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Mi unidad\Dolly USB\Backup Dolly\Backup Dolly\2025_OAP\RIESGOS 2025\RIESGOS DE GESTIÓN 2025\MONITOREOS\"/>
    </mc:Choice>
  </mc:AlternateContent>
  <xr:revisionPtr revIDLastSave="0" documentId="13_ncr:1_{6CC05285-60E8-4B06-98C0-582D3FA7B908}" xr6:coauthVersionLast="47" xr6:coauthVersionMax="47" xr10:uidLastSave="{00000000-0000-0000-0000-000000000000}"/>
  <bookViews>
    <workbookView xWindow="-108" yWindow="-108" windowWidth="23256" windowHeight="12456" xr2:uid="{0144C492-A18D-4E04-B77B-331C957D128F}"/>
  </bookViews>
  <sheets>
    <sheet name="Hoja1" sheetId="1" r:id="rId1"/>
  </sheets>
  <definedNames>
    <definedName name="_xlnm._FilterDatabase" localSheetId="0" hidden="1">Hoja1!$A$14:$AV$14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33" i="1" l="1"/>
  <c r="AC37" i="1"/>
  <c r="AC38" i="1"/>
  <c r="AC36" i="1"/>
  <c r="AD36" i="1" s="1"/>
  <c r="AC39" i="1"/>
  <c r="AC35" i="1"/>
  <c r="AC59" i="1"/>
  <c r="AC64" i="1"/>
  <c r="AC63" i="1"/>
  <c r="AC89" i="1"/>
  <c r="AD89" i="1" s="1"/>
  <c r="AE89" i="1" s="1"/>
  <c r="AC88" i="1"/>
  <c r="AD88" i="1" s="1"/>
  <c r="AE88" i="1" s="1"/>
  <c r="AC62" i="1" l="1"/>
  <c r="AD62" i="1" s="1"/>
  <c r="AE62" i="1" s="1"/>
  <c r="AD63" i="1" s="1"/>
  <c r="AC61" i="1"/>
  <c r="AD61" i="1" s="1"/>
  <c r="AE61" i="1" s="1"/>
  <c r="AC60" i="1"/>
  <c r="AC58" i="1"/>
  <c r="AD58" i="1" s="1"/>
  <c r="AE58" i="1" s="1"/>
  <c r="AC57" i="1"/>
  <c r="AC56" i="1"/>
  <c r="AD56" i="1" s="1"/>
  <c r="AE56" i="1" s="1"/>
  <c r="AC55" i="1"/>
  <c r="AC54" i="1"/>
  <c r="AC53" i="1"/>
  <c r="AD53" i="1" s="1"/>
  <c r="AE53" i="1" s="1"/>
  <c r="AC51" i="1"/>
  <c r="AC52" i="1"/>
  <c r="AC50" i="1"/>
  <c r="AD50" i="1" s="1"/>
  <c r="AE50" i="1" s="1"/>
  <c r="AC49" i="1"/>
  <c r="AC48" i="1"/>
  <c r="AC47" i="1"/>
  <c r="AD47" i="1" s="1"/>
  <c r="AE47" i="1" s="1"/>
  <c r="AC87" i="1"/>
  <c r="AD87" i="1" s="1"/>
  <c r="AE87" i="1" s="1"/>
  <c r="AC32" i="1"/>
  <c r="AD32" i="1" s="1"/>
  <c r="AC46" i="1"/>
  <c r="AC45" i="1"/>
  <c r="AD45" i="1" s="1"/>
  <c r="AE45" i="1" s="1"/>
  <c r="AC44" i="1"/>
  <c r="AD44" i="1" s="1"/>
  <c r="AC42" i="1"/>
  <c r="AD42" i="1" s="1"/>
  <c r="AE42" i="1" s="1"/>
  <c r="AC41" i="1"/>
  <c r="AC40" i="1"/>
  <c r="AD40" i="1" s="1"/>
  <c r="AE40" i="1" s="1"/>
  <c r="AC34" i="1"/>
  <c r="AD34" i="1" s="1"/>
  <c r="AC31" i="1"/>
  <c r="AD31" i="1" s="1"/>
  <c r="AC83" i="1"/>
  <c r="AD48" i="1" l="1"/>
  <c r="AE48" i="1" s="1"/>
  <c r="AD51" i="1"/>
  <c r="AE51" i="1" s="1"/>
  <c r="AD59" i="1"/>
  <c r="AE59" i="1" s="1"/>
  <c r="AE63" i="1"/>
  <c r="AD46" i="1"/>
  <c r="AD54" i="1"/>
  <c r="AE54" i="1" s="1"/>
  <c r="AD57" i="1"/>
  <c r="AE57" i="1" s="1"/>
  <c r="AD49" i="1"/>
  <c r="AD41" i="1"/>
  <c r="AE41" i="1" s="1"/>
  <c r="AD83" i="1"/>
  <c r="AE83" i="1" s="1"/>
  <c r="AD60" i="1" l="1"/>
  <c r="AE60" i="1" s="1"/>
  <c r="AD52" i="1"/>
  <c r="AE52" i="1" s="1"/>
  <c r="AD55" i="1"/>
  <c r="AE55" i="1" s="1"/>
  <c r="AC76" i="1"/>
  <c r="AD76" i="1" s="1"/>
  <c r="AE76" i="1" s="1"/>
  <c r="AC67" i="1"/>
  <c r="AC75" i="1"/>
  <c r="AC74" i="1"/>
  <c r="AD74" i="1" s="1"/>
  <c r="AE74" i="1" s="1"/>
  <c r="AC73" i="1"/>
  <c r="AC72" i="1"/>
  <c r="AD72" i="1" s="1"/>
  <c r="AE72" i="1" s="1"/>
  <c r="AC71" i="1"/>
  <c r="AC70" i="1"/>
  <c r="AD70" i="1" s="1"/>
  <c r="AE70" i="1" s="1"/>
  <c r="AC69" i="1"/>
  <c r="AD69" i="1" s="1"/>
  <c r="AE69" i="1" s="1"/>
  <c r="AC68" i="1"/>
  <c r="AD68" i="1" s="1"/>
  <c r="AE68" i="1" s="1"/>
  <c r="AC66" i="1"/>
  <c r="AC65" i="1"/>
  <c r="AD65" i="1" s="1"/>
  <c r="AE65" i="1" s="1"/>
  <c r="AC30" i="1"/>
  <c r="AC29" i="1"/>
  <c r="AD29" i="1" s="1"/>
  <c r="AC20" i="1"/>
  <c r="AC19" i="1"/>
  <c r="AC18" i="1"/>
  <c r="AD18" i="1" s="1"/>
  <c r="AE18" i="1" s="1"/>
  <c r="AC17" i="1"/>
  <c r="AD66" i="1" l="1"/>
  <c r="AE66" i="1" s="1"/>
  <c r="AD67" i="1" s="1"/>
  <c r="AD19" i="1"/>
  <c r="AE19" i="1" s="1"/>
  <c r="AD17" i="1"/>
  <c r="AE17" i="1" s="1"/>
  <c r="AD75" i="1"/>
  <c r="AE75" i="1" s="1"/>
  <c r="AD73" i="1"/>
  <c r="AE73" i="1" s="1"/>
  <c r="AD71" i="1"/>
  <c r="AE71" i="1" s="1"/>
  <c r="AE67" i="1" l="1"/>
  <c r="AD20" i="1"/>
  <c r="AE20" i="1" s="1"/>
  <c r="AC16" i="1"/>
  <c r="AC15" i="1"/>
  <c r="AD15" i="1" s="1"/>
  <c r="AE15" i="1" s="1"/>
  <c r="AC28" i="1"/>
  <c r="AC27" i="1"/>
  <c r="AD27" i="1" s="1"/>
  <c r="AC26" i="1"/>
  <c r="AC79" i="1"/>
  <c r="AD79" i="1" s="1"/>
  <c r="AE79" i="1" s="1"/>
  <c r="AC78" i="1"/>
  <c r="AC77" i="1"/>
  <c r="AD77" i="1" s="1"/>
  <c r="AE77" i="1" s="1"/>
  <c r="K77" i="1"/>
  <c r="AC25" i="1"/>
  <c r="AC24" i="1"/>
  <c r="AC23" i="1"/>
  <c r="AC22" i="1"/>
  <c r="AC21" i="1"/>
  <c r="AD21" i="1" s="1"/>
  <c r="AE21" i="1" s="1"/>
  <c r="AC84" i="1"/>
  <c r="AD84" i="1" s="1"/>
  <c r="AE84" i="1" s="1"/>
  <c r="AC82" i="1"/>
  <c r="AD82" i="1" s="1"/>
  <c r="AE82" i="1" s="1"/>
  <c r="AC81" i="1"/>
  <c r="AC80" i="1"/>
  <c r="AD80" i="1" s="1"/>
  <c r="AE80" i="1" s="1"/>
  <c r="AD86" i="1"/>
  <c r="AE85" i="1"/>
  <c r="AD85" i="1"/>
  <c r="AE23" i="1" l="1"/>
  <c r="AD24" i="1" s="1"/>
  <c r="AD23" i="1"/>
  <c r="AD26" i="1"/>
  <c r="AE26" i="1" s="1"/>
  <c r="AE27" i="1"/>
  <c r="AD28" i="1" s="1"/>
  <c r="AD16" i="1"/>
  <c r="AE16" i="1" s="1"/>
  <c r="AE86" i="1"/>
  <c r="AD81" i="1"/>
  <c r="AE81" i="1" s="1"/>
  <c r="AD22" i="1"/>
  <c r="AE22" i="1" s="1"/>
  <c r="AD78" i="1"/>
  <c r="AE78" i="1" s="1"/>
  <c r="AE24" i="1" l="1"/>
  <c r="AD25" i="1" s="1"/>
  <c r="AE25" i="1" s="1"/>
  <c r="AE28" i="1"/>
  <c r="AE29" i="1" s="1"/>
  <c r="AD30" i="1" s="1"/>
  <c r="AE30" i="1" l="1"/>
  <c r="AE31" i="1" s="1"/>
  <c r="AE32" i="1" s="1"/>
  <c r="AE33" i="1" s="1"/>
  <c r="AE34" i="1" s="1"/>
  <c r="AD35" i="1" s="1"/>
  <c r="AE36" i="1"/>
  <c r="AD37" i="1" s="1"/>
  <c r="AE37" i="1" s="1"/>
  <c r="AD38" i="1" l="1"/>
  <c r="AE38" i="1" s="1"/>
  <c r="AD39" i="1" l="1"/>
  <c r="AE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Maritza Ortega</author>
    <author>Dolly Johanna V</author>
  </authors>
  <commentList>
    <comment ref="N40" authorId="0" shapeId="0" xr:uid="{BB751973-C797-42E4-872C-2362D1405D8D}">
      <text>
        <r>
          <rPr>
            <b/>
            <sz val="9"/>
            <color indexed="8"/>
            <rFont val="Tahoma"/>
            <family val="2"/>
          </rPr>
          <t xml:space="preserve">Revisar la valoración teniendo en cuenta, qué pasa si no se aprueba el anteproyecto de presupuesto? El impacto es más fuerte para la entidad 
</t>
        </r>
        <r>
          <rPr>
            <b/>
            <sz val="9"/>
            <color indexed="8"/>
            <rFont val="Tahoma"/>
            <family val="2"/>
          </rPr>
          <t xml:space="preserve">
</t>
        </r>
        <r>
          <rPr>
            <b/>
            <sz val="9"/>
            <color indexed="8"/>
            <rFont val="Tahoma"/>
            <family val="2"/>
          </rPr>
          <t xml:space="preserve">El riesgo no es sobre la no aprobación si no sobre el incumplimiento de entrega de la formulación
</t>
        </r>
      </text>
    </comment>
    <comment ref="G47" authorId="1" shapeId="0" xr:uid="{8808F01C-8710-4255-86E5-F7F27B0351CA}">
      <text>
        <r>
          <rPr>
            <b/>
            <sz val="9"/>
            <color indexed="81"/>
            <rFont val="Tahoma"/>
            <family val="2"/>
          </rPr>
          <t>Dolly Johanna V:</t>
        </r>
        <r>
          <rPr>
            <sz val="9"/>
            <color indexed="81"/>
            <rFont val="Tahoma"/>
            <family val="2"/>
          </rPr>
          <t xml:space="preserve">
Causas diferentes en excel y smart</t>
        </r>
      </text>
    </comment>
    <comment ref="K47" authorId="1" shapeId="0" xr:uid="{693CF935-9392-4FC0-AD62-455A9D2D76E8}">
      <text>
        <r>
          <rPr>
            <b/>
            <sz val="9"/>
            <color indexed="81"/>
            <rFont val="Tahoma"/>
            <family val="2"/>
          </rPr>
          <t>Dolly Johanna V:</t>
        </r>
        <r>
          <rPr>
            <sz val="9"/>
            <color indexed="81"/>
            <rFont val="Tahoma"/>
            <family val="2"/>
          </rPr>
          <t xml:space="preserve">
Excel: 1920 horas</t>
        </r>
      </text>
    </comment>
    <comment ref="L47" authorId="1" shapeId="0" xr:uid="{E8FB8A10-D1B0-4374-B23A-A225701ACA32}">
      <text>
        <r>
          <rPr>
            <b/>
            <sz val="9"/>
            <color indexed="81"/>
            <rFont val="Tahoma"/>
            <family val="2"/>
          </rPr>
          <t>Dolly Johanna V:</t>
        </r>
        <r>
          <rPr>
            <sz val="9"/>
            <color indexed="81"/>
            <rFont val="Tahoma"/>
            <family val="2"/>
          </rPr>
          <t xml:space="preserve">
Excel: alta</t>
        </r>
      </text>
    </comment>
    <comment ref="AH47" authorId="1" shapeId="0" xr:uid="{01534972-BCE3-42C8-8B77-1ABB77ED7094}">
      <text>
        <r>
          <rPr>
            <b/>
            <sz val="9"/>
            <color indexed="81"/>
            <rFont val="Tahoma"/>
            <family val="2"/>
          </rPr>
          <t>Dolly Johanna V:</t>
        </r>
        <r>
          <rPr>
            <sz val="9"/>
            <color indexed="81"/>
            <rFont val="Tahoma"/>
            <family val="2"/>
          </rPr>
          <t xml:space="preserve">
Excel Moderada</t>
        </r>
      </text>
    </comment>
    <comment ref="AF50" authorId="1" shapeId="0" xr:uid="{5A18D469-BAA4-41CF-923B-56A01F04BC3A}">
      <text>
        <r>
          <rPr>
            <b/>
            <sz val="9"/>
            <color indexed="81"/>
            <rFont val="Tahoma"/>
            <family val="2"/>
          </rPr>
          <t>Dolly Johanna V:</t>
        </r>
        <r>
          <rPr>
            <sz val="9"/>
            <color indexed="81"/>
            <rFont val="Tahoma"/>
            <family val="2"/>
          </rPr>
          <t xml:space="preserve">
Excel: Muy baja</t>
        </r>
      </text>
    </comment>
    <comment ref="G58" authorId="1" shapeId="0" xr:uid="{740B01DF-619F-46E0-B91A-FACBE238999A}">
      <text>
        <r>
          <rPr>
            <b/>
            <sz val="9"/>
            <color indexed="81"/>
            <rFont val="Tahoma"/>
            <family val="2"/>
          </rPr>
          <t>Dolly Johanna V:</t>
        </r>
        <r>
          <rPr>
            <sz val="9"/>
            <color indexed="81"/>
            <rFont val="Tahoma"/>
            <family val="2"/>
          </rPr>
          <t xml:space="preserve">
Causas diferentes en excel y smart</t>
        </r>
      </text>
    </comment>
    <comment ref="AG74" authorId="1" shapeId="0" xr:uid="{860F85F1-8637-471B-859D-D240921C5E5A}">
      <text>
        <r>
          <rPr>
            <b/>
            <sz val="9"/>
            <color indexed="81"/>
            <rFont val="Tahoma"/>
            <family val="2"/>
          </rPr>
          <t>Dolly Johanna V:</t>
        </r>
        <r>
          <rPr>
            <sz val="9"/>
            <color indexed="81"/>
            <rFont val="Tahoma"/>
            <family val="2"/>
          </rPr>
          <t xml:space="preserve">
Smart: menor</t>
        </r>
      </text>
    </comment>
    <comment ref="AG87" authorId="1" shapeId="0" xr:uid="{9292CD3D-635F-4B22-977B-C7382C8F4915}">
      <text>
        <r>
          <rPr>
            <b/>
            <sz val="9"/>
            <color indexed="81"/>
            <rFont val="Tahoma"/>
            <family val="2"/>
          </rPr>
          <t>Dolly Johanna V:</t>
        </r>
        <r>
          <rPr>
            <sz val="9"/>
            <color indexed="81"/>
            <rFont val="Tahoma"/>
            <family val="2"/>
          </rPr>
          <t xml:space="preserve">
excel: menor</t>
        </r>
      </text>
    </comment>
  </commentList>
</comments>
</file>

<file path=xl/sharedStrings.xml><?xml version="1.0" encoding="utf-8"?>
<sst xmlns="http://schemas.openxmlformats.org/spreadsheetml/2006/main" count="2168" uniqueCount="628">
  <si>
    <t>Impacto</t>
  </si>
  <si>
    <t>Causa Inmediata</t>
  </si>
  <si>
    <t xml:space="preserve">NOMBRE DEL PROCESO </t>
  </si>
  <si>
    <t xml:space="preserve">OBJETIVO DEL PROCESO
</t>
  </si>
  <si>
    <t>IDENTIFICACIÓN DEL RIESGO</t>
  </si>
  <si>
    <t xml:space="preserve">ANÁLISIS DEL RIESGO </t>
  </si>
  <si>
    <t>NATURALEZA DE CONTROL</t>
  </si>
  <si>
    <t>DESCRIPCIÓN DEL CONTROL</t>
  </si>
  <si>
    <t>NIVEL DE APLICACIÓN</t>
  </si>
  <si>
    <t>RESPONSABLE DE EJECUTAR EL CONTROL</t>
  </si>
  <si>
    <t xml:space="preserve">ANÁLISIS Y EVALUACIÓN DE LOS CONTROLES </t>
  </si>
  <si>
    <t xml:space="preserve">VALORACIÓN PROBABILIDAD INHERENTE </t>
  </si>
  <si>
    <t xml:space="preserve">RIESGO RESIDUAL </t>
  </si>
  <si>
    <t xml:space="preserve">Tratamiento del Riesgo </t>
  </si>
  <si>
    <t xml:space="preserve">PLANES DE ACCIÓN </t>
  </si>
  <si>
    <t>MONITOREO AL CONTROL</t>
  </si>
  <si>
    <t xml:space="preserve">MONITOREO Y REVISIÓN AL RIESGO </t>
  </si>
  <si>
    <t>N°</t>
  </si>
  <si>
    <t>Riesgo Inherente</t>
  </si>
  <si>
    <t>AFECTACIÓN</t>
  </si>
  <si>
    <t xml:space="preserve">ATRIBUTOS DE EFICIENCIA </t>
  </si>
  <si>
    <t xml:space="preserve">ATRIBUTOS INFORMATIVOS </t>
  </si>
  <si>
    <t xml:space="preserve">NOMBRE DEL PROCEOS </t>
  </si>
  <si>
    <t>Actividades clave del proceso</t>
  </si>
  <si>
    <t>Factor de Riesgo</t>
  </si>
  <si>
    <t xml:space="preserve">Causa Raiz </t>
  </si>
  <si>
    <t>Riesgo</t>
  </si>
  <si>
    <t>Consecuencia</t>
  </si>
  <si>
    <t xml:space="preserve">Clasificación del Riesgo </t>
  </si>
  <si>
    <t xml:space="preserve">FRECUENCIA DE LA ACTIVIDAD </t>
  </si>
  <si>
    <t>Probabilidad</t>
  </si>
  <si>
    <t>Peso</t>
  </si>
  <si>
    <t>Zona de riesgo</t>
  </si>
  <si>
    <t xml:space="preserve">PROBABILIDAD / IMPACTO </t>
  </si>
  <si>
    <t xml:space="preserve">TIPO </t>
  </si>
  <si>
    <t>PESO</t>
  </si>
  <si>
    <t>IMPLEMENTACIÓN</t>
  </si>
  <si>
    <t xml:space="preserve">DOCUMENTADO </t>
  </si>
  <si>
    <t xml:space="preserve">FRECUENCIA </t>
  </si>
  <si>
    <t xml:space="preserve">EVIDENCIA </t>
  </si>
  <si>
    <t xml:space="preserve">CALIFICACIÓN CONTROL </t>
  </si>
  <si>
    <t>(PROBABILIDAD INHERENTE * CALIFICACIÓN CONTROL)</t>
  </si>
  <si>
    <t>(PROBABILIDAD RESIDUAL - RESULTADO CALIFICACIÓN CONTROL)</t>
  </si>
  <si>
    <t xml:space="preserve">Probabilidad Residula Final </t>
  </si>
  <si>
    <t xml:space="preserve">Impacto Residual Final </t>
  </si>
  <si>
    <t>Acción</t>
  </si>
  <si>
    <t>Unidad de medida</t>
  </si>
  <si>
    <t>Meta</t>
  </si>
  <si>
    <t xml:space="preserve">Registro </t>
  </si>
  <si>
    <t xml:space="preserve">Indicador </t>
  </si>
  <si>
    <t>Fecha inicio</t>
  </si>
  <si>
    <t>Fecha fin</t>
  </si>
  <si>
    <t xml:space="preserve">Responsable </t>
  </si>
  <si>
    <t>¿EL CONTROL ES EFICAZ?</t>
  </si>
  <si>
    <t>ACTIVIDADES REALIZADAS DURANTE EL PERIODO DE MONITOREO</t>
  </si>
  <si>
    <t>¿SE MATERIALIZÓ EL RIESGO?</t>
  </si>
  <si>
    <t>DESCRIBA CÓMO SE MATERIALIZÓ EL RIESGO / OBSERVACIONES</t>
  </si>
  <si>
    <t>ACCIONES CORRECTIVAS  IMPLEMENTADAS</t>
  </si>
  <si>
    <t>Procesos</t>
  </si>
  <si>
    <t>Ejecución y administración de procesos</t>
  </si>
  <si>
    <t>Preventivo</t>
  </si>
  <si>
    <t>Central</t>
  </si>
  <si>
    <t xml:space="preserve">Procesos </t>
  </si>
  <si>
    <t>Muy Baja</t>
  </si>
  <si>
    <t>Leve</t>
  </si>
  <si>
    <t xml:space="preserve">Ejecución y administración de procesos </t>
  </si>
  <si>
    <t>Manual</t>
  </si>
  <si>
    <t>Documentado</t>
  </si>
  <si>
    <t>Continua</t>
  </si>
  <si>
    <t>Con registro</t>
  </si>
  <si>
    <t xml:space="preserve">Publicar, comunicar y/o notificar a los sujetos interesados los actos administrativos proferidas por la entidad. </t>
  </si>
  <si>
    <t>Efectuar la publicación y/o comunicación y/o notificación de los actos administrativos emitidos por la Secretaría Jurídica Distrital a los sujetos interesados.</t>
  </si>
  <si>
    <t>Proceso</t>
  </si>
  <si>
    <t>Alta</t>
  </si>
  <si>
    <t>Menor</t>
  </si>
  <si>
    <t>Moderado</t>
  </si>
  <si>
    <t>Baja</t>
  </si>
  <si>
    <t>Programar, gestionar, ejecutar y registrar los recursos financieros y los movimientos contables, para atender las obligaciones contraídas por la Secretaría Jurídica Distrital.</t>
  </si>
  <si>
    <t>El registro de la información contable</t>
  </si>
  <si>
    <t>Media</t>
  </si>
  <si>
    <t>Reporte de la  información exógena</t>
  </si>
  <si>
    <t>proceso</t>
  </si>
  <si>
    <t xml:space="preserve">Leve </t>
  </si>
  <si>
    <t>El profesional asignado anualmente realiza verificación de la información a reportar previa entrega a través de cruces de información con los estados contables y con la información reportada por la Secretaría de Hacienda Distrital, de acuerdo a lo contemplado en el procedimiento 2311420-PR-065 Reporte de Información Tributaria, Dejando como evidencia los archivos de Excel de los cruces realizados.</t>
  </si>
  <si>
    <t xml:space="preserve">Probabilidad </t>
  </si>
  <si>
    <t>Dirigir, coordinar y controlar al interior de la Secretaría la ejecución de los programas y actividades relacionadas con los asuntos de carácter administrativo de conformidad con las disposiciones vigentes.</t>
  </si>
  <si>
    <t>Registro de la información asociada con los bienes y elementos de consumo</t>
  </si>
  <si>
    <t>ATENCIÓN A LA CIUDADANÍA</t>
  </si>
  <si>
    <t>GESTIÓN DOCUMENTAL</t>
  </si>
  <si>
    <t>Coordinar el proceso de gestión documental, desde la creación o recepción de los documentos hasta su disposición final, sin importar el soporte de producción, al interior de la Secretaría Jurídica Distrital.</t>
  </si>
  <si>
    <t xml:space="preserve">Crear, generar, tramitar, organizar y administrar la documentación producto de las actividades de la SJD, de acuerdo a la TRD y demás instrumentos archivísticos. </t>
  </si>
  <si>
    <t>Muy Alta</t>
  </si>
  <si>
    <t>Gestores de Archivo de las Dependencias</t>
  </si>
  <si>
    <t>Solicitudes</t>
  </si>
  <si>
    <t>Memorandos</t>
  </si>
  <si>
    <t>Seguimientos realizados</t>
  </si>
  <si>
    <t>Implementar de los lineamientos
políticas e instrumentos archivísticos
para la gestión documental.</t>
  </si>
  <si>
    <t xml:space="preserve">Ejecución y administración de procesos Ejecución y administración de procesos  </t>
  </si>
  <si>
    <t>Central y Punto de Atención</t>
  </si>
  <si>
    <t>Colaboradores Servicios Postales Nacionales - 4-72</t>
  </si>
  <si>
    <t>Automático</t>
  </si>
  <si>
    <t>Sensibilizaciones</t>
  </si>
  <si>
    <t>Registros de asistencia</t>
  </si>
  <si>
    <t>Sensibilizaciones realizadas</t>
  </si>
  <si>
    <t>GESTIÓN CONTRACTUAL</t>
  </si>
  <si>
    <t xml:space="preserve">Gestionar procesos de contratación para la adquisición de bienes y servicios en el marco operacional de la Secretaría Jurídica Distrital. </t>
  </si>
  <si>
    <t>celebración de contratos
Revisiones previas
Estructuración del estudio previo 
Selección de la modalidad de Contratación</t>
  </si>
  <si>
    <t>Ejecución y Administración de Procesos</t>
  </si>
  <si>
    <t>Mesa de trabajo</t>
  </si>
  <si>
    <t>Registro de Asistencia y Documentos Generados</t>
  </si>
  <si>
    <t>Verificación de idoneidad en contratos
Desarrollo de la etapa precontractual</t>
  </si>
  <si>
    <t>El profesional asignado cada vez que se requiera realizar un proceso de contratación verifica los documentos precontractuales y el cumplimiento de los requisitos legales y técnicos revisando el contenido de los documentos aportados, como evidencia se dejara los correos electrónicos con las observaciones remitidas a las áreas</t>
  </si>
  <si>
    <t>Realizar la gestión integral del talento humano administrando y coordinando las actividades relacionadas con la vinculación, permanencia y desvinculación de las y los servidores, contribuyendo al bienestar personal, la potencialización de sus capacidades y generando motivación y compromiso institucional a fin de optimizar la prestación de los servicios y aportar en el cumplimiento de los objetivos institucionales.</t>
  </si>
  <si>
    <t>Diseñar las actividades relacionadas con la vinculación de servidores a la SJD.</t>
  </si>
  <si>
    <t>20 Vinculaciones</t>
  </si>
  <si>
    <t>Profesional Universitario</t>
  </si>
  <si>
    <t>Ejecutar el Plan Estratégico del Talento Humano de la SJD</t>
  </si>
  <si>
    <t>229 Actividades Programadas</t>
  </si>
  <si>
    <t>El Profesional designado mensualmente realizará seguimiento al cumplimiento del cronograma establecido para la ejecución del Plan Estratégico del Talento Humano comparando las actividades programadas en el plan con las actividades desarrolladas durante el mes dejando como evidencia el reporte de las actividades ejecutadas en el informe del comité de autocontrol de la Dirección de Gestión Corporativa, en caso de presentarse alguna desviación en la programación se informara al Director(a) para realizar el respectivo ajuste y desarrollar la actividad sin que esta se ejecute fuera de la vigencia establecida en el plan.</t>
  </si>
  <si>
    <t>Administración de personal</t>
  </si>
  <si>
    <t>12 veces por Año</t>
  </si>
  <si>
    <t>484 Situaciones Presentadas</t>
  </si>
  <si>
    <t>Identificar la situación
administrativa que conlleve a
la desvinculación del servidor
público.</t>
  </si>
  <si>
    <t>27 Retiros</t>
  </si>
  <si>
    <t xml:space="preserve">Profesional Universitario </t>
  </si>
  <si>
    <t>2311000-2</t>
  </si>
  <si>
    <t>Orientar y coordinar la atención de los requerimientos presentados por la ciudadanía (PQRS) y realizar la evaluación de los trámites y servicios de la entidad.</t>
  </si>
  <si>
    <t>Gestionar y hacer seguimiento a los requerimientos presentados por la ciudadanía.</t>
  </si>
  <si>
    <t>Procesos: Vencimiento de los términos de ley para la atención oportuna de PQRS</t>
  </si>
  <si>
    <t>Procesos: Falta de seguimiento a las dependencias responsables de emitir las respuestas a las PQRS asignadas a través del Sistema de Bogotá te Escucha.</t>
  </si>
  <si>
    <t>Posibilidad de afectación reputacional por vencimiento de términos a las respuestas de las PQRS debido a la falta de seguimiento a las dependencias responsables de emitir las respuestas a las PQRS asignadas a través del Sistema de Bogotá te Escucha</t>
  </si>
  <si>
    <t>Afectación reputacional Insatisfacción de la ciudadanía Afectación jurídica hacia la entidad</t>
  </si>
  <si>
    <t>ALTA</t>
  </si>
  <si>
    <t>El Gestor del Sistema Bogotá te Escucha de cada dependencia quincenalmente, remitirá a la Dirección de Gestión Corporativa un informe que contenga el reporte de la gestión de las PQRS asignadas a la dependencia en el Sistema de Bogotá te Escucha, dejando como evidencia el memorando emitido y el informe entregado firmados por el jefe de la dependencia.</t>
  </si>
  <si>
    <t>El funcionario (a) asignado (a) al proceso en su calidad de administrador del Sistema de Bogotá te Escucha semanalmente realiza un seguimiento a las dependencias responsables de emitir respuesta a las PQRS informando mediante correo electrónico las peticiones que están próximas a vencer. En caso de no ser atendida la solicitud, el mismo día del vencimiento se informará al jefe inmediato para garantizar que las peticiones sean atendidas dentro de los términos de Ley. Como evidencia se dejaran los correos electrónicos enviados y los informes semanales de vencimiento de términos.</t>
  </si>
  <si>
    <t>Técnico Operativo</t>
  </si>
  <si>
    <t xml:space="preserve">Probabilidad   </t>
  </si>
  <si>
    <t xml:space="preserve">Documentado </t>
  </si>
  <si>
    <t>BAJA (40%)</t>
  </si>
  <si>
    <t>MODERADO (60%)</t>
  </si>
  <si>
    <t>Aceptar o reducir el riesgo</t>
  </si>
  <si>
    <t>2310430-2</t>
  </si>
  <si>
    <t>CONTROL INTERNO DISCIPLINARIO</t>
  </si>
  <si>
    <t>Adelantar las actuaciones disciplinarias al interior de la Entidad.</t>
  </si>
  <si>
    <t>Adelantar el proceso disciplinario, de conformidad con las etapas procesales descritas en la Ley 1952 de 2019 y las normas que la modifiquen.</t>
  </si>
  <si>
    <t>Procesos: Prescripcción y/o caducidad de los procesos disciplinarios.</t>
  </si>
  <si>
    <t>Procesos: Ausencia de seguimiento a los términos procesales por parte del abogado sustanciador.</t>
  </si>
  <si>
    <t>Posibilidad de afectación reputacional, por prescripcción y/o caducidad de los procesos disciplinarios, debido a la ausencia de seguimiento a los términos procesales por parte del abogado sustanciador.</t>
  </si>
  <si>
    <t>MODERADA</t>
  </si>
  <si>
    <t xml:space="preserve">	
El abogado sustanciador, llevará un control de los términos procesales y de cada una de las etapas de los procesos disciplinarios que se adelantan por parte de la Dirección Distrital de Asuntos Disciplinarios, a través de una base con el objetivo de evitar la ocurrencia de los fenómenos de caducidad y prescripción. Evidencia: Base de datos de autos generados en el periodo (sin indicar datos del expediente por Reserva Legal) Periodicidad: Mensual</t>
  </si>
  <si>
    <t>Directora Distrital de Asuntos Disciplinarios</t>
  </si>
  <si>
    <t>EVALUACIÓN INDEPENDIENTE</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</si>
  <si>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</si>
  <si>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Elaboración de informes de seguimiento y de auditoría.</t>
  </si>
  <si>
    <t>Análisis y toma de desiciones erroneas fundamentadas en información inexacta</t>
  </si>
  <si>
    <t>Falta de  veracidad, claridad, oportunidad y objetividad en el contenido de los informes  generados por la Oficina de Control Interno
Aplicación inadecuada de los procedimientos y parámetros legales para la ejecución de las actividades de auditoría y seguimiento</t>
  </si>
  <si>
    <t>Posibilidad de afectación reputacional por   análisis y toma de desiciones erróneas fundamentadas en información inexacta debido a  falta de  veracidad, claridad, oportunidad y objetividad en el contenido de los informes  generados por la Oficina de Control Interno y  la aplicación inadecuada de los procedimientos y parámetros legales para la ejecución de las actividades de auditoría y seguimiento.</t>
  </si>
  <si>
    <t>52 veces</t>
  </si>
  <si>
    <t>El jefe de la Oficina de Control Interno verifica que los resultados presentados en el informe preliminar estén acordes con el contenido y las conclusiones presentadas, mediante la revisión de los diferentes papeles de trabajo, las evidencias  y el cumplimiento de los lineamientos señalados en los procedimientos, el programa y manual de auditoría, cuyos resultados son remitidos por correo electrónico dirigido al equipo auditor o al funcionario de la OCI responsable del informe de ley o seguimiento. 
Evidencia: 
- Correo electrónicos de revisión de informes de ley y seguimientos por parte de la jefe de oficina.</t>
  </si>
  <si>
    <t>Jefe Oficina de Control Interno</t>
  </si>
  <si>
    <t>Detectivo</t>
  </si>
  <si>
    <t xml:space="preserve">Cada vez que se realice un ajuste en un procedimiento, documento o lineamiento interno relacionado con el proceso de evaluación, ya sea independiente o externo, y que impacte las funciones de la Oficina de Control Interno, este será socializado en las sesiones del Subcomité de Autocontrol. La presentación estará a cargo del profesional designado por parte de la Jefe, según la temática a tratar.
Evidencia: 
- Acta de Subcomite de Autocontrol
- Presentacion con la tematica a tratar </t>
  </si>
  <si>
    <t xml:space="preserve">
Profesionales de la Oficina de Control Interno</t>
  </si>
  <si>
    <t>El profesional de la OCI  verifica que la planeación de la auditoría o informe contemple la totalidad del alcance previsto y criterios definidos en el plan anual de auditoría a través de la elaboración de  papeles de trabajo y/o solicitudes de información y la elaboración de listas de chequeo para la posterior valoración de las evidencias.
Evidencia:
-Solicitudes de información para seguimientos e informes de ley.
- Listas de chequeo en caso de auditorías</t>
  </si>
  <si>
    <t>Equipo de trabajo de la OCI.</t>
  </si>
  <si>
    <t>BAJA</t>
  </si>
  <si>
    <t>2310300-1</t>
  </si>
  <si>
    <t>2311500-2</t>
  </si>
  <si>
    <t>2311500-3</t>
  </si>
  <si>
    <t>Ejecuciones de actividades para garantizar la prestación de los servicios generales mantenimiento, Aseo, cafetería, transporte, préstamo de espacios y otros.</t>
  </si>
  <si>
    <t xml:space="preserve">	
Procesos: Deficiencia en la organización de los recursos necesarios e inoportunidad en la presentación de las solicitudes por parte de las distintas dependencias fuera de los tiempos establecidos.
Procesos: Presentación de las solicitudes por parte de las distintas dependencias fuera de los tiempos establecidos</t>
  </si>
  <si>
    <t xml:space="preserve">	
Procesos: Indisponibilidad en la prestación de los Servicios generales mantenimiento, Aseo, cafetería, transporte, préstamo de espacios y otros</t>
  </si>
  <si>
    <t>Posibilidad de afectación reputacional por indisponibilidad en la prestación de los Servicios generales (mantenimiento, Aseo, cafetería, transporte, préstamo de espacios y otros), debido a la deficiencia en la organización de los recursos necesarios e inoportunidad en la presentación de las solicitudes por parte de las distintas dependencias fuera de los tiempos establecidos.</t>
  </si>
  <si>
    <t xml:space="preserve">	
El auxiliar administrativo encargado cada vez que se realiza la solicitud de un servicio organiza los recursos necesarios para atender la solicitud revisando la disponibilidad de estos, dejando como evidencia la respuesta al solicitante, a través del sistema de información SASGE, o correo electrónico.</t>
  </si>
  <si>
    <t>Auxiliar administrativo/a</t>
  </si>
  <si>
    <t xml:space="preserve">	
Profesional Administrativo</t>
  </si>
  <si>
    <t xml:space="preserve">	
Procesos: Pérdida, hurto, robo o declaratoria de faltantes de los bienes tangibles pertenecientes a la entidad.</t>
  </si>
  <si>
    <t xml:space="preserve">	
Procesos: Omisión del registro de los bienes tangibles de la Secretaría Jurídica Distrital por concepto de ingresos, traslados, salidas y bajas de los bienes. Desconocimiento de los procedimientos y manejo de aplicativos del proceso de gestión administrativa - almacén.</t>
  </si>
  <si>
    <t>Posibilidad de afectación reputacional y/o económica por perdida, hurto, robo o declaratoria de faltantes de los bienes tangibles pertenecientes a la Secretaría Jurídica Distrital, debido a la omisión del registro de los bienes por concepto de ingresos, traslados, salidas y bajas y por el desconocimiento de los procedimientos y manejo de aplicativos del proceso de gestión administrativa - almacén.
(Fiscal)</t>
  </si>
  <si>
    <t>El Profesional Universitario Trimestralmente Validara la información registrada en los aplicativos SAI y SAE comparando la información obtenida en el inventario general con la información registrada. dejando como evidencia el acta de realización del inventario con sus soportes.</t>
  </si>
  <si>
    <t>Profesional universitaria</t>
  </si>
  <si>
    <t>Aceptar el riesgo</t>
  </si>
  <si>
    <t>2311600-1</t>
  </si>
  <si>
    <t>2311600-2</t>
  </si>
  <si>
    <t>Procesos: la celebración de contratos sin la selección adecuada de cada una de las modalidades de contratación definidas en la normatividad vigente,</t>
  </si>
  <si>
    <t>Procesos: deficiencias en la etapa precontractual</t>
  </si>
  <si>
    <t>Procesos: debilidades en la estructuración de los procesos de contratación requeridos por parte de las áreas.</t>
  </si>
  <si>
    <t>Procesos: Inadecuada formulación de los estudios previos, omisión de la revisión de requisitos relacionados en los estudios previos de la persona a contratar respecto al cumplimiento de los requisitos establecidos en la normatividad vigente.</t>
  </si>
  <si>
    <t>Posibilidad de afectación reputacional por la celebración de contratos sin la selección adecuada de cada una de las modalidades de contratación definidas en la normatividad vigente, debido a debilidades en la estructuración de los procesos de contratación requeridos por parte de las áreas</t>
  </si>
  <si>
    <t>Posibilidad de afectación reputacional por deficiencias en la etapa precontractual, debido a la inadecuada formulación de los estudios previos, omisión de la revisión de requisitos relacionados en los estudios previos de la persona a contratar respecto al cumplimiento de los requisitos establecidos en la normatividad vigente.</t>
  </si>
  <si>
    <t xml:space="preserve">	
El Comité de Contratación de la SJD anualmente verifica las líneas del plan anual de adquisiciones revisando línea por línea para verificar la necesidad y las modalidades de contratación solicitadas por las dependencias de la entidad, dejando como evidencia de la verificación el acta de reunión del comité de contratación</t>
  </si>
  <si>
    <t>El profesional asignado cada vez que se requiera realizar un proceso de contratación revisa el cumplimiento de cada uno de los requisitos, frente a lo establecido en los documentos previos realizado la validación de cada soporte aportado frente al requisito definido como evidencia se dejar la matriz con la relación de los contratos generados y el enlace de consulta en el aplicativo SECOP</t>
  </si>
  <si>
    <t>Realizar mesas de trabajo con las dependencias de la Secretaria Jurídica, con el fin de revisar las solicitudes de contratación para la siguiente vigencia</t>
  </si>
  <si>
    <t>Número de mesas realizadas / Número de mesas programadas</t>
  </si>
  <si>
    <t>Promover la comunicación institucional en la Secretaría Jurídica
Distrital a través de estrategias de divulgación y difusión de
información a las partes interesadas (público interno y externo).</t>
  </si>
  <si>
    <t xml:space="preserve">Diseño y ejecución de estrategias de Comunicación. Relacionamiento con medios de comunicación. Producción, realización y difusión de contenidos. </t>
  </si>
  <si>
    <t xml:space="preserve">Talento Humano </t>
  </si>
  <si>
    <t>200</t>
  </si>
  <si>
    <t>MODERADO - 60%</t>
  </si>
  <si>
    <t>2300100-1</t>
  </si>
  <si>
    <t xml:space="preserve">	
Talento Humano: Deficiencia en el control y seguimiento a cada una de las solicitudes y tipologías de las publicaciones con destino a los grupos de interés.Ausencia de controles previos de la información por parte de las dependencias.</t>
  </si>
  <si>
    <t>Coordinación y Comunicación: Divulgación de información extemporánea con destino a los grupos de interés</t>
  </si>
  <si>
    <t>Posiblidad de afectación reputacional por divulgar información extemporánea y errada con destino a los grupos de interés debido a la deficiencia en el control y seguimiento a cada una de las solicitudes y tipologias de las publicaciones; asi como de la ausencia de controles previos de la información por parte de las dependencias. parte de las dependencias.</t>
  </si>
  <si>
    <t>El profesional asignado, verifica permanentemente que las actividades de comunicación se cumplan dentro de los términos establecidos para su divulgación, a través de una lista de control de publicaciones y matriz de seguimiento actividades de comunicación.</t>
  </si>
  <si>
    <t>El profesional encargado promueve a través de piezas comunicacionales el procedimiento general del proceso, haciendo énfasis en la generacion y publicación de información en tiempo oportuno, con destino a los grupos de valor. ( abril, julio, octubre). Evidencia de la Publicación</t>
  </si>
  <si>
    <t>2311300-1</t>
  </si>
  <si>
    <t>Procesos: Vinculación de funcionarios sin cumplir con los requisitos mínimos establecidos en el manual de funciones de la entidad.</t>
  </si>
  <si>
    <t>Procesos: Falta de verificación de la documentación que acreditados estudios y la experiencia.
Procesos: Falta de criterio en la verificación de los requisitos establecidos en el manual de funciones
Procesos: Deficiencia en las gestiones necesarias para contar con la documentación requerida para la vinculación</t>
  </si>
  <si>
    <t>Posibilidad de afectación reputacional, por vincular funcionarios sin cumplir los requisitos mínimos establecidos en el manual de funciones de la entidad, debido a la falta de verificación de la documentación que acredita los estudios y la experiencia, por deficiencia en las gestiones necesarias para contar con la documentación requerida para la vinculación en el empleo y a la falta de criterio en la verificación de los requisitos establecidos en el manual de funciones</t>
  </si>
  <si>
    <t>Profesional Universitario de vinculación realiza el análisis de cumplimiento de experiencia y estudio, usando el formato de 2311300-FT-318 Certificado de Cumplimiento de Requisitos para Tomar Posesión la cual será revisada y aprobada por el Director y/o persona asignada, se realizara el conteo de la cantidad de tiempo de experiencia que acredita el funcionario, así como que los soportes de educación sean consecuentes con el requerimiento de educación que tiene el cargo en el manual de funciones de la entidad dejando como registro el formato debidamente diligenciado y aprobado en la historia laboral del funcionario.</t>
  </si>
  <si>
    <t>El Auxiliar administrativo de vinculación recibe y revisa los documentos soporte según la información relacionada en el formato 2311300-FT-095 - REQUISITOS PARA TOMAR POSESIÓN DEL CARGO una vez validada la información, se dará visto bueno por medio de la firma del formato y se remitirá a la historia laboral del funcionario.</t>
  </si>
  <si>
    <t>El Profesional Universitario cada vez que se presente una vinculación y a no mas de 15 días hábiles posteriores al ingreso del funcionario, solicitará a las instituciones educativas la validación de la autenticidad de los titulo presentados para la posesión, haciendo la solicitud por los medios disponibles por la institución educativa, dejando como evidencia el soporte de la solicitud realizada</t>
  </si>
  <si>
    <t>GESTIÓN DISCIPLINARIA DISTRITAL</t>
  </si>
  <si>
    <t>Contribuir en la protección y mejoramiento de la función pública, mediante el desarrollo de herramientas y políticas disciplinarias que brinden asesoría y acompañamiento al operador disciplinario del Distrito Capital.</t>
  </si>
  <si>
    <t xml:space="preserve">Central </t>
  </si>
  <si>
    <t xml:space="preserve">Manual </t>
  </si>
  <si>
    <t xml:space="preserve">CONTINUO </t>
  </si>
  <si>
    <t xml:space="preserve">Aceptar el riesgo </t>
  </si>
  <si>
    <t>2310430-3</t>
  </si>
  <si>
    <t xml:space="preserve">	
Coordinación y Comunicación: Debilidades en la difusión de la información y convocatoria de las orientaciones a los servidores públicos.</t>
  </si>
  <si>
    <t>Coordinación y Comunicación: Inasistencia de los Servidores Públicos a las orientaciones en responsabilidad disciplinaria.</t>
  </si>
  <si>
    <t>Posibilidad de afectación reputacional, por la inasistencia de los servidores públicos a las orientaciones en responsabilidad disciplinaria, debido a debilidades en la difusión de la información y convocatoria de las orientaciones a los servidores públicos.</t>
  </si>
  <si>
    <t>Afectación reputacional en cuanto a que la Secretaría Jurídica Distrital perdería credibilidad ante los sujetos procesales y la comunidad en general.</t>
  </si>
  <si>
    <t>El profesional a cargo del proceso de orientación por parte de la DDAD, verifica que los tiempos de atención de las diferentes actividades se lleven a cabo a través del Cronograma de actividades de la orientación, temática, plataforma, impacto y constata las actividades realizadas sobre la estrategia de comunicación y socialización de la orientación en aras de asegurar la mayor participación de los servidores públicos. Evidencia: Cronograma de actividades de la Dirección y listados de asistencia a los espacios Periodicidad: Mensual</t>
  </si>
  <si>
    <t xml:space="preserve">BAJA </t>
  </si>
  <si>
    <t>Profesional Especializado</t>
  </si>
  <si>
    <t>2311520-1</t>
  </si>
  <si>
    <t>2311520-2</t>
  </si>
  <si>
    <t>Procesos: Deterioro, extravío y/o pérdida de la documentación que se encuentra en soportes físicos y digitales.</t>
  </si>
  <si>
    <t>Procesos: Falta de organización archivística de la documentación y por ende la imposibilidad de hacer uso de los instrumentos que permitan el control de los mismos.</t>
  </si>
  <si>
    <t>Posibilidad de afectación económica y/o reputacional por el deterioro, extravío y/o pérdida de los documentos de archivo debido a la falta de organización archivística de la documentación y por ende la imposibilidad de hacer uso de los instrumentos que permitan el control de los mismos.</t>
  </si>
  <si>
    <t xml:space="preserve">	
El gestor de archivo de cada dependencia diariamente debe organizar el archivo de gestión haciendo la revisión, organización, foliación y archivo de la documentación dejado como evidencia el FUID del archivo de gestión por dependencia</t>
  </si>
  <si>
    <t>El gestor de archivo de cada dependencia cada vez que se requiera realizará el control del préstamo documental registrando los prestamos en la planilla de control de prestamos</t>
  </si>
  <si>
    <t>Realizar seguimiento a la organización de los archivos, solicitando a los jefes de las dependencias la entrega de los inventarios documentales de los archivos de gestión a su cargo y las planillas de control de préstamo documental. Periodicidad: Cuatrimestral (marzo, julio, noviembre)</t>
  </si>
  <si>
    <t xml:space="preserve">	
Talento Humano: Incumplimiento de los términos de ley para la gestión y el tramite de las comunicaciones oficiales.</t>
  </si>
  <si>
    <t xml:space="preserve">	
Talento Humano: Incumplimiento del procedimiento establecido para la radicación de las comunicaciones oficiales.</t>
  </si>
  <si>
    <t>Posibilidad de afectación económica y/o reputacional por incumplimiento de los términos de ley para la gestión y el tramite de las comunicaciones oficiales, debido al incumplimiento del procedimiento establecido para la radicación de las comunicaciones oficiales.</t>
  </si>
  <si>
    <t>El colaborador asignado al proceso debe radicar a diario las comunicaciones oficiales recibidas a través de la ventanilla única de correspondencia y el correo correspondencia@secretariajuridica.gov.co y contrastar la información de las planillas y correo con el reporte de SIGA. Evidencia: 1. Cuadro de Control de Radicados SIGA 2. Reportes de radicados SIGA</t>
  </si>
  <si>
    <t xml:space="preserve">Aceptar o reducir el riesgo </t>
  </si>
  <si>
    <t>Sensibilizar al personal asignado al proceso para la radicación de las comunicaciones oficiales. Periodicidad: Semestral (marzo y agosto)</t>
  </si>
  <si>
    <t>2311400-1</t>
  </si>
  <si>
    <t xml:space="preserve"> Los estados financieros no reflejan la realidad económica de la entidad por la no disponibilidad y/o falencias de la información económica de la entidad</t>
  </si>
  <si>
    <t>Resultado negativo (abstención y/o opinión negativa) en la auditoria realizada a los estados financieros de la entidad por parte del ente de control</t>
  </si>
  <si>
    <t>Posibilidad de afectación reputacional por resultado negativo (abstención y/o resultado negativo) en la auditoria realizada a los estados financieros de la entidad por parte del ente de control debido a que los estados financieros no reflejan la realidad económica de la entidad por la no disponibilidad y/o falencias de la información económica de la entidad</t>
  </si>
  <si>
    <t xml:space="preserve">	
El profesional asignado mensualmente verifica la información económica previa preparación de los Estados Contables para cada cierre a través de la revisión de las operaciones económicas y conciliación con los diferentes procesos generadores de hechos económicos dejando como evidencia el formato de 2311400-FT-317 Conciliación</t>
  </si>
  <si>
    <t>Los profesionales asignados de los procesos de Gestión Administrativa y Gestión Financiera mensualmente realizaran seguimiento detallado a la información contable entregada frente a los bienes intangibles de la entidad verificando la información generada durante el periodo asociada con las solicitudes de ingreso al almacén, y el seguimiento trimestral al avance en los módulos del aplicativo Legal Bog en desarrollo y demás información que se encuentre relacionada con este tipo de bienes, dejando como evidencia los correos electrónicos, memorandos y/o actas de reunión que se puedan generar.</t>
  </si>
  <si>
    <t>2311400-2</t>
  </si>
  <si>
    <t>Debilidades en la información reportada al interior de la entidad y/o con la conciliación de la información reportada por la Secretaria de Hacienda Distrital.</t>
  </si>
  <si>
    <t>Sanciones al reportar información exógena que presenta inconsistencias</t>
  </si>
  <si>
    <t>Posibilidad de afectación económica por sanciones al reportar información exógena inoportuna o que presente inconsistencias, debido a debilidades en la información reportada al interior de la entidad y/o con la conciliación de la información reportada por la Secretaria de Hacienda Distrital</t>
  </si>
  <si>
    <t>2311400-3</t>
  </si>
  <si>
    <t>Trámite y liquidación de órdenes de pago</t>
  </si>
  <si>
    <t>Desconocimiento en el cambio de la normatividad tributaria, fallas técnicas, errores humanos.</t>
  </si>
  <si>
    <t>Trámite y liquidación de órdenes de pago de manera errónea.</t>
  </si>
  <si>
    <t>Posibilidad de afectación económica por trámite y liquidación de órdenes de pago de manera erronea, por desconocimiento en el cambio de la normatividad tributaria, fallas técnicas o errores humanos.</t>
  </si>
  <si>
    <t>El profesional designado, cada vez que se liquida una plantilla de pago realiza la verificación de los descuentos tributarios aplicados comparando la información liquidada por los profesionales de presupuesto con lo liquidado en el proceso contable, dejando como evidencia el correo electrónico de aprobación para continuar con el tramite de pago.</t>
  </si>
  <si>
    <t>El profesional universitario cada vez que se presente una liquidación efectúa la validación de la información financiera del tercero a pagar mediante la comparación de los documentos soportes con la información contenida en el formato 2311400-FT-197 Informe Financiero de persona natural, dejando como evidencia el archivo de Excel denominado Control de Pagos</t>
  </si>
  <si>
    <t>Inoportunidad o errores en la publicación, comunicación y/o notificación de los actos administrativos a las partes interesadas</t>
  </si>
  <si>
    <t xml:space="preserve"> Ineficacia de los actos administrativos expedidos por la entidad por falta de notificación</t>
  </si>
  <si>
    <t>Posibilidad de afectación reputacional y económica por ineficacia de los actos administrativos expedidos por la entidad, debido a inoportunidad o errores en la publicación, comunicación y/o notificación de los actos administrativos a las partes interesadas.</t>
  </si>
  <si>
    <t xml:space="preserve">	
El técnico operativo asignado al proceso Cada vez que se genera un acto administrativo comunica, notifica y/o publica los actos administrativos generados por la SJD. revisando el contenido del acto administrativo y atendiendo el resuelve del mismo y los términos definidos, dejando como evidencia el registro en la matriz de seguimiento la trazabilidad de la gestión realizada en cada uno de los actos expedidos por las SJD</t>
  </si>
  <si>
    <t>El técnico Operativo asignado al proceso, cada vez que se genera un acto administrativo, asignará el número consecutivo, de acuerdo a la tipología y revisando la matriz de Excel de control de actos administrativos y el archivo físico, dejando como evidencia el registro en la citada matriz.</t>
  </si>
  <si>
    <t>Auxiliar Administrativo</t>
  </si>
  <si>
    <t>2311000-1</t>
  </si>
  <si>
    <t>GESTIÓN ADMINISTRATIVA</t>
  </si>
  <si>
    <t>GESTIÓN DE LAS COMUNICACIONES</t>
  </si>
  <si>
    <t>GESTIÓN DEL TALENTO HUMANO</t>
  </si>
  <si>
    <t>GESTIÓN FINANCIERA</t>
  </si>
  <si>
    <t>NOTIFICACIONES</t>
  </si>
  <si>
    <t xml:space="preserve"> MODERADA</t>
  </si>
  <si>
    <t xml:space="preserve">	El Profesional Especializado Trimestralmente gestionara la publicación de una pieza comunicacional para el uso de los servicios que presentan en el proceso haciendo la solicitud al proceso de gestión de las comunicaciones dejando como evidencia el correo electrónico de la solicitud y la pieza comunicacional divulgada.</t>
  </si>
  <si>
    <t>El profesional responsable del almacén semestralmente reportará a las dependencias de la SJD, la obligación y lineamientos establecidos en el procedimiento de gestión de bienes para aquellos bienes que requieren el ingreso al almacén, de acuerdo con el plan anual de adquisiciones. por medio de correo electrónico y/o memorando dejando como evidencias las comunicaciones remitidas</t>
  </si>
  <si>
    <t xml:space="preserve">	
El profesional Universitario Semestralmente Sensibilizará a los servidores de la SJD sobre las responsabilidades frente a la tenencia de los bienes públicos y manejo de los sistemas de información haciendo uso de los espacios disponibles y/o medios de comunicación virtuales dejando como evidencia la divulgación y registro de asistentes.</t>
  </si>
  <si>
    <t>Contratista</t>
  </si>
  <si>
    <t>Posibilidad de afectación reputacional, por la falta de pago de las obligaciones laborales a los funcionarios nuevos vinculados a la SJD, debido la ausencia de información para la creación de los terceros en el aplicativo BOGDATA y PERNO, deficiencias en las gestiones necesarias para contar con la documentación requerida para la vinculación, así como la ausencia de seguimiento en el registro de los funcionarios nuevos en los aplicativos de Nómina de la entidad</t>
  </si>
  <si>
    <t>Procesos: Ausencia de Información para la creación de los terceros en el aplicativo BOGDATA y PERNO
 Falta de verificación de la documentación que acreditados estudios y la experiencia
Ausencia de seguimiento para el registro de los funcionarios nuevos en los aplicativos de Nómina de la entidad.</t>
  </si>
  <si>
    <t>falta de pago de las obligaciones laborales a los funcionarios nuevos vinculados a la SJD</t>
  </si>
  <si>
    <t>El Auxiliar Administrativo y/o Profesional Universitario realizará la creación del tercero a través del aplicativo dispuesto por la Secretaria Jurídica y la Secretaria de Hacienda haciendo uso de los documentos entregados al momento de la vinculación y relacionados en el formato 2311300-FT-095, dejando como evidencia la captura de pantalla de creación del tercero en los aplicativos dispuestos</t>
  </si>
  <si>
    <t>*Falta de ejecución y seguimiento de las actividades programadas en los planes asociados con el Plan Estratégico del Talento Humano
Dificultades para encontrar proveedores para atender las actividades programadas por la entidad.</t>
  </si>
  <si>
    <t xml:space="preserve">
 Falta de realización de actividades que permitan el mejoramiento de la calidad de vida, en general de los funcionarios de la SJD.</t>
  </si>
  <si>
    <t>Posibilidad de afectación reputacional, por la falta realización de actividades que permitan el mejoramiento de la calidad de vida en general de los funcionarios de la Secretaría Jurídica Distrital, debido a la falta de ejecución y seguimiento de las actividades programadas en los planes asociados con el Plan Estratégico del Talento Humano, así como dificultades para encontrar proveedores para atender las actividades programadas.</t>
  </si>
  <si>
    <t>Posibilidad de afectación reputacional, por presentarse variaciones en el pago de las obligaciones laborales de los funcionarios de la Secretaría Jurídica Distrital, debido a inconsistencias en la liquidación de la nómina y seguridad social, deficiencias presentadas por el aplicativo PERNO en la liquidación de los emolumentos, así como a la no inclusión de las novedades presentadas durante el periodo</t>
  </si>
  <si>
    <t>Falta de inclusión de las novedades presentadas durante el periodo
Inconsistencias en la liquidación de la nomina, seguridad social.
Deficiencias presentadas por el aplicativo PERNO en la liquidación de los emolumentos</t>
  </si>
  <si>
    <t>Variaciones en el pago de las obligaciones laborales de los funcionarios.</t>
  </si>
  <si>
    <t>El Profesional Especializado y/o profesional universitario de nomina realizará la validación mensual de la información contenida en la nómina utilizando muestreo aleatorio en la prenomina por nivel jerárquico dejando como evidencia el documento de prenomina con los vistos buenos de los participantes de la verificación de la información</t>
  </si>
  <si>
    <t>El Profesional Especializado y/o profesional universitario encargado de la seguridad social y parafiscales mensualmente verificaran que todos los funcionarios vinculado se encuentren activos, revisando y registrando los ingresos y retiros presentados en cada mes, dejando como evidencia la planilla generada por el operador de pago</t>
  </si>
  <si>
    <t>Posibilidad de afectación reputacional, por la falta de reconocimiento de las situaciones administrativas de los funcionarios de la SJD en los plazos requeridos, debido a deficiencias en el trámite de situaciones administrativas, ausencia de reporte y seguimiento de las situaciones administrativas presentadas por los funcionarios de la SJD</t>
  </si>
  <si>
    <t>Ausencia de reporte y seguimiento de las situaciones administrativas presentadas por los funcionarios de la SJD
Deficiencia en el trámite de situaciones administrativas</t>
  </si>
  <si>
    <t>Falta de reconocimiento de las situaciones administrativas de los funcionarios de la SJD en los plazos requeridos</t>
  </si>
  <si>
    <t xml:space="preserve">	
El Profesional Especializado y/o profesional universitario encargado del trámite de las situaciones administrativas cada vez que se presente una situación administrativa realizará la verificación de la documentación remitida y elaborará el acto administrativo donde se concederá la situación dejando como evidencia la solicitud y el acto administrativo archivado en la historia laboral de los funcionarios</t>
  </si>
  <si>
    <t>El Auxiliar Administrativo cada vez que se tramite una situación administrativa, registrará en el aplicativo SIDEAP la ocurrencia de las mismas asegurando la actualización y confiabilidad de la información registrada en el sistema; como evidencia se contará con el documento CERTIFICACIÓN REPORTE TALENTO HUMANO SISTEMA DE INFORMACIÓN DISTRITAL DEL EMPLEO Y LA ADMINISTRACIÓN PÚBLICA - SIDEAP remitida mensualmente al DASCD</t>
  </si>
  <si>
    <t>Posibilidad de afectación reputacional por la fuga de capital Intelectual producido en la Secretaria Jurídica Distrital, por la falta de entrega de la información producida por los funcionarios de la SJD al momento de desvincularse de la entidad, ausencia de seguimiento a la información entregada en el momento que se presente la desvinculación y Ausencia de controles en la recepción y revisión de los informes entregados por parte de los servidores y contratistas que se retiran por diferentes causales de la Entidad.</t>
  </si>
  <si>
    <t>Falta de entrega de la información producida por los funcionarios de la SJD al momento de desvincularse de la entidad
Ausencia de seguimiento a la información entregada en el momento que se presente la desvinculación
Ausencia de controles en la recepción y revisión de los informes entregados por parte de los servidores y contratistas que se retiran por diferentes causales de la Entidad.</t>
  </si>
  <si>
    <t xml:space="preserve"> Fuga de Capital Intelectual producido en la Secretaría Jurídica Distrital</t>
  </si>
  <si>
    <t>El profesional Especializado solicitará y verificará la entrega del formato 2311300-FT-106 Ubicación y Entrenamiento en puesto de trabajo por parte de los funcionarios vinculados debidamente trabajado donde se evidencie el diligenciamiento total del documento, así como la firma del funcionario vinculado y el jefe inmediato, se tendrá como evidencia el formato entregado y archivado en la Historia Laboral del Funcionario</t>
  </si>
  <si>
    <t>El profesional Universitario solicitará y verificará la entrega del formato 2311300-FT-333 Acta de Entrega de Cargo debidamente diligenciado donde se evidencie el diligenciamiento total del documento, así como la firma del funcionario en retiro y el jefe inmediato, como evidencia quedara el documento entregado y archivado en la historia laboral del funcionario retirado</t>
  </si>
  <si>
    <t xml:space="preserve">GESTIÓN NORMATIVA Y CONCEPTUAL </t>
  </si>
  <si>
    <t>Definir y coordinar la Gestión Jurídica Distrital en materia de actos administrativos y conceptos jurídicos, así como la unidad conceptual en el Distrito.</t>
  </si>
  <si>
    <t xml:space="preserve">Revisión de legalidad  y  emisión de conceptos jurídicos. </t>
  </si>
  <si>
    <t xml:space="preserve">Afectación reputacional (investigaciones disciplinarias) </t>
  </si>
  <si>
    <t>Aleatoria</t>
  </si>
  <si>
    <t xml:space="preserve">Perdidas documentales </t>
  </si>
  <si>
    <t>Afectación de la imagen de la entidad en su interior y hacia las demas entidades distritales y ciudadanía, (investigaciones disciplinarias)</t>
  </si>
  <si>
    <t xml:space="preserve">Informes </t>
  </si>
  <si>
    <t>Informe y correo electrónico.</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</si>
  <si>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</si>
  <si>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Articular la coordinación jurídica de las entidades y organismos distritales a través de las instancias de coordinación.</t>
  </si>
  <si>
    <t>Talento Humano</t>
  </si>
  <si>
    <t xml:space="preserve">Programación de citaciones de los Comités y otras instancias y mesas de trabajo de forma simultánea. </t>
  </si>
  <si>
    <t>Posibilidad de afectación reputacional por inasistencia a las sesiones de los Comités Intersectoriales de Coordinación Jurídica debido a múltiples citaciones para participar en ellas</t>
  </si>
  <si>
    <t>MANUAL</t>
  </si>
  <si>
    <t>PLANEACIÓN Y MEJORA CONTINUA</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</si>
  <si>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</si>
  <si>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Incumplimiento de la normatividad aplicable al Sistema Integrado de Gestión</t>
  </si>
  <si>
    <t>Desactualización normativa y legal en cada uno de los procesos de la entidad</t>
  </si>
  <si>
    <t>3 veces</t>
  </si>
  <si>
    <t>No aplica</t>
  </si>
  <si>
    <t xml:space="preserve">Asesorar la formulación, articulación y seguimiento de los planes, programas y proyectos de la Secretaría Jurídica Distrital incluyendo aquellos relacionados con gestión ambiental, así como también, en la implementación y sostenibilidad del Sistema Integrado de Gestión.
</t>
  </si>
  <si>
    <t>Administración funcional del aplicativo que soporta el sistema integrado de gestión.</t>
  </si>
  <si>
    <t xml:space="preserve">Tecnología </t>
  </si>
  <si>
    <t>Indisponibilidad y/o desactualización de la información en el  sistema Smart</t>
  </si>
  <si>
    <t xml:space="preserve">Fallas tecnológicas </t>
  </si>
  <si>
    <t xml:space="preserve">1920 horas </t>
  </si>
  <si>
    <t>Piezas comunicacionales</t>
  </si>
  <si>
    <t>Formulación del anteproyecto anual de x|presupuesto de inversión y de funcionamiento, definición cronograma.</t>
  </si>
  <si>
    <t>Coordinación y comunicación</t>
  </si>
  <si>
    <t xml:space="preserve">Incumplimiento en la formulación del anteproyecto de presupuesto </t>
  </si>
  <si>
    <t>Negligencia o desconocimiento en la presentación del anteproyecto de presupuesto de la Entidad</t>
  </si>
  <si>
    <t>1 vez al año</t>
  </si>
  <si>
    <t>Director Gestión Corporativa</t>
  </si>
  <si>
    <t>Liderar la implementación de los planes ambientales y realizar seguimiento y
evaluación para su mejoramiento continuo.</t>
  </si>
  <si>
    <t xml:space="preserve">Medioambiental </t>
  </si>
  <si>
    <t>Aumento en el consumo del servicio público de agua</t>
  </si>
  <si>
    <t>1. Fugas y/o averías hidrosanitarias
2. Debilidad en la apropiación  por parte de servidores y/o colaboradores de la cultura ambiental para el cuidado del recurso hídrico.</t>
  </si>
  <si>
    <t>Cental - Punto de atención - Edificio Restrepo</t>
  </si>
  <si>
    <t>Realizar una campaña o actividad en el marco del Día Mundial del Agua</t>
  </si>
  <si>
    <t xml:space="preserve">Campaña o actividad del día mundial del agua </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</si>
  <si>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</si>
  <si>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Liderar la implementación de los planes ambientales y realizar seguimiento y evaluación para su mejoramiento continuo.</t>
  </si>
  <si>
    <t>Aumento en el consumo del servicio público de energía</t>
  </si>
  <si>
    <t>1. Daños en las redes o instalaciones eléctricas
2. Debilidad en la apropiación  por parte de servidores y/o colaboradores de la cultura ambiental para el cuidado del recurso energético.</t>
  </si>
  <si>
    <t xml:space="preserve">Posibilidad de afectación reputacional, por vencimiento de términos en la emisión de conceptos jurídicos y comentarios a proyectos de acuerdo, debido al gran volumen de solicitudes presentadas. </t>
  </si>
  <si>
    <t>Gran volumen de solicitudes de conceptos jurídicos presentados.</t>
  </si>
  <si>
    <t>Vencimiento de términos en la emisión de conceptos jurídicos y comentarios a proyectos de acuerdo</t>
  </si>
  <si>
    <t>El/la funcionario/a designado por el/la Director/a, realiza seguimiento al estado de los conceptos jurídicos. Método: mediante la identificación de los casos con riesgos de vencimiento para generar las alertas. Periodicidad: mensual. Evidencia: Informe de oportunidad que genera la DDDAN</t>
  </si>
  <si>
    <t>2310460-2</t>
  </si>
  <si>
    <t>2310460-3</t>
  </si>
  <si>
    <t>Transito permanente de los proyectos de trámites por diferentes dependencias y entidades externas.</t>
  </si>
  <si>
    <t>.Posibilidad de afectación reputacional, por perdidas documentales, debido al transito permanente de los proyectos de trámites por diferentes dependencias y entidades externas.</t>
  </si>
  <si>
    <t xml:space="preserve">	
Los/as funcionarios/as designados por el/la Director/a, realiza seguimiento a la ubicación y estado de los trámites. Método: a través del registro de los asuntos entregados a otras dependencias para su ubicación y estado. Periodicidad: permanente. Evidencia: Formato Asuntos entregados y Matriz de seguimiento a tramites del proceso.</t>
  </si>
  <si>
    <t>Elaborar informe mensual de seguimiento de la gestión de los trámites que recibe el proceso de Gestión Normativa y Conceptual</t>
  </si>
  <si>
    <t xml:space="preserve">	
Número de informes de seguimiento elaborados Número de informes de seguimiento programados *100</t>
  </si>
  <si>
    <t>2310400-1</t>
  </si>
  <si>
    <t>GESTIÓN JURÍDICA</t>
  </si>
  <si>
    <t>Sobrecarga de labores y asignaciones para asistir a las sesiones de los comités.</t>
  </si>
  <si>
    <t>El Director Distrital de Política Jurídica realiza seguimiento a la asistencia de los Comités intersectoriales, en el Subcomité de Autocontrol de la dependencia, conforme al formulario de asistencia. Se deja evidencia del acta del Subcomité de autocontrol y/o actas de los Comités Intersectoriales y/o registros de asistencia y/o correos de citación.</t>
  </si>
  <si>
    <t>Ejercer la función de inspección, vigilancia y control de las Entidades sin Ánimo de Lucro, con domicilio en la ciudad de Bogotá D.C. sin perjuicio de las competencias asignadas en la materia, en disposiciones especiales, a otras entidades distritales.</t>
  </si>
  <si>
    <t xml:space="preserve">Orientación a la ciudadania en derechos y obligaciones de las Entidades Sin Animo de Lucro  </t>
  </si>
  <si>
    <t>GESTIÓN DE TIC</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</si>
  <si>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</si>
  <si>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Administrar las herramientas, las bases de datos, la plataforma tecnológica de información y comunicaciones de la Secretaría Jurídica Distrital</t>
  </si>
  <si>
    <t>Tecnología</t>
  </si>
  <si>
    <t>Afectación Reputacional: La pérdida de disponibilidad de los servicios tecnológicos afecta la imagen y reputación del proceso de Gestión TIC.</t>
  </si>
  <si>
    <t>1920 horas</t>
  </si>
  <si>
    <t xml:space="preserve">Central y punto de atención </t>
  </si>
  <si>
    <t>El contratista encargado de la implementación del modelo de seguridad y privacidad de la información verifica las políticas de control de acceso a redes y servicios de red, así mismo el acceso de los usuarios a los diferentes sistemas de información de la entidad, y lo realiza mediante el seguimiento a los perfiles asignados a los usuarios de los servicios de tecnología y a los sistemas de información de manera trimestral. La evidencia de la actividad está en el reporte de usuarios con sus respectivos perfiles.</t>
  </si>
  <si>
    <t>Documentar los procedimientos referentes a la gestión de TI y que soportan las actividades de medición del desempeño y capacidad.</t>
  </si>
  <si>
    <t>Infraestructura</t>
  </si>
  <si>
    <t>Procesos: Gestión inoportuna y/o inadecuada a los requerimientos e incidentes registrados en la mesa de servicio de TI.</t>
  </si>
  <si>
    <t>Procesos: Ausencia de seguimiento a las solicitudes para generar notificaciones y/o retroalimentaciones a las personas asignadas para su solución.</t>
  </si>
  <si>
    <t>Afectación Reputacional: La gestión inoportuna y/o inadecuada a los requerimientos e incidentes registrados en la mesa de servicio de TI afectan la imagen y reputación del proceso de Gestión TIC.</t>
  </si>
  <si>
    <t>Administrar las herramientas, las bases de datos, la plataforma tecnológica de información, comunicaciones y seguridad de la Secretaría Jurídica Distrital</t>
  </si>
  <si>
    <t>Tecnología: Ausencia de mecanismos de seguridad que facilite el acceso no autorizado mediante ataques internos o externos que genere la pérdida de integridad de la información.</t>
  </si>
  <si>
    <t>Tecnología: Problemas de hardware y/o software, Acceso no autorizado a la información, Perdida de Integridad del catálogo de servicios, Perdida de Confidencialidad de la información que reside en los ACTIVOS</t>
  </si>
  <si>
    <t>Solicitudes de cambios de los líderes de los procesos en los sistemas de información a través del formato RFC</t>
  </si>
  <si>
    <t>Tecnología: Pérdida de la integridad de la información de la entidad y/o la ciudadanía</t>
  </si>
  <si>
    <t>Tecnología: Ejecución de cambios no controlados</t>
  </si>
  <si>
    <t>Afectación reputacional: Pérdida de integridad de la información pueden afectar la imagen y reputación del proceso de gestión TIC</t>
  </si>
  <si>
    <t>15 en el año</t>
  </si>
  <si>
    <t>Tecnología: Afectación de forma fraudulenta a la integridad de la información de la entidad y/o la ciudadanía</t>
  </si>
  <si>
    <t>Los ingenieros de soporte técnico elaboran y ejecutan un cronograma de mantenimientos preventivos en los equipos de cómputo de la entidad, que implica la revisión detallada del software instalado en los equipos. Como evidencia se tiene la aprobación del cronograma por parte del Jefe de la Oficina TIC y el acta de satisfacción firmada por parte del usuario del equipo de cómputo.</t>
  </si>
  <si>
    <t>Tecnología: Revelación o utilización de manera inadecuada la información confidencial de la entidad y/o la ciudadanía</t>
  </si>
  <si>
    <t>Tecnología: Accesos no autorizados a recursos compartidos</t>
  </si>
  <si>
    <t>12 veces en el año</t>
  </si>
  <si>
    <t>Perdida de  la disponibilidad de la información de la entidad y/o la ciudadanía.</t>
  </si>
  <si>
    <t>Jefe OTIC</t>
  </si>
  <si>
    <t>Sin documentar</t>
  </si>
  <si>
    <t>2310470-1</t>
  </si>
  <si>
    <t>Debilidades en la divulgación de las jornadas de orientación programadas.</t>
  </si>
  <si>
    <t xml:space="preserve"> Incumplimiento en el desarrollo de los espacios de orientación Factor Logístico que impida el de desarrollo satisfactorio de las jornadas de orientación. Poca acogida de las jornadas, baja participación.</t>
  </si>
  <si>
    <t>Posibilidad de afectación económica y reputacional, por incumplimiento en el desarrollo de los espacios de orientación a las entidades sin ánimo de lucro y ciudadanía en general, en razón a debilidades en la estrategia de divulgación y comunicación de las mismas.</t>
  </si>
  <si>
    <t>El colaborador envía a través de correo electrónico y otros medios de comunicación a las ESAL la invitación para participar en las jornadas de orientación. (Envio de correos y listado de inscritos). Gestionar y verificar la publicación de piezas gráficas (Correo de solicitud y pantallazo de las publicaciones).</t>
  </si>
  <si>
    <t>INSPECCIÓN, VIGILANCIA Y CONTROL</t>
  </si>
  <si>
    <t>GESTIÓN JUDICIAL Y EXTRAJUDICIAL DEL DISTRITO CAPITAL</t>
  </si>
  <si>
    <t>Realizar el seguimiento de las actividades litigiosas de las entidades del Distrito Capital y ejercer y/o coordinar la
representación judicial y extrajudicial de Bogotá D.C. en todos los procesos judiciales, trámites extrajudiciales y
administrativos derivados de actos, hechos, omisiones y operaciones administrativas realizadas por el Alcalde(sa)
Mayor de Bogotá D.C., las entidades del nivel central, nivel descentralizado y localidades.</t>
  </si>
  <si>
    <t>PROCESOS</t>
  </si>
  <si>
    <t>Incumplimiento de términos</t>
  </si>
  <si>
    <t>Desatención a las actuaciones judiciales y extrajudiciales, asignación tardía y envío inoportuno de pruebas o soportes que dificultan o limitan la contestación de la demanda y otras actuaciones del ciclo de defensa jurídica.</t>
  </si>
  <si>
    <t xml:space="preserve">Moderado </t>
  </si>
  <si>
    <t>Director de Gestion Judicial, Equipo de Abogados de Representacion Judicial y de seguimiento</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</si>
  <si>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</si>
  <si>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Administrar, operar, gestionar y analizar la informacion  y realizar seguimiento a las entidades a través del SIPROJWEB, para controlar la calidad de la información jurídica con criterios de eficiencia, efectividad  y oportunidad.</t>
  </si>
  <si>
    <t>Afectacion reputacional, ante la probabilidad de incurrir en sanciones,  por parte de los Organismos de control internos y externos</t>
  </si>
  <si>
    <t>Profesionales del Equipo SIPROJ, Juridicos y financieros</t>
  </si>
  <si>
    <t>Posibilidad de afectación reputacional de la entidad por la gestión inoportuna y/o inadecuada a los requerimientos e incidentes registrados en la mesa de servicio de TI, debido a la ausencia de seguimiento a las solicitudes para generar notificaciones y/o retroalimentaciones a las personas asignadas para su solución</t>
  </si>
  <si>
    <t>El profesional universitario de infraestructura realiza la verificación de la soluciones registradas mediante la comparación de las solicitudes iniciales, las soluciones asignadas, las solicitudes atendidas y las solicitudes cerradas. Esta actividad se realiza mensualmente y queda como evidencia el reporte de seguimiento de casos los cuales son presentados al líder del proceso en Comité de Autocontrol</t>
  </si>
  <si>
    <t>El profesional universitario realiza una encuesta de satisfación de los servicios atendidos por el personal de soporte técnico y que se encuentran en estado cerrado. Esta actividad se realiza mensualmente y queda como evidencia el formulario de diligenciamiento de la encuesta la cual se presenta al líder del proceso mensualmente</t>
  </si>
  <si>
    <t>El profesional universitario realiza la validación de que los usuarios cuenten con acceso al GLPI y con rol activo. Esta actividad se realiza trimestralmente y quedaría como evidencia el reporte de usuarios de GLPI.</t>
  </si>
  <si>
    <t>El contratista lider de la politica de seguridad de la información con el apoyo del/la Profesional Universitario genera un reporte mensual de las unidades compartidas por los funcionarios de la entidad en el que el acceso general este como Cualquier persona con el enlace, con el fin de enviar correos a los usuarios y jefes de dependencia, dando a conocer los documentos o unidades compartidas con esta caracteristica. En caso de reiterar la configuración se invitara a una jornada de orientación en seguridad de la información. Evidencia, Reporte y/o correos enviados</t>
  </si>
  <si>
    <t>Posibilidad de afectación reputacional por ejecución de cambios no controlados en los sistemas de información o aplicaciones debido al desconocimiento del procedimiento de gestión de cambios de la OTIC y a actualizaciones no probadas o no autorizadas, generando la pérdida de integridad de los sistemas de información.</t>
  </si>
  <si>
    <t>El profesional especializado gestionara los cambios realizados. Toda solicitud de cambio en un sistema de información y/o gestión de configuración de los sistemas de la entidad, debe ser validado/aprobado por los responsables técnicos y funcionales de los sistemas que puedan verse afectados por el cambio presentado. Método: Presentación del cambio al consejo asesor de cambios. Evidencia: Reporte mensual del seguimiento a los cambios solicitados al consejo.</t>
  </si>
  <si>
    <t>El profesional universitario gestionara toda solicitud de cambios en el ámbito de la gestión de usuarios y acceso a las herramientas informáticas, debe ser validado por los responsables técnicos y funcionales de los sistemas que puedan verse afectados por el cambio. Método: Aplicación de los controles de verificación del proceso de administración de usuarios y gestión de accesos. Evidencia: Reporte mensual del seguimiento a los cambios solicitados.</t>
  </si>
  <si>
    <t>Posibilidad de afectación reputacional, por ausencia de mecanismos de seguridad que faciliten el acceso no autorizado mediante ataques internos o externos, debido a problemas de hardware y/o software, acceso no autorizado a la información, generando, perdida de Integridad del catálogo de servicios, pérdida de integridad y confidencialidad de la información que reside en los Activos de Información.
(Seguridad de la información)</t>
  </si>
  <si>
    <t>El contratista realiza el monitoreo de la correcta ejecución del procedimiento 2310200-PR-046 de Administracion de Backups y Restore Método: Seguimiento periódico de los puntos de control del procedimiento de acuerdo con la especificación del mismo. Periodicidad: Seguimiento mensual al cronograma de administración de Backup y Restore.</t>
  </si>
  <si>
    <t xml:space="preserve">	
El ingeniero contratista de soporte a la infraestructura de telecomunicaciones y seguridad perimetral realiza el monitoreo del firewall para detección temprana de ataques a la infraestructura tecnológica de la entidad a través de la observación permanente de las alertas generadas por el software de monitoreo y lo realiza de manera permanente. La evidencia de esta actividad está en los informes mensuales del firewall que realiza el ingeniero contratista.</t>
  </si>
  <si>
    <t xml:space="preserve">	
El contratista encargado de la implementación del modelo de seguridad y privacidad de la información verifica las políticas de control de acceso a redes y servicios de red, así mismo el acceso de los usuarios a los diferentes sistemas de información de la entidad, y lo realiza mediante el seguimiento a los perfiles asignados a los usuarios de los servicios de tecnología y a los sistemas de información de manera trimestral. La evidencia de la actividad está en el reporte de usuarios con sus respectivos perfiles.</t>
  </si>
  <si>
    <t>Inadecuado soporte a la infraestructura tecnológica que incluye: Problemas de hardware y/o software, Acceso no autorizado a la información, Perdida de Integridad del catálogo de servicios, Pérdida de Confidencialidad.</t>
  </si>
  <si>
    <t>Pérdida de disponibilidad de los sistemas de información que sustentan la plataforma tecnológica de la Oficina TIC</t>
  </si>
  <si>
    <t>Posibilidad de afectación reputacional de la entidad, por pérdida de disponibilidad de los sistemas de información, debido al inadecuado soporte a la infraestructura tecnológica que incluye: Problemas de hardware y/o software, acceso no autorizado a la información, pérdida de integridad del catálogo de servicios y pérdida de Conectividad</t>
  </si>
  <si>
    <t>240 horas</t>
  </si>
  <si>
    <t>El profesional Universitario mediante el seguimiento al estado de disponibilidad realizan monitoreo de los servicios de TI. Periodicidad: Mensual para el Monitoreo de la disponibilidad de los servicios de TI Evidencia: Informe de seguimiento a la disponibilidad de los servicios de TI</t>
  </si>
  <si>
    <t>El contratista de apoyo al seguimiento de la infraestructura tecnológica adelanta monitoreo trimestral de la correcta ejecución del proceso 2310200-PR-046 de Administracion de Backups y Restore mediante el seguimiento periódico de los puntos de control del mencionado procedimiento de acuerdo con la especificación del mismo, elaborando un informe del seguimiento.</t>
  </si>
  <si>
    <t>Irregularidades en la evaluación de necesidades para la adquisición de licencias y/o soporte.
Irregularidades en estudios y diseños recibidos y pagados y que no cumplen condiciones de calidad.
 Vencimiento de licencias, certificados digitales, dominios y/o el uso no autorizado de software o forma de almacenamiento.</t>
  </si>
  <si>
    <t xml:space="preserve">Posibilidad de afectación económica, por el vencimiento de licencias, certificados digitales, dominios y/o el uso no autorizado de software o alguna forma de almacenamiento debido a irregularidades en la evaluación de necesidades para la adquisición de licencias y/o soporte, así como en el estudio y diseños recibidos y pagados sin cumplir las condiciones de calidad.
(Fiscal) </t>
  </si>
  <si>
    <t>El Jefe de la oficina TIC Valida que todas las compras de la OTIC estén adecuadamente definidas en un plan de adquisiciones auditado por el comité de contratación, que se ajuste a las necesidades de inversión planteadas para el proyecto de inversión, descritos de forma clara y concisa en los estudios previos que acompañan el proceso, para ello debe contemplarse las proyecciones de inversión para años futuros que se vinculen al mantenimiento y funcionamiento de la inversión en caso de ser necesario. Dichas compras deben sustentarse con base en el Plan estratégico de tecnologías de la información y las comunicaciones, que a su vez debe responder al cierre de una brecha tecnológica en la entidad. Peiodicidad: mensual Evidencia: seguimiento del PETI</t>
  </si>
  <si>
    <t>El profesional universitario y el contratista encargado de la implementación del modelo de seguridad y privacidad de la información Clasificará y Actualizará semestralmente el inventario de Licencias, Suscripciones y Servicios a cargo de la OTIC con el objetivo de hacer seguimiento de la vida útil y vigencias de las mismas. Peiodicidad: semestral Evidencia: Reporte semestral de licenciamiento</t>
  </si>
  <si>
    <t>Posibilidad de afectación reputacional, por afectación de forma fraudulenta a la integridad de la información de la entidad debido a la impericia humana, alteración de la configuración, fallas del sistema eléctrico o sabotaje y falta de presupuesto.</t>
  </si>
  <si>
    <t xml:space="preserve"> Falta de presupuesto que permita a la OTIC adquirir mejores herramientas tecnológicas para fortalecer la gestión de la capacidad y el desempeño de la infraestructura tecnológica
Impericia humana, o alteración de la configuración o fallas del sistema eléctrico, o medio ambiente no apropiado o sabotaje</t>
  </si>
  <si>
    <t xml:space="preserve">	
El ingeniero contratista de soporte a la infraestructura de telecomunicaciones y seguridad perimetral realiza permanentemente el monitoreo del firewall para detección temprana de ataques a la infraestructura tecnológica de la entidad a través de la observación permanente de las alertas generadas por el software de monitoreo y lo realiza de manera permanente. La evidencia de esta actividad está en los informes mensuales del firewall que realiza el ingeniero contratista.</t>
  </si>
  <si>
    <t>El contratista encargado de la implementación del modelo de seguridad y privacidad de la información realiza una verificación trimestral del informe de acceso mediante VPN a la infraestructura de servicios de la entidad y adicionalmente verifica y aprueba las nuevas solicitudes de acceso mediante VPN de los funcionarios y contratistas de la entidad, como evidencia queda el informe de accesos presentado en el comité de autocontrol.</t>
  </si>
  <si>
    <t>Posibilidad de afectacion reputacionales, por revelacion o utilizacion de manera inadecuada la información confidencial de la entidad y/o la ciudadanía, debido a Accesos no autorizados a recursos compartidos
(Seguridad de la información)</t>
  </si>
  <si>
    <t>2310200-1</t>
  </si>
  <si>
    <t>2310200-10</t>
  </si>
  <si>
    <t>2310200-2</t>
  </si>
  <si>
    <t>2310200-5</t>
  </si>
  <si>
    <t>2310200-7</t>
  </si>
  <si>
    <t>2310200-9</t>
  </si>
  <si>
    <t xml:space="preserve">Ejercer la representación Judicial y Extrajudicial de la Secretaría Jurídica Distrital y del Sector Central del D.C.
Orientar y establecer los criterios para la proyección de los actos administrativos requeridos para el cumplimiento de sentencias
Intervenir en trámites de mediación.
Brindar representación y asesoría en el ejercicio del poder preferente.
Establecer lineamientos y directrices para los Comités de Conciliación.
Coordinar el cumplimiento y ejecución de sentencias judiciales.
</t>
  </si>
  <si>
    <t>Posibilidad de afectación reputacional, por incumplimiento de términos, debido a la desatención a las actuaciones judiciales y extrajudiciales, asignación tardía y envío inoportuno de pruebas o soportes que dificultan o limitan la contestación de la demanda y otras actuaciones del ciclo de defensa jurídica.</t>
  </si>
  <si>
    <t>El equipo de notificaciones recibe la Sentencia El abogado a cargo del proceso realiza análisis de las obligaciones impartidas en la sentencia ejecutoriada; mediante el informe de finalización del proceso, relaciona las ordenes de la sentencia, las entidades involucradas, entidades que se recomienda vincular y las advertencias y/o recomendaciones con el fin de realizar seguimiento al cumplimento de dichas sentencias. El abogado de representacion presenta los Informes mensuales de las actuaciones. El director (a) Jurídico (a) realiza la asignación de los procesos para seguimiento EVIDENCIA: Informes mensuales de las actuaciones y Matriz de seguimiento</t>
  </si>
  <si>
    <t> Información desactualizada o incompleta, de los procesos judiciales y extrajudiciales que impiden la toma decisiones jurídicas y financieras acertadas y oportunas</t>
  </si>
  <si>
    <t>Ausencia de registros, o desactualización, o falta de calidad y/o veracidad de los mismos, en SIPROJ, por parte de las entidades distritales debido a Información</t>
  </si>
  <si>
    <t>Posibilidad de afectación reputacional por la ausencia de registros, o desactualización, o falta de calidad y/o veracidad de los mismos, en SIPROJ, por parte de las entidades distritales debido a Información desactualizada o incompleta, de los procesos judiciales y extrajudiciales que impiden la toma decisiones jurídicas y financieras acertadas y oportunas</t>
  </si>
  <si>
    <t>2310450-3</t>
  </si>
  <si>
    <t>2310450-1</t>
  </si>
  <si>
    <t>El profesional encargado del normograma de la entidad, realiza la actualización a partir de la información suministrada por los procesos y la registra en el aplicativo SMART cada cuatro meses.</t>
  </si>
  <si>
    <t>2310100-5</t>
  </si>
  <si>
    <t>Posibilidad de afectación reputacional, por Indisponibilidad y/o desactualización de la información en el sistema Smart, debido a fallas funcionales del aplicativo que soporta el Sistema Integrado de Gestión - Smart, que impiden el normal desarrollo de las actividades que se ejecutan en el mismo y ausencia en el uso y manejo del aplicativo.</t>
  </si>
  <si>
    <t>Fallas funcionales del aplicativo que soporta el Sistema Integrado de Gestión - Smart, que impiden el normal desarrollo de las actividades que se ejecutan en el mismo.
Ausencia en el uso y manejo del aplicativo.</t>
  </si>
  <si>
    <t>El Administrador de módulo cada vez que se requiera desarrolla las actividades del sistema integrado de gestión a través de la solicitud de parametrizar el correspondiente módulo y efectuar el flujo de aprobación de las actividades correspondientes para su ejecución.</t>
  </si>
  <si>
    <t>El administrador del Smart cuatrimestralmente, solicita la publicación de piezas comunicacionales enfocadas en reporte oportuno de incidencias por parte de los usuarios del Smart</t>
  </si>
  <si>
    <t>Posibilidad de afectación reputacional, por Incumplimiento en la formulación del anteproyecto de presupuesto, debido a negligencia o desconocimiento en la presentación del anteproyecto de presupuesto de la Entidad.</t>
  </si>
  <si>
    <t>El Director Gestión Corporativa realiza la divulgación de la circular de programación presupuestal a través del SIGA, la cual incluye los lineamientos de la Secretaría Distrital de Hacienda y la Secretaría Distrital de Planeación, con el fin que se de cumplimiento a la misma.</t>
  </si>
  <si>
    <t>El Jefe Oficina Asesora de Planeación realiza la revisión de necesidades y rubros de funcionamiento e inversión mediante la convocatoria y desarrollo de mesas de trabajo con las áreas.</t>
  </si>
  <si>
    <t xml:space="preserve">
Jefe Oficina Asesora de Planeación</t>
  </si>
  <si>
    <t>Posibilidad de afectación ambiental y económica por el aumento en el consumo del servicio público de agua, debido a las fugas y/o averías hidrosanitarias y a la debilidad en la apropiación por parte de servidores y/o colaboradores de la cultura ambiental para el cuidado del recurso hídrico.</t>
  </si>
  <si>
    <t>El profesional asignado para la gestión ambiental realiza inspecciones semestrales a las instalaciones hidrosanitarias principalmente ocupadas por la SJD, cuyas observaciones se registran en la planilla correspondiente y se realiza un registro fotográfico. En el caso de que se evidencie alguna afectación que pueda generar o genere pérdida del recurso hídrico se reporta a la Dirección de Gestión Corporativa para gestionar el mantemiento correspondiente.</t>
  </si>
  <si>
    <t>El profesional asignado para la gestión ambiental participa en reuniones con la Secretaría General y de Gobierno para realizar seguimiento a los consumos de los servicios públicos de agua, cuyo seguimiento y observaciones se registran en el acta correspondiente, y de ser preciso se definen acciones al respecto.</t>
  </si>
  <si>
    <t xml:space="preserve">Cental </t>
  </si>
  <si>
    <t>Realizar actividades de sensibilización sobre ahorro y uso eficiente del agua. Período de ejecución: semestralmente</t>
  </si>
  <si>
    <t>Divulgar piezas comunicacionales semestrales para promover el ahorro y uso eficiente del agua</t>
  </si>
  <si>
    <t>Evidencia de la publicación de las piezas comunicacionales y desarrollo de la campaña</t>
  </si>
  <si>
    <t>Pantallazos y, o grabaciones de las sensibilizaciones realizadas Listas de asistencia</t>
  </si>
  <si>
    <t>Evidencia de la publicación de las piezas comunicacionales</t>
  </si>
  <si>
    <t>Número de campañas o actividad realizada</t>
  </si>
  <si>
    <t xml:space="preserve">	
(Número de sensibilizaciones realizadas / número de sensibilizaciones programadas)*100</t>
  </si>
  <si>
    <t xml:space="preserve">	
(Número de piezas comunicacionales divulgadas / número de de piezas comunicacionales divulgadas programadas)*100</t>
  </si>
  <si>
    <t>Posibilidad de afectación ambiental y económica por el aumento en el consumo del servicio público de energía, debido a daños en las redes o instalaciones eléctricas y a la debilidad en la apropiación por parte de servidores y/o colaboradores de la cultura ambiental para el cuidado del recurso energético.</t>
  </si>
  <si>
    <t xml:space="preserve">Daños a activos fijos/ eventos externos </t>
  </si>
  <si>
    <t>El profesional asignado para la gestión ambiental solicita a la Secretaría General la actualización del inventario lumínico con el fin de verificar la cantidad de bombillas de bajo consumo o máxima eficiencia instaladas en la Manzana Liévano. Con el fin de dar cumplimiento a la normatividad existente al respecto se pueden definir acciones.</t>
  </si>
  <si>
    <t>El profesional asignado para la gestión ambiental participa en reuniones con la Secretaría General y de Gobierno para realizar seguimiento a los consumos de los servicios públicos de energía cuyo seguimiento y observaciones se registran en el acta correspondiente, y de ser preciso se definen acciones al respecto.</t>
  </si>
  <si>
    <t>Divulgar piezas comunicacionales semestrales para promover el ahorro y uso eficiente de la energía.</t>
  </si>
  <si>
    <t>Realizar actividades de sensibilización sobre ahorro y uso eficiente de la energía Período de ejecución: semestralmente</t>
  </si>
  <si>
    <t>Pantallazos yo grabaciones de las sensibilizaciones realizadas</t>
  </si>
  <si>
    <t>Número de piezas comunicacionales divulgadas</t>
  </si>
  <si>
    <t>(Número de sensibilizaciones realizadas / número de sensibilizaciones programadas)*100</t>
  </si>
  <si>
    <t>2310100-6</t>
  </si>
  <si>
    <t>2310100-7</t>
  </si>
  <si>
    <t>2310100-8</t>
  </si>
  <si>
    <t>2310100-9</t>
  </si>
  <si>
    <t>Afectación reputacional: en cuanto a que la Secretaría Jurídica Distrital perdería credibilidad ante los sujetos procesales y la comunidad en general.</t>
  </si>
  <si>
    <t>Impacto reputacional: Imagen desfavorable de la Oficina de Control Interno. Desconfianza sobre la información generada por la Oficina de Control Interno.</t>
  </si>
  <si>
    <t xml:space="preserve">	
Afectación reputacional por la no prestación del servicio solicitado</t>
  </si>
  <si>
    <t xml:space="preserve">	
Afectación económica: Por pérdida de bienes tangibles. 
Afectación reputación: Por no contar con la información actualizada de los bienes tangibles.</t>
  </si>
  <si>
    <t>Afectación reputacional: Responsabilidad disciplinaria, fiscal y penal.</t>
  </si>
  <si>
    <t>Afectación reputacional: Pérdida de imagen institucional</t>
  </si>
  <si>
    <t>Afectación reputacional, lo que causa desconocimiento de los temas y acuerdos tratados durante las sesiones en las cuales no se participa.</t>
  </si>
  <si>
    <t xml:space="preserve">	
Afectación reputacional: al ser ente rector en normatividad</t>
  </si>
  <si>
    <t>Afectación reputacional por no contar con la información disponible en el Smart y/o no poder ingresar oportunamente a la plataforma.</t>
  </si>
  <si>
    <t>Afectación económica por no presentar a tiempo el anteproyecto de presupuesto Afectación reputacional no realizar la adecuada formulación y presentación oportuna del anteproyecto de presupuesto</t>
  </si>
  <si>
    <t>Impacto económico:Aumento de recursos económicos que tendría que destinar la Entidad para el pago del consumo del servicio público. Impacto ambiental: Agotamiento de los recursos naturales.</t>
  </si>
  <si>
    <t xml:space="preserve">	
Impacto económico: Aumento de recursos económicos que tendría que destinar la Entidad para el pago del consumo del servicio público. Impacto ambiental: Agotamiento de los recursos naturales.</t>
  </si>
  <si>
    <t>Afectación reputacional: Pérdida de integridad de la información que puede generar informacion erronea y toma de desiciones equivocadas basado en la informacion disponible</t>
  </si>
  <si>
    <t xml:space="preserve">	
Afectación reputacional: por pérdida de información de la entidad</t>
  </si>
  <si>
    <t>Afectación reputacional: se pueden ver deterioradas las relaciones con la ciudadania y traer repercusiones legales y regulatorias: Si se determina que no se cumple con las leyes de protección de datos y enfrentar sanciones ante la SIC</t>
  </si>
  <si>
    <t xml:space="preserve">	
Afectación económica por detrimento patrimonial a causa de Infracción /Incumplimiento de licencias Corporativas (instalación de copias no autorizadas).</t>
  </si>
  <si>
    <t>Afectación Representacional: Afectación de la Imagen de la entidad por la vinculación de funcionarios sin cumplir los requisitos</t>
  </si>
  <si>
    <t xml:space="preserve">	
Afectación Reputacional: Afectación de la imagen del proceso de Gestión del Talento Humano, insatisfacción de los funcionarios ante el proceso de Talento Humano</t>
  </si>
  <si>
    <t>Afectación Reputacional: Afectación de la imagen del proceso de Gestión del Talento Humano, insatisfacción de los funcionarios ante el proceso de Talento Humano</t>
  </si>
  <si>
    <t>Afectación reputacional y/o económica Pérdida de patrimonio documental distrital (memoria institucional) Fuga de información</t>
  </si>
  <si>
    <t>Afectación reputacional Acciones de Tutela</t>
  </si>
  <si>
    <t xml:space="preserve">Afectación reputacional de la entidad por dictámenes negativos como resultado de los procesos de auditoría adelantados por la Contraloría de Bogotá, que pueden derivar en el no fenecimiento de la cuenta. </t>
  </si>
  <si>
    <t>Afectación económica por el pago de sanciones y/o intereses.</t>
  </si>
  <si>
    <t xml:space="preserve">	
Afectación económica: Por diferencias en los valores liquidados</t>
  </si>
  <si>
    <t>Afectación reputacional: Notificación indebida o perdida de efectos legales de la decisión. Afectación económica: Multas y sanciones del ente regulador</t>
  </si>
  <si>
    <t>Afectación económica: Incumplimiento de la meta programada en el proyecto de inversión. Afectación reputacional por incumplimiento en la realización de las jornadas y/o eventos.</t>
  </si>
  <si>
    <t xml:space="preserve">	
Afectación reputacional: no actuación oportuna administrativa y judicial</t>
  </si>
  <si>
    <t>MEDERADA</t>
  </si>
  <si>
    <t xml:space="preserve">Detectivo </t>
  </si>
  <si>
    <t xml:space="preserve">Cental - Punto de atención </t>
  </si>
  <si>
    <t>Técnico Operativo
Secretario</t>
  </si>
  <si>
    <t>Director Técnico</t>
  </si>
  <si>
    <t xml:space="preserve">	
Administradores de módulo en el SMART</t>
  </si>
  <si>
    <t xml:space="preserve">Contratista
</t>
  </si>
  <si>
    <t xml:space="preserve">Contratista
</t>
  </si>
  <si>
    <t xml:space="preserve">Contratista
Profesional Universitario
</t>
  </si>
  <si>
    <t xml:space="preserve">Profesional Universitario
Contratista
</t>
  </si>
  <si>
    <t>Auxiliar Administrativo
Profesional Universitario</t>
  </si>
  <si>
    <t>Profesional Especializado
Profesional Universitario</t>
  </si>
  <si>
    <t xml:space="preserve">Profesional Especializado </t>
  </si>
  <si>
    <t xml:space="preserve">Auxiliar Administrativo </t>
  </si>
  <si>
    <t>Profesional  Especializado
Profesional Universitario</t>
  </si>
  <si>
    <t xml:space="preserve"> 	
Profesional Universitario</t>
  </si>
  <si>
    <t>MUY BAJA  (20%)</t>
  </si>
  <si>
    <t>MUY BAJA (20%)</t>
  </si>
  <si>
    <t>MEDIA (60%)</t>
  </si>
  <si>
    <t>MEDIA  (60%)</t>
  </si>
  <si>
    <t>ALTA (80%)</t>
  </si>
  <si>
    <t>MENOR (40%)</t>
  </si>
  <si>
    <t>LEVE (20%)</t>
  </si>
  <si>
    <t>LEVE  (20%)</t>
  </si>
  <si>
    <t>SECRETARÍA JURÍDICA DISTRITAL</t>
  </si>
  <si>
    <t>PROCESO:</t>
  </si>
  <si>
    <t>MAPA DE RIESGOS DE GESTIÓN CONSOLIDADO</t>
  </si>
  <si>
    <t xml:space="preserve">VERSIÓN: </t>
  </si>
  <si>
    <t xml:space="preserve">FECHA DE LA VERSIÓN: </t>
  </si>
  <si>
    <t>Coordinar el proceso de gestión documental, desde la creación o recepción de los documentos hasta su disposición final, sin importar el soporte de producción, al interior de la Secretaría
Jurídica Distrital..</t>
  </si>
  <si>
    <t>2311300-2</t>
  </si>
  <si>
    <t>2311300-3</t>
  </si>
  <si>
    <t>2311300-4</t>
  </si>
  <si>
    <t>2311300-5</t>
  </si>
  <si>
    <t>2311300-6</t>
  </si>
  <si>
    <t>Posibilidad de afectación reputacional, por incumplimiento de los requisitos aplicables al Sistema de Gestión Ambiental, debido a la ausencia de un plan de trabajo previamente establecido y verificado que permita la continuidad de la gestión y seguimiento a las diferentes actividades por parte de la Oficina Asesora de Planeación</t>
  </si>
  <si>
    <t>Coordinar las acciones relacionadas con la implementación, mantenimiento y fortalecimiento del Sistema de Gestión ambiental.</t>
  </si>
  <si>
    <t xml:space="preserve">	
Formular y ejecutar un plan de trabajo por parte de los profesionales de la OAP, con el respectivo cronograma de las actividades a desarrollar por parte de la Oficina Asesora de Planeación. Evidencia: Seguimiento mensual al plan de trabajo.</t>
  </si>
  <si>
    <t>Profesionales, contratistas y jefe OAP</t>
  </si>
  <si>
    <t>El Administrador de Sistema Smart, efectúa seguimiento trimestral al normal funcionamiento del sistema que soporta el Sistema Integrado de Gestión, dejando como evidencia el informe de seguimiento realizado.</t>
  </si>
  <si>
    <t>El Administrador de módulo trimestralmente verifica el adecuado funcionamiento del aplicativo y disponibilidad de la información actualizada en el sistema Smart mediante el manejo continuo y consulta de cada uno de los módulos del aplicativo Smart y reporte de las incidencias en caso de observase fallas en el funcionamiento. Evidencia: Reporte de incidentes y/o correo electrónico confirmando el funcionamiento adecuado y disponibilidad de la información actualizada.</t>
  </si>
  <si>
    <t xml:space="preserve">	
Administrador Smart</t>
  </si>
  <si>
    <t>FECHA DEL MONITOREO:</t>
  </si>
  <si>
    <t>Al interior de cada dependencia el gestor de archivo realiza actividades tendientes a la organización del mismo y en la medida en que avanzan con la organización del archivo de gestión diligencian el Formato Único de Inventario Documental FUID.</t>
  </si>
  <si>
    <t>Si</t>
  </si>
  <si>
    <t>No</t>
  </si>
  <si>
    <t>Correo</t>
  </si>
  <si>
    <t>En desarrollo del objeto del proceso de representación Judicial y extrajudicial del DC., Los abogados de representación de la dirección Distrital de Gestión Judicial, los abogados de representación presenta los Informes mensuales de las actuaciones y diligencian la matriz de seguimiento, los cuales se adjuntan como evidencia</t>
  </si>
  <si>
    <t xml:space="preserve"> El Gestor del Sistema Bogotá te Escucha de cada dependencia remitió mediante memorando a la Dirección de Gestión Corporativa un informe con el reporte de la gestión extemporánea (traslados por competencia) de las PQRS asignadas a su cargo.</t>
  </si>
  <si>
    <t>Para el periodo correspondiente al II cuatrimestre de 2025, el funcionario administrador del Sistema de Bogotá te Escucha realizó un seguimiento semanal a las dependencias responsables de emitir respuesta a las PQRS, informando mediante correo electrónico las peticiones próximas a vencer con el propósito de que sean atendidas oportunamente.</t>
  </si>
  <si>
    <t xml:space="preserve">	
Los abogados sustanciadores, actualizó la base de datos de procesos disciplinarios a cargo de cada uno, como medida de control de los términos procesales y de cada una de las etapas de los procesos disciplinarios que se adelantan por parte de la Dirección Distrital de Asuntos Disciplinarios, a fin de evitar la ocurrencia de los fenómenos de caducidad y prescripción.</t>
  </si>
  <si>
    <t>La jefe de la Oficina de Control Interno verificó que los resultados presentados en los informes preliminares de Ley y de seguimientos estén acordes con el contenido y las conclusiones presentadas. Como soportes se encuentran los correos electrónicos de remisión y revisión de los informes de ley y seguimientos.</t>
  </si>
  <si>
    <t>Se realizó jornada de sensibilización acerca de documentos de la oficina, código de ética, estatuto de auditoría y declaración de conflicto de intereses en la auditoría, la cual se lleva acabo el día 25 de junio en el subcomité de autocontrol de la oficina. Se adjunta acta de subcomité y presentación.</t>
  </si>
  <si>
    <t>Los profesionales de la OCI verificaron el cumplimiento del alcance del informe de seguimiento y de ley, como soportes están las solicitudes de información. Para el caso de las auditorías se realizaron las correspondientes listas de chequeo.</t>
  </si>
  <si>
    <t>En cumplimiento de la actividad establecida, el auxiliar administrativo encargado organizó los recursos necesarios para atender las solicitudes de servicios generales, verificando la disponibilidad de los mismos y dejando como evidencia la respuesta a los solicitantes a través del sistema de información SASGE o por correo electrónico. Como evidencia de esta gestión, se anexa el reporte correspondiente al segundo cuatrimestre de 2025, en el que se detallan los servicios solicitados y prestados por las diferentes direcciones de la Secretaría Jurídica Distrital. De lo verificado, no se evidencia la materialización del riesgo asociado a la posibilidad de afectación reputacional por indisponibilidad en la prestación de los servicios generales.</t>
  </si>
  <si>
    <t>En cumplimiento de la actividad establecida, el Profesional Especializado gestionó en el segundo y tercer trimestre, la publicación de piezas comunicacionales orientadas al uso adecuado de los servicios disponibles y dejando como evidencia el correo electrónico de la pieza comunicacional divulgada. Como evidencia de lo anterior, se realizaron las publicaciones correspondientes al segundo y tercer trimestre de 2025. De lo verificado, no se evidencia la materialización del riesgo asociado a la posibilidad de afectación reputacional por indisponibilidad en la prestación de los servicios generales.</t>
  </si>
  <si>
    <t>En cumplimiento de la actividad establecida, el Profesional Universitario realizó la validación trimestral de la información registrada en los aplicativos SAI y SAE, comparando los datos allí consignados con el inventario general. Como evidencia de lo anterior, se adjunta el Acta de Inventarios correspondiente al trimestre abril mayo junio de 2025. De la verificación efectuada no se evidencia la materialización del riesgo asociado a la posibilidad de afectación reputacional yo económica por pérdida, hurto, robo o declaratoria de faltantes de los bienes tangibles pertenecientes a la Secretaría Jurídica Distrital.</t>
  </si>
  <si>
    <t xml:space="preserve">	
En cumplimiento de la actividad establecida, el Profesional Universitario llevó a cabo la jornada de sensibilización dirigida a los servidores de la Secretaría Jurídica Distrital el día 26 de junio de 2025, orientada al traslado y reintegro de bienes, con el fin de reforzar las responsabilidades relacionadas con la tenencia de los bienes públicos y el manejo adecuado de los sistemas de información. Como evidencia de dicha actividad, se adjuntan la pieza comunicacional utilizada para la convocatoria, la presentación realizada y las capturas de pantalla que registran el desarrollo y la participación en la jornada. De acuerdo con lo verificado, no se evidencia la materialización del riesgo asociado a la posibilidad de afectación reputacional yo económica por pérdida, hurto, robo o declaratoria de faltantes de los bienes tangibles pertenecientes a la Secretaría Jurídica Distrital.</t>
  </si>
  <si>
    <t>En cumplimiento de la actividad establecida, el profesional responsable del almacén remitió memorando a los directores de la Secretaría Jurídica Distrital sobre los lineamientos de ingreso de bienes al almacén, radicado No. 320258985, recordando la obligación y los lineamientos definidos en el procedimiento de gestión de bienes, aplicables a aquellos que requieren ingreso al almacén de acuerdo con el Plan Anual de Adquisiciones. Como evidencia, se deja constancia del memorando radicado y remitido a las dependencias destinatarias.</t>
  </si>
  <si>
    <t>De acuerdo a la actualizacion del control se procede a cargar todas las actas de los comites de contratacion producidas a la fecha.</t>
  </si>
  <si>
    <t>Se carga la evidencia de correos electronicos a traves de los cuales se solicitan los ajustes a las contrataciones durante el periodo a monitorear</t>
  </si>
  <si>
    <t>Se carga matriz con enlace que da cuenta del control realizado a los contratos gestionados en mayo a agosto</t>
  </si>
  <si>
    <t>Se realiza control de las solicitudes de Comunicacion por parte de los profesionales responsables del proceso a través de la matriz de trafico 2025. Se hace seguimiento desde la solicitud de diseño hasta la culminacin con la etapa de publicacion yo entrega de productos a la dependencia responsable</t>
  </si>
  <si>
    <t>Se realizó la divulgacion del procedimiento general de Comunicaciones y los términos de solicitudes para cada prodcuto, se adjunta brief para diligenciamiento de los usuarios internos</t>
  </si>
  <si>
    <t xml:space="preserve">	
Durante el segundo cuatrimestre de 2025 se realizó seguimiento mensual al estado de los conceptos jurídicos identificando los que estaban próximos a su vencimiento</t>
  </si>
  <si>
    <t>Para el segundo cuatrimestre se realizo seguimiento al estado del trámite y ubicación, donde se recibieron 1323 trámites y 977 se finalizaron</t>
  </si>
  <si>
    <t>Para el segundo cuatrimestre la actualización ya ha sido realizada en el normograma de la entidad y se encuentra disponible para su revisión y consulta en el sistema SMART, en el módulo de documentos Reportes Normograma.</t>
  </si>
  <si>
    <t xml:space="preserve">	
Se adjunta como evidencia el plan de trabajo estructurado por el jefe de la Oficina Asesora de Planeación de las actividades a realizar, hasta el fin de la vigencia del 2025.</t>
  </si>
  <si>
    <t>Se realizo la parametrización de los diferentes módulos del SMART de acuerdo con las solicitudes y necesidades de modificación. Todas las solicitudes han sido atendidas satisfactoriamente.</t>
  </si>
  <si>
    <t>Para el periodo se valida el normal funcionamiento del SMART, encontrando que en el mes de junio, el aplicativo, no estaba en funcionamiento de forma correcta en cuanto a la demora por carga de información, por lo cual se puso en conocimiento de la oficina TIC, dando solución a está situaciónse adjunta evidencia, De la misma forma se presentó una falla de la incidencia de módulo de notificaciones, el cual fue reportado en correo electrónico y se realizo la correspondiente gestión.</t>
  </si>
  <si>
    <t>La pieza comunicacional su publicación se realizara en el proximo cutrimestre.</t>
  </si>
  <si>
    <t>Durante el cuatrimestre se gestionaron los incidentes reportados para los diferentes módulos a ITS, con el fin de obtener la solución, los cuales fueron atendidos y otros se encuentran en trámite.</t>
  </si>
  <si>
    <t>Se remitió por parte de la dirección de gestión corporativa radicado siga No 320256733 circular 027 de 2025 fecha: 16 julio 2025 lineamientos para la ejecución, seguimiento, cierre 2025 y programación presupuestal 2026.</t>
  </si>
  <si>
    <t>Se realizo la solicitud de necesidades de gasto para los proyectos de inversión para el 2026, se trabajo en una matriz como solicitud de información de las necesidades para el próximo año. Además, se realizaron las correspondientes mesas de trabajo, con las dependencias y su validación de metas y actividades a realizar para el 2026, información para presentación para el Concejo de Bogotá.</t>
  </si>
  <si>
    <t xml:space="preserve">	
Revisión técnica y visual de sanitarios, lavamanos, redes internas y sistemas de almacenamiento de agua. Registro en planillas institucionales de las observaciones realizadas durante la inspección. Levantamiento de registro fotográfico para evidenciar el estado de los equipos, dispositivos y posibles irregularidades. Recomendación de correctivos inmediatos en caso de hallarse fugas o anomalías. Retroalimentación al equipo de infraestructura y al Comité de Gestión Ambiental para definir acciones de mejora. Con estas medidas, la Secretaría Jurídica Distrital asegura un seguimiento preventivo y sistemático frente a los riesgos que puedan materializarse por consumos excesivos o fugas de agua, garantizando la eficiencia en el uso de este recurso y la minimización de impactos ambientales negativos.</t>
  </si>
  <si>
    <t>En la reunión, se realizó la revisión de los consumos de la sede Manzana Liévano, ., El Ing. Christian Parias reportó una duda excepto por fugas de agua. Encontrando que en los meses de enero a junio se presentan aumentos de agua, producto de fugas, que se atendieron. En la última inspección realizada por SDA, se evidenciaron canecas sin rótulo y el uso de bombas plásticas, temas que Diana Carolina Castillo Otalora se comprometió a revisar y coordinar acciones al respecto, incluyendo una reunión con la Secretaría de Gobierno para tratar temas de interés común.</t>
  </si>
  <si>
    <t>En cuanto el inventario lumínico se adjunta evidencia la correspondiente al inventario del último semestre del año. En el cual se reflejan con fotografías el seguimiento del consumo de energía por meses y las evidencias de las facturas del pago de la energía de edificio Liévano. Se adjunta la base de inventario lumínico en la cual el Edificio Liévano cuenta con 2668 diferentes tipos de bombillos y diferentes tipos de luminarias a nivel general.</t>
  </si>
  <si>
    <t>Consumo de Energía la Ing. Diana Carolina Castillo Otalora indicó que se revisaron los consumos de energía hasta abril teniendo en cuenta que la reunión se realizó en junio, no hay datos de este mes, por otra parte, el servicio se paga atrasado así que no debe haber datos de estos meses. Los Ingenieros Claudia Jaramillo y Christian Parias de la SGAMB no reportaron novedades significativas en los consumos, El Ing. Christian Parias aclaró que las variaciones en el consumo de energía están ligadas a las actividades y eventos en las instalaciones. Se adjunta la correspondiente acta firmadas como evidencia.</t>
  </si>
  <si>
    <t>El contratista a cargo del desarrollo de los procesos de contratación de personas jurídicas realiza seguimiento constante al avance de los procesos programados en el Plan Anual de Adquisiciones y las presenta en el comité primario de la OTIC, dejando como evidencia las actas de estos comités. Peiodicidad: mensual Evidencia: Reporte mensual del seguimiento al PAA</t>
  </si>
  <si>
    <t>Se realiza el seguimienot de los casos en GLPI</t>
  </si>
  <si>
    <t>Se adelanta encuesta de satisfaccion en el periodo reportado</t>
  </si>
  <si>
    <t>Se adelanta la validacion de usuarios de GLPI, se adjunta documento</t>
  </si>
  <si>
    <t>Se adelanta monitoreo del firewall</t>
  </si>
  <si>
    <t>Se adelanta seguimiento a los perfiles de acceso a los sistemas de información</t>
  </si>
  <si>
    <t>Se adelanta Consejo asesor de cambios de acuerdo als solicitudes de cambios enviadas en el periodo</t>
  </si>
  <si>
    <t>Se adelanta revisión de perfiles de acceso</t>
  </si>
  <si>
    <t>Se adelanta monitoreo al firewall</t>
  </si>
  <si>
    <t>Se adelanata cronograma de mantenimineot a equipos de computo de la entidad</t>
  </si>
  <si>
    <t>Se adelanta monitoreo de acceso a traves de VPN y el monitoreo del firewall</t>
  </si>
  <si>
    <t xml:space="preserve">	
Se realiza reporte de las unidades compartidas por los usuarios de la entidad para el periodo reportado</t>
  </si>
  <si>
    <t>Se adelanta comités de autocontrol donde se reportan los avances</t>
  </si>
  <si>
    <t>Se adelanta el seguimiento al licenciamiento</t>
  </si>
  <si>
    <t>Se adelanta seguimiento de la disponibilidad</t>
  </si>
  <si>
    <t>Se adelantan pruebas de restauración de bases de datos y se reporta el comportamiento</t>
  </si>
  <si>
    <t>Se realiza seguimiento a los perfiles y el acceso a VPN</t>
  </si>
  <si>
    <t>Seguimiento a los backups a traves de pruebas de restauración de las mismas</t>
  </si>
  <si>
    <t>Se remiten los soportes del certificado cumplimiento de requisitos de 8 funcionarios que se vincularon a la entidad en el Segundo cuatrimestre e la vigencia 2025</t>
  </si>
  <si>
    <t xml:space="preserve">	
Se remiten los soportes de los requisitos para tomar posesión de 8 funcionarios que se vincularon a la entidad en el Segundo cuatrimestre e la vigencia 2025</t>
  </si>
  <si>
    <t>Se remiten los soportes de la autorización para verificar títulos de 8 funcionarios que se vincularon a la entidad en el Segundo cuatrimestre e la vigencia 2025.</t>
  </si>
  <si>
    <t>Se remiten los soportes de la creación de 8 funcionarios que se vincularon a la entidad en el segundo cuatrimestre de la vigencia 2025</t>
  </si>
  <si>
    <t>Se aportan los informes del proceso de Talento Humano correspondiente a los mes de Mayo, Junio, Julio y Agosto de 2025</t>
  </si>
  <si>
    <t>Se realiza la validación de la Nomina correspondiente a los meses de Mayo, Junio, Julio, Agosto de la vigencia 2025</t>
  </si>
  <si>
    <t>Se realiza la verificación de que todos los funcionarios vinculado se encuentren activos, revisando y registrando los ingresos y retiros, para los meses de Mayo, Junio, Julio de 2025</t>
  </si>
  <si>
    <t xml:space="preserve">	
Se aportan los informes del proceso de Talento Humano correspondiente a los mes de Mayo, Junio, Julio y Agosto de 2025, en los cuales se encuentra la relación de los actos administrativos gestionados de manera mensual por el proceso, los actos administrativos generado se encuentran en la historia laboral de los servidores.</t>
  </si>
  <si>
    <t xml:space="preserve">	
Se aportan las Certificación Reporte Talento Humano Sistema De Información Distrital Del Empleo y la Administración Pública SIDEAP de los meses de Mayo, Junio, Julio de 2025</t>
  </si>
  <si>
    <t>Se remiten los soportes del entrenamiento de 7 funcionarios que se vincularon a la entidad en el Segundo cuatrimestre de la vigencia 2025</t>
  </si>
  <si>
    <t xml:space="preserve">	
Se recibe el acta de entrega de Cargo de 5 servidores que se retiraron durante el 2do cuatrimestre de la vigencia 2025</t>
  </si>
  <si>
    <t>Durante el periodo de monitoreo se adelantaron las reuniones correspondientes al seguimiento de las orientaciones distritales teniendo como soporte el acta de seguimiento de reuniones, así mismo se adjuntan listados de asistencias a las orientaciones</t>
  </si>
  <si>
    <t>Las dependencias que efectúan prestamos documentales realizan control de estos mediante el uso de la Planilla de Control de Préstamo y Consulta.</t>
  </si>
  <si>
    <t>El personal asignado a la ventanilla única de correspondencia radica a diario las comunicaciones y verifica que lo registrado en las planillas de documentos para radicar y el correo electrónico coincida con los radicados de SIGA es decir correspondan a los registrados del reporte de SIGA</t>
  </si>
  <si>
    <t>Durante el periodo evaluado se realizo la totalidad de las conciliaciones programadas para un total de 33 conciliaciones</t>
  </si>
  <si>
    <t xml:space="preserve">	
Durante el periodo evaluado se realizaron las reuniones mensuales programadas entre los procesos de gestión administrativa y financiera y la oficina de TICs. Se anexan como soporte las actas de las reuniones realizadas</t>
  </si>
  <si>
    <t>La informacion exogena nacional se presenta una vez en la vigencia, para el 2025fue presentada en el mes de marzo la evidencia correspondiente fue cagada en el monitoreo del primer cuatrimestre del 2025.</t>
  </si>
  <si>
    <t>Durante el periodo evaluado se realizo la verificación de la liquidación tributaria de la totalidad de las planillas remitidas al proceso contable. Se carga como evidencia el pantallazo de los correos de evidencia de la revisión realizada</t>
  </si>
  <si>
    <t>Durante el periodo evaluado se realizo la verificación y validación de la información financiera suministrada como soporte del pago a tramitar. se anexa como soporte archivo control de los pagos tramitados durante los meses de mayo a agosto</t>
  </si>
  <si>
    <t>Durante el Periodo comprendido de mayo a agosto se realizó el procedimiento de notificaciones correspondientes a actos administrativos generados por la entidad y se remite la matriz de seguimiento de dicho periodo</t>
  </si>
  <si>
    <t>Se asigna la numeración a los actos administrativos de manera consecutiva de acuerdo al procedimiento de notificaciones y se remite la matriz de seguimiento de dicho periodo.</t>
  </si>
  <si>
    <t>Se enviaron correos electrónicos masivos a la base de Entidades Sin Ánimo de Lucro invitando a participar en la jornada de orientación La Gerencia en las Entidades sin Ánimo de Lucro, realizada el 20 de mayo de 2025. Adicionalmente, se diseñaron y publicaron piezas comunicacionales para la divulgación del evento a través de diferentes canales institucionales. Como soporte se adjuntan: Correos electrónicos de invitación y divulgación enviados a las ESAL. Piezas publicitarias utilizadas para la promoción de la jornada. Registro de asistencia de los participantes. Memorias del evento y relatoría de contenidos presentados.</t>
  </si>
  <si>
    <t>Los profesionales del Equipo SIPROJ, Juridicos y financieros, elaboran un diagfnostico del estado de la informacion registrada en SIPROJ, por parte de las entidades, donde se identifican las posibles deficiencias e inconsistencias encontraadas y se exponen a cada Entidad en mesas de trabajo programadas anualmente (de acuerdo al cronograma fijado mediante circular); donde se trazan compromisos para realizar los ajustes, que se verifican en nuevas mesas de seguimiento y se documentan a través de las respectivas actas levantadas en cada sesión.</t>
  </si>
  <si>
    <t xml:space="preserve">	
En cumplimiento de lo dispuesto en la circular 062025, los Profesionales del equipo SIPROJ, adelantaron las mesas programadas en relación con la información jurídica y financiera, registrada en el sistema, donde se socializaron los diagnósticos elaborados previamente y se levantaron las respectivas actas. Como evidencia se adjuntan estos documentos por las Entidades que fueron objeto de las citadas sesiones, por cada profesional, en carpeta comprimida</t>
  </si>
  <si>
    <t xml:space="preserve">De mayo a agosto, la Dirección Distrital de Política Jurídica asistió a las 27 instancias a las que fue convocada.  Asimismo, en los comités de autocontrol, se realiza un seguimiento de la asistencia y se insiste en la importancia de diligenciar el formulario de reporte de instancias.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</si>
</sst>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Aptos Narrow"/>
      <family val="2"/>
      <scheme val="minor"/>
    </font>
    <font>
      <sz val="11"/>
      <color theme="1"/>
      <name val="Aptos Narrow"/>
      <family val="2"/>
      <scheme val="minor"/>
    </font>
    <font>
      <b/>
      <sz val="9"/>
      <color indexed="81"/>
      <name val="Tahoma"/>
      <family val="2"/>
    </font>
    <font>
      <sz val="9"/>
      <color indexed="81"/>
      <name val="Tahoma"/>
      <family val="2"/>
    </font>
    <font>
      <b/>
      <sz val="9"/>
      <color indexed="8"/>
      <name val="Tahoma"/>
      <family val="2"/>
    </font>
    <font>
      <sz val="12"/>
      <color theme="1"/>
      <name val="Candara"/>
      <family val="2"/>
    </font>
    <font>
      <b/>
      <sz val="12"/>
      <color theme="1"/>
      <name val="Candara"/>
      <family val="2"/>
    </font>
    <font>
      <b/>
      <sz val="12"/>
      <name val="Candara"/>
      <family val="2"/>
    </font>
    <font>
      <sz val="12"/>
      <name val="Candara"/>
      <family val="2"/>
    </font>
    <font>
      <b/>
      <sz val="12"/>
      <color rgb="FF333333"/>
      <name val="Candara"/>
      <family val="2"/>
    </font>
    <font>
      <sz val="12"/>
      <color rgb="FF333333"/>
      <name val="Candara"/>
      <family val="2"/>
    </font>
    <font>
      <sz val="12"/>
      <color rgb="FF00B0F0"/>
      <name val="Candara"/>
      <family val="2"/>
    </font>
    <font>
      <sz val="12"/>
      <color rgb="FF000000"/>
      <name val="Candara"/>
      <family val="2"/>
    </font>
    <font>
      <b/>
      <sz val="11"/>
      <color theme="1"/>
      <name val="Arial"/>
      <family val="2"/>
    </font>
    <font>
      <sz val="11"/>
      <color theme="1"/>
      <name val="Arial"/>
      <family val="2"/>
    </font>
    <font>
      <b/>
      <sz val="12"/>
      <color theme="1"/>
      <name val="Arial"/>
      <family val="2"/>
    </font>
    <font>
      <b/>
      <sz val="16"/>
      <color theme="1"/>
      <name val="Arial"/>
      <family val="2"/>
    </font>
    <font>
      <b/>
      <sz val="16"/>
      <color theme="1"/>
      <name val="Candara"/>
      <family val="2"/>
    </font>
    <font>
      <b/>
      <sz val="11"/>
      <color theme="1"/>
      <name val="Candara"/>
      <family val="2"/>
    </font>
    <font>
      <sz val="11"/>
      <color theme="1"/>
      <name val="Candara"/>
      <family val="2"/>
    </font>
  </fonts>
  <fills count="19">
    <fill>
      <patternFill patternType="none"/>
    </fill>
    <fill>
      <patternFill patternType="gray125"/>
    </fill>
    <fill>
      <patternFill patternType="solid">
        <fgColor theme="7" tint="0.79998168889431442"/>
        <bgColor indexed="64"/>
      </patternFill>
    </fill>
    <fill>
      <patternFill patternType="solid">
        <fgColor theme="7" tint="0.39997558519241921"/>
        <bgColor indexed="64"/>
      </patternFill>
    </fill>
    <fill>
      <patternFill patternType="solid">
        <fgColor theme="5"/>
        <bgColor indexed="64"/>
      </patternFill>
    </fill>
    <fill>
      <patternFill patternType="solid">
        <fgColor theme="0"/>
        <bgColor indexed="64"/>
      </patternFill>
    </fill>
    <fill>
      <patternFill patternType="solid">
        <fgColor theme="2" tint="-9.9978637043366805E-2"/>
        <bgColor indexed="64"/>
      </patternFill>
    </fill>
    <fill>
      <patternFill patternType="solid">
        <fgColor rgb="FFFF66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bgColor theme="0"/>
      </patternFill>
    </fill>
    <fill>
      <patternFill patternType="solid">
        <fgColor rgb="FFFFFF00"/>
        <bgColor rgb="FFFFFF00"/>
      </patternFill>
    </fill>
    <fill>
      <patternFill patternType="solid">
        <fgColor rgb="FFFFCC00"/>
        <bgColor rgb="FFFFCC00"/>
      </patternFill>
    </fill>
    <fill>
      <patternFill patternType="solid">
        <fgColor rgb="FF92D050"/>
        <bgColor rgb="FFFFFF00"/>
      </patternFill>
    </fill>
    <fill>
      <patternFill patternType="solid">
        <fgColor rgb="FF92D050"/>
        <bgColor rgb="FFFFCC00"/>
      </patternFill>
    </fill>
    <fill>
      <patternFill patternType="solid">
        <fgColor rgb="FFFF0000"/>
        <bgColor indexed="64"/>
      </patternFill>
    </fill>
    <fill>
      <patternFill patternType="solid">
        <fgColor rgb="FF92D050"/>
        <bgColor rgb="FF99CC00"/>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96">
    <xf numFmtId="0" fontId="0" fillId="0" borderId="0" xfId="0"/>
    <xf numFmtId="0" fontId="5"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7" fillId="8" borderId="1" xfId="0" applyFont="1" applyFill="1" applyBorder="1" applyAlignment="1">
      <alignment horizontal="center" vertical="center" wrapText="1"/>
    </xf>
    <xf numFmtId="9" fontId="5" fillId="0" borderId="1" xfId="1" applyFont="1" applyBorder="1" applyAlignment="1">
      <alignment horizontal="center" vertical="center" wrapText="1"/>
    </xf>
    <xf numFmtId="9" fontId="8" fillId="0" borderId="1" xfId="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8" fillId="0" borderId="0" xfId="0" applyFont="1" applyAlignment="1">
      <alignment horizontal="center" vertical="center" wrapText="1"/>
    </xf>
    <xf numFmtId="0" fontId="8" fillId="5" borderId="0" xfId="0" applyFont="1" applyFill="1" applyAlignment="1">
      <alignment horizontal="center" vertical="center" wrapText="1"/>
    </xf>
    <xf numFmtId="0" fontId="5" fillId="0" borderId="1" xfId="0" applyFont="1" applyBorder="1" applyAlignment="1">
      <alignment horizontal="center" vertical="center"/>
    </xf>
    <xf numFmtId="0" fontId="5" fillId="2" borderId="0" xfId="0" applyFont="1" applyFill="1" applyAlignment="1">
      <alignment horizontal="center" vertical="center"/>
    </xf>
    <xf numFmtId="0" fontId="10" fillId="0" borderId="1" xfId="0" applyFont="1" applyBorder="1" applyAlignment="1">
      <alignment horizontal="center" vertical="center" wrapText="1"/>
    </xf>
    <xf numFmtId="14" fontId="5" fillId="5" borderId="1" xfId="0" applyNumberFormat="1" applyFont="1" applyFill="1" applyBorder="1" applyAlignment="1">
      <alignment horizontal="center" vertical="center" wrapText="1"/>
    </xf>
    <xf numFmtId="9" fontId="5" fillId="0" borderId="3" xfId="1" applyFont="1" applyBorder="1" applyAlignment="1">
      <alignment horizontal="center" vertical="center" wrapText="1"/>
    </xf>
    <xf numFmtId="0" fontId="8" fillId="0" borderId="0" xfId="0" applyFont="1" applyAlignment="1">
      <alignment horizontal="center" vertical="center"/>
    </xf>
    <xf numFmtId="0" fontId="8" fillId="3" borderId="0" xfId="0" applyFont="1" applyFill="1" applyAlignment="1">
      <alignment horizontal="center" vertical="center"/>
    </xf>
    <xf numFmtId="9" fontId="8" fillId="0" borderId="1" xfId="0" applyNumberFormat="1" applyFont="1" applyFill="1" applyBorder="1" applyAlignment="1">
      <alignment horizontal="center" vertical="center" wrapText="1"/>
    </xf>
    <xf numFmtId="0" fontId="6" fillId="0" borderId="0" xfId="0" applyFont="1" applyAlignment="1">
      <alignment horizontal="center" vertical="center"/>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5" borderId="0" xfId="0" applyFont="1" applyFill="1" applyAlignment="1">
      <alignment horizontal="center" vertical="center" wrapText="1"/>
    </xf>
    <xf numFmtId="0" fontId="8"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0" borderId="3" xfId="0" applyFont="1" applyBorder="1" applyAlignment="1">
      <alignment horizontal="center" vertical="center" wrapText="1"/>
    </xf>
    <xf numFmtId="9" fontId="5" fillId="0" borderId="3" xfId="1" applyFont="1" applyFill="1" applyBorder="1" applyAlignment="1">
      <alignment horizontal="center" vertical="center" wrapText="1"/>
    </xf>
    <xf numFmtId="0" fontId="5" fillId="0" borderId="1" xfId="0" applyFont="1" applyBorder="1" applyAlignment="1">
      <alignment horizontal="center" vertical="center" wrapText="1"/>
    </xf>
    <xf numFmtId="9" fontId="5" fillId="0" borderId="1" xfId="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5" borderId="1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5" borderId="2" xfId="0" applyFont="1" applyFill="1" applyBorder="1" applyAlignment="1">
      <alignment horizontal="center" vertical="center" wrapText="1"/>
    </xf>
    <xf numFmtId="9" fontId="8" fillId="5" borderId="1"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9" fontId="8" fillId="0" borderId="1" xfId="0" applyNumberFormat="1" applyFont="1" applyBorder="1" applyAlignment="1">
      <alignment horizontal="center" vertical="center" wrapText="1"/>
    </xf>
    <xf numFmtId="14" fontId="8" fillId="5" borderId="1" xfId="0" applyNumberFormat="1" applyFont="1" applyFill="1" applyBorder="1" applyAlignment="1">
      <alignment horizontal="center" vertical="center" wrapText="1"/>
    </xf>
    <xf numFmtId="9" fontId="8" fillId="5"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0" borderId="1" xfId="0" applyFont="1" applyBorder="1" applyAlignment="1">
      <alignment vertical="center" wrapText="1"/>
    </xf>
    <xf numFmtId="0" fontId="5" fillId="0" borderId="0" xfId="0" applyFont="1"/>
    <xf numFmtId="14" fontId="8" fillId="5" borderId="3"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9" fontId="8" fillId="0" borderId="3" xfId="1" applyFont="1" applyFill="1" applyBorder="1" applyAlignment="1">
      <alignment horizontal="center" vertical="center" wrapText="1"/>
    </xf>
    <xf numFmtId="0" fontId="6" fillId="5" borderId="0" xfId="0" applyFont="1" applyFill="1" applyAlignment="1">
      <alignment horizontal="center" vertical="center" wrapText="1"/>
    </xf>
    <xf numFmtId="0" fontId="8" fillId="8" borderId="1" xfId="0" applyFont="1" applyFill="1" applyBorder="1" applyAlignment="1">
      <alignment horizontal="center" vertical="center" wrapText="1"/>
    </xf>
    <xf numFmtId="0" fontId="8" fillId="8" borderId="3" xfId="0" applyFont="1" applyFill="1" applyBorder="1" applyAlignment="1">
      <alignment horizontal="center" vertical="center" wrapText="1"/>
    </xf>
    <xf numFmtId="9" fontId="5" fillId="0" borderId="11" xfId="1" applyFont="1" applyBorder="1" applyAlignment="1">
      <alignment horizontal="center" vertical="center" wrapText="1"/>
    </xf>
    <xf numFmtId="0" fontId="5" fillId="0" borderId="15" xfId="0" applyFont="1" applyBorder="1" applyAlignment="1">
      <alignment horizontal="center" vertical="center" wrapText="1"/>
    </xf>
    <xf numFmtId="9" fontId="5" fillId="0" borderId="15" xfId="0" applyNumberFormat="1" applyFont="1" applyBorder="1" applyAlignment="1">
      <alignment horizontal="center" vertical="center" wrapText="1"/>
    </xf>
    <xf numFmtId="0" fontId="5" fillId="11" borderId="15"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vertical="center" wrapText="1"/>
    </xf>
    <xf numFmtId="9" fontId="5" fillId="0" borderId="14" xfId="0" applyNumberFormat="1" applyFont="1" applyBorder="1" applyAlignment="1">
      <alignment horizontal="center" vertical="center" wrapText="1"/>
    </xf>
    <xf numFmtId="9" fontId="5" fillId="0" borderId="14" xfId="0" applyNumberFormat="1" applyFont="1" applyBorder="1" applyAlignment="1">
      <alignment vertical="center" wrapText="1"/>
    </xf>
    <xf numFmtId="0" fontId="12" fillId="0" borderId="15" xfId="0" applyFont="1" applyBorder="1" applyAlignment="1">
      <alignment horizontal="center" vertical="center" wrapText="1"/>
    </xf>
    <xf numFmtId="0" fontId="5" fillId="12" borderId="14" xfId="0" applyFont="1" applyFill="1" applyBorder="1" applyAlignment="1">
      <alignment horizontal="center" vertical="center" wrapText="1"/>
    </xf>
    <xf numFmtId="0" fontId="5" fillId="11" borderId="14" xfId="0" applyFont="1" applyFill="1" applyBorder="1" applyAlignment="1">
      <alignment horizontal="center" vertical="center" wrapText="1"/>
    </xf>
    <xf numFmtId="0" fontId="8" fillId="5"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9" fontId="7" fillId="0" borderId="3" xfId="1" applyFont="1" applyFill="1" applyBorder="1" applyAlignment="1">
      <alignment horizontal="center" vertical="center" wrapText="1"/>
    </xf>
    <xf numFmtId="9" fontId="7" fillId="0" borderId="1" xfId="1" applyFont="1" applyFill="1" applyBorder="1" applyAlignment="1">
      <alignment horizontal="center" vertical="center" wrapText="1"/>
    </xf>
    <xf numFmtId="9" fontId="5" fillId="0" borderId="15" xfId="0" applyNumberFormat="1" applyFont="1" applyFill="1" applyBorder="1" applyAlignment="1">
      <alignment horizontal="center" vertical="center" wrapText="1"/>
    </xf>
    <xf numFmtId="164" fontId="5" fillId="0" borderId="15" xfId="0" applyNumberFormat="1" applyFont="1" applyFill="1" applyBorder="1" applyAlignment="1">
      <alignment horizontal="center" vertical="center" wrapText="1"/>
    </xf>
    <xf numFmtId="9" fontId="8" fillId="0" borderId="15" xfId="0" applyNumberFormat="1" applyFont="1" applyFill="1" applyBorder="1" applyAlignment="1">
      <alignment horizontal="center" vertical="center" wrapText="1"/>
    </xf>
    <xf numFmtId="9" fontId="5" fillId="0" borderId="14" xfId="0" applyNumberFormat="1" applyFont="1" applyFill="1" applyBorder="1" applyAlignment="1">
      <alignment horizontal="center" vertical="center" wrapText="1"/>
    </xf>
    <xf numFmtId="164" fontId="8" fillId="0" borderId="15"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7" fillId="0" borderId="0" xfId="0" applyNumberFormat="1" applyFont="1" applyFill="1" applyAlignment="1">
      <alignment horizontal="center" vertical="center" wrapText="1"/>
    </xf>
    <xf numFmtId="10" fontId="8"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5" fillId="0" borderId="14" xfId="0" applyFont="1" applyFill="1" applyBorder="1" applyAlignment="1">
      <alignment horizontal="center" vertical="center" wrapText="1"/>
    </xf>
    <xf numFmtId="0" fontId="6" fillId="12" borderId="14" xfId="0" applyFont="1" applyFill="1" applyBorder="1" applyAlignment="1">
      <alignment horizontal="center" vertical="center" wrapText="1"/>
    </xf>
    <xf numFmtId="0" fontId="8" fillId="4" borderId="1" xfId="0" applyFont="1" applyFill="1" applyBorder="1" applyAlignment="1">
      <alignment horizontal="center" vertical="center" wrapText="1"/>
    </xf>
    <xf numFmtId="9" fontId="6" fillId="0" borderId="1" xfId="1" applyFont="1" applyFill="1" applyBorder="1" applyAlignment="1">
      <alignment horizontal="center" vertical="center" wrapText="1"/>
    </xf>
    <xf numFmtId="9" fontId="7" fillId="0" borderId="15" xfId="0" applyNumberFormat="1" applyFont="1" applyFill="1" applyBorder="1" applyAlignment="1">
      <alignment horizontal="center" vertical="center" wrapText="1"/>
    </xf>
    <xf numFmtId="9" fontId="7" fillId="0" borderId="14" xfId="0" applyNumberFormat="1" applyFont="1" applyFill="1" applyBorder="1" applyAlignment="1">
      <alignment horizontal="center" vertical="center" wrapText="1"/>
    </xf>
    <xf numFmtId="9" fontId="8" fillId="0" borderId="14" xfId="0" applyNumberFormat="1" applyFont="1" applyFill="1" applyBorder="1" applyAlignment="1">
      <alignment horizontal="center" vertical="center" wrapText="1"/>
    </xf>
    <xf numFmtId="164" fontId="7" fillId="0" borderId="15" xfId="0" applyNumberFormat="1" applyFont="1" applyFill="1" applyBorder="1" applyAlignment="1">
      <alignment horizontal="center" vertical="center" wrapText="1"/>
    </xf>
    <xf numFmtId="164" fontId="6" fillId="0" borderId="14" xfId="0" applyNumberFormat="1" applyFont="1" applyFill="1" applyBorder="1" applyAlignment="1">
      <alignment horizontal="center" vertical="center" wrapText="1"/>
    </xf>
    <xf numFmtId="0" fontId="10" fillId="0" borderId="0" xfId="0" applyFont="1" applyAlignment="1">
      <alignment horizontal="center" vertical="center" wrapText="1"/>
    </xf>
    <xf numFmtId="0" fontId="8" fillId="9" borderId="1"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14" fillId="0" borderId="0" xfId="0" applyFont="1" applyAlignment="1">
      <alignment horizontal="justify" vertical="center" wrapText="1"/>
    </xf>
    <xf numFmtId="0" fontId="14" fillId="5" borderId="0" xfId="0" applyFont="1" applyFill="1" applyAlignment="1">
      <alignment horizontal="justify" vertical="center" wrapText="1"/>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0" fontId="13" fillId="0" borderId="0" xfId="0" applyFont="1" applyBorder="1" applyAlignment="1">
      <alignment vertical="center" wrapText="1"/>
    </xf>
    <xf numFmtId="0" fontId="9"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9" fontId="5" fillId="0" borderId="1" xfId="1" applyFont="1" applyFill="1" applyBorder="1" applyAlignment="1">
      <alignment horizontal="center" vertical="center" wrapText="1"/>
    </xf>
    <xf numFmtId="0" fontId="15" fillId="0" borderId="1" xfId="0" applyFont="1" applyBorder="1" applyAlignment="1">
      <alignment horizontal="center" vertical="center" wrapText="1"/>
    </xf>
    <xf numFmtId="0" fontId="17" fillId="18"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0" borderId="0" xfId="0" applyFont="1" applyAlignment="1">
      <alignment horizontal="left" vertical="center"/>
    </xf>
    <xf numFmtId="0" fontId="8"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3" fillId="0" borderId="0" xfId="0" applyFont="1" applyAlignment="1">
      <alignment horizontal="center" vertical="center" wrapText="1"/>
    </xf>
    <xf numFmtId="0" fontId="13" fillId="0" borderId="24" xfId="0" applyFont="1" applyBorder="1" applyAlignment="1">
      <alignment horizontal="center" vertical="center" wrapText="1"/>
    </xf>
    <xf numFmtId="0" fontId="16" fillId="0" borderId="1" xfId="0" applyFont="1" applyBorder="1" applyAlignment="1">
      <alignment horizontal="left" vertical="center" wrapText="1"/>
    </xf>
    <xf numFmtId="0" fontId="16" fillId="0" borderId="3" xfId="0" applyFont="1" applyBorder="1" applyAlignment="1">
      <alignment horizontal="left" vertical="center" wrapText="1"/>
    </xf>
    <xf numFmtId="0" fontId="13"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7" fillId="0" borderId="5"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5" xfId="0"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14" fontId="8" fillId="5" borderId="3" xfId="0" applyNumberFormat="1" applyFont="1" applyFill="1" applyBorder="1" applyAlignment="1">
      <alignment horizontal="center" vertical="center" wrapText="1"/>
    </xf>
    <xf numFmtId="14" fontId="8" fillId="5" borderId="5" xfId="0" applyNumberFormat="1"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7" fillId="0"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wrapText="1"/>
    </xf>
    <xf numFmtId="9" fontId="5" fillId="0" borderId="3" xfId="1" applyFont="1" applyBorder="1" applyAlignment="1">
      <alignment horizontal="center" vertical="center" wrapText="1"/>
    </xf>
    <xf numFmtId="9" fontId="5" fillId="0" borderId="5" xfId="1" applyFont="1" applyBorder="1" applyAlignment="1">
      <alignment horizontal="center" vertical="center" wrapText="1"/>
    </xf>
    <xf numFmtId="9" fontId="5" fillId="0" borderId="3" xfId="1" applyFont="1" applyFill="1" applyBorder="1" applyAlignment="1">
      <alignment horizontal="center" vertical="center" wrapText="1"/>
    </xf>
    <xf numFmtId="9" fontId="5" fillId="0" borderId="5" xfId="1" applyFont="1" applyFill="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9" fontId="5" fillId="0" borderId="4" xfId="1" applyFont="1" applyFill="1" applyBorder="1" applyAlignment="1">
      <alignment horizontal="center" vertical="center" wrapText="1"/>
    </xf>
    <xf numFmtId="9" fontId="8" fillId="0" borderId="3" xfId="0" applyNumberFormat="1" applyFont="1" applyFill="1" applyBorder="1" applyAlignment="1">
      <alignment horizontal="center" vertical="center" wrapText="1"/>
    </xf>
    <xf numFmtId="9" fontId="8" fillId="0" borderId="4" xfId="0" applyNumberFormat="1" applyFont="1" applyFill="1" applyBorder="1" applyAlignment="1">
      <alignment horizontal="center" vertical="center" wrapText="1"/>
    </xf>
    <xf numFmtId="9" fontId="8" fillId="0" borderId="5" xfId="0" applyNumberFormat="1" applyFont="1" applyFill="1" applyBorder="1" applyAlignment="1">
      <alignment horizontal="center" vertical="center" wrapText="1"/>
    </xf>
    <xf numFmtId="0" fontId="8" fillId="10" borderId="4"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6" fillId="9" borderId="3" xfId="0" applyFont="1" applyFill="1" applyBorder="1" applyAlignment="1">
      <alignment horizontal="center" vertical="center" wrapText="1"/>
    </xf>
    <xf numFmtId="0" fontId="6" fillId="9" borderId="5" xfId="0" applyFont="1" applyFill="1" applyBorder="1" applyAlignment="1">
      <alignment horizontal="center" vertical="center" wrapText="1"/>
    </xf>
    <xf numFmtId="14" fontId="5" fillId="5" borderId="3" xfId="0" applyNumberFormat="1" applyFont="1" applyFill="1" applyBorder="1" applyAlignment="1">
      <alignment horizontal="center" vertical="center" wrapText="1"/>
    </xf>
    <xf numFmtId="14" fontId="5" fillId="5" borderId="4" xfId="0" applyNumberFormat="1" applyFont="1" applyFill="1" applyBorder="1" applyAlignment="1">
      <alignment horizontal="center" vertical="center" wrapText="1"/>
    </xf>
    <xf numFmtId="14" fontId="5" fillId="5" borderId="5" xfId="0" applyNumberFormat="1" applyFont="1" applyFill="1" applyBorder="1" applyAlignment="1">
      <alignment horizontal="center" vertical="center" wrapText="1"/>
    </xf>
    <xf numFmtId="9" fontId="5" fillId="5" borderId="3" xfId="0" applyNumberFormat="1" applyFont="1" applyFill="1" applyBorder="1" applyAlignment="1">
      <alignment horizontal="center" vertical="center" wrapText="1"/>
    </xf>
    <xf numFmtId="9" fontId="5" fillId="5" borderId="4" xfId="0" applyNumberFormat="1" applyFont="1" applyFill="1" applyBorder="1" applyAlignment="1">
      <alignment horizontal="center" vertical="center" wrapText="1"/>
    </xf>
    <xf numFmtId="9" fontId="5" fillId="5" borderId="5"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6" fillId="8"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8" xfId="0" applyFont="1" applyBorder="1" applyAlignment="1">
      <alignment horizontal="center" vertical="center" wrapText="1"/>
    </xf>
    <xf numFmtId="0" fontId="5" fillId="8" borderId="3" xfId="0" applyFont="1" applyFill="1" applyBorder="1" applyAlignment="1">
      <alignment horizontal="center" vertical="center" wrapText="1"/>
    </xf>
    <xf numFmtId="0" fontId="5" fillId="8" borderId="5" xfId="0"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5" fillId="8" borderId="4"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7" fillId="9"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5" fillId="0" borderId="14" xfId="0" applyFont="1" applyBorder="1" applyAlignment="1">
      <alignment horizontal="center" vertical="center" wrapText="1"/>
    </xf>
    <xf numFmtId="0" fontId="8" fillId="0" borderId="17" xfId="0" applyFont="1" applyBorder="1"/>
    <xf numFmtId="0" fontId="8" fillId="0" borderId="19" xfId="0" applyFont="1" applyBorder="1"/>
    <xf numFmtId="0" fontId="6" fillId="12" borderId="14" xfId="0" applyFont="1" applyFill="1" applyBorder="1" applyAlignment="1">
      <alignment horizontal="center" vertical="center" wrapText="1"/>
    </xf>
    <xf numFmtId="0" fontId="7" fillId="0" borderId="17" xfId="0" applyFont="1" applyBorder="1"/>
    <xf numFmtId="0" fontId="7" fillId="0" borderId="19" xfId="0" applyFont="1" applyBorder="1"/>
    <xf numFmtId="0" fontId="8" fillId="0" borderId="17" xfId="0" applyFont="1" applyBorder="1" applyAlignment="1">
      <alignment horizontal="center" wrapText="1"/>
    </xf>
    <xf numFmtId="0" fontId="8" fillId="0" borderId="19" xfId="0" applyFont="1" applyBorder="1" applyAlignment="1">
      <alignment horizontal="center" wrapText="1"/>
    </xf>
    <xf numFmtId="0" fontId="6" fillId="8" borderId="3"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5" fillId="0" borderId="17" xfId="0" applyFont="1" applyBorder="1" applyAlignment="1">
      <alignment horizontal="center" vertical="center" wrapText="1"/>
    </xf>
    <xf numFmtId="0" fontId="6" fillId="12" borderId="17"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7" fillId="16" borderId="3" xfId="0" applyFont="1" applyFill="1" applyBorder="1" applyAlignment="1">
      <alignment horizontal="center" vertical="center" wrapText="1"/>
    </xf>
    <xf numFmtId="0" fontId="7" fillId="16" borderId="4" xfId="0" applyFont="1" applyFill="1" applyBorder="1" applyAlignment="1">
      <alignment horizontal="center" vertical="center" wrapText="1"/>
    </xf>
    <xf numFmtId="0" fontId="7" fillId="16" borderId="5" xfId="0" applyFont="1" applyFill="1" applyBorder="1" applyAlignment="1">
      <alignment horizontal="center" vertical="center" wrapText="1"/>
    </xf>
    <xf numFmtId="0" fontId="6" fillId="17" borderId="14" xfId="0" applyFont="1" applyFill="1" applyBorder="1" applyAlignment="1">
      <alignment horizontal="center" vertical="center" wrapText="1"/>
    </xf>
    <xf numFmtId="0" fontId="7" fillId="9" borderId="17" xfId="0" applyFont="1" applyFill="1" applyBorder="1"/>
    <xf numFmtId="0" fontId="6" fillId="15" borderId="14" xfId="0" applyFont="1" applyFill="1" applyBorder="1" applyAlignment="1">
      <alignment horizontal="center" vertical="center" wrapText="1"/>
    </xf>
    <xf numFmtId="0" fontId="7" fillId="9" borderId="19" xfId="0" applyFont="1" applyFill="1" applyBorder="1"/>
    <xf numFmtId="0" fontId="8" fillId="5" borderId="10"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1" applyFont="1" applyFill="1" applyBorder="1" applyAlignment="1">
      <alignment horizontal="center" vertical="center" wrapText="1"/>
    </xf>
    <xf numFmtId="0" fontId="5" fillId="12" borderId="14"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8" fillId="0" borderId="17" xfId="0" applyFont="1" applyFill="1" applyBorder="1"/>
    <xf numFmtId="9" fontId="5" fillId="0" borderId="14" xfId="0" applyNumberFormat="1" applyFont="1" applyFill="1" applyBorder="1" applyAlignment="1">
      <alignment horizontal="center" vertical="center" wrapText="1"/>
    </xf>
    <xf numFmtId="9" fontId="5" fillId="0" borderId="17"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2" fillId="0" borderId="14" xfId="0" applyFont="1" applyFill="1" applyBorder="1" applyAlignment="1">
      <alignment horizontal="center" vertical="center" wrapText="1"/>
    </xf>
    <xf numFmtId="0" fontId="8" fillId="0" borderId="19" xfId="0" applyFont="1" applyFill="1" applyBorder="1"/>
    <xf numFmtId="0" fontId="5" fillId="8" borderId="1" xfId="0" applyFont="1" applyFill="1" applyBorder="1" applyAlignment="1">
      <alignment horizontal="center" vertical="center" wrapText="1"/>
    </xf>
    <xf numFmtId="9" fontId="8" fillId="0" borderId="1" xfId="1"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8" fillId="0" borderId="16" xfId="0" applyFont="1" applyFill="1" applyBorder="1"/>
    <xf numFmtId="0" fontId="8" fillId="0" borderId="18" xfId="0" applyFont="1" applyFill="1" applyBorder="1"/>
    <xf numFmtId="0" fontId="6" fillId="0" borderId="4" xfId="0" applyFont="1" applyFill="1" applyBorder="1" applyAlignment="1">
      <alignment horizontal="center" vertical="center" wrapText="1"/>
    </xf>
    <xf numFmtId="0" fontId="11" fillId="0" borderId="1" xfId="0" applyFont="1" applyBorder="1" applyAlignment="1">
      <alignment horizontal="center" vertical="center" wrapText="1"/>
    </xf>
    <xf numFmtId="10" fontId="8" fillId="5"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5" fillId="11" borderId="1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5" fillId="12" borderId="17" xfId="0" applyFont="1" applyFill="1" applyBorder="1" applyAlignment="1">
      <alignment horizontal="center" vertical="center" wrapText="1"/>
    </xf>
    <xf numFmtId="0" fontId="5" fillId="11" borderId="17" xfId="0" applyFont="1" applyFill="1" applyBorder="1" applyAlignment="1">
      <alignment horizontal="center" vertical="center" wrapText="1"/>
    </xf>
    <xf numFmtId="0" fontId="5" fillId="13" borderId="14"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0" borderId="6" xfId="0" applyFont="1" applyBorder="1" applyAlignment="1">
      <alignment horizontal="center" vertical="center" wrapText="1"/>
    </xf>
    <xf numFmtId="0" fontId="5"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7" fillId="18"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18" fillId="0" borderId="1" xfId="0" applyFont="1" applyBorder="1" applyAlignment="1">
      <alignment vertical="center" wrapText="1"/>
    </xf>
    <xf numFmtId="17" fontId="19" fillId="0" borderId="1" xfId="0" applyNumberFormat="1" applyFont="1" applyBorder="1" applyAlignment="1">
      <alignment horizontal="center" vertical="center" wrapText="1"/>
    </xf>
  </cellXfs>
  <cellStyles count="2">
    <cellStyle name="Normal" xfId="0" builtinId="0"/>
    <cellStyle name="Porcentaje" xfId="1" builtinId="5"/>
  </cellStyles>
  <dxfs count="75">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s>
  <tableStyles count="0" defaultTableStyle="TableStyleMedium2" defaultPivotStyle="PivotStyleLight16"/>
  <colors>
    <mruColors>
      <color rgb="FF99FF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69273</xdr:colOff>
      <xdr:row>0</xdr:row>
      <xdr:rowOff>147551</xdr:rowOff>
    </xdr:from>
    <xdr:to>
      <xdr:col>1</xdr:col>
      <xdr:colOff>1720181</xdr:colOff>
      <xdr:row>8</xdr:row>
      <xdr:rowOff>401782</xdr:rowOff>
    </xdr:to>
    <xdr:pic>
      <xdr:nvPicPr>
        <xdr:cNvPr id="4" name="Imagen 2">
          <a:extLst>
            <a:ext uri="{FF2B5EF4-FFF2-40B4-BE49-F238E27FC236}">
              <a16:creationId xmlns:a16="http://schemas.microsoft.com/office/drawing/2014/main" id="{A0F83591-5A65-403E-8BD8-438B154A6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73" y="147551"/>
          <a:ext cx="2509890" cy="1695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E1F04-26EA-4A30-B469-BC8573CBC3AC}">
  <dimension ref="A1:AW560"/>
  <sheetViews>
    <sheetView tabSelected="1" zoomScale="55" zoomScaleNormal="55" workbookViewId="0">
      <selection activeCell="D10" sqref="D10"/>
    </sheetView>
  </sheetViews>
  <sheetFormatPr baseColWidth="10" defaultRowHeight="15.6" x14ac:dyDescent="0.25"/>
  <cols>
    <col min="1" max="1" width="11.19921875" style="2"/>
    <col min="2" max="2" width="23.296875" style="81" customWidth="1"/>
    <col min="3" max="3" width="47.19921875" style="1" customWidth="1"/>
    <col min="4" max="4" width="32.5" style="1" customWidth="1"/>
    <col min="5" max="5" width="13.19921875" style="1" customWidth="1"/>
    <col min="6" max="6" width="25.296875" style="1" customWidth="1"/>
    <col min="7" max="7" width="45.3984375" style="1" customWidth="1"/>
    <col min="8" max="8" width="55.69921875" style="1" customWidth="1"/>
    <col min="9" max="9" width="34.8984375" style="1" customWidth="1"/>
    <col min="10" max="11" width="17.09765625" style="1" customWidth="1"/>
    <col min="12" max="12" width="12.59765625" style="1" customWidth="1"/>
    <col min="13" max="13" width="16" style="1" customWidth="1"/>
    <col min="14" max="14" width="16.09765625" style="1" customWidth="1"/>
    <col min="15" max="15" width="11.19921875" style="1" customWidth="1"/>
    <col min="16" max="16" width="17" style="1" customWidth="1"/>
    <col min="17" max="17" width="17.09765625" style="1" customWidth="1"/>
    <col min="18" max="18" width="64.19921875" style="1" customWidth="1"/>
    <col min="19" max="19" width="12.296875" style="1" customWidth="1"/>
    <col min="20" max="20" width="35.09765625" style="1" customWidth="1"/>
    <col min="21" max="21" width="17.5" style="1" customWidth="1"/>
    <col min="22" max="23" width="11.19921875" style="1" customWidth="1"/>
    <col min="24" max="24" width="12.796875" style="1" customWidth="1"/>
    <col min="25" max="25" width="11.19921875" style="1" customWidth="1"/>
    <col min="26" max="26" width="17.796875" style="1" customWidth="1"/>
    <col min="27" max="27" width="16.59765625" style="1" customWidth="1"/>
    <col min="28" max="28" width="16.09765625" style="1" customWidth="1"/>
    <col min="29" max="29" width="13.69921875" style="1" customWidth="1"/>
    <col min="30" max="30" width="20.59765625" style="14" customWidth="1"/>
    <col min="31" max="31" width="20.59765625" style="19" customWidth="1"/>
    <col min="32" max="33" width="15.19921875" style="1" customWidth="1"/>
    <col min="34" max="34" width="17" style="21" customWidth="1"/>
    <col min="35" max="35" width="11.19921875" style="2" customWidth="1"/>
    <col min="36" max="36" width="28.09765625" style="18" customWidth="1"/>
    <col min="37" max="37" width="12.796875" style="1" customWidth="1"/>
    <col min="38" max="38" width="11.19921875" style="1" customWidth="1"/>
    <col min="39" max="39" width="20.296875" style="1" customWidth="1"/>
    <col min="40" max="40" width="22.8984375" style="1" customWidth="1"/>
    <col min="41" max="42" width="11.19921875" style="1" customWidth="1"/>
    <col min="43" max="43" width="16.8984375" style="1" customWidth="1"/>
    <col min="44" max="44" width="20.5" style="1" customWidth="1"/>
    <col min="45" max="45" width="96.19921875" style="1" customWidth="1"/>
    <col min="46" max="46" width="22.296875" style="1" customWidth="1"/>
    <col min="47" max="47" width="38.296875" style="1" customWidth="1"/>
    <col min="48" max="48" width="30.796875" style="1" customWidth="1"/>
    <col min="49" max="245" width="11.19921875" style="1"/>
    <col min="246" max="246" width="21.69921875" style="1" customWidth="1"/>
    <col min="247" max="247" width="28.19921875" style="1" customWidth="1"/>
    <col min="248" max="248" width="28.69921875" style="1" customWidth="1"/>
    <col min="249" max="249" width="11.19921875" style="1"/>
    <col min="250" max="250" width="25.296875" style="1" customWidth="1"/>
    <col min="251" max="251" width="28.3984375" style="1" customWidth="1"/>
    <col min="252" max="253" width="34.8984375" style="1" customWidth="1"/>
    <col min="254" max="255" width="13.296875" style="1" customWidth="1"/>
    <col min="256" max="256" width="11.19921875" style="1"/>
    <col min="257" max="257" width="16" style="1" customWidth="1"/>
    <col min="258" max="261" width="11.19921875" style="1"/>
    <col min="262" max="262" width="48.3984375" style="1" customWidth="1"/>
    <col min="263" max="263" width="11.19921875" style="1"/>
    <col min="264" max="264" width="12.69921875" style="1" customWidth="1"/>
    <col min="265" max="265" width="13.796875" style="1" customWidth="1"/>
    <col min="266" max="269" width="11.19921875" style="1"/>
    <col min="270" max="270" width="16.19921875" style="1" customWidth="1"/>
    <col min="271" max="274" width="11.19921875" style="1"/>
    <col min="275" max="275" width="14.09765625" style="1" customWidth="1"/>
    <col min="276" max="279" width="11.19921875" style="1"/>
    <col min="280" max="280" width="28.09765625" style="1" customWidth="1"/>
    <col min="281" max="287" width="11.19921875" style="1"/>
    <col min="288" max="292" width="0" style="1" hidden="1" customWidth="1"/>
    <col min="293" max="293" width="57.19921875" style="1" customWidth="1"/>
    <col min="294" max="501" width="11.19921875" style="1"/>
    <col min="502" max="502" width="21.69921875" style="1" customWidth="1"/>
    <col min="503" max="503" width="28.19921875" style="1" customWidth="1"/>
    <col min="504" max="504" width="28.69921875" style="1" customWidth="1"/>
    <col min="505" max="505" width="11.19921875" style="1"/>
    <col min="506" max="506" width="25.296875" style="1" customWidth="1"/>
    <col min="507" max="507" width="28.3984375" style="1" customWidth="1"/>
    <col min="508" max="509" width="34.8984375" style="1" customWidth="1"/>
    <col min="510" max="511" width="13.296875" style="1" customWidth="1"/>
    <col min="512" max="512" width="11.19921875" style="1"/>
    <col min="513" max="513" width="16" style="1" customWidth="1"/>
    <col min="514" max="517" width="11.19921875" style="1"/>
    <col min="518" max="518" width="48.3984375" style="1" customWidth="1"/>
    <col min="519" max="519" width="11.19921875" style="1"/>
    <col min="520" max="520" width="12.69921875" style="1" customWidth="1"/>
    <col min="521" max="521" width="13.796875" style="1" customWidth="1"/>
    <col min="522" max="525" width="11.19921875" style="1"/>
    <col min="526" max="526" width="16.19921875" style="1" customWidth="1"/>
    <col min="527" max="530" width="11.19921875" style="1"/>
    <col min="531" max="531" width="14.09765625" style="1" customWidth="1"/>
    <col min="532" max="535" width="11.19921875" style="1"/>
    <col min="536" max="536" width="28.09765625" style="1" customWidth="1"/>
    <col min="537" max="543" width="11.19921875" style="1"/>
    <col min="544" max="548" width="0" style="1" hidden="1" customWidth="1"/>
    <col min="549" max="549" width="57.19921875" style="1" customWidth="1"/>
    <col min="550" max="757" width="11.19921875" style="1"/>
    <col min="758" max="758" width="21.69921875" style="1" customWidth="1"/>
    <col min="759" max="759" width="28.19921875" style="1" customWidth="1"/>
    <col min="760" max="760" width="28.69921875" style="1" customWidth="1"/>
    <col min="761" max="761" width="11.19921875" style="1"/>
    <col min="762" max="762" width="25.296875" style="1" customWidth="1"/>
    <col min="763" max="763" width="28.3984375" style="1" customWidth="1"/>
    <col min="764" max="765" width="34.8984375" style="1" customWidth="1"/>
    <col min="766" max="767" width="13.296875" style="1" customWidth="1"/>
    <col min="768" max="768" width="11.19921875" style="1"/>
    <col min="769" max="769" width="16" style="1" customWidth="1"/>
    <col min="770" max="773" width="11.19921875" style="1"/>
    <col min="774" max="774" width="48.3984375" style="1" customWidth="1"/>
    <col min="775" max="775" width="11.19921875" style="1"/>
    <col min="776" max="776" width="12.69921875" style="1" customWidth="1"/>
    <col min="777" max="777" width="13.796875" style="1" customWidth="1"/>
    <col min="778" max="781" width="11.19921875" style="1"/>
    <col min="782" max="782" width="16.19921875" style="1" customWidth="1"/>
    <col min="783" max="786" width="11.19921875" style="1"/>
    <col min="787" max="787" width="14.09765625" style="1" customWidth="1"/>
    <col min="788" max="791" width="11.19921875" style="1"/>
    <col min="792" max="792" width="28.09765625" style="1" customWidth="1"/>
    <col min="793" max="799" width="11.19921875" style="1"/>
    <col min="800" max="804" width="0" style="1" hidden="1" customWidth="1"/>
    <col min="805" max="805" width="57.19921875" style="1" customWidth="1"/>
    <col min="806" max="1013" width="11.19921875" style="1"/>
    <col min="1014" max="1014" width="21.69921875" style="1" customWidth="1"/>
    <col min="1015" max="1015" width="28.19921875" style="1" customWidth="1"/>
    <col min="1016" max="1016" width="28.69921875" style="1" customWidth="1"/>
    <col min="1017" max="1017" width="11.19921875" style="1"/>
    <col min="1018" max="1018" width="25.296875" style="1" customWidth="1"/>
    <col min="1019" max="1019" width="28.3984375" style="1" customWidth="1"/>
    <col min="1020" max="1021" width="34.8984375" style="1" customWidth="1"/>
    <col min="1022" max="1023" width="13.296875" style="1" customWidth="1"/>
    <col min="1024" max="1024" width="11.19921875" style="1"/>
    <col min="1025" max="1025" width="16" style="1" customWidth="1"/>
    <col min="1026" max="1029" width="11.19921875" style="1"/>
    <col min="1030" max="1030" width="48.3984375" style="1" customWidth="1"/>
    <col min="1031" max="1031" width="11.19921875" style="1"/>
    <col min="1032" max="1032" width="12.69921875" style="1" customWidth="1"/>
    <col min="1033" max="1033" width="13.796875" style="1" customWidth="1"/>
    <col min="1034" max="1037" width="11.19921875" style="1"/>
    <col min="1038" max="1038" width="16.19921875" style="1" customWidth="1"/>
    <col min="1039" max="1042" width="11.19921875" style="1"/>
    <col min="1043" max="1043" width="14.09765625" style="1" customWidth="1"/>
    <col min="1044" max="1047" width="11.19921875" style="1"/>
    <col min="1048" max="1048" width="28.09765625" style="1" customWidth="1"/>
    <col min="1049" max="1055" width="11.19921875" style="1"/>
    <col min="1056" max="1060" width="0" style="1" hidden="1" customWidth="1"/>
    <col min="1061" max="1061" width="57.19921875" style="1" customWidth="1"/>
    <col min="1062" max="1269" width="11.19921875" style="1"/>
    <col min="1270" max="1270" width="21.69921875" style="1" customWidth="1"/>
    <col min="1271" max="1271" width="28.19921875" style="1" customWidth="1"/>
    <col min="1272" max="1272" width="28.69921875" style="1" customWidth="1"/>
    <col min="1273" max="1273" width="11.19921875" style="1"/>
    <col min="1274" max="1274" width="25.296875" style="1" customWidth="1"/>
    <col min="1275" max="1275" width="28.3984375" style="1" customWidth="1"/>
    <col min="1276" max="1277" width="34.8984375" style="1" customWidth="1"/>
    <col min="1278" max="1279" width="13.296875" style="1" customWidth="1"/>
    <col min="1280" max="1280" width="11.19921875" style="1"/>
    <col min="1281" max="1281" width="16" style="1" customWidth="1"/>
    <col min="1282" max="1285" width="11.19921875" style="1"/>
    <col min="1286" max="1286" width="48.3984375" style="1" customWidth="1"/>
    <col min="1287" max="1287" width="11.19921875" style="1"/>
    <col min="1288" max="1288" width="12.69921875" style="1" customWidth="1"/>
    <col min="1289" max="1289" width="13.796875" style="1" customWidth="1"/>
    <col min="1290" max="1293" width="11.19921875" style="1"/>
    <col min="1294" max="1294" width="16.19921875" style="1" customWidth="1"/>
    <col min="1295" max="1298" width="11.19921875" style="1"/>
    <col min="1299" max="1299" width="14.09765625" style="1" customWidth="1"/>
    <col min="1300" max="1303" width="11.19921875" style="1"/>
    <col min="1304" max="1304" width="28.09765625" style="1" customWidth="1"/>
    <col min="1305" max="1311" width="11.19921875" style="1"/>
    <col min="1312" max="1316" width="0" style="1" hidden="1" customWidth="1"/>
    <col min="1317" max="1317" width="57.19921875" style="1" customWidth="1"/>
    <col min="1318" max="1525" width="11.19921875" style="1"/>
    <col min="1526" max="1526" width="21.69921875" style="1" customWidth="1"/>
    <col min="1527" max="1527" width="28.19921875" style="1" customWidth="1"/>
    <col min="1528" max="1528" width="28.69921875" style="1" customWidth="1"/>
    <col min="1529" max="1529" width="11.19921875" style="1"/>
    <col min="1530" max="1530" width="25.296875" style="1" customWidth="1"/>
    <col min="1531" max="1531" width="28.3984375" style="1" customWidth="1"/>
    <col min="1532" max="1533" width="34.8984375" style="1" customWidth="1"/>
    <col min="1534" max="1535" width="13.296875" style="1" customWidth="1"/>
    <col min="1536" max="1536" width="11.19921875" style="1"/>
    <col min="1537" max="1537" width="16" style="1" customWidth="1"/>
    <col min="1538" max="1541" width="11.19921875" style="1"/>
    <col min="1542" max="1542" width="48.3984375" style="1" customWidth="1"/>
    <col min="1543" max="1543" width="11.19921875" style="1"/>
    <col min="1544" max="1544" width="12.69921875" style="1" customWidth="1"/>
    <col min="1545" max="1545" width="13.796875" style="1" customWidth="1"/>
    <col min="1546" max="1549" width="11.19921875" style="1"/>
    <col min="1550" max="1550" width="16.19921875" style="1" customWidth="1"/>
    <col min="1551" max="1554" width="11.19921875" style="1"/>
    <col min="1555" max="1555" width="14.09765625" style="1" customWidth="1"/>
    <col min="1556" max="1559" width="11.19921875" style="1"/>
    <col min="1560" max="1560" width="28.09765625" style="1" customWidth="1"/>
    <col min="1561" max="1567" width="11.19921875" style="1"/>
    <col min="1568" max="1572" width="0" style="1" hidden="1" customWidth="1"/>
    <col min="1573" max="1573" width="57.19921875" style="1" customWidth="1"/>
    <col min="1574" max="1781" width="11.19921875" style="1"/>
    <col min="1782" max="1782" width="21.69921875" style="1" customWidth="1"/>
    <col min="1783" max="1783" width="28.19921875" style="1" customWidth="1"/>
    <col min="1784" max="1784" width="28.69921875" style="1" customWidth="1"/>
    <col min="1785" max="1785" width="11.19921875" style="1"/>
    <col min="1786" max="1786" width="25.296875" style="1" customWidth="1"/>
    <col min="1787" max="1787" width="28.3984375" style="1" customWidth="1"/>
    <col min="1788" max="1789" width="34.8984375" style="1" customWidth="1"/>
    <col min="1790" max="1791" width="13.296875" style="1" customWidth="1"/>
    <col min="1792" max="1792" width="11.19921875" style="1"/>
    <col min="1793" max="1793" width="16" style="1" customWidth="1"/>
    <col min="1794" max="1797" width="11.19921875" style="1"/>
    <col min="1798" max="1798" width="48.3984375" style="1" customWidth="1"/>
    <col min="1799" max="1799" width="11.19921875" style="1"/>
    <col min="1800" max="1800" width="12.69921875" style="1" customWidth="1"/>
    <col min="1801" max="1801" width="13.796875" style="1" customWidth="1"/>
    <col min="1802" max="1805" width="11.19921875" style="1"/>
    <col min="1806" max="1806" width="16.19921875" style="1" customWidth="1"/>
    <col min="1807" max="1810" width="11.19921875" style="1"/>
    <col min="1811" max="1811" width="14.09765625" style="1" customWidth="1"/>
    <col min="1812" max="1815" width="11.19921875" style="1"/>
    <col min="1816" max="1816" width="28.09765625" style="1" customWidth="1"/>
    <col min="1817" max="1823" width="11.19921875" style="1"/>
    <col min="1824" max="1828" width="0" style="1" hidden="1" customWidth="1"/>
    <col min="1829" max="1829" width="57.19921875" style="1" customWidth="1"/>
    <col min="1830" max="2037" width="11.19921875" style="1"/>
    <col min="2038" max="2038" width="21.69921875" style="1" customWidth="1"/>
    <col min="2039" max="2039" width="28.19921875" style="1" customWidth="1"/>
    <col min="2040" max="2040" width="28.69921875" style="1" customWidth="1"/>
    <col min="2041" max="2041" width="11.19921875" style="1"/>
    <col min="2042" max="2042" width="25.296875" style="1" customWidth="1"/>
    <col min="2043" max="2043" width="28.3984375" style="1" customWidth="1"/>
    <col min="2044" max="2045" width="34.8984375" style="1" customWidth="1"/>
    <col min="2046" max="2047" width="13.296875" style="1" customWidth="1"/>
    <col min="2048" max="2048" width="11.19921875" style="1"/>
    <col min="2049" max="2049" width="16" style="1" customWidth="1"/>
    <col min="2050" max="2053" width="11.19921875" style="1"/>
    <col min="2054" max="2054" width="48.3984375" style="1" customWidth="1"/>
    <col min="2055" max="2055" width="11.19921875" style="1"/>
    <col min="2056" max="2056" width="12.69921875" style="1" customWidth="1"/>
    <col min="2057" max="2057" width="13.796875" style="1" customWidth="1"/>
    <col min="2058" max="2061" width="11.19921875" style="1"/>
    <col min="2062" max="2062" width="16.19921875" style="1" customWidth="1"/>
    <col min="2063" max="2066" width="11.19921875" style="1"/>
    <col min="2067" max="2067" width="14.09765625" style="1" customWidth="1"/>
    <col min="2068" max="2071" width="11.19921875" style="1"/>
    <col min="2072" max="2072" width="28.09765625" style="1" customWidth="1"/>
    <col min="2073" max="2079" width="11.19921875" style="1"/>
    <col min="2080" max="2084" width="0" style="1" hidden="1" customWidth="1"/>
    <col min="2085" max="2085" width="57.19921875" style="1" customWidth="1"/>
    <col min="2086" max="2293" width="11.19921875" style="1"/>
    <col min="2294" max="2294" width="21.69921875" style="1" customWidth="1"/>
    <col min="2295" max="2295" width="28.19921875" style="1" customWidth="1"/>
    <col min="2296" max="2296" width="28.69921875" style="1" customWidth="1"/>
    <col min="2297" max="2297" width="11.19921875" style="1"/>
    <col min="2298" max="2298" width="25.296875" style="1" customWidth="1"/>
    <col min="2299" max="2299" width="28.3984375" style="1" customWidth="1"/>
    <col min="2300" max="2301" width="34.8984375" style="1" customWidth="1"/>
    <col min="2302" max="2303" width="13.296875" style="1" customWidth="1"/>
    <col min="2304" max="2304" width="11.19921875" style="1"/>
    <col min="2305" max="2305" width="16" style="1" customWidth="1"/>
    <col min="2306" max="2309" width="11.19921875" style="1"/>
    <col min="2310" max="2310" width="48.3984375" style="1" customWidth="1"/>
    <col min="2311" max="2311" width="11.19921875" style="1"/>
    <col min="2312" max="2312" width="12.69921875" style="1" customWidth="1"/>
    <col min="2313" max="2313" width="13.796875" style="1" customWidth="1"/>
    <col min="2314" max="2317" width="11.19921875" style="1"/>
    <col min="2318" max="2318" width="16.19921875" style="1" customWidth="1"/>
    <col min="2319" max="2322" width="11.19921875" style="1"/>
    <col min="2323" max="2323" width="14.09765625" style="1" customWidth="1"/>
    <col min="2324" max="2327" width="11.19921875" style="1"/>
    <col min="2328" max="2328" width="28.09765625" style="1" customWidth="1"/>
    <col min="2329" max="2335" width="11.19921875" style="1"/>
    <col min="2336" max="2340" width="0" style="1" hidden="1" customWidth="1"/>
    <col min="2341" max="2341" width="57.19921875" style="1" customWidth="1"/>
    <col min="2342" max="2549" width="11.19921875" style="1"/>
    <col min="2550" max="2550" width="21.69921875" style="1" customWidth="1"/>
    <col min="2551" max="2551" width="28.19921875" style="1" customWidth="1"/>
    <col min="2552" max="2552" width="28.69921875" style="1" customWidth="1"/>
    <col min="2553" max="2553" width="11.19921875" style="1"/>
    <col min="2554" max="2554" width="25.296875" style="1" customWidth="1"/>
    <col min="2555" max="2555" width="28.3984375" style="1" customWidth="1"/>
    <col min="2556" max="2557" width="34.8984375" style="1" customWidth="1"/>
    <col min="2558" max="2559" width="13.296875" style="1" customWidth="1"/>
    <col min="2560" max="2560" width="11.19921875" style="1"/>
    <col min="2561" max="2561" width="16" style="1" customWidth="1"/>
    <col min="2562" max="2565" width="11.19921875" style="1"/>
    <col min="2566" max="2566" width="48.3984375" style="1" customWidth="1"/>
    <col min="2567" max="2567" width="11.19921875" style="1"/>
    <col min="2568" max="2568" width="12.69921875" style="1" customWidth="1"/>
    <col min="2569" max="2569" width="13.796875" style="1" customWidth="1"/>
    <col min="2570" max="2573" width="11.19921875" style="1"/>
    <col min="2574" max="2574" width="16.19921875" style="1" customWidth="1"/>
    <col min="2575" max="2578" width="11.19921875" style="1"/>
    <col min="2579" max="2579" width="14.09765625" style="1" customWidth="1"/>
    <col min="2580" max="2583" width="11.19921875" style="1"/>
    <col min="2584" max="2584" width="28.09765625" style="1" customWidth="1"/>
    <col min="2585" max="2591" width="11.19921875" style="1"/>
    <col min="2592" max="2596" width="0" style="1" hidden="1" customWidth="1"/>
    <col min="2597" max="2597" width="57.19921875" style="1" customWidth="1"/>
    <col min="2598" max="2805" width="11.19921875" style="1"/>
    <col min="2806" max="2806" width="21.69921875" style="1" customWidth="1"/>
    <col min="2807" max="2807" width="28.19921875" style="1" customWidth="1"/>
    <col min="2808" max="2808" width="28.69921875" style="1" customWidth="1"/>
    <col min="2809" max="2809" width="11.19921875" style="1"/>
    <col min="2810" max="2810" width="25.296875" style="1" customWidth="1"/>
    <col min="2811" max="2811" width="28.3984375" style="1" customWidth="1"/>
    <col min="2812" max="2813" width="34.8984375" style="1" customWidth="1"/>
    <col min="2814" max="2815" width="13.296875" style="1" customWidth="1"/>
    <col min="2816" max="2816" width="11.19921875" style="1"/>
    <col min="2817" max="2817" width="16" style="1" customWidth="1"/>
    <col min="2818" max="2821" width="11.19921875" style="1"/>
    <col min="2822" max="2822" width="48.3984375" style="1" customWidth="1"/>
    <col min="2823" max="2823" width="11.19921875" style="1"/>
    <col min="2824" max="2824" width="12.69921875" style="1" customWidth="1"/>
    <col min="2825" max="2825" width="13.796875" style="1" customWidth="1"/>
    <col min="2826" max="2829" width="11.19921875" style="1"/>
    <col min="2830" max="2830" width="16.19921875" style="1" customWidth="1"/>
    <col min="2831" max="2834" width="11.19921875" style="1"/>
    <col min="2835" max="2835" width="14.09765625" style="1" customWidth="1"/>
    <col min="2836" max="2839" width="11.19921875" style="1"/>
    <col min="2840" max="2840" width="28.09765625" style="1" customWidth="1"/>
    <col min="2841" max="2847" width="11.19921875" style="1"/>
    <col min="2848" max="2852" width="0" style="1" hidden="1" customWidth="1"/>
    <col min="2853" max="2853" width="57.19921875" style="1" customWidth="1"/>
    <col min="2854" max="3061" width="11.19921875" style="1"/>
    <col min="3062" max="3062" width="21.69921875" style="1" customWidth="1"/>
    <col min="3063" max="3063" width="28.19921875" style="1" customWidth="1"/>
    <col min="3064" max="3064" width="28.69921875" style="1" customWidth="1"/>
    <col min="3065" max="3065" width="11.19921875" style="1"/>
    <col min="3066" max="3066" width="25.296875" style="1" customWidth="1"/>
    <col min="3067" max="3067" width="28.3984375" style="1" customWidth="1"/>
    <col min="3068" max="3069" width="34.8984375" style="1" customWidth="1"/>
    <col min="3070" max="3071" width="13.296875" style="1" customWidth="1"/>
    <col min="3072" max="3072" width="11.19921875" style="1"/>
    <col min="3073" max="3073" width="16" style="1" customWidth="1"/>
    <col min="3074" max="3077" width="11.19921875" style="1"/>
    <col min="3078" max="3078" width="48.3984375" style="1" customWidth="1"/>
    <col min="3079" max="3079" width="11.19921875" style="1"/>
    <col min="3080" max="3080" width="12.69921875" style="1" customWidth="1"/>
    <col min="3081" max="3081" width="13.796875" style="1" customWidth="1"/>
    <col min="3082" max="3085" width="11.19921875" style="1"/>
    <col min="3086" max="3086" width="16.19921875" style="1" customWidth="1"/>
    <col min="3087" max="3090" width="11.19921875" style="1"/>
    <col min="3091" max="3091" width="14.09765625" style="1" customWidth="1"/>
    <col min="3092" max="3095" width="11.19921875" style="1"/>
    <col min="3096" max="3096" width="28.09765625" style="1" customWidth="1"/>
    <col min="3097" max="3103" width="11.19921875" style="1"/>
    <col min="3104" max="3108" width="0" style="1" hidden="1" customWidth="1"/>
    <col min="3109" max="3109" width="57.19921875" style="1" customWidth="1"/>
    <col min="3110" max="3317" width="11.19921875" style="1"/>
    <col min="3318" max="3318" width="21.69921875" style="1" customWidth="1"/>
    <col min="3319" max="3319" width="28.19921875" style="1" customWidth="1"/>
    <col min="3320" max="3320" width="28.69921875" style="1" customWidth="1"/>
    <col min="3321" max="3321" width="11.19921875" style="1"/>
    <col min="3322" max="3322" width="25.296875" style="1" customWidth="1"/>
    <col min="3323" max="3323" width="28.3984375" style="1" customWidth="1"/>
    <col min="3324" max="3325" width="34.8984375" style="1" customWidth="1"/>
    <col min="3326" max="3327" width="13.296875" style="1" customWidth="1"/>
    <col min="3328" max="3328" width="11.19921875" style="1"/>
    <col min="3329" max="3329" width="16" style="1" customWidth="1"/>
    <col min="3330" max="3333" width="11.19921875" style="1"/>
    <col min="3334" max="3334" width="48.3984375" style="1" customWidth="1"/>
    <col min="3335" max="3335" width="11.19921875" style="1"/>
    <col min="3336" max="3336" width="12.69921875" style="1" customWidth="1"/>
    <col min="3337" max="3337" width="13.796875" style="1" customWidth="1"/>
    <col min="3338" max="3341" width="11.19921875" style="1"/>
    <col min="3342" max="3342" width="16.19921875" style="1" customWidth="1"/>
    <col min="3343" max="3346" width="11.19921875" style="1"/>
    <col min="3347" max="3347" width="14.09765625" style="1" customWidth="1"/>
    <col min="3348" max="3351" width="11.19921875" style="1"/>
    <col min="3352" max="3352" width="28.09765625" style="1" customWidth="1"/>
    <col min="3353" max="3359" width="11.19921875" style="1"/>
    <col min="3360" max="3364" width="0" style="1" hidden="1" customWidth="1"/>
    <col min="3365" max="3365" width="57.19921875" style="1" customWidth="1"/>
    <col min="3366" max="3573" width="11.19921875" style="1"/>
    <col min="3574" max="3574" width="21.69921875" style="1" customWidth="1"/>
    <col min="3575" max="3575" width="28.19921875" style="1" customWidth="1"/>
    <col min="3576" max="3576" width="28.69921875" style="1" customWidth="1"/>
    <col min="3577" max="3577" width="11.19921875" style="1"/>
    <col min="3578" max="3578" width="25.296875" style="1" customWidth="1"/>
    <col min="3579" max="3579" width="28.3984375" style="1" customWidth="1"/>
    <col min="3580" max="3581" width="34.8984375" style="1" customWidth="1"/>
    <col min="3582" max="3583" width="13.296875" style="1" customWidth="1"/>
    <col min="3584" max="3584" width="11.19921875" style="1"/>
    <col min="3585" max="3585" width="16" style="1" customWidth="1"/>
    <col min="3586" max="3589" width="11.19921875" style="1"/>
    <col min="3590" max="3590" width="48.3984375" style="1" customWidth="1"/>
    <col min="3591" max="3591" width="11.19921875" style="1"/>
    <col min="3592" max="3592" width="12.69921875" style="1" customWidth="1"/>
    <col min="3593" max="3593" width="13.796875" style="1" customWidth="1"/>
    <col min="3594" max="3597" width="11.19921875" style="1"/>
    <col min="3598" max="3598" width="16.19921875" style="1" customWidth="1"/>
    <col min="3599" max="3602" width="11.19921875" style="1"/>
    <col min="3603" max="3603" width="14.09765625" style="1" customWidth="1"/>
    <col min="3604" max="3607" width="11.19921875" style="1"/>
    <col min="3608" max="3608" width="28.09765625" style="1" customWidth="1"/>
    <col min="3609" max="3615" width="11.19921875" style="1"/>
    <col min="3616" max="3620" width="0" style="1" hidden="1" customWidth="1"/>
    <col min="3621" max="3621" width="57.19921875" style="1" customWidth="1"/>
    <col min="3622" max="3829" width="11.19921875" style="1"/>
    <col min="3830" max="3830" width="21.69921875" style="1" customWidth="1"/>
    <col min="3831" max="3831" width="28.19921875" style="1" customWidth="1"/>
    <col min="3832" max="3832" width="28.69921875" style="1" customWidth="1"/>
    <col min="3833" max="3833" width="11.19921875" style="1"/>
    <col min="3834" max="3834" width="25.296875" style="1" customWidth="1"/>
    <col min="3835" max="3835" width="28.3984375" style="1" customWidth="1"/>
    <col min="3836" max="3837" width="34.8984375" style="1" customWidth="1"/>
    <col min="3838" max="3839" width="13.296875" style="1" customWidth="1"/>
    <col min="3840" max="3840" width="11.19921875" style="1"/>
    <col min="3841" max="3841" width="16" style="1" customWidth="1"/>
    <col min="3842" max="3845" width="11.19921875" style="1"/>
    <col min="3846" max="3846" width="48.3984375" style="1" customWidth="1"/>
    <col min="3847" max="3847" width="11.19921875" style="1"/>
    <col min="3848" max="3848" width="12.69921875" style="1" customWidth="1"/>
    <col min="3849" max="3849" width="13.796875" style="1" customWidth="1"/>
    <col min="3850" max="3853" width="11.19921875" style="1"/>
    <col min="3854" max="3854" width="16.19921875" style="1" customWidth="1"/>
    <col min="3855" max="3858" width="11.19921875" style="1"/>
    <col min="3859" max="3859" width="14.09765625" style="1" customWidth="1"/>
    <col min="3860" max="3863" width="11.19921875" style="1"/>
    <col min="3864" max="3864" width="28.09765625" style="1" customWidth="1"/>
    <col min="3865" max="3871" width="11.19921875" style="1"/>
    <col min="3872" max="3876" width="0" style="1" hidden="1" customWidth="1"/>
    <col min="3877" max="3877" width="57.19921875" style="1" customWidth="1"/>
    <col min="3878" max="4085" width="11.19921875" style="1"/>
    <col min="4086" max="4086" width="21.69921875" style="1" customWidth="1"/>
    <col min="4087" max="4087" width="28.19921875" style="1" customWidth="1"/>
    <col min="4088" max="4088" width="28.69921875" style="1" customWidth="1"/>
    <col min="4089" max="4089" width="11.19921875" style="1"/>
    <col min="4090" max="4090" width="25.296875" style="1" customWidth="1"/>
    <col min="4091" max="4091" width="28.3984375" style="1" customWidth="1"/>
    <col min="4092" max="4093" width="34.8984375" style="1" customWidth="1"/>
    <col min="4094" max="4095" width="13.296875" style="1" customWidth="1"/>
    <col min="4096" max="4096" width="11.19921875" style="1"/>
    <col min="4097" max="4097" width="16" style="1" customWidth="1"/>
    <col min="4098" max="4101" width="11.19921875" style="1"/>
    <col min="4102" max="4102" width="48.3984375" style="1" customWidth="1"/>
    <col min="4103" max="4103" width="11.19921875" style="1"/>
    <col min="4104" max="4104" width="12.69921875" style="1" customWidth="1"/>
    <col min="4105" max="4105" width="13.796875" style="1" customWidth="1"/>
    <col min="4106" max="4109" width="11.19921875" style="1"/>
    <col min="4110" max="4110" width="16.19921875" style="1" customWidth="1"/>
    <col min="4111" max="4114" width="11.19921875" style="1"/>
    <col min="4115" max="4115" width="14.09765625" style="1" customWidth="1"/>
    <col min="4116" max="4119" width="11.19921875" style="1"/>
    <col min="4120" max="4120" width="28.09765625" style="1" customWidth="1"/>
    <col min="4121" max="4127" width="11.19921875" style="1"/>
    <col min="4128" max="4132" width="0" style="1" hidden="1" customWidth="1"/>
    <col min="4133" max="4133" width="57.19921875" style="1" customWidth="1"/>
    <col min="4134" max="4341" width="11.19921875" style="1"/>
    <col min="4342" max="4342" width="21.69921875" style="1" customWidth="1"/>
    <col min="4343" max="4343" width="28.19921875" style="1" customWidth="1"/>
    <col min="4344" max="4344" width="28.69921875" style="1" customWidth="1"/>
    <col min="4345" max="4345" width="11.19921875" style="1"/>
    <col min="4346" max="4346" width="25.296875" style="1" customWidth="1"/>
    <col min="4347" max="4347" width="28.3984375" style="1" customWidth="1"/>
    <col min="4348" max="4349" width="34.8984375" style="1" customWidth="1"/>
    <col min="4350" max="4351" width="13.296875" style="1" customWidth="1"/>
    <col min="4352" max="4352" width="11.19921875" style="1"/>
    <col min="4353" max="4353" width="16" style="1" customWidth="1"/>
    <col min="4354" max="4357" width="11.19921875" style="1"/>
    <col min="4358" max="4358" width="48.3984375" style="1" customWidth="1"/>
    <col min="4359" max="4359" width="11.19921875" style="1"/>
    <col min="4360" max="4360" width="12.69921875" style="1" customWidth="1"/>
    <col min="4361" max="4361" width="13.796875" style="1" customWidth="1"/>
    <col min="4362" max="4365" width="11.19921875" style="1"/>
    <col min="4366" max="4366" width="16.19921875" style="1" customWidth="1"/>
    <col min="4367" max="4370" width="11.19921875" style="1"/>
    <col min="4371" max="4371" width="14.09765625" style="1" customWidth="1"/>
    <col min="4372" max="4375" width="11.19921875" style="1"/>
    <col min="4376" max="4376" width="28.09765625" style="1" customWidth="1"/>
    <col min="4377" max="4383" width="11.19921875" style="1"/>
    <col min="4384" max="4388" width="0" style="1" hidden="1" customWidth="1"/>
    <col min="4389" max="4389" width="57.19921875" style="1" customWidth="1"/>
    <col min="4390" max="4597" width="11.19921875" style="1"/>
    <col min="4598" max="4598" width="21.69921875" style="1" customWidth="1"/>
    <col min="4599" max="4599" width="28.19921875" style="1" customWidth="1"/>
    <col min="4600" max="4600" width="28.69921875" style="1" customWidth="1"/>
    <col min="4601" max="4601" width="11.19921875" style="1"/>
    <col min="4602" max="4602" width="25.296875" style="1" customWidth="1"/>
    <col min="4603" max="4603" width="28.3984375" style="1" customWidth="1"/>
    <col min="4604" max="4605" width="34.8984375" style="1" customWidth="1"/>
    <col min="4606" max="4607" width="13.296875" style="1" customWidth="1"/>
    <col min="4608" max="4608" width="11.19921875" style="1"/>
    <col min="4609" max="4609" width="16" style="1" customWidth="1"/>
    <col min="4610" max="4613" width="11.19921875" style="1"/>
    <col min="4614" max="4614" width="48.3984375" style="1" customWidth="1"/>
    <col min="4615" max="4615" width="11.19921875" style="1"/>
    <col min="4616" max="4616" width="12.69921875" style="1" customWidth="1"/>
    <col min="4617" max="4617" width="13.796875" style="1" customWidth="1"/>
    <col min="4618" max="4621" width="11.19921875" style="1"/>
    <col min="4622" max="4622" width="16.19921875" style="1" customWidth="1"/>
    <col min="4623" max="4626" width="11.19921875" style="1"/>
    <col min="4627" max="4627" width="14.09765625" style="1" customWidth="1"/>
    <col min="4628" max="4631" width="11.19921875" style="1"/>
    <col min="4632" max="4632" width="28.09765625" style="1" customWidth="1"/>
    <col min="4633" max="4639" width="11.19921875" style="1"/>
    <col min="4640" max="4644" width="0" style="1" hidden="1" customWidth="1"/>
    <col min="4645" max="4645" width="57.19921875" style="1" customWidth="1"/>
    <col min="4646" max="4853" width="11.19921875" style="1"/>
    <col min="4854" max="4854" width="21.69921875" style="1" customWidth="1"/>
    <col min="4855" max="4855" width="28.19921875" style="1" customWidth="1"/>
    <col min="4856" max="4856" width="28.69921875" style="1" customWidth="1"/>
    <col min="4857" max="4857" width="11.19921875" style="1"/>
    <col min="4858" max="4858" width="25.296875" style="1" customWidth="1"/>
    <col min="4859" max="4859" width="28.3984375" style="1" customWidth="1"/>
    <col min="4860" max="4861" width="34.8984375" style="1" customWidth="1"/>
    <col min="4862" max="4863" width="13.296875" style="1" customWidth="1"/>
    <col min="4864" max="4864" width="11.19921875" style="1"/>
    <col min="4865" max="4865" width="16" style="1" customWidth="1"/>
    <col min="4866" max="4869" width="11.19921875" style="1"/>
    <col min="4870" max="4870" width="48.3984375" style="1" customWidth="1"/>
    <col min="4871" max="4871" width="11.19921875" style="1"/>
    <col min="4872" max="4872" width="12.69921875" style="1" customWidth="1"/>
    <col min="4873" max="4873" width="13.796875" style="1" customWidth="1"/>
    <col min="4874" max="4877" width="11.19921875" style="1"/>
    <col min="4878" max="4878" width="16.19921875" style="1" customWidth="1"/>
    <col min="4879" max="4882" width="11.19921875" style="1"/>
    <col min="4883" max="4883" width="14.09765625" style="1" customWidth="1"/>
    <col min="4884" max="4887" width="11.19921875" style="1"/>
    <col min="4888" max="4888" width="28.09765625" style="1" customWidth="1"/>
    <col min="4889" max="4895" width="11.19921875" style="1"/>
    <col min="4896" max="4900" width="0" style="1" hidden="1" customWidth="1"/>
    <col min="4901" max="4901" width="57.19921875" style="1" customWidth="1"/>
    <col min="4902" max="5109" width="11.19921875" style="1"/>
    <col min="5110" max="5110" width="21.69921875" style="1" customWidth="1"/>
    <col min="5111" max="5111" width="28.19921875" style="1" customWidth="1"/>
    <col min="5112" max="5112" width="28.69921875" style="1" customWidth="1"/>
    <col min="5113" max="5113" width="11.19921875" style="1"/>
    <col min="5114" max="5114" width="25.296875" style="1" customWidth="1"/>
    <col min="5115" max="5115" width="28.3984375" style="1" customWidth="1"/>
    <col min="5116" max="5117" width="34.8984375" style="1" customWidth="1"/>
    <col min="5118" max="5119" width="13.296875" style="1" customWidth="1"/>
    <col min="5120" max="5120" width="11.19921875" style="1"/>
    <col min="5121" max="5121" width="16" style="1" customWidth="1"/>
    <col min="5122" max="5125" width="11.19921875" style="1"/>
    <col min="5126" max="5126" width="48.3984375" style="1" customWidth="1"/>
    <col min="5127" max="5127" width="11.19921875" style="1"/>
    <col min="5128" max="5128" width="12.69921875" style="1" customWidth="1"/>
    <col min="5129" max="5129" width="13.796875" style="1" customWidth="1"/>
    <col min="5130" max="5133" width="11.19921875" style="1"/>
    <col min="5134" max="5134" width="16.19921875" style="1" customWidth="1"/>
    <col min="5135" max="5138" width="11.19921875" style="1"/>
    <col min="5139" max="5139" width="14.09765625" style="1" customWidth="1"/>
    <col min="5140" max="5143" width="11.19921875" style="1"/>
    <col min="5144" max="5144" width="28.09765625" style="1" customWidth="1"/>
    <col min="5145" max="5151" width="11.19921875" style="1"/>
    <col min="5152" max="5156" width="0" style="1" hidden="1" customWidth="1"/>
    <col min="5157" max="5157" width="57.19921875" style="1" customWidth="1"/>
    <col min="5158" max="5365" width="11.19921875" style="1"/>
    <col min="5366" max="5366" width="21.69921875" style="1" customWidth="1"/>
    <col min="5367" max="5367" width="28.19921875" style="1" customWidth="1"/>
    <col min="5368" max="5368" width="28.69921875" style="1" customWidth="1"/>
    <col min="5369" max="5369" width="11.19921875" style="1"/>
    <col min="5370" max="5370" width="25.296875" style="1" customWidth="1"/>
    <col min="5371" max="5371" width="28.3984375" style="1" customWidth="1"/>
    <col min="5372" max="5373" width="34.8984375" style="1" customWidth="1"/>
    <col min="5374" max="5375" width="13.296875" style="1" customWidth="1"/>
    <col min="5376" max="5376" width="11.19921875" style="1"/>
    <col min="5377" max="5377" width="16" style="1" customWidth="1"/>
    <col min="5378" max="5381" width="11.19921875" style="1"/>
    <col min="5382" max="5382" width="48.3984375" style="1" customWidth="1"/>
    <col min="5383" max="5383" width="11.19921875" style="1"/>
    <col min="5384" max="5384" width="12.69921875" style="1" customWidth="1"/>
    <col min="5385" max="5385" width="13.796875" style="1" customWidth="1"/>
    <col min="5386" max="5389" width="11.19921875" style="1"/>
    <col min="5390" max="5390" width="16.19921875" style="1" customWidth="1"/>
    <col min="5391" max="5394" width="11.19921875" style="1"/>
    <col min="5395" max="5395" width="14.09765625" style="1" customWidth="1"/>
    <col min="5396" max="5399" width="11.19921875" style="1"/>
    <col min="5400" max="5400" width="28.09765625" style="1" customWidth="1"/>
    <col min="5401" max="5407" width="11.19921875" style="1"/>
    <col min="5408" max="5412" width="0" style="1" hidden="1" customWidth="1"/>
    <col min="5413" max="5413" width="57.19921875" style="1" customWidth="1"/>
    <col min="5414" max="5621" width="11.19921875" style="1"/>
    <col min="5622" max="5622" width="21.69921875" style="1" customWidth="1"/>
    <col min="5623" max="5623" width="28.19921875" style="1" customWidth="1"/>
    <col min="5624" max="5624" width="28.69921875" style="1" customWidth="1"/>
    <col min="5625" max="5625" width="11.19921875" style="1"/>
    <col min="5626" max="5626" width="25.296875" style="1" customWidth="1"/>
    <col min="5627" max="5627" width="28.3984375" style="1" customWidth="1"/>
    <col min="5628" max="5629" width="34.8984375" style="1" customWidth="1"/>
    <col min="5630" max="5631" width="13.296875" style="1" customWidth="1"/>
    <col min="5632" max="5632" width="11.19921875" style="1"/>
    <col min="5633" max="5633" width="16" style="1" customWidth="1"/>
    <col min="5634" max="5637" width="11.19921875" style="1"/>
    <col min="5638" max="5638" width="48.3984375" style="1" customWidth="1"/>
    <col min="5639" max="5639" width="11.19921875" style="1"/>
    <col min="5640" max="5640" width="12.69921875" style="1" customWidth="1"/>
    <col min="5641" max="5641" width="13.796875" style="1" customWidth="1"/>
    <col min="5642" max="5645" width="11.19921875" style="1"/>
    <col min="5646" max="5646" width="16.19921875" style="1" customWidth="1"/>
    <col min="5647" max="5650" width="11.19921875" style="1"/>
    <col min="5651" max="5651" width="14.09765625" style="1" customWidth="1"/>
    <col min="5652" max="5655" width="11.19921875" style="1"/>
    <col min="5656" max="5656" width="28.09765625" style="1" customWidth="1"/>
    <col min="5657" max="5663" width="11.19921875" style="1"/>
    <col min="5664" max="5668" width="0" style="1" hidden="1" customWidth="1"/>
    <col min="5669" max="5669" width="57.19921875" style="1" customWidth="1"/>
    <col min="5670" max="5877" width="11.19921875" style="1"/>
    <col min="5878" max="5878" width="21.69921875" style="1" customWidth="1"/>
    <col min="5879" max="5879" width="28.19921875" style="1" customWidth="1"/>
    <col min="5880" max="5880" width="28.69921875" style="1" customWidth="1"/>
    <col min="5881" max="5881" width="11.19921875" style="1"/>
    <col min="5882" max="5882" width="25.296875" style="1" customWidth="1"/>
    <col min="5883" max="5883" width="28.3984375" style="1" customWidth="1"/>
    <col min="5884" max="5885" width="34.8984375" style="1" customWidth="1"/>
    <col min="5886" max="5887" width="13.296875" style="1" customWidth="1"/>
    <col min="5888" max="5888" width="11.19921875" style="1"/>
    <col min="5889" max="5889" width="16" style="1" customWidth="1"/>
    <col min="5890" max="5893" width="11.19921875" style="1"/>
    <col min="5894" max="5894" width="48.3984375" style="1" customWidth="1"/>
    <col min="5895" max="5895" width="11.19921875" style="1"/>
    <col min="5896" max="5896" width="12.69921875" style="1" customWidth="1"/>
    <col min="5897" max="5897" width="13.796875" style="1" customWidth="1"/>
    <col min="5898" max="5901" width="11.19921875" style="1"/>
    <col min="5902" max="5902" width="16.19921875" style="1" customWidth="1"/>
    <col min="5903" max="5906" width="11.19921875" style="1"/>
    <col min="5907" max="5907" width="14.09765625" style="1" customWidth="1"/>
    <col min="5908" max="5911" width="11.19921875" style="1"/>
    <col min="5912" max="5912" width="28.09765625" style="1" customWidth="1"/>
    <col min="5913" max="5919" width="11.19921875" style="1"/>
    <col min="5920" max="5924" width="0" style="1" hidden="1" customWidth="1"/>
    <col min="5925" max="5925" width="57.19921875" style="1" customWidth="1"/>
    <col min="5926" max="6133" width="11.19921875" style="1"/>
    <col min="6134" max="6134" width="21.69921875" style="1" customWidth="1"/>
    <col min="6135" max="6135" width="28.19921875" style="1" customWidth="1"/>
    <col min="6136" max="6136" width="28.69921875" style="1" customWidth="1"/>
    <col min="6137" max="6137" width="11.19921875" style="1"/>
    <col min="6138" max="6138" width="25.296875" style="1" customWidth="1"/>
    <col min="6139" max="6139" width="28.3984375" style="1" customWidth="1"/>
    <col min="6140" max="6141" width="34.8984375" style="1" customWidth="1"/>
    <col min="6142" max="6143" width="13.296875" style="1" customWidth="1"/>
    <col min="6144" max="6144" width="11.19921875" style="1"/>
    <col min="6145" max="6145" width="16" style="1" customWidth="1"/>
    <col min="6146" max="6149" width="11.19921875" style="1"/>
    <col min="6150" max="6150" width="48.3984375" style="1" customWidth="1"/>
    <col min="6151" max="6151" width="11.19921875" style="1"/>
    <col min="6152" max="6152" width="12.69921875" style="1" customWidth="1"/>
    <col min="6153" max="6153" width="13.796875" style="1" customWidth="1"/>
    <col min="6154" max="6157" width="11.19921875" style="1"/>
    <col min="6158" max="6158" width="16.19921875" style="1" customWidth="1"/>
    <col min="6159" max="6162" width="11.19921875" style="1"/>
    <col min="6163" max="6163" width="14.09765625" style="1" customWidth="1"/>
    <col min="6164" max="6167" width="11.19921875" style="1"/>
    <col min="6168" max="6168" width="28.09765625" style="1" customWidth="1"/>
    <col min="6169" max="6175" width="11.19921875" style="1"/>
    <col min="6176" max="6180" width="0" style="1" hidden="1" customWidth="1"/>
    <col min="6181" max="6181" width="57.19921875" style="1" customWidth="1"/>
    <col min="6182" max="6389" width="11.19921875" style="1"/>
    <col min="6390" max="6390" width="21.69921875" style="1" customWidth="1"/>
    <col min="6391" max="6391" width="28.19921875" style="1" customWidth="1"/>
    <col min="6392" max="6392" width="28.69921875" style="1" customWidth="1"/>
    <col min="6393" max="6393" width="11.19921875" style="1"/>
    <col min="6394" max="6394" width="25.296875" style="1" customWidth="1"/>
    <col min="6395" max="6395" width="28.3984375" style="1" customWidth="1"/>
    <col min="6396" max="6397" width="34.8984375" style="1" customWidth="1"/>
    <col min="6398" max="6399" width="13.296875" style="1" customWidth="1"/>
    <col min="6400" max="6400" width="11.19921875" style="1"/>
    <col min="6401" max="6401" width="16" style="1" customWidth="1"/>
    <col min="6402" max="6405" width="11.19921875" style="1"/>
    <col min="6406" max="6406" width="48.3984375" style="1" customWidth="1"/>
    <col min="6407" max="6407" width="11.19921875" style="1"/>
    <col min="6408" max="6408" width="12.69921875" style="1" customWidth="1"/>
    <col min="6409" max="6409" width="13.796875" style="1" customWidth="1"/>
    <col min="6410" max="6413" width="11.19921875" style="1"/>
    <col min="6414" max="6414" width="16.19921875" style="1" customWidth="1"/>
    <col min="6415" max="6418" width="11.19921875" style="1"/>
    <col min="6419" max="6419" width="14.09765625" style="1" customWidth="1"/>
    <col min="6420" max="6423" width="11.19921875" style="1"/>
    <col min="6424" max="6424" width="28.09765625" style="1" customWidth="1"/>
    <col min="6425" max="6431" width="11.19921875" style="1"/>
    <col min="6432" max="6436" width="0" style="1" hidden="1" customWidth="1"/>
    <col min="6437" max="6437" width="57.19921875" style="1" customWidth="1"/>
    <col min="6438" max="6645" width="11.19921875" style="1"/>
    <col min="6646" max="6646" width="21.69921875" style="1" customWidth="1"/>
    <col min="6647" max="6647" width="28.19921875" style="1" customWidth="1"/>
    <col min="6648" max="6648" width="28.69921875" style="1" customWidth="1"/>
    <col min="6649" max="6649" width="11.19921875" style="1"/>
    <col min="6650" max="6650" width="25.296875" style="1" customWidth="1"/>
    <col min="6651" max="6651" width="28.3984375" style="1" customWidth="1"/>
    <col min="6652" max="6653" width="34.8984375" style="1" customWidth="1"/>
    <col min="6654" max="6655" width="13.296875" style="1" customWidth="1"/>
    <col min="6656" max="6656" width="11.19921875" style="1"/>
    <col min="6657" max="6657" width="16" style="1" customWidth="1"/>
    <col min="6658" max="6661" width="11.19921875" style="1"/>
    <col min="6662" max="6662" width="48.3984375" style="1" customWidth="1"/>
    <col min="6663" max="6663" width="11.19921875" style="1"/>
    <col min="6664" max="6664" width="12.69921875" style="1" customWidth="1"/>
    <col min="6665" max="6665" width="13.796875" style="1" customWidth="1"/>
    <col min="6666" max="6669" width="11.19921875" style="1"/>
    <col min="6670" max="6670" width="16.19921875" style="1" customWidth="1"/>
    <col min="6671" max="6674" width="11.19921875" style="1"/>
    <col min="6675" max="6675" width="14.09765625" style="1" customWidth="1"/>
    <col min="6676" max="6679" width="11.19921875" style="1"/>
    <col min="6680" max="6680" width="28.09765625" style="1" customWidth="1"/>
    <col min="6681" max="6687" width="11.19921875" style="1"/>
    <col min="6688" max="6692" width="0" style="1" hidden="1" customWidth="1"/>
    <col min="6693" max="6693" width="57.19921875" style="1" customWidth="1"/>
    <col min="6694" max="6901" width="11.19921875" style="1"/>
    <col min="6902" max="6902" width="21.69921875" style="1" customWidth="1"/>
    <col min="6903" max="6903" width="28.19921875" style="1" customWidth="1"/>
    <col min="6904" max="6904" width="28.69921875" style="1" customWidth="1"/>
    <col min="6905" max="6905" width="11.19921875" style="1"/>
    <col min="6906" max="6906" width="25.296875" style="1" customWidth="1"/>
    <col min="6907" max="6907" width="28.3984375" style="1" customWidth="1"/>
    <col min="6908" max="6909" width="34.8984375" style="1" customWidth="1"/>
    <col min="6910" max="6911" width="13.296875" style="1" customWidth="1"/>
    <col min="6912" max="6912" width="11.19921875" style="1"/>
    <col min="6913" max="6913" width="16" style="1" customWidth="1"/>
    <col min="6914" max="6917" width="11.19921875" style="1"/>
    <col min="6918" max="6918" width="48.3984375" style="1" customWidth="1"/>
    <col min="6919" max="6919" width="11.19921875" style="1"/>
    <col min="6920" max="6920" width="12.69921875" style="1" customWidth="1"/>
    <col min="6921" max="6921" width="13.796875" style="1" customWidth="1"/>
    <col min="6922" max="6925" width="11.19921875" style="1"/>
    <col min="6926" max="6926" width="16.19921875" style="1" customWidth="1"/>
    <col min="6927" max="6930" width="11.19921875" style="1"/>
    <col min="6931" max="6931" width="14.09765625" style="1" customWidth="1"/>
    <col min="6932" max="6935" width="11.19921875" style="1"/>
    <col min="6936" max="6936" width="28.09765625" style="1" customWidth="1"/>
    <col min="6937" max="6943" width="11.19921875" style="1"/>
    <col min="6944" max="6948" width="0" style="1" hidden="1" customWidth="1"/>
    <col min="6949" max="6949" width="57.19921875" style="1" customWidth="1"/>
    <col min="6950" max="7157" width="11.19921875" style="1"/>
    <col min="7158" max="7158" width="21.69921875" style="1" customWidth="1"/>
    <col min="7159" max="7159" width="28.19921875" style="1" customWidth="1"/>
    <col min="7160" max="7160" width="28.69921875" style="1" customWidth="1"/>
    <col min="7161" max="7161" width="11.19921875" style="1"/>
    <col min="7162" max="7162" width="25.296875" style="1" customWidth="1"/>
    <col min="7163" max="7163" width="28.3984375" style="1" customWidth="1"/>
    <col min="7164" max="7165" width="34.8984375" style="1" customWidth="1"/>
    <col min="7166" max="7167" width="13.296875" style="1" customWidth="1"/>
    <col min="7168" max="7168" width="11.19921875" style="1"/>
    <col min="7169" max="7169" width="16" style="1" customWidth="1"/>
    <col min="7170" max="7173" width="11.19921875" style="1"/>
    <col min="7174" max="7174" width="48.3984375" style="1" customWidth="1"/>
    <col min="7175" max="7175" width="11.19921875" style="1"/>
    <col min="7176" max="7176" width="12.69921875" style="1" customWidth="1"/>
    <col min="7177" max="7177" width="13.796875" style="1" customWidth="1"/>
    <col min="7178" max="7181" width="11.19921875" style="1"/>
    <col min="7182" max="7182" width="16.19921875" style="1" customWidth="1"/>
    <col min="7183" max="7186" width="11.19921875" style="1"/>
    <col min="7187" max="7187" width="14.09765625" style="1" customWidth="1"/>
    <col min="7188" max="7191" width="11.19921875" style="1"/>
    <col min="7192" max="7192" width="28.09765625" style="1" customWidth="1"/>
    <col min="7193" max="7199" width="11.19921875" style="1"/>
    <col min="7200" max="7204" width="0" style="1" hidden="1" customWidth="1"/>
    <col min="7205" max="7205" width="57.19921875" style="1" customWidth="1"/>
    <col min="7206" max="7413" width="11.19921875" style="1"/>
    <col min="7414" max="7414" width="21.69921875" style="1" customWidth="1"/>
    <col min="7415" max="7415" width="28.19921875" style="1" customWidth="1"/>
    <col min="7416" max="7416" width="28.69921875" style="1" customWidth="1"/>
    <col min="7417" max="7417" width="11.19921875" style="1"/>
    <col min="7418" max="7418" width="25.296875" style="1" customWidth="1"/>
    <col min="7419" max="7419" width="28.3984375" style="1" customWidth="1"/>
    <col min="7420" max="7421" width="34.8984375" style="1" customWidth="1"/>
    <col min="7422" max="7423" width="13.296875" style="1" customWidth="1"/>
    <col min="7424" max="7424" width="11.19921875" style="1"/>
    <col min="7425" max="7425" width="16" style="1" customWidth="1"/>
    <col min="7426" max="7429" width="11.19921875" style="1"/>
    <col min="7430" max="7430" width="48.3984375" style="1" customWidth="1"/>
    <col min="7431" max="7431" width="11.19921875" style="1"/>
    <col min="7432" max="7432" width="12.69921875" style="1" customWidth="1"/>
    <col min="7433" max="7433" width="13.796875" style="1" customWidth="1"/>
    <col min="7434" max="7437" width="11.19921875" style="1"/>
    <col min="7438" max="7438" width="16.19921875" style="1" customWidth="1"/>
    <col min="7439" max="7442" width="11.19921875" style="1"/>
    <col min="7443" max="7443" width="14.09765625" style="1" customWidth="1"/>
    <col min="7444" max="7447" width="11.19921875" style="1"/>
    <col min="7448" max="7448" width="28.09765625" style="1" customWidth="1"/>
    <col min="7449" max="7455" width="11.19921875" style="1"/>
    <col min="7456" max="7460" width="0" style="1" hidden="1" customWidth="1"/>
    <col min="7461" max="7461" width="57.19921875" style="1" customWidth="1"/>
    <col min="7462" max="7669" width="11.19921875" style="1"/>
    <col min="7670" max="7670" width="21.69921875" style="1" customWidth="1"/>
    <col min="7671" max="7671" width="28.19921875" style="1" customWidth="1"/>
    <col min="7672" max="7672" width="28.69921875" style="1" customWidth="1"/>
    <col min="7673" max="7673" width="11.19921875" style="1"/>
    <col min="7674" max="7674" width="25.296875" style="1" customWidth="1"/>
    <col min="7675" max="7675" width="28.3984375" style="1" customWidth="1"/>
    <col min="7676" max="7677" width="34.8984375" style="1" customWidth="1"/>
    <col min="7678" max="7679" width="13.296875" style="1" customWidth="1"/>
    <col min="7680" max="7680" width="11.19921875" style="1"/>
    <col min="7681" max="7681" width="16" style="1" customWidth="1"/>
    <col min="7682" max="7685" width="11.19921875" style="1"/>
    <col min="7686" max="7686" width="48.3984375" style="1" customWidth="1"/>
    <col min="7687" max="7687" width="11.19921875" style="1"/>
    <col min="7688" max="7688" width="12.69921875" style="1" customWidth="1"/>
    <col min="7689" max="7689" width="13.796875" style="1" customWidth="1"/>
    <col min="7690" max="7693" width="11.19921875" style="1"/>
    <col min="7694" max="7694" width="16.19921875" style="1" customWidth="1"/>
    <col min="7695" max="7698" width="11.19921875" style="1"/>
    <col min="7699" max="7699" width="14.09765625" style="1" customWidth="1"/>
    <col min="7700" max="7703" width="11.19921875" style="1"/>
    <col min="7704" max="7704" width="28.09765625" style="1" customWidth="1"/>
    <col min="7705" max="7711" width="11.19921875" style="1"/>
    <col min="7712" max="7716" width="0" style="1" hidden="1" customWidth="1"/>
    <col min="7717" max="7717" width="57.19921875" style="1" customWidth="1"/>
    <col min="7718" max="7925" width="11.19921875" style="1"/>
    <col min="7926" max="7926" width="21.69921875" style="1" customWidth="1"/>
    <col min="7927" max="7927" width="28.19921875" style="1" customWidth="1"/>
    <col min="7928" max="7928" width="28.69921875" style="1" customWidth="1"/>
    <col min="7929" max="7929" width="11.19921875" style="1"/>
    <col min="7930" max="7930" width="25.296875" style="1" customWidth="1"/>
    <col min="7931" max="7931" width="28.3984375" style="1" customWidth="1"/>
    <col min="7932" max="7933" width="34.8984375" style="1" customWidth="1"/>
    <col min="7934" max="7935" width="13.296875" style="1" customWidth="1"/>
    <col min="7936" max="7936" width="11.19921875" style="1"/>
    <col min="7937" max="7937" width="16" style="1" customWidth="1"/>
    <col min="7938" max="7941" width="11.19921875" style="1"/>
    <col min="7942" max="7942" width="48.3984375" style="1" customWidth="1"/>
    <col min="7943" max="7943" width="11.19921875" style="1"/>
    <col min="7944" max="7944" width="12.69921875" style="1" customWidth="1"/>
    <col min="7945" max="7945" width="13.796875" style="1" customWidth="1"/>
    <col min="7946" max="7949" width="11.19921875" style="1"/>
    <col min="7950" max="7950" width="16.19921875" style="1" customWidth="1"/>
    <col min="7951" max="7954" width="11.19921875" style="1"/>
    <col min="7955" max="7955" width="14.09765625" style="1" customWidth="1"/>
    <col min="7956" max="7959" width="11.19921875" style="1"/>
    <col min="7960" max="7960" width="28.09765625" style="1" customWidth="1"/>
    <col min="7961" max="7967" width="11.19921875" style="1"/>
    <col min="7968" max="7972" width="0" style="1" hidden="1" customWidth="1"/>
    <col min="7973" max="7973" width="57.19921875" style="1" customWidth="1"/>
    <col min="7974" max="8181" width="11.19921875" style="1"/>
    <col min="8182" max="8182" width="21.69921875" style="1" customWidth="1"/>
    <col min="8183" max="8183" width="28.19921875" style="1" customWidth="1"/>
    <col min="8184" max="8184" width="28.69921875" style="1" customWidth="1"/>
    <col min="8185" max="8185" width="11.19921875" style="1"/>
    <col min="8186" max="8186" width="25.296875" style="1" customWidth="1"/>
    <col min="8187" max="8187" width="28.3984375" style="1" customWidth="1"/>
    <col min="8188" max="8189" width="34.8984375" style="1" customWidth="1"/>
    <col min="8190" max="8191" width="13.296875" style="1" customWidth="1"/>
    <col min="8192" max="8192" width="11.19921875" style="1"/>
    <col min="8193" max="8193" width="16" style="1" customWidth="1"/>
    <col min="8194" max="8197" width="11.19921875" style="1"/>
    <col min="8198" max="8198" width="48.3984375" style="1" customWidth="1"/>
    <col min="8199" max="8199" width="11.19921875" style="1"/>
    <col min="8200" max="8200" width="12.69921875" style="1" customWidth="1"/>
    <col min="8201" max="8201" width="13.796875" style="1" customWidth="1"/>
    <col min="8202" max="8205" width="11.19921875" style="1"/>
    <col min="8206" max="8206" width="16.19921875" style="1" customWidth="1"/>
    <col min="8207" max="8210" width="11.19921875" style="1"/>
    <col min="8211" max="8211" width="14.09765625" style="1" customWidth="1"/>
    <col min="8212" max="8215" width="11.19921875" style="1"/>
    <col min="8216" max="8216" width="28.09765625" style="1" customWidth="1"/>
    <col min="8217" max="8223" width="11.19921875" style="1"/>
    <col min="8224" max="8228" width="0" style="1" hidden="1" customWidth="1"/>
    <col min="8229" max="8229" width="57.19921875" style="1" customWidth="1"/>
    <col min="8230" max="8437" width="11.19921875" style="1"/>
    <col min="8438" max="8438" width="21.69921875" style="1" customWidth="1"/>
    <col min="8439" max="8439" width="28.19921875" style="1" customWidth="1"/>
    <col min="8440" max="8440" width="28.69921875" style="1" customWidth="1"/>
    <col min="8441" max="8441" width="11.19921875" style="1"/>
    <col min="8442" max="8442" width="25.296875" style="1" customWidth="1"/>
    <col min="8443" max="8443" width="28.3984375" style="1" customWidth="1"/>
    <col min="8444" max="8445" width="34.8984375" style="1" customWidth="1"/>
    <col min="8446" max="8447" width="13.296875" style="1" customWidth="1"/>
    <col min="8448" max="8448" width="11.19921875" style="1"/>
    <col min="8449" max="8449" width="16" style="1" customWidth="1"/>
    <col min="8450" max="8453" width="11.19921875" style="1"/>
    <col min="8454" max="8454" width="48.3984375" style="1" customWidth="1"/>
    <col min="8455" max="8455" width="11.19921875" style="1"/>
    <col min="8456" max="8456" width="12.69921875" style="1" customWidth="1"/>
    <col min="8457" max="8457" width="13.796875" style="1" customWidth="1"/>
    <col min="8458" max="8461" width="11.19921875" style="1"/>
    <col min="8462" max="8462" width="16.19921875" style="1" customWidth="1"/>
    <col min="8463" max="8466" width="11.19921875" style="1"/>
    <col min="8467" max="8467" width="14.09765625" style="1" customWidth="1"/>
    <col min="8468" max="8471" width="11.19921875" style="1"/>
    <col min="8472" max="8472" width="28.09765625" style="1" customWidth="1"/>
    <col min="8473" max="8479" width="11.19921875" style="1"/>
    <col min="8480" max="8484" width="0" style="1" hidden="1" customWidth="1"/>
    <col min="8485" max="8485" width="57.19921875" style="1" customWidth="1"/>
    <col min="8486" max="8693" width="11.19921875" style="1"/>
    <col min="8694" max="8694" width="21.69921875" style="1" customWidth="1"/>
    <col min="8695" max="8695" width="28.19921875" style="1" customWidth="1"/>
    <col min="8696" max="8696" width="28.69921875" style="1" customWidth="1"/>
    <col min="8697" max="8697" width="11.19921875" style="1"/>
    <col min="8698" max="8698" width="25.296875" style="1" customWidth="1"/>
    <col min="8699" max="8699" width="28.3984375" style="1" customWidth="1"/>
    <col min="8700" max="8701" width="34.8984375" style="1" customWidth="1"/>
    <col min="8702" max="8703" width="13.296875" style="1" customWidth="1"/>
    <col min="8704" max="8704" width="11.19921875" style="1"/>
    <col min="8705" max="8705" width="16" style="1" customWidth="1"/>
    <col min="8706" max="8709" width="11.19921875" style="1"/>
    <col min="8710" max="8710" width="48.3984375" style="1" customWidth="1"/>
    <col min="8711" max="8711" width="11.19921875" style="1"/>
    <col min="8712" max="8712" width="12.69921875" style="1" customWidth="1"/>
    <col min="8713" max="8713" width="13.796875" style="1" customWidth="1"/>
    <col min="8714" max="8717" width="11.19921875" style="1"/>
    <col min="8718" max="8718" width="16.19921875" style="1" customWidth="1"/>
    <col min="8719" max="8722" width="11.19921875" style="1"/>
    <col min="8723" max="8723" width="14.09765625" style="1" customWidth="1"/>
    <col min="8724" max="8727" width="11.19921875" style="1"/>
    <col min="8728" max="8728" width="28.09765625" style="1" customWidth="1"/>
    <col min="8729" max="8735" width="11.19921875" style="1"/>
    <col min="8736" max="8740" width="0" style="1" hidden="1" customWidth="1"/>
    <col min="8741" max="8741" width="57.19921875" style="1" customWidth="1"/>
    <col min="8742" max="8949" width="11.19921875" style="1"/>
    <col min="8950" max="8950" width="21.69921875" style="1" customWidth="1"/>
    <col min="8951" max="8951" width="28.19921875" style="1" customWidth="1"/>
    <col min="8952" max="8952" width="28.69921875" style="1" customWidth="1"/>
    <col min="8953" max="8953" width="11.19921875" style="1"/>
    <col min="8954" max="8954" width="25.296875" style="1" customWidth="1"/>
    <col min="8955" max="8955" width="28.3984375" style="1" customWidth="1"/>
    <col min="8956" max="8957" width="34.8984375" style="1" customWidth="1"/>
    <col min="8958" max="8959" width="13.296875" style="1" customWidth="1"/>
    <col min="8960" max="8960" width="11.19921875" style="1"/>
    <col min="8961" max="8961" width="16" style="1" customWidth="1"/>
    <col min="8962" max="8965" width="11.19921875" style="1"/>
    <col min="8966" max="8966" width="48.3984375" style="1" customWidth="1"/>
    <col min="8967" max="8967" width="11.19921875" style="1"/>
    <col min="8968" max="8968" width="12.69921875" style="1" customWidth="1"/>
    <col min="8969" max="8969" width="13.796875" style="1" customWidth="1"/>
    <col min="8970" max="8973" width="11.19921875" style="1"/>
    <col min="8974" max="8974" width="16.19921875" style="1" customWidth="1"/>
    <col min="8975" max="8978" width="11.19921875" style="1"/>
    <col min="8979" max="8979" width="14.09765625" style="1" customWidth="1"/>
    <col min="8980" max="8983" width="11.19921875" style="1"/>
    <col min="8984" max="8984" width="28.09765625" style="1" customWidth="1"/>
    <col min="8985" max="8991" width="11.19921875" style="1"/>
    <col min="8992" max="8996" width="0" style="1" hidden="1" customWidth="1"/>
    <col min="8997" max="8997" width="57.19921875" style="1" customWidth="1"/>
    <col min="8998" max="9205" width="11.19921875" style="1"/>
    <col min="9206" max="9206" width="21.69921875" style="1" customWidth="1"/>
    <col min="9207" max="9207" width="28.19921875" style="1" customWidth="1"/>
    <col min="9208" max="9208" width="28.69921875" style="1" customWidth="1"/>
    <col min="9209" max="9209" width="11.19921875" style="1"/>
    <col min="9210" max="9210" width="25.296875" style="1" customWidth="1"/>
    <col min="9211" max="9211" width="28.3984375" style="1" customWidth="1"/>
    <col min="9212" max="9213" width="34.8984375" style="1" customWidth="1"/>
    <col min="9214" max="9215" width="13.296875" style="1" customWidth="1"/>
    <col min="9216" max="9216" width="11.19921875" style="1"/>
    <col min="9217" max="9217" width="16" style="1" customWidth="1"/>
    <col min="9218" max="9221" width="11.19921875" style="1"/>
    <col min="9222" max="9222" width="48.3984375" style="1" customWidth="1"/>
    <col min="9223" max="9223" width="11.19921875" style="1"/>
    <col min="9224" max="9224" width="12.69921875" style="1" customWidth="1"/>
    <col min="9225" max="9225" width="13.796875" style="1" customWidth="1"/>
    <col min="9226" max="9229" width="11.19921875" style="1"/>
    <col min="9230" max="9230" width="16.19921875" style="1" customWidth="1"/>
    <col min="9231" max="9234" width="11.19921875" style="1"/>
    <col min="9235" max="9235" width="14.09765625" style="1" customWidth="1"/>
    <col min="9236" max="9239" width="11.19921875" style="1"/>
    <col min="9240" max="9240" width="28.09765625" style="1" customWidth="1"/>
    <col min="9241" max="9247" width="11.19921875" style="1"/>
    <col min="9248" max="9252" width="0" style="1" hidden="1" customWidth="1"/>
    <col min="9253" max="9253" width="57.19921875" style="1" customWidth="1"/>
    <col min="9254" max="9461" width="11.19921875" style="1"/>
    <col min="9462" max="9462" width="21.69921875" style="1" customWidth="1"/>
    <col min="9463" max="9463" width="28.19921875" style="1" customWidth="1"/>
    <col min="9464" max="9464" width="28.69921875" style="1" customWidth="1"/>
    <col min="9465" max="9465" width="11.19921875" style="1"/>
    <col min="9466" max="9466" width="25.296875" style="1" customWidth="1"/>
    <col min="9467" max="9467" width="28.3984375" style="1" customWidth="1"/>
    <col min="9468" max="9469" width="34.8984375" style="1" customWidth="1"/>
    <col min="9470" max="9471" width="13.296875" style="1" customWidth="1"/>
    <col min="9472" max="9472" width="11.19921875" style="1"/>
    <col min="9473" max="9473" width="16" style="1" customWidth="1"/>
    <col min="9474" max="9477" width="11.19921875" style="1"/>
    <col min="9478" max="9478" width="48.3984375" style="1" customWidth="1"/>
    <col min="9479" max="9479" width="11.19921875" style="1"/>
    <col min="9480" max="9480" width="12.69921875" style="1" customWidth="1"/>
    <col min="9481" max="9481" width="13.796875" style="1" customWidth="1"/>
    <col min="9482" max="9485" width="11.19921875" style="1"/>
    <col min="9486" max="9486" width="16.19921875" style="1" customWidth="1"/>
    <col min="9487" max="9490" width="11.19921875" style="1"/>
    <col min="9491" max="9491" width="14.09765625" style="1" customWidth="1"/>
    <col min="9492" max="9495" width="11.19921875" style="1"/>
    <col min="9496" max="9496" width="28.09765625" style="1" customWidth="1"/>
    <col min="9497" max="9503" width="11.19921875" style="1"/>
    <col min="9504" max="9508" width="0" style="1" hidden="1" customWidth="1"/>
    <col min="9509" max="9509" width="57.19921875" style="1" customWidth="1"/>
    <col min="9510" max="9717" width="11.19921875" style="1"/>
    <col min="9718" max="9718" width="21.69921875" style="1" customWidth="1"/>
    <col min="9719" max="9719" width="28.19921875" style="1" customWidth="1"/>
    <col min="9720" max="9720" width="28.69921875" style="1" customWidth="1"/>
    <col min="9721" max="9721" width="11.19921875" style="1"/>
    <col min="9722" max="9722" width="25.296875" style="1" customWidth="1"/>
    <col min="9723" max="9723" width="28.3984375" style="1" customWidth="1"/>
    <col min="9724" max="9725" width="34.8984375" style="1" customWidth="1"/>
    <col min="9726" max="9727" width="13.296875" style="1" customWidth="1"/>
    <col min="9728" max="9728" width="11.19921875" style="1"/>
    <col min="9729" max="9729" width="16" style="1" customWidth="1"/>
    <col min="9730" max="9733" width="11.19921875" style="1"/>
    <col min="9734" max="9734" width="48.3984375" style="1" customWidth="1"/>
    <col min="9735" max="9735" width="11.19921875" style="1"/>
    <col min="9736" max="9736" width="12.69921875" style="1" customWidth="1"/>
    <col min="9737" max="9737" width="13.796875" style="1" customWidth="1"/>
    <col min="9738" max="9741" width="11.19921875" style="1"/>
    <col min="9742" max="9742" width="16.19921875" style="1" customWidth="1"/>
    <col min="9743" max="9746" width="11.19921875" style="1"/>
    <col min="9747" max="9747" width="14.09765625" style="1" customWidth="1"/>
    <col min="9748" max="9751" width="11.19921875" style="1"/>
    <col min="9752" max="9752" width="28.09765625" style="1" customWidth="1"/>
    <col min="9753" max="9759" width="11.19921875" style="1"/>
    <col min="9760" max="9764" width="0" style="1" hidden="1" customWidth="1"/>
    <col min="9765" max="9765" width="57.19921875" style="1" customWidth="1"/>
    <col min="9766" max="9973" width="11.19921875" style="1"/>
    <col min="9974" max="9974" width="21.69921875" style="1" customWidth="1"/>
    <col min="9975" max="9975" width="28.19921875" style="1" customWidth="1"/>
    <col min="9976" max="9976" width="28.69921875" style="1" customWidth="1"/>
    <col min="9977" max="9977" width="11.19921875" style="1"/>
    <col min="9978" max="9978" width="25.296875" style="1" customWidth="1"/>
    <col min="9979" max="9979" width="28.3984375" style="1" customWidth="1"/>
    <col min="9980" max="9981" width="34.8984375" style="1" customWidth="1"/>
    <col min="9982" max="9983" width="13.296875" style="1" customWidth="1"/>
    <col min="9984" max="9984" width="11.19921875" style="1"/>
    <col min="9985" max="9985" width="16" style="1" customWidth="1"/>
    <col min="9986" max="9989" width="11.19921875" style="1"/>
    <col min="9990" max="9990" width="48.3984375" style="1" customWidth="1"/>
    <col min="9991" max="9991" width="11.19921875" style="1"/>
    <col min="9992" max="9992" width="12.69921875" style="1" customWidth="1"/>
    <col min="9993" max="9993" width="13.796875" style="1" customWidth="1"/>
    <col min="9994" max="9997" width="11.19921875" style="1"/>
    <col min="9998" max="9998" width="16.19921875" style="1" customWidth="1"/>
    <col min="9999" max="10002" width="11.19921875" style="1"/>
    <col min="10003" max="10003" width="14.09765625" style="1" customWidth="1"/>
    <col min="10004" max="10007" width="11.19921875" style="1"/>
    <col min="10008" max="10008" width="28.09765625" style="1" customWidth="1"/>
    <col min="10009" max="10015" width="11.19921875" style="1"/>
    <col min="10016" max="10020" width="0" style="1" hidden="1" customWidth="1"/>
    <col min="10021" max="10021" width="57.19921875" style="1" customWidth="1"/>
    <col min="10022" max="10229" width="11.19921875" style="1"/>
    <col min="10230" max="10230" width="21.69921875" style="1" customWidth="1"/>
    <col min="10231" max="10231" width="28.19921875" style="1" customWidth="1"/>
    <col min="10232" max="10232" width="28.69921875" style="1" customWidth="1"/>
    <col min="10233" max="10233" width="11.19921875" style="1"/>
    <col min="10234" max="10234" width="25.296875" style="1" customWidth="1"/>
    <col min="10235" max="10235" width="28.3984375" style="1" customWidth="1"/>
    <col min="10236" max="10237" width="34.8984375" style="1" customWidth="1"/>
    <col min="10238" max="10239" width="13.296875" style="1" customWidth="1"/>
    <col min="10240" max="10240" width="11.19921875" style="1"/>
    <col min="10241" max="10241" width="16" style="1" customWidth="1"/>
    <col min="10242" max="10245" width="11.19921875" style="1"/>
    <col min="10246" max="10246" width="48.3984375" style="1" customWidth="1"/>
    <col min="10247" max="10247" width="11.19921875" style="1"/>
    <col min="10248" max="10248" width="12.69921875" style="1" customWidth="1"/>
    <col min="10249" max="10249" width="13.796875" style="1" customWidth="1"/>
    <col min="10250" max="10253" width="11.19921875" style="1"/>
    <col min="10254" max="10254" width="16.19921875" style="1" customWidth="1"/>
    <col min="10255" max="10258" width="11.19921875" style="1"/>
    <col min="10259" max="10259" width="14.09765625" style="1" customWidth="1"/>
    <col min="10260" max="10263" width="11.19921875" style="1"/>
    <col min="10264" max="10264" width="28.09765625" style="1" customWidth="1"/>
    <col min="10265" max="10271" width="11.19921875" style="1"/>
    <col min="10272" max="10276" width="0" style="1" hidden="1" customWidth="1"/>
    <col min="10277" max="10277" width="57.19921875" style="1" customWidth="1"/>
    <col min="10278" max="10485" width="11.19921875" style="1"/>
    <col min="10486" max="10486" width="21.69921875" style="1" customWidth="1"/>
    <col min="10487" max="10487" width="28.19921875" style="1" customWidth="1"/>
    <col min="10488" max="10488" width="28.69921875" style="1" customWidth="1"/>
    <col min="10489" max="10489" width="11.19921875" style="1"/>
    <col min="10490" max="10490" width="25.296875" style="1" customWidth="1"/>
    <col min="10491" max="10491" width="28.3984375" style="1" customWidth="1"/>
    <col min="10492" max="10493" width="34.8984375" style="1" customWidth="1"/>
    <col min="10494" max="10495" width="13.296875" style="1" customWidth="1"/>
    <col min="10496" max="10496" width="11.19921875" style="1"/>
    <col min="10497" max="10497" width="16" style="1" customWidth="1"/>
    <col min="10498" max="10501" width="11.19921875" style="1"/>
    <col min="10502" max="10502" width="48.3984375" style="1" customWidth="1"/>
    <col min="10503" max="10503" width="11.19921875" style="1"/>
    <col min="10504" max="10504" width="12.69921875" style="1" customWidth="1"/>
    <col min="10505" max="10505" width="13.796875" style="1" customWidth="1"/>
    <col min="10506" max="10509" width="11.19921875" style="1"/>
    <col min="10510" max="10510" width="16.19921875" style="1" customWidth="1"/>
    <col min="10511" max="10514" width="11.19921875" style="1"/>
    <col min="10515" max="10515" width="14.09765625" style="1" customWidth="1"/>
    <col min="10516" max="10519" width="11.19921875" style="1"/>
    <col min="10520" max="10520" width="28.09765625" style="1" customWidth="1"/>
    <col min="10521" max="10527" width="11.19921875" style="1"/>
    <col min="10528" max="10532" width="0" style="1" hidden="1" customWidth="1"/>
    <col min="10533" max="10533" width="57.19921875" style="1" customWidth="1"/>
    <col min="10534" max="10741" width="11.19921875" style="1"/>
    <col min="10742" max="10742" width="21.69921875" style="1" customWidth="1"/>
    <col min="10743" max="10743" width="28.19921875" style="1" customWidth="1"/>
    <col min="10744" max="10744" width="28.69921875" style="1" customWidth="1"/>
    <col min="10745" max="10745" width="11.19921875" style="1"/>
    <col min="10746" max="10746" width="25.296875" style="1" customWidth="1"/>
    <col min="10747" max="10747" width="28.3984375" style="1" customWidth="1"/>
    <col min="10748" max="10749" width="34.8984375" style="1" customWidth="1"/>
    <col min="10750" max="10751" width="13.296875" style="1" customWidth="1"/>
    <col min="10752" max="10752" width="11.19921875" style="1"/>
    <col min="10753" max="10753" width="16" style="1" customWidth="1"/>
    <col min="10754" max="10757" width="11.19921875" style="1"/>
    <col min="10758" max="10758" width="48.3984375" style="1" customWidth="1"/>
    <col min="10759" max="10759" width="11.19921875" style="1"/>
    <col min="10760" max="10760" width="12.69921875" style="1" customWidth="1"/>
    <col min="10761" max="10761" width="13.796875" style="1" customWidth="1"/>
    <col min="10762" max="10765" width="11.19921875" style="1"/>
    <col min="10766" max="10766" width="16.19921875" style="1" customWidth="1"/>
    <col min="10767" max="10770" width="11.19921875" style="1"/>
    <col min="10771" max="10771" width="14.09765625" style="1" customWidth="1"/>
    <col min="10772" max="10775" width="11.19921875" style="1"/>
    <col min="10776" max="10776" width="28.09765625" style="1" customWidth="1"/>
    <col min="10777" max="10783" width="11.19921875" style="1"/>
    <col min="10784" max="10788" width="0" style="1" hidden="1" customWidth="1"/>
    <col min="10789" max="10789" width="57.19921875" style="1" customWidth="1"/>
    <col min="10790" max="10997" width="11.19921875" style="1"/>
    <col min="10998" max="10998" width="21.69921875" style="1" customWidth="1"/>
    <col min="10999" max="10999" width="28.19921875" style="1" customWidth="1"/>
    <col min="11000" max="11000" width="28.69921875" style="1" customWidth="1"/>
    <col min="11001" max="11001" width="11.19921875" style="1"/>
    <col min="11002" max="11002" width="25.296875" style="1" customWidth="1"/>
    <col min="11003" max="11003" width="28.3984375" style="1" customWidth="1"/>
    <col min="11004" max="11005" width="34.8984375" style="1" customWidth="1"/>
    <col min="11006" max="11007" width="13.296875" style="1" customWidth="1"/>
    <col min="11008" max="11008" width="11.19921875" style="1"/>
    <col min="11009" max="11009" width="16" style="1" customWidth="1"/>
    <col min="11010" max="11013" width="11.19921875" style="1"/>
    <col min="11014" max="11014" width="48.3984375" style="1" customWidth="1"/>
    <col min="11015" max="11015" width="11.19921875" style="1"/>
    <col min="11016" max="11016" width="12.69921875" style="1" customWidth="1"/>
    <col min="11017" max="11017" width="13.796875" style="1" customWidth="1"/>
    <col min="11018" max="11021" width="11.19921875" style="1"/>
    <col min="11022" max="11022" width="16.19921875" style="1" customWidth="1"/>
    <col min="11023" max="11026" width="11.19921875" style="1"/>
    <col min="11027" max="11027" width="14.09765625" style="1" customWidth="1"/>
    <col min="11028" max="11031" width="11.19921875" style="1"/>
    <col min="11032" max="11032" width="28.09765625" style="1" customWidth="1"/>
    <col min="11033" max="11039" width="11.19921875" style="1"/>
    <col min="11040" max="11044" width="0" style="1" hidden="1" customWidth="1"/>
    <col min="11045" max="11045" width="57.19921875" style="1" customWidth="1"/>
    <col min="11046" max="11253" width="11.19921875" style="1"/>
    <col min="11254" max="11254" width="21.69921875" style="1" customWidth="1"/>
    <col min="11255" max="11255" width="28.19921875" style="1" customWidth="1"/>
    <col min="11256" max="11256" width="28.69921875" style="1" customWidth="1"/>
    <col min="11257" max="11257" width="11.19921875" style="1"/>
    <col min="11258" max="11258" width="25.296875" style="1" customWidth="1"/>
    <col min="11259" max="11259" width="28.3984375" style="1" customWidth="1"/>
    <col min="11260" max="11261" width="34.8984375" style="1" customWidth="1"/>
    <col min="11262" max="11263" width="13.296875" style="1" customWidth="1"/>
    <col min="11264" max="11264" width="11.19921875" style="1"/>
    <col min="11265" max="11265" width="16" style="1" customWidth="1"/>
    <col min="11266" max="11269" width="11.19921875" style="1"/>
    <col min="11270" max="11270" width="48.3984375" style="1" customWidth="1"/>
    <col min="11271" max="11271" width="11.19921875" style="1"/>
    <col min="11272" max="11272" width="12.69921875" style="1" customWidth="1"/>
    <col min="11273" max="11273" width="13.796875" style="1" customWidth="1"/>
    <col min="11274" max="11277" width="11.19921875" style="1"/>
    <col min="11278" max="11278" width="16.19921875" style="1" customWidth="1"/>
    <col min="11279" max="11282" width="11.19921875" style="1"/>
    <col min="11283" max="11283" width="14.09765625" style="1" customWidth="1"/>
    <col min="11284" max="11287" width="11.19921875" style="1"/>
    <col min="11288" max="11288" width="28.09765625" style="1" customWidth="1"/>
    <col min="11289" max="11295" width="11.19921875" style="1"/>
    <col min="11296" max="11300" width="0" style="1" hidden="1" customWidth="1"/>
    <col min="11301" max="11301" width="57.19921875" style="1" customWidth="1"/>
    <col min="11302" max="11509" width="11.19921875" style="1"/>
    <col min="11510" max="11510" width="21.69921875" style="1" customWidth="1"/>
    <col min="11511" max="11511" width="28.19921875" style="1" customWidth="1"/>
    <col min="11512" max="11512" width="28.69921875" style="1" customWidth="1"/>
    <col min="11513" max="11513" width="11.19921875" style="1"/>
    <col min="11514" max="11514" width="25.296875" style="1" customWidth="1"/>
    <col min="11515" max="11515" width="28.3984375" style="1" customWidth="1"/>
    <col min="11516" max="11517" width="34.8984375" style="1" customWidth="1"/>
    <col min="11518" max="11519" width="13.296875" style="1" customWidth="1"/>
    <col min="11520" max="11520" width="11.19921875" style="1"/>
    <col min="11521" max="11521" width="16" style="1" customWidth="1"/>
    <col min="11522" max="11525" width="11.19921875" style="1"/>
    <col min="11526" max="11526" width="48.3984375" style="1" customWidth="1"/>
    <col min="11527" max="11527" width="11.19921875" style="1"/>
    <col min="11528" max="11528" width="12.69921875" style="1" customWidth="1"/>
    <col min="11529" max="11529" width="13.796875" style="1" customWidth="1"/>
    <col min="11530" max="11533" width="11.19921875" style="1"/>
    <col min="11534" max="11534" width="16.19921875" style="1" customWidth="1"/>
    <col min="11535" max="11538" width="11.19921875" style="1"/>
    <col min="11539" max="11539" width="14.09765625" style="1" customWidth="1"/>
    <col min="11540" max="11543" width="11.19921875" style="1"/>
    <col min="11544" max="11544" width="28.09765625" style="1" customWidth="1"/>
    <col min="11545" max="11551" width="11.19921875" style="1"/>
    <col min="11552" max="11556" width="0" style="1" hidden="1" customWidth="1"/>
    <col min="11557" max="11557" width="57.19921875" style="1" customWidth="1"/>
    <col min="11558" max="11765" width="11.19921875" style="1"/>
    <col min="11766" max="11766" width="21.69921875" style="1" customWidth="1"/>
    <col min="11767" max="11767" width="28.19921875" style="1" customWidth="1"/>
    <col min="11768" max="11768" width="28.69921875" style="1" customWidth="1"/>
    <col min="11769" max="11769" width="11.19921875" style="1"/>
    <col min="11770" max="11770" width="25.296875" style="1" customWidth="1"/>
    <col min="11771" max="11771" width="28.3984375" style="1" customWidth="1"/>
    <col min="11772" max="11773" width="34.8984375" style="1" customWidth="1"/>
    <col min="11774" max="11775" width="13.296875" style="1" customWidth="1"/>
    <col min="11776" max="11776" width="11.19921875" style="1"/>
    <col min="11777" max="11777" width="16" style="1" customWidth="1"/>
    <col min="11778" max="11781" width="11.19921875" style="1"/>
    <col min="11782" max="11782" width="48.3984375" style="1" customWidth="1"/>
    <col min="11783" max="11783" width="11.19921875" style="1"/>
    <col min="11784" max="11784" width="12.69921875" style="1" customWidth="1"/>
    <col min="11785" max="11785" width="13.796875" style="1" customWidth="1"/>
    <col min="11786" max="11789" width="11.19921875" style="1"/>
    <col min="11790" max="11790" width="16.19921875" style="1" customWidth="1"/>
    <col min="11791" max="11794" width="11.19921875" style="1"/>
    <col min="11795" max="11795" width="14.09765625" style="1" customWidth="1"/>
    <col min="11796" max="11799" width="11.19921875" style="1"/>
    <col min="11800" max="11800" width="28.09765625" style="1" customWidth="1"/>
    <col min="11801" max="11807" width="11.19921875" style="1"/>
    <col min="11808" max="11812" width="0" style="1" hidden="1" customWidth="1"/>
    <col min="11813" max="11813" width="57.19921875" style="1" customWidth="1"/>
    <col min="11814" max="12021" width="11.19921875" style="1"/>
    <col min="12022" max="12022" width="21.69921875" style="1" customWidth="1"/>
    <col min="12023" max="12023" width="28.19921875" style="1" customWidth="1"/>
    <col min="12024" max="12024" width="28.69921875" style="1" customWidth="1"/>
    <col min="12025" max="12025" width="11.19921875" style="1"/>
    <col min="12026" max="12026" width="25.296875" style="1" customWidth="1"/>
    <col min="12027" max="12027" width="28.3984375" style="1" customWidth="1"/>
    <col min="12028" max="12029" width="34.8984375" style="1" customWidth="1"/>
    <col min="12030" max="12031" width="13.296875" style="1" customWidth="1"/>
    <col min="12032" max="12032" width="11.19921875" style="1"/>
    <col min="12033" max="12033" width="16" style="1" customWidth="1"/>
    <col min="12034" max="12037" width="11.19921875" style="1"/>
    <col min="12038" max="12038" width="48.3984375" style="1" customWidth="1"/>
    <col min="12039" max="12039" width="11.19921875" style="1"/>
    <col min="12040" max="12040" width="12.69921875" style="1" customWidth="1"/>
    <col min="12041" max="12041" width="13.796875" style="1" customWidth="1"/>
    <col min="12042" max="12045" width="11.19921875" style="1"/>
    <col min="12046" max="12046" width="16.19921875" style="1" customWidth="1"/>
    <col min="12047" max="12050" width="11.19921875" style="1"/>
    <col min="12051" max="12051" width="14.09765625" style="1" customWidth="1"/>
    <col min="12052" max="12055" width="11.19921875" style="1"/>
    <col min="12056" max="12056" width="28.09765625" style="1" customWidth="1"/>
    <col min="12057" max="12063" width="11.19921875" style="1"/>
    <col min="12064" max="12068" width="0" style="1" hidden="1" customWidth="1"/>
    <col min="12069" max="12069" width="57.19921875" style="1" customWidth="1"/>
    <col min="12070" max="12277" width="11.19921875" style="1"/>
    <col min="12278" max="12278" width="21.69921875" style="1" customWidth="1"/>
    <col min="12279" max="12279" width="28.19921875" style="1" customWidth="1"/>
    <col min="12280" max="12280" width="28.69921875" style="1" customWidth="1"/>
    <col min="12281" max="12281" width="11.19921875" style="1"/>
    <col min="12282" max="12282" width="25.296875" style="1" customWidth="1"/>
    <col min="12283" max="12283" width="28.3984375" style="1" customWidth="1"/>
    <col min="12284" max="12285" width="34.8984375" style="1" customWidth="1"/>
    <col min="12286" max="12287" width="13.296875" style="1" customWidth="1"/>
    <col min="12288" max="12288" width="11.19921875" style="1"/>
    <col min="12289" max="12289" width="16" style="1" customWidth="1"/>
    <col min="12290" max="12293" width="11.19921875" style="1"/>
    <col min="12294" max="12294" width="48.3984375" style="1" customWidth="1"/>
    <col min="12295" max="12295" width="11.19921875" style="1"/>
    <col min="12296" max="12296" width="12.69921875" style="1" customWidth="1"/>
    <col min="12297" max="12297" width="13.796875" style="1" customWidth="1"/>
    <col min="12298" max="12301" width="11.19921875" style="1"/>
    <col min="12302" max="12302" width="16.19921875" style="1" customWidth="1"/>
    <col min="12303" max="12306" width="11.19921875" style="1"/>
    <col min="12307" max="12307" width="14.09765625" style="1" customWidth="1"/>
    <col min="12308" max="12311" width="11.19921875" style="1"/>
    <col min="12312" max="12312" width="28.09765625" style="1" customWidth="1"/>
    <col min="12313" max="12319" width="11.19921875" style="1"/>
    <col min="12320" max="12324" width="0" style="1" hidden="1" customWidth="1"/>
    <col min="12325" max="12325" width="57.19921875" style="1" customWidth="1"/>
    <col min="12326" max="12533" width="11.19921875" style="1"/>
    <col min="12534" max="12534" width="21.69921875" style="1" customWidth="1"/>
    <col min="12535" max="12535" width="28.19921875" style="1" customWidth="1"/>
    <col min="12536" max="12536" width="28.69921875" style="1" customWidth="1"/>
    <col min="12537" max="12537" width="11.19921875" style="1"/>
    <col min="12538" max="12538" width="25.296875" style="1" customWidth="1"/>
    <col min="12539" max="12539" width="28.3984375" style="1" customWidth="1"/>
    <col min="12540" max="12541" width="34.8984375" style="1" customWidth="1"/>
    <col min="12542" max="12543" width="13.296875" style="1" customWidth="1"/>
    <col min="12544" max="12544" width="11.19921875" style="1"/>
    <col min="12545" max="12545" width="16" style="1" customWidth="1"/>
    <col min="12546" max="12549" width="11.19921875" style="1"/>
    <col min="12550" max="12550" width="48.3984375" style="1" customWidth="1"/>
    <col min="12551" max="12551" width="11.19921875" style="1"/>
    <col min="12552" max="12552" width="12.69921875" style="1" customWidth="1"/>
    <col min="12553" max="12553" width="13.796875" style="1" customWidth="1"/>
    <col min="12554" max="12557" width="11.19921875" style="1"/>
    <col min="12558" max="12558" width="16.19921875" style="1" customWidth="1"/>
    <col min="12559" max="12562" width="11.19921875" style="1"/>
    <col min="12563" max="12563" width="14.09765625" style="1" customWidth="1"/>
    <col min="12564" max="12567" width="11.19921875" style="1"/>
    <col min="12568" max="12568" width="28.09765625" style="1" customWidth="1"/>
    <col min="12569" max="12575" width="11.19921875" style="1"/>
    <col min="12576" max="12580" width="0" style="1" hidden="1" customWidth="1"/>
    <col min="12581" max="12581" width="57.19921875" style="1" customWidth="1"/>
    <col min="12582" max="12789" width="11.19921875" style="1"/>
    <col min="12790" max="12790" width="21.69921875" style="1" customWidth="1"/>
    <col min="12791" max="12791" width="28.19921875" style="1" customWidth="1"/>
    <col min="12792" max="12792" width="28.69921875" style="1" customWidth="1"/>
    <col min="12793" max="12793" width="11.19921875" style="1"/>
    <col min="12794" max="12794" width="25.296875" style="1" customWidth="1"/>
    <col min="12795" max="12795" width="28.3984375" style="1" customWidth="1"/>
    <col min="12796" max="12797" width="34.8984375" style="1" customWidth="1"/>
    <col min="12798" max="12799" width="13.296875" style="1" customWidth="1"/>
    <col min="12800" max="12800" width="11.19921875" style="1"/>
    <col min="12801" max="12801" width="16" style="1" customWidth="1"/>
    <col min="12802" max="12805" width="11.19921875" style="1"/>
    <col min="12806" max="12806" width="48.3984375" style="1" customWidth="1"/>
    <col min="12807" max="12807" width="11.19921875" style="1"/>
    <col min="12808" max="12808" width="12.69921875" style="1" customWidth="1"/>
    <col min="12809" max="12809" width="13.796875" style="1" customWidth="1"/>
    <col min="12810" max="12813" width="11.19921875" style="1"/>
    <col min="12814" max="12814" width="16.19921875" style="1" customWidth="1"/>
    <col min="12815" max="12818" width="11.19921875" style="1"/>
    <col min="12819" max="12819" width="14.09765625" style="1" customWidth="1"/>
    <col min="12820" max="12823" width="11.19921875" style="1"/>
    <col min="12824" max="12824" width="28.09765625" style="1" customWidth="1"/>
    <col min="12825" max="12831" width="11.19921875" style="1"/>
    <col min="12832" max="12836" width="0" style="1" hidden="1" customWidth="1"/>
    <col min="12837" max="12837" width="57.19921875" style="1" customWidth="1"/>
    <col min="12838" max="13045" width="11.19921875" style="1"/>
    <col min="13046" max="13046" width="21.69921875" style="1" customWidth="1"/>
    <col min="13047" max="13047" width="28.19921875" style="1" customWidth="1"/>
    <col min="13048" max="13048" width="28.69921875" style="1" customWidth="1"/>
    <col min="13049" max="13049" width="11.19921875" style="1"/>
    <col min="13050" max="13050" width="25.296875" style="1" customWidth="1"/>
    <col min="13051" max="13051" width="28.3984375" style="1" customWidth="1"/>
    <col min="13052" max="13053" width="34.8984375" style="1" customWidth="1"/>
    <col min="13054" max="13055" width="13.296875" style="1" customWidth="1"/>
    <col min="13056" max="13056" width="11.19921875" style="1"/>
    <col min="13057" max="13057" width="16" style="1" customWidth="1"/>
    <col min="13058" max="13061" width="11.19921875" style="1"/>
    <col min="13062" max="13062" width="48.3984375" style="1" customWidth="1"/>
    <col min="13063" max="13063" width="11.19921875" style="1"/>
    <col min="13064" max="13064" width="12.69921875" style="1" customWidth="1"/>
    <col min="13065" max="13065" width="13.796875" style="1" customWidth="1"/>
    <col min="13066" max="13069" width="11.19921875" style="1"/>
    <col min="13070" max="13070" width="16.19921875" style="1" customWidth="1"/>
    <col min="13071" max="13074" width="11.19921875" style="1"/>
    <col min="13075" max="13075" width="14.09765625" style="1" customWidth="1"/>
    <col min="13076" max="13079" width="11.19921875" style="1"/>
    <col min="13080" max="13080" width="28.09765625" style="1" customWidth="1"/>
    <col min="13081" max="13087" width="11.19921875" style="1"/>
    <col min="13088" max="13092" width="0" style="1" hidden="1" customWidth="1"/>
    <col min="13093" max="13093" width="57.19921875" style="1" customWidth="1"/>
    <col min="13094" max="13301" width="11.19921875" style="1"/>
    <col min="13302" max="13302" width="21.69921875" style="1" customWidth="1"/>
    <col min="13303" max="13303" width="28.19921875" style="1" customWidth="1"/>
    <col min="13304" max="13304" width="28.69921875" style="1" customWidth="1"/>
    <col min="13305" max="13305" width="11.19921875" style="1"/>
    <col min="13306" max="13306" width="25.296875" style="1" customWidth="1"/>
    <col min="13307" max="13307" width="28.3984375" style="1" customWidth="1"/>
    <col min="13308" max="13309" width="34.8984375" style="1" customWidth="1"/>
    <col min="13310" max="13311" width="13.296875" style="1" customWidth="1"/>
    <col min="13312" max="13312" width="11.19921875" style="1"/>
    <col min="13313" max="13313" width="16" style="1" customWidth="1"/>
    <col min="13314" max="13317" width="11.19921875" style="1"/>
    <col min="13318" max="13318" width="48.3984375" style="1" customWidth="1"/>
    <col min="13319" max="13319" width="11.19921875" style="1"/>
    <col min="13320" max="13320" width="12.69921875" style="1" customWidth="1"/>
    <col min="13321" max="13321" width="13.796875" style="1" customWidth="1"/>
    <col min="13322" max="13325" width="11.19921875" style="1"/>
    <col min="13326" max="13326" width="16.19921875" style="1" customWidth="1"/>
    <col min="13327" max="13330" width="11.19921875" style="1"/>
    <col min="13331" max="13331" width="14.09765625" style="1" customWidth="1"/>
    <col min="13332" max="13335" width="11.19921875" style="1"/>
    <col min="13336" max="13336" width="28.09765625" style="1" customWidth="1"/>
    <col min="13337" max="13343" width="11.19921875" style="1"/>
    <col min="13344" max="13348" width="0" style="1" hidden="1" customWidth="1"/>
    <col min="13349" max="13349" width="57.19921875" style="1" customWidth="1"/>
    <col min="13350" max="13557" width="11.19921875" style="1"/>
    <col min="13558" max="13558" width="21.69921875" style="1" customWidth="1"/>
    <col min="13559" max="13559" width="28.19921875" style="1" customWidth="1"/>
    <col min="13560" max="13560" width="28.69921875" style="1" customWidth="1"/>
    <col min="13561" max="13561" width="11.19921875" style="1"/>
    <col min="13562" max="13562" width="25.296875" style="1" customWidth="1"/>
    <col min="13563" max="13563" width="28.3984375" style="1" customWidth="1"/>
    <col min="13564" max="13565" width="34.8984375" style="1" customWidth="1"/>
    <col min="13566" max="13567" width="13.296875" style="1" customWidth="1"/>
    <col min="13568" max="13568" width="11.19921875" style="1"/>
    <col min="13569" max="13569" width="16" style="1" customWidth="1"/>
    <col min="13570" max="13573" width="11.19921875" style="1"/>
    <col min="13574" max="13574" width="48.3984375" style="1" customWidth="1"/>
    <col min="13575" max="13575" width="11.19921875" style="1"/>
    <col min="13576" max="13576" width="12.69921875" style="1" customWidth="1"/>
    <col min="13577" max="13577" width="13.796875" style="1" customWidth="1"/>
    <col min="13578" max="13581" width="11.19921875" style="1"/>
    <col min="13582" max="13582" width="16.19921875" style="1" customWidth="1"/>
    <col min="13583" max="13586" width="11.19921875" style="1"/>
    <col min="13587" max="13587" width="14.09765625" style="1" customWidth="1"/>
    <col min="13588" max="13591" width="11.19921875" style="1"/>
    <col min="13592" max="13592" width="28.09765625" style="1" customWidth="1"/>
    <col min="13593" max="13599" width="11.19921875" style="1"/>
    <col min="13600" max="13604" width="0" style="1" hidden="1" customWidth="1"/>
    <col min="13605" max="13605" width="57.19921875" style="1" customWidth="1"/>
    <col min="13606" max="13813" width="11.19921875" style="1"/>
    <col min="13814" max="13814" width="21.69921875" style="1" customWidth="1"/>
    <col min="13815" max="13815" width="28.19921875" style="1" customWidth="1"/>
    <col min="13816" max="13816" width="28.69921875" style="1" customWidth="1"/>
    <col min="13817" max="13817" width="11.19921875" style="1"/>
    <col min="13818" max="13818" width="25.296875" style="1" customWidth="1"/>
    <col min="13819" max="13819" width="28.3984375" style="1" customWidth="1"/>
    <col min="13820" max="13821" width="34.8984375" style="1" customWidth="1"/>
    <col min="13822" max="13823" width="13.296875" style="1" customWidth="1"/>
    <col min="13824" max="13824" width="11.19921875" style="1"/>
    <col min="13825" max="13825" width="16" style="1" customWidth="1"/>
    <col min="13826" max="13829" width="11.19921875" style="1"/>
    <col min="13830" max="13830" width="48.3984375" style="1" customWidth="1"/>
    <col min="13831" max="13831" width="11.19921875" style="1"/>
    <col min="13832" max="13832" width="12.69921875" style="1" customWidth="1"/>
    <col min="13833" max="13833" width="13.796875" style="1" customWidth="1"/>
    <col min="13834" max="13837" width="11.19921875" style="1"/>
    <col min="13838" max="13838" width="16.19921875" style="1" customWidth="1"/>
    <col min="13839" max="13842" width="11.19921875" style="1"/>
    <col min="13843" max="13843" width="14.09765625" style="1" customWidth="1"/>
    <col min="13844" max="13847" width="11.19921875" style="1"/>
    <col min="13848" max="13848" width="28.09765625" style="1" customWidth="1"/>
    <col min="13849" max="13855" width="11.19921875" style="1"/>
    <col min="13856" max="13860" width="0" style="1" hidden="1" customWidth="1"/>
    <col min="13861" max="13861" width="57.19921875" style="1" customWidth="1"/>
    <col min="13862" max="14069" width="11.19921875" style="1"/>
    <col min="14070" max="14070" width="21.69921875" style="1" customWidth="1"/>
    <col min="14071" max="14071" width="28.19921875" style="1" customWidth="1"/>
    <col min="14072" max="14072" width="28.69921875" style="1" customWidth="1"/>
    <col min="14073" max="14073" width="11.19921875" style="1"/>
    <col min="14074" max="14074" width="25.296875" style="1" customWidth="1"/>
    <col min="14075" max="14075" width="28.3984375" style="1" customWidth="1"/>
    <col min="14076" max="14077" width="34.8984375" style="1" customWidth="1"/>
    <col min="14078" max="14079" width="13.296875" style="1" customWidth="1"/>
    <col min="14080" max="14080" width="11.19921875" style="1"/>
    <col min="14081" max="14081" width="16" style="1" customWidth="1"/>
    <col min="14082" max="14085" width="11.19921875" style="1"/>
    <col min="14086" max="14086" width="48.3984375" style="1" customWidth="1"/>
    <col min="14087" max="14087" width="11.19921875" style="1"/>
    <col min="14088" max="14088" width="12.69921875" style="1" customWidth="1"/>
    <col min="14089" max="14089" width="13.796875" style="1" customWidth="1"/>
    <col min="14090" max="14093" width="11.19921875" style="1"/>
    <col min="14094" max="14094" width="16.19921875" style="1" customWidth="1"/>
    <col min="14095" max="14098" width="11.19921875" style="1"/>
    <col min="14099" max="14099" width="14.09765625" style="1" customWidth="1"/>
    <col min="14100" max="14103" width="11.19921875" style="1"/>
    <col min="14104" max="14104" width="28.09765625" style="1" customWidth="1"/>
    <col min="14105" max="14111" width="11.19921875" style="1"/>
    <col min="14112" max="14116" width="0" style="1" hidden="1" customWidth="1"/>
    <col min="14117" max="14117" width="57.19921875" style="1" customWidth="1"/>
    <col min="14118" max="14325" width="11.19921875" style="1"/>
    <col min="14326" max="14326" width="21.69921875" style="1" customWidth="1"/>
    <col min="14327" max="14327" width="28.19921875" style="1" customWidth="1"/>
    <col min="14328" max="14328" width="28.69921875" style="1" customWidth="1"/>
    <col min="14329" max="14329" width="11.19921875" style="1"/>
    <col min="14330" max="14330" width="25.296875" style="1" customWidth="1"/>
    <col min="14331" max="14331" width="28.3984375" style="1" customWidth="1"/>
    <col min="14332" max="14333" width="34.8984375" style="1" customWidth="1"/>
    <col min="14334" max="14335" width="13.296875" style="1" customWidth="1"/>
    <col min="14336" max="14336" width="11.19921875" style="1"/>
    <col min="14337" max="14337" width="16" style="1" customWidth="1"/>
    <col min="14338" max="14341" width="11.19921875" style="1"/>
    <col min="14342" max="14342" width="48.3984375" style="1" customWidth="1"/>
    <col min="14343" max="14343" width="11.19921875" style="1"/>
    <col min="14344" max="14344" width="12.69921875" style="1" customWidth="1"/>
    <col min="14345" max="14345" width="13.796875" style="1" customWidth="1"/>
    <col min="14346" max="14349" width="11.19921875" style="1"/>
    <col min="14350" max="14350" width="16.19921875" style="1" customWidth="1"/>
    <col min="14351" max="14354" width="11.19921875" style="1"/>
    <col min="14355" max="14355" width="14.09765625" style="1" customWidth="1"/>
    <col min="14356" max="14359" width="11.19921875" style="1"/>
    <col min="14360" max="14360" width="28.09765625" style="1" customWidth="1"/>
    <col min="14361" max="14367" width="11.19921875" style="1"/>
    <col min="14368" max="14372" width="0" style="1" hidden="1" customWidth="1"/>
    <col min="14373" max="14373" width="57.19921875" style="1" customWidth="1"/>
    <col min="14374" max="14581" width="11.19921875" style="1"/>
    <col min="14582" max="14582" width="21.69921875" style="1" customWidth="1"/>
    <col min="14583" max="14583" width="28.19921875" style="1" customWidth="1"/>
    <col min="14584" max="14584" width="28.69921875" style="1" customWidth="1"/>
    <col min="14585" max="14585" width="11.19921875" style="1"/>
    <col min="14586" max="14586" width="25.296875" style="1" customWidth="1"/>
    <col min="14587" max="14587" width="28.3984375" style="1" customWidth="1"/>
    <col min="14588" max="14589" width="34.8984375" style="1" customWidth="1"/>
    <col min="14590" max="14591" width="13.296875" style="1" customWidth="1"/>
    <col min="14592" max="14592" width="11.19921875" style="1"/>
    <col min="14593" max="14593" width="16" style="1" customWidth="1"/>
    <col min="14594" max="14597" width="11.19921875" style="1"/>
    <col min="14598" max="14598" width="48.3984375" style="1" customWidth="1"/>
    <col min="14599" max="14599" width="11.19921875" style="1"/>
    <col min="14600" max="14600" width="12.69921875" style="1" customWidth="1"/>
    <col min="14601" max="14601" width="13.796875" style="1" customWidth="1"/>
    <col min="14602" max="14605" width="11.19921875" style="1"/>
    <col min="14606" max="14606" width="16.19921875" style="1" customWidth="1"/>
    <col min="14607" max="14610" width="11.19921875" style="1"/>
    <col min="14611" max="14611" width="14.09765625" style="1" customWidth="1"/>
    <col min="14612" max="14615" width="11.19921875" style="1"/>
    <col min="14616" max="14616" width="28.09765625" style="1" customWidth="1"/>
    <col min="14617" max="14623" width="11.19921875" style="1"/>
    <col min="14624" max="14628" width="0" style="1" hidden="1" customWidth="1"/>
    <col min="14629" max="14629" width="57.19921875" style="1" customWidth="1"/>
    <col min="14630" max="14837" width="11.19921875" style="1"/>
    <col min="14838" max="14838" width="21.69921875" style="1" customWidth="1"/>
    <col min="14839" max="14839" width="28.19921875" style="1" customWidth="1"/>
    <col min="14840" max="14840" width="28.69921875" style="1" customWidth="1"/>
    <col min="14841" max="14841" width="11.19921875" style="1"/>
    <col min="14842" max="14842" width="25.296875" style="1" customWidth="1"/>
    <col min="14843" max="14843" width="28.3984375" style="1" customWidth="1"/>
    <col min="14844" max="14845" width="34.8984375" style="1" customWidth="1"/>
    <col min="14846" max="14847" width="13.296875" style="1" customWidth="1"/>
    <col min="14848" max="14848" width="11.19921875" style="1"/>
    <col min="14849" max="14849" width="16" style="1" customWidth="1"/>
    <col min="14850" max="14853" width="11.19921875" style="1"/>
    <col min="14854" max="14854" width="48.3984375" style="1" customWidth="1"/>
    <col min="14855" max="14855" width="11.19921875" style="1"/>
    <col min="14856" max="14856" width="12.69921875" style="1" customWidth="1"/>
    <col min="14857" max="14857" width="13.796875" style="1" customWidth="1"/>
    <col min="14858" max="14861" width="11.19921875" style="1"/>
    <col min="14862" max="14862" width="16.19921875" style="1" customWidth="1"/>
    <col min="14863" max="14866" width="11.19921875" style="1"/>
    <col min="14867" max="14867" width="14.09765625" style="1" customWidth="1"/>
    <col min="14868" max="14871" width="11.19921875" style="1"/>
    <col min="14872" max="14872" width="28.09765625" style="1" customWidth="1"/>
    <col min="14873" max="14879" width="11.19921875" style="1"/>
    <col min="14880" max="14884" width="0" style="1" hidden="1" customWidth="1"/>
    <col min="14885" max="14885" width="57.19921875" style="1" customWidth="1"/>
    <col min="14886" max="15093" width="11.19921875" style="1"/>
    <col min="15094" max="15094" width="21.69921875" style="1" customWidth="1"/>
    <col min="15095" max="15095" width="28.19921875" style="1" customWidth="1"/>
    <col min="15096" max="15096" width="28.69921875" style="1" customWidth="1"/>
    <col min="15097" max="15097" width="11.19921875" style="1"/>
    <col min="15098" max="15098" width="25.296875" style="1" customWidth="1"/>
    <col min="15099" max="15099" width="28.3984375" style="1" customWidth="1"/>
    <col min="15100" max="15101" width="34.8984375" style="1" customWidth="1"/>
    <col min="15102" max="15103" width="13.296875" style="1" customWidth="1"/>
    <col min="15104" max="15104" width="11.19921875" style="1"/>
    <col min="15105" max="15105" width="16" style="1" customWidth="1"/>
    <col min="15106" max="15109" width="11.19921875" style="1"/>
    <col min="15110" max="15110" width="48.3984375" style="1" customWidth="1"/>
    <col min="15111" max="15111" width="11.19921875" style="1"/>
    <col min="15112" max="15112" width="12.69921875" style="1" customWidth="1"/>
    <col min="15113" max="15113" width="13.796875" style="1" customWidth="1"/>
    <col min="15114" max="15117" width="11.19921875" style="1"/>
    <col min="15118" max="15118" width="16.19921875" style="1" customWidth="1"/>
    <col min="15119" max="15122" width="11.19921875" style="1"/>
    <col min="15123" max="15123" width="14.09765625" style="1" customWidth="1"/>
    <col min="15124" max="15127" width="11.19921875" style="1"/>
    <col min="15128" max="15128" width="28.09765625" style="1" customWidth="1"/>
    <col min="15129" max="15135" width="11.19921875" style="1"/>
    <col min="15136" max="15140" width="0" style="1" hidden="1" customWidth="1"/>
    <col min="15141" max="15141" width="57.19921875" style="1" customWidth="1"/>
    <col min="15142" max="15349" width="11.19921875" style="1"/>
    <col min="15350" max="15350" width="21.69921875" style="1" customWidth="1"/>
    <col min="15351" max="15351" width="28.19921875" style="1" customWidth="1"/>
    <col min="15352" max="15352" width="28.69921875" style="1" customWidth="1"/>
    <col min="15353" max="15353" width="11.19921875" style="1"/>
    <col min="15354" max="15354" width="25.296875" style="1" customWidth="1"/>
    <col min="15355" max="15355" width="28.3984375" style="1" customWidth="1"/>
    <col min="15356" max="15357" width="34.8984375" style="1" customWidth="1"/>
    <col min="15358" max="15359" width="13.296875" style="1" customWidth="1"/>
    <col min="15360" max="15360" width="11.19921875" style="1"/>
    <col min="15361" max="15361" width="16" style="1" customWidth="1"/>
    <col min="15362" max="15365" width="11.19921875" style="1"/>
    <col min="15366" max="15366" width="48.3984375" style="1" customWidth="1"/>
    <col min="15367" max="15367" width="11.19921875" style="1"/>
    <col min="15368" max="15368" width="12.69921875" style="1" customWidth="1"/>
    <col min="15369" max="15369" width="13.796875" style="1" customWidth="1"/>
    <col min="15370" max="15373" width="11.19921875" style="1"/>
    <col min="15374" max="15374" width="16.19921875" style="1" customWidth="1"/>
    <col min="15375" max="15378" width="11.19921875" style="1"/>
    <col min="15379" max="15379" width="14.09765625" style="1" customWidth="1"/>
    <col min="15380" max="15383" width="11.19921875" style="1"/>
    <col min="15384" max="15384" width="28.09765625" style="1" customWidth="1"/>
    <col min="15385" max="15391" width="11.19921875" style="1"/>
    <col min="15392" max="15396" width="0" style="1" hidden="1" customWidth="1"/>
    <col min="15397" max="15397" width="57.19921875" style="1" customWidth="1"/>
    <col min="15398" max="15605" width="11.19921875" style="1"/>
    <col min="15606" max="15606" width="21.69921875" style="1" customWidth="1"/>
    <col min="15607" max="15607" width="28.19921875" style="1" customWidth="1"/>
    <col min="15608" max="15608" width="28.69921875" style="1" customWidth="1"/>
    <col min="15609" max="15609" width="11.19921875" style="1"/>
    <col min="15610" max="15610" width="25.296875" style="1" customWidth="1"/>
    <col min="15611" max="15611" width="28.3984375" style="1" customWidth="1"/>
    <col min="15612" max="15613" width="34.8984375" style="1" customWidth="1"/>
    <col min="15614" max="15615" width="13.296875" style="1" customWidth="1"/>
    <col min="15616" max="15616" width="11.19921875" style="1"/>
    <col min="15617" max="15617" width="16" style="1" customWidth="1"/>
    <col min="15618" max="15621" width="11.19921875" style="1"/>
    <col min="15622" max="15622" width="48.3984375" style="1" customWidth="1"/>
    <col min="15623" max="15623" width="11.19921875" style="1"/>
    <col min="15624" max="15624" width="12.69921875" style="1" customWidth="1"/>
    <col min="15625" max="15625" width="13.796875" style="1" customWidth="1"/>
    <col min="15626" max="15629" width="11.19921875" style="1"/>
    <col min="15630" max="15630" width="16.19921875" style="1" customWidth="1"/>
    <col min="15631" max="15634" width="11.19921875" style="1"/>
    <col min="15635" max="15635" width="14.09765625" style="1" customWidth="1"/>
    <col min="15636" max="15639" width="11.19921875" style="1"/>
    <col min="15640" max="15640" width="28.09765625" style="1" customWidth="1"/>
    <col min="15641" max="15647" width="11.19921875" style="1"/>
    <col min="15648" max="15652" width="0" style="1" hidden="1" customWidth="1"/>
    <col min="15653" max="15653" width="57.19921875" style="1" customWidth="1"/>
    <col min="15654" max="15861" width="11.19921875" style="1"/>
    <col min="15862" max="15862" width="21.69921875" style="1" customWidth="1"/>
    <col min="15863" max="15863" width="28.19921875" style="1" customWidth="1"/>
    <col min="15864" max="15864" width="28.69921875" style="1" customWidth="1"/>
    <col min="15865" max="15865" width="11.19921875" style="1"/>
    <col min="15866" max="15866" width="25.296875" style="1" customWidth="1"/>
    <col min="15867" max="15867" width="28.3984375" style="1" customWidth="1"/>
    <col min="15868" max="15869" width="34.8984375" style="1" customWidth="1"/>
    <col min="15870" max="15871" width="13.296875" style="1" customWidth="1"/>
    <col min="15872" max="15872" width="11.19921875" style="1"/>
    <col min="15873" max="15873" width="16" style="1" customWidth="1"/>
    <col min="15874" max="15877" width="11.19921875" style="1"/>
    <col min="15878" max="15878" width="48.3984375" style="1" customWidth="1"/>
    <col min="15879" max="15879" width="11.19921875" style="1"/>
    <col min="15880" max="15880" width="12.69921875" style="1" customWidth="1"/>
    <col min="15881" max="15881" width="13.796875" style="1" customWidth="1"/>
    <col min="15882" max="15885" width="11.19921875" style="1"/>
    <col min="15886" max="15886" width="16.19921875" style="1" customWidth="1"/>
    <col min="15887" max="15890" width="11.19921875" style="1"/>
    <col min="15891" max="15891" width="14.09765625" style="1" customWidth="1"/>
    <col min="15892" max="15895" width="11.19921875" style="1"/>
    <col min="15896" max="15896" width="28.09765625" style="1" customWidth="1"/>
    <col min="15897" max="15903" width="11.19921875" style="1"/>
    <col min="15904" max="15908" width="0" style="1" hidden="1" customWidth="1"/>
    <col min="15909" max="15909" width="57.19921875" style="1" customWidth="1"/>
    <col min="15910" max="16117" width="11.19921875" style="1"/>
    <col min="16118" max="16118" width="21.69921875" style="1" customWidth="1"/>
    <col min="16119" max="16119" width="28.19921875" style="1" customWidth="1"/>
    <col min="16120" max="16120" width="28.69921875" style="1" customWidth="1"/>
    <col min="16121" max="16121" width="11.19921875" style="1"/>
    <col min="16122" max="16122" width="25.296875" style="1" customWidth="1"/>
    <col min="16123" max="16123" width="28.3984375" style="1" customWidth="1"/>
    <col min="16124" max="16125" width="34.8984375" style="1" customWidth="1"/>
    <col min="16126" max="16127" width="13.296875" style="1" customWidth="1"/>
    <col min="16128" max="16128" width="11.19921875" style="1"/>
    <col min="16129" max="16129" width="16" style="1" customWidth="1"/>
    <col min="16130" max="16133" width="11.19921875" style="1"/>
    <col min="16134" max="16134" width="48.3984375" style="1" customWidth="1"/>
    <col min="16135" max="16135" width="11.19921875" style="1"/>
    <col min="16136" max="16136" width="12.69921875" style="1" customWidth="1"/>
    <col min="16137" max="16137" width="13.796875" style="1" customWidth="1"/>
    <col min="16138" max="16141" width="11.19921875" style="1"/>
    <col min="16142" max="16142" width="16.19921875" style="1" customWidth="1"/>
    <col min="16143" max="16146" width="11.19921875" style="1"/>
    <col min="16147" max="16147" width="14.09765625" style="1" customWidth="1"/>
    <col min="16148" max="16151" width="11.19921875" style="1"/>
    <col min="16152" max="16152" width="28.09765625" style="1" customWidth="1"/>
    <col min="16153" max="16159" width="11.19921875" style="1"/>
    <col min="16160" max="16164" width="0" style="1" hidden="1" customWidth="1"/>
    <col min="16165" max="16165" width="57.19921875" style="1" customWidth="1"/>
    <col min="16166" max="16384" width="11.19921875" style="1"/>
  </cols>
  <sheetData>
    <row r="1" spans="1:48" s="96" customFormat="1" ht="13.8" x14ac:dyDescent="0.25">
      <c r="A1" s="122"/>
      <c r="B1" s="122"/>
      <c r="C1" s="124" t="s">
        <v>531</v>
      </c>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row>
    <row r="2" spans="1:48" s="96" customFormat="1" ht="13.8" x14ac:dyDescent="0.25">
      <c r="A2" s="122"/>
      <c r="B2" s="122"/>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row>
    <row r="3" spans="1:48" s="96" customFormat="1" ht="13.8" x14ac:dyDescent="0.25">
      <c r="A3" s="122"/>
      <c r="B3" s="122"/>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row>
    <row r="4" spans="1:48" s="96" customFormat="1" ht="13.8" x14ac:dyDescent="0.25">
      <c r="A4" s="122"/>
      <c r="B4" s="122"/>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row>
    <row r="5" spans="1:48" s="96" customFormat="1" ht="13.8" x14ac:dyDescent="0.25">
      <c r="A5" s="122"/>
      <c r="B5" s="122"/>
      <c r="C5" s="124"/>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row>
    <row r="6" spans="1:48" s="96" customFormat="1" ht="27.6" customHeight="1" x14ac:dyDescent="0.25">
      <c r="A6" s="122"/>
      <c r="B6" s="122"/>
      <c r="C6" s="109" t="s">
        <v>532</v>
      </c>
      <c r="D6" s="132" t="s">
        <v>311</v>
      </c>
      <c r="E6" s="133"/>
      <c r="F6" s="133"/>
      <c r="G6" s="134"/>
      <c r="H6" s="126"/>
      <c r="I6" s="126"/>
      <c r="J6" s="126"/>
      <c r="K6" s="126"/>
      <c r="L6" s="126"/>
      <c r="M6" s="126"/>
      <c r="N6" s="126"/>
      <c r="O6" s="126"/>
      <c r="P6" s="126"/>
      <c r="Q6" s="99"/>
      <c r="R6" s="98"/>
      <c r="S6" s="126"/>
      <c r="T6" s="126"/>
      <c r="U6" s="126"/>
      <c r="V6" s="126"/>
      <c r="W6" s="126"/>
      <c r="X6" s="127"/>
      <c r="Y6" s="127"/>
      <c r="Z6" s="127"/>
      <c r="AA6" s="127"/>
      <c r="AB6" s="127"/>
      <c r="AC6" s="127"/>
      <c r="AD6" s="127"/>
      <c r="AE6" s="127"/>
      <c r="AF6" s="127"/>
      <c r="AG6" s="127"/>
      <c r="AH6" s="127"/>
      <c r="AI6" s="127"/>
      <c r="AJ6" s="127"/>
      <c r="AK6" s="127"/>
      <c r="AL6" s="127"/>
      <c r="AM6" s="127"/>
      <c r="AN6" s="127"/>
      <c r="AO6" s="127"/>
      <c r="AP6" s="127"/>
      <c r="AQ6" s="127"/>
    </row>
    <row r="7" spans="1:48" s="97" customFormat="1" ht="46.2" customHeight="1" x14ac:dyDescent="0.25">
      <c r="A7" s="122"/>
      <c r="B7" s="122"/>
      <c r="C7" s="109" t="s">
        <v>533</v>
      </c>
      <c r="D7" s="128"/>
      <c r="E7" s="128"/>
      <c r="F7" s="129"/>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row>
    <row r="8" spans="1:48" s="97" customFormat="1" ht="28.8" customHeight="1" x14ac:dyDescent="0.25">
      <c r="A8" s="122"/>
      <c r="B8" s="122"/>
      <c r="C8" s="109" t="s">
        <v>534</v>
      </c>
      <c r="D8" s="130">
        <v>2</v>
      </c>
      <c r="E8" s="130"/>
      <c r="F8" s="130"/>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row>
    <row r="9" spans="1:48" s="97" customFormat="1" ht="42.75" customHeight="1" x14ac:dyDescent="0.25">
      <c r="A9" s="123"/>
      <c r="B9" s="123"/>
      <c r="C9" s="109" t="s">
        <v>535</v>
      </c>
      <c r="D9" s="131">
        <v>45898</v>
      </c>
      <c r="E9" s="130"/>
      <c r="F9" s="130"/>
      <c r="G9" s="294" t="s">
        <v>549</v>
      </c>
      <c r="H9" s="295">
        <v>46266</v>
      </c>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row>
    <row r="10" spans="1:48" x14ac:dyDescent="0.25">
      <c r="AD10" s="1"/>
      <c r="AE10" s="18"/>
    </row>
    <row r="11" spans="1:48" x14ac:dyDescent="0.25">
      <c r="AD11" s="1"/>
      <c r="AE11" s="18"/>
    </row>
    <row r="12" spans="1:48" s="2" customFormat="1" ht="19.5" customHeight="1" x14ac:dyDescent="0.25">
      <c r="A12" s="143" t="s">
        <v>17</v>
      </c>
      <c r="B12" s="275" t="s">
        <v>2</v>
      </c>
      <c r="C12" s="275" t="s">
        <v>3</v>
      </c>
      <c r="D12" s="275" t="s">
        <v>4</v>
      </c>
      <c r="E12" s="275"/>
      <c r="F12" s="275"/>
      <c r="G12" s="275"/>
      <c r="H12" s="275"/>
      <c r="I12" s="275"/>
      <c r="J12" s="275"/>
      <c r="K12" s="275" t="s">
        <v>5</v>
      </c>
      <c r="L12" s="275"/>
      <c r="M12" s="275"/>
      <c r="N12" s="275"/>
      <c r="O12" s="275"/>
      <c r="P12" s="275"/>
      <c r="Q12" s="275" t="s">
        <v>6</v>
      </c>
      <c r="R12" s="275" t="s">
        <v>7</v>
      </c>
      <c r="S12" s="275" t="s">
        <v>8</v>
      </c>
      <c r="T12" s="275" t="s">
        <v>9</v>
      </c>
      <c r="U12" s="275" t="s">
        <v>10</v>
      </c>
      <c r="V12" s="275"/>
      <c r="W12" s="275"/>
      <c r="X12" s="275"/>
      <c r="Y12" s="275"/>
      <c r="Z12" s="275"/>
      <c r="AA12" s="275"/>
      <c r="AB12" s="275"/>
      <c r="AC12" s="275"/>
      <c r="AD12" s="275" t="s">
        <v>11</v>
      </c>
      <c r="AE12" s="275"/>
      <c r="AF12" s="275" t="s">
        <v>12</v>
      </c>
      <c r="AG12" s="275"/>
      <c r="AH12" s="275"/>
      <c r="AI12" s="275" t="s">
        <v>13</v>
      </c>
      <c r="AJ12" s="275" t="s">
        <v>14</v>
      </c>
      <c r="AK12" s="275"/>
      <c r="AL12" s="275"/>
      <c r="AM12" s="275"/>
      <c r="AN12" s="275"/>
      <c r="AO12" s="275"/>
      <c r="AP12" s="275"/>
      <c r="AQ12" s="275"/>
      <c r="AR12" s="292" t="s">
        <v>15</v>
      </c>
      <c r="AS12" s="292"/>
      <c r="AT12" s="292" t="s">
        <v>16</v>
      </c>
      <c r="AU12" s="292"/>
      <c r="AV12" s="292"/>
    </row>
    <row r="13" spans="1:48" s="2" customFormat="1" ht="24.75" customHeight="1" x14ac:dyDescent="0.25">
      <c r="A13" s="143"/>
      <c r="B13" s="275"/>
      <c r="C13" s="275"/>
      <c r="D13" s="275"/>
      <c r="E13" s="275"/>
      <c r="F13" s="275"/>
      <c r="G13" s="275"/>
      <c r="H13" s="275"/>
      <c r="I13" s="275"/>
      <c r="J13" s="275"/>
      <c r="K13" s="275" t="s">
        <v>18</v>
      </c>
      <c r="L13" s="275"/>
      <c r="M13" s="275"/>
      <c r="N13" s="275"/>
      <c r="O13" s="275"/>
      <c r="P13" s="275"/>
      <c r="Q13" s="275"/>
      <c r="R13" s="275"/>
      <c r="S13" s="275"/>
      <c r="T13" s="275"/>
      <c r="U13" s="35" t="s">
        <v>19</v>
      </c>
      <c r="V13" s="275" t="s">
        <v>20</v>
      </c>
      <c r="W13" s="275"/>
      <c r="X13" s="275"/>
      <c r="Y13" s="275"/>
      <c r="Z13" s="275" t="s">
        <v>21</v>
      </c>
      <c r="AA13" s="275"/>
      <c r="AB13" s="275"/>
      <c r="AC13" s="35"/>
      <c r="AD13" s="275"/>
      <c r="AE13" s="275"/>
      <c r="AF13" s="275"/>
      <c r="AG13" s="275"/>
      <c r="AH13" s="275"/>
      <c r="AI13" s="275"/>
      <c r="AJ13" s="275"/>
      <c r="AK13" s="275"/>
      <c r="AL13" s="275"/>
      <c r="AM13" s="275"/>
      <c r="AN13" s="275"/>
      <c r="AO13" s="275"/>
      <c r="AP13" s="275"/>
      <c r="AQ13" s="275"/>
      <c r="AR13" s="292"/>
      <c r="AS13" s="292"/>
      <c r="AT13" s="292"/>
      <c r="AU13" s="292"/>
      <c r="AV13" s="292"/>
    </row>
    <row r="14" spans="1:48" s="3" customFormat="1" ht="59.25" customHeight="1" x14ac:dyDescent="0.25">
      <c r="A14" s="143"/>
      <c r="B14" s="276" t="s">
        <v>22</v>
      </c>
      <c r="C14" s="275"/>
      <c r="D14" s="35" t="s">
        <v>23</v>
      </c>
      <c r="E14" s="35" t="s">
        <v>24</v>
      </c>
      <c r="F14" s="35" t="s">
        <v>1</v>
      </c>
      <c r="G14" s="35" t="s">
        <v>25</v>
      </c>
      <c r="H14" s="35" t="s">
        <v>26</v>
      </c>
      <c r="I14" s="35" t="s">
        <v>27</v>
      </c>
      <c r="J14" s="35" t="s">
        <v>28</v>
      </c>
      <c r="K14" s="35" t="s">
        <v>29</v>
      </c>
      <c r="L14" s="35" t="s">
        <v>30</v>
      </c>
      <c r="M14" s="35" t="s">
        <v>31</v>
      </c>
      <c r="N14" s="35" t="s">
        <v>0</v>
      </c>
      <c r="O14" s="35" t="s">
        <v>31</v>
      </c>
      <c r="P14" s="35" t="s">
        <v>32</v>
      </c>
      <c r="Q14" s="275"/>
      <c r="R14" s="275"/>
      <c r="S14" s="275"/>
      <c r="T14" s="275"/>
      <c r="U14" s="35" t="s">
        <v>33</v>
      </c>
      <c r="V14" s="35" t="s">
        <v>34</v>
      </c>
      <c r="W14" s="35" t="s">
        <v>35</v>
      </c>
      <c r="X14" s="35" t="s">
        <v>36</v>
      </c>
      <c r="Y14" s="35" t="s">
        <v>35</v>
      </c>
      <c r="Z14" s="35" t="s">
        <v>37</v>
      </c>
      <c r="AA14" s="35" t="s">
        <v>38</v>
      </c>
      <c r="AB14" s="35" t="s">
        <v>39</v>
      </c>
      <c r="AC14" s="35" t="s">
        <v>40</v>
      </c>
      <c r="AD14" s="35" t="s">
        <v>41</v>
      </c>
      <c r="AE14" s="35" t="s">
        <v>42</v>
      </c>
      <c r="AF14" s="35" t="s">
        <v>43</v>
      </c>
      <c r="AG14" s="35" t="s">
        <v>44</v>
      </c>
      <c r="AH14" s="35" t="s">
        <v>32</v>
      </c>
      <c r="AI14" s="275"/>
      <c r="AJ14" s="35" t="s">
        <v>45</v>
      </c>
      <c r="AK14" s="35" t="s">
        <v>46</v>
      </c>
      <c r="AL14" s="35" t="s">
        <v>47</v>
      </c>
      <c r="AM14" s="35" t="s">
        <v>48</v>
      </c>
      <c r="AN14" s="35" t="s">
        <v>49</v>
      </c>
      <c r="AO14" s="35" t="s">
        <v>50</v>
      </c>
      <c r="AP14" s="35" t="s">
        <v>51</v>
      </c>
      <c r="AQ14" s="35" t="s">
        <v>52</v>
      </c>
      <c r="AR14" s="110" t="s">
        <v>53</v>
      </c>
      <c r="AS14" s="110" t="s">
        <v>54</v>
      </c>
      <c r="AT14" s="110" t="s">
        <v>55</v>
      </c>
      <c r="AU14" s="110" t="s">
        <v>56</v>
      </c>
      <c r="AV14" s="110" t="s">
        <v>57</v>
      </c>
    </row>
    <row r="15" spans="1:48" s="5" customFormat="1" ht="150" customHeight="1" x14ac:dyDescent="0.25">
      <c r="A15" s="120" t="s">
        <v>125</v>
      </c>
      <c r="B15" s="202" t="s">
        <v>87</v>
      </c>
      <c r="C15" s="120" t="s">
        <v>126</v>
      </c>
      <c r="D15" s="120" t="s">
        <v>127</v>
      </c>
      <c r="E15" s="120" t="s">
        <v>58</v>
      </c>
      <c r="F15" s="120" t="s">
        <v>128</v>
      </c>
      <c r="G15" s="120" t="s">
        <v>129</v>
      </c>
      <c r="H15" s="120" t="s">
        <v>130</v>
      </c>
      <c r="I15" s="120" t="s">
        <v>131</v>
      </c>
      <c r="J15" s="120" t="s">
        <v>59</v>
      </c>
      <c r="K15" s="120">
        <v>760</v>
      </c>
      <c r="L15" s="120" t="s">
        <v>73</v>
      </c>
      <c r="M15" s="171">
        <v>0.8</v>
      </c>
      <c r="N15" s="120" t="s">
        <v>75</v>
      </c>
      <c r="O15" s="171">
        <v>0.6</v>
      </c>
      <c r="P15" s="277" t="s">
        <v>132</v>
      </c>
      <c r="Q15" s="38" t="s">
        <v>60</v>
      </c>
      <c r="R15" s="38" t="s">
        <v>133</v>
      </c>
      <c r="S15" s="38" t="s">
        <v>61</v>
      </c>
      <c r="T15" s="38" t="s">
        <v>135</v>
      </c>
      <c r="U15" s="38" t="s">
        <v>136</v>
      </c>
      <c r="V15" s="38" t="s">
        <v>60</v>
      </c>
      <c r="W15" s="20">
        <v>0.25</v>
      </c>
      <c r="X15" s="38" t="s">
        <v>66</v>
      </c>
      <c r="Y15" s="20">
        <v>0.15</v>
      </c>
      <c r="Z15" s="38" t="s">
        <v>137</v>
      </c>
      <c r="AA15" s="38" t="s">
        <v>68</v>
      </c>
      <c r="AB15" s="38" t="s">
        <v>69</v>
      </c>
      <c r="AC15" s="20">
        <f>+W15+Y15</f>
        <v>0.4</v>
      </c>
      <c r="AD15" s="20">
        <f>AC15*M15</f>
        <v>0.32000000000000006</v>
      </c>
      <c r="AE15" s="20">
        <f>M15-AD15</f>
        <v>0.48</v>
      </c>
      <c r="AF15" s="120" t="s">
        <v>138</v>
      </c>
      <c r="AG15" s="232" t="s">
        <v>139</v>
      </c>
      <c r="AH15" s="195" t="s">
        <v>148</v>
      </c>
      <c r="AI15" s="234" t="s">
        <v>140</v>
      </c>
      <c r="AJ15" s="120" t="s">
        <v>316</v>
      </c>
      <c r="AK15" s="120" t="s">
        <v>316</v>
      </c>
      <c r="AL15" s="120" t="s">
        <v>316</v>
      </c>
      <c r="AM15" s="120" t="s">
        <v>316</v>
      </c>
      <c r="AN15" s="120" t="s">
        <v>316</v>
      </c>
      <c r="AO15" s="120" t="s">
        <v>316</v>
      </c>
      <c r="AP15" s="120" t="s">
        <v>316</v>
      </c>
      <c r="AQ15" s="120" t="s">
        <v>316</v>
      </c>
      <c r="AR15" s="111" t="s">
        <v>551</v>
      </c>
      <c r="AS15" s="113" t="s">
        <v>555</v>
      </c>
      <c r="AT15" s="111" t="s">
        <v>552</v>
      </c>
      <c r="AU15" s="111" t="s">
        <v>316</v>
      </c>
      <c r="AV15" s="111" t="s">
        <v>316</v>
      </c>
    </row>
    <row r="16" spans="1:48" s="5" customFormat="1" ht="189" customHeight="1" x14ac:dyDescent="0.25">
      <c r="A16" s="121"/>
      <c r="B16" s="137"/>
      <c r="C16" s="121"/>
      <c r="D16" s="121"/>
      <c r="E16" s="121"/>
      <c r="F16" s="121"/>
      <c r="G16" s="121"/>
      <c r="H16" s="121"/>
      <c r="I16" s="121"/>
      <c r="J16" s="121"/>
      <c r="K16" s="121"/>
      <c r="L16" s="121"/>
      <c r="M16" s="173"/>
      <c r="N16" s="121"/>
      <c r="O16" s="173"/>
      <c r="P16" s="278"/>
      <c r="Q16" s="38" t="s">
        <v>60</v>
      </c>
      <c r="R16" s="38" t="s">
        <v>134</v>
      </c>
      <c r="S16" s="38" t="s">
        <v>61</v>
      </c>
      <c r="T16" s="38" t="s">
        <v>135</v>
      </c>
      <c r="U16" s="38" t="s">
        <v>136</v>
      </c>
      <c r="V16" s="38" t="s">
        <v>60</v>
      </c>
      <c r="W16" s="20">
        <v>0.25</v>
      </c>
      <c r="X16" s="38" t="s">
        <v>66</v>
      </c>
      <c r="Y16" s="20">
        <v>0.15</v>
      </c>
      <c r="Z16" s="38" t="s">
        <v>137</v>
      </c>
      <c r="AA16" s="38" t="s">
        <v>68</v>
      </c>
      <c r="AB16" s="38" t="s">
        <v>69</v>
      </c>
      <c r="AC16" s="20">
        <f>+W16+Y16</f>
        <v>0.4</v>
      </c>
      <c r="AD16" s="20">
        <f>AC16*AE15</f>
        <v>0.192</v>
      </c>
      <c r="AE16" s="4">
        <f>AE15-AD16</f>
        <v>0.28799999999999998</v>
      </c>
      <c r="AF16" s="121"/>
      <c r="AG16" s="233"/>
      <c r="AH16" s="195"/>
      <c r="AI16" s="235"/>
      <c r="AJ16" s="121"/>
      <c r="AK16" s="121"/>
      <c r="AL16" s="121"/>
      <c r="AM16" s="121"/>
      <c r="AN16" s="121"/>
      <c r="AO16" s="121"/>
      <c r="AP16" s="121"/>
      <c r="AQ16" s="121"/>
      <c r="AR16" s="111" t="s">
        <v>551</v>
      </c>
      <c r="AS16" s="113" t="s">
        <v>556</v>
      </c>
      <c r="AT16" s="111" t="s">
        <v>552</v>
      </c>
      <c r="AU16" s="111" t="s">
        <v>316</v>
      </c>
      <c r="AV16" s="111" t="s">
        <v>316</v>
      </c>
    </row>
    <row r="17" spans="1:48" s="5" customFormat="1" ht="154.80000000000001" customHeight="1" x14ac:dyDescent="0.25">
      <c r="A17" s="15" t="s">
        <v>141</v>
      </c>
      <c r="B17" s="101" t="s">
        <v>142</v>
      </c>
      <c r="C17" s="40" t="s">
        <v>143</v>
      </c>
      <c r="D17" s="40" t="s">
        <v>144</v>
      </c>
      <c r="E17" s="40" t="s">
        <v>58</v>
      </c>
      <c r="F17" s="40" t="s">
        <v>145</v>
      </c>
      <c r="G17" s="40" t="s">
        <v>146</v>
      </c>
      <c r="H17" s="40" t="s">
        <v>147</v>
      </c>
      <c r="I17" s="40" t="s">
        <v>480</v>
      </c>
      <c r="J17" s="40" t="s">
        <v>59</v>
      </c>
      <c r="K17" s="38">
        <v>50</v>
      </c>
      <c r="L17" s="38" t="s">
        <v>79</v>
      </c>
      <c r="M17" s="20">
        <v>0.6</v>
      </c>
      <c r="N17" s="38" t="s">
        <v>75</v>
      </c>
      <c r="O17" s="20">
        <v>0.6</v>
      </c>
      <c r="P17" s="55" t="s">
        <v>148</v>
      </c>
      <c r="Q17" s="38" t="s">
        <v>60</v>
      </c>
      <c r="R17" s="38" t="s">
        <v>149</v>
      </c>
      <c r="S17" s="38" t="s">
        <v>61</v>
      </c>
      <c r="T17" s="38" t="s">
        <v>150</v>
      </c>
      <c r="U17" s="38" t="s">
        <v>136</v>
      </c>
      <c r="V17" s="38" t="s">
        <v>60</v>
      </c>
      <c r="W17" s="20">
        <v>0.25</v>
      </c>
      <c r="X17" s="38" t="s">
        <v>66</v>
      </c>
      <c r="Y17" s="20">
        <v>0.15</v>
      </c>
      <c r="Z17" s="38" t="s">
        <v>137</v>
      </c>
      <c r="AA17" s="38" t="s">
        <v>68</v>
      </c>
      <c r="AB17" s="38" t="s">
        <v>69</v>
      </c>
      <c r="AC17" s="20">
        <f>+W17+Y17</f>
        <v>0.4</v>
      </c>
      <c r="AD17" s="20">
        <f>+M17*AC17</f>
        <v>0.24</v>
      </c>
      <c r="AE17" s="4">
        <f>+M17-AD17</f>
        <v>0.36</v>
      </c>
      <c r="AF17" s="38" t="s">
        <v>138</v>
      </c>
      <c r="AG17" s="22" t="s">
        <v>139</v>
      </c>
      <c r="AH17" s="39" t="s">
        <v>269</v>
      </c>
      <c r="AI17" s="23" t="s">
        <v>140</v>
      </c>
      <c r="AJ17" s="38" t="s">
        <v>316</v>
      </c>
      <c r="AK17" s="38" t="s">
        <v>316</v>
      </c>
      <c r="AL17" s="38" t="s">
        <v>316</v>
      </c>
      <c r="AM17" s="38" t="s">
        <v>316</v>
      </c>
      <c r="AN17" s="38" t="s">
        <v>316</v>
      </c>
      <c r="AO17" s="38" t="s">
        <v>316</v>
      </c>
      <c r="AP17" s="38" t="s">
        <v>316</v>
      </c>
      <c r="AQ17" s="38" t="s">
        <v>316</v>
      </c>
      <c r="AR17" s="111" t="s">
        <v>551</v>
      </c>
      <c r="AS17" s="113" t="s">
        <v>557</v>
      </c>
      <c r="AT17" s="111" t="s">
        <v>552</v>
      </c>
      <c r="AU17" s="111" t="s">
        <v>316</v>
      </c>
      <c r="AV17" s="111" t="s">
        <v>316</v>
      </c>
    </row>
    <row r="18" spans="1:48" s="5" customFormat="1" ht="216.6" customHeight="1" x14ac:dyDescent="0.25">
      <c r="A18" s="204" t="s">
        <v>166</v>
      </c>
      <c r="B18" s="213" t="s">
        <v>151</v>
      </c>
      <c r="C18" s="141" t="s">
        <v>152</v>
      </c>
      <c r="D18" s="138" t="s">
        <v>153</v>
      </c>
      <c r="E18" s="138" t="s">
        <v>62</v>
      </c>
      <c r="F18" s="138" t="s">
        <v>154</v>
      </c>
      <c r="G18" s="138" t="s">
        <v>155</v>
      </c>
      <c r="H18" s="138" t="s">
        <v>156</v>
      </c>
      <c r="I18" s="138" t="s">
        <v>481</v>
      </c>
      <c r="J18" s="138" t="s">
        <v>65</v>
      </c>
      <c r="K18" s="120" t="s">
        <v>157</v>
      </c>
      <c r="L18" s="120" t="s">
        <v>79</v>
      </c>
      <c r="M18" s="171">
        <v>0.6</v>
      </c>
      <c r="N18" s="120" t="s">
        <v>74</v>
      </c>
      <c r="O18" s="171">
        <v>0.4</v>
      </c>
      <c r="P18" s="181" t="s">
        <v>148</v>
      </c>
      <c r="Q18" s="34" t="s">
        <v>508</v>
      </c>
      <c r="R18" s="34" t="s">
        <v>158</v>
      </c>
      <c r="S18" s="34" t="s">
        <v>61</v>
      </c>
      <c r="T18" s="29" t="s">
        <v>159</v>
      </c>
      <c r="U18" s="34" t="s">
        <v>30</v>
      </c>
      <c r="V18" s="29" t="s">
        <v>160</v>
      </c>
      <c r="W18" s="7">
        <v>0.15</v>
      </c>
      <c r="X18" s="29" t="s">
        <v>66</v>
      </c>
      <c r="Y18" s="7">
        <v>0.15</v>
      </c>
      <c r="Z18" s="29" t="s">
        <v>67</v>
      </c>
      <c r="AA18" s="29" t="s">
        <v>68</v>
      </c>
      <c r="AB18" s="29" t="s">
        <v>69</v>
      </c>
      <c r="AC18" s="28">
        <f>(W18+Y18)</f>
        <v>0.3</v>
      </c>
      <c r="AD18" s="28">
        <f>(M18*AC18)</f>
        <v>0.18</v>
      </c>
      <c r="AE18" s="8">
        <f>(M18-AD18)</f>
        <v>0.42</v>
      </c>
      <c r="AF18" s="135" t="s">
        <v>523</v>
      </c>
      <c r="AG18" s="152" t="s">
        <v>528</v>
      </c>
      <c r="AH18" s="216" t="s">
        <v>165</v>
      </c>
      <c r="AI18" s="244" t="s">
        <v>181</v>
      </c>
      <c r="AJ18" s="120" t="s">
        <v>316</v>
      </c>
      <c r="AK18" s="120" t="s">
        <v>316</v>
      </c>
      <c r="AL18" s="120" t="s">
        <v>316</v>
      </c>
      <c r="AM18" s="120" t="s">
        <v>316</v>
      </c>
      <c r="AN18" s="120" t="s">
        <v>316</v>
      </c>
      <c r="AO18" s="120" t="s">
        <v>316</v>
      </c>
      <c r="AP18" s="120" t="s">
        <v>316</v>
      </c>
      <c r="AQ18" s="120" t="s">
        <v>316</v>
      </c>
      <c r="AR18" s="111" t="s">
        <v>551</v>
      </c>
      <c r="AS18" s="113" t="s">
        <v>558</v>
      </c>
      <c r="AT18" s="111" t="s">
        <v>552</v>
      </c>
      <c r="AU18" s="111" t="s">
        <v>316</v>
      </c>
      <c r="AV18" s="111" t="s">
        <v>316</v>
      </c>
    </row>
    <row r="19" spans="1:48" s="5" customFormat="1" ht="188.4" customHeight="1" x14ac:dyDescent="0.25">
      <c r="A19" s="204"/>
      <c r="B19" s="213"/>
      <c r="C19" s="141"/>
      <c r="D19" s="201"/>
      <c r="E19" s="201"/>
      <c r="F19" s="201"/>
      <c r="G19" s="201"/>
      <c r="H19" s="201"/>
      <c r="I19" s="201"/>
      <c r="J19" s="201"/>
      <c r="K19" s="142"/>
      <c r="L19" s="142"/>
      <c r="M19" s="172"/>
      <c r="N19" s="142"/>
      <c r="O19" s="172"/>
      <c r="P19" s="288"/>
      <c r="Q19" s="34" t="s">
        <v>60</v>
      </c>
      <c r="R19" s="33" t="s">
        <v>161</v>
      </c>
      <c r="S19" s="33" t="s">
        <v>61</v>
      </c>
      <c r="T19" s="29" t="s">
        <v>162</v>
      </c>
      <c r="U19" s="34" t="s">
        <v>30</v>
      </c>
      <c r="V19" s="29" t="s">
        <v>60</v>
      </c>
      <c r="W19" s="30">
        <v>0.25</v>
      </c>
      <c r="X19" s="29" t="s">
        <v>66</v>
      </c>
      <c r="Y19" s="30">
        <v>0.15</v>
      </c>
      <c r="Z19" s="29" t="s">
        <v>67</v>
      </c>
      <c r="AA19" s="29" t="s">
        <v>68</v>
      </c>
      <c r="AB19" s="29" t="s">
        <v>69</v>
      </c>
      <c r="AC19" s="28">
        <f>(W19+Y19)</f>
        <v>0.4</v>
      </c>
      <c r="AD19" s="28">
        <f>AE18*AC19</f>
        <v>0.16800000000000001</v>
      </c>
      <c r="AE19" s="8">
        <f>(AE18-AD19)</f>
        <v>0.252</v>
      </c>
      <c r="AF19" s="176"/>
      <c r="AG19" s="289"/>
      <c r="AH19" s="216"/>
      <c r="AI19" s="245"/>
      <c r="AJ19" s="142"/>
      <c r="AK19" s="142"/>
      <c r="AL19" s="142"/>
      <c r="AM19" s="142"/>
      <c r="AN19" s="142"/>
      <c r="AO19" s="142"/>
      <c r="AP19" s="142"/>
      <c r="AQ19" s="142"/>
      <c r="AR19" s="111" t="s">
        <v>551</v>
      </c>
      <c r="AS19" s="113" t="s">
        <v>559</v>
      </c>
      <c r="AT19" s="111" t="s">
        <v>552</v>
      </c>
      <c r="AU19" s="111" t="s">
        <v>316</v>
      </c>
      <c r="AV19" s="111" t="s">
        <v>316</v>
      </c>
    </row>
    <row r="20" spans="1:48" s="5" customFormat="1" ht="180" customHeight="1" x14ac:dyDescent="0.25">
      <c r="A20" s="149"/>
      <c r="B20" s="213"/>
      <c r="C20" s="141"/>
      <c r="D20" s="139"/>
      <c r="E20" s="139"/>
      <c r="F20" s="139"/>
      <c r="G20" s="139"/>
      <c r="H20" s="139"/>
      <c r="I20" s="139"/>
      <c r="J20" s="139"/>
      <c r="K20" s="121"/>
      <c r="L20" s="121"/>
      <c r="M20" s="173"/>
      <c r="N20" s="121"/>
      <c r="O20" s="173"/>
      <c r="P20" s="182"/>
      <c r="Q20" s="34" t="s">
        <v>60</v>
      </c>
      <c r="R20" s="34" t="s">
        <v>163</v>
      </c>
      <c r="S20" s="34" t="s">
        <v>61</v>
      </c>
      <c r="T20" s="29" t="s">
        <v>164</v>
      </c>
      <c r="U20" s="34" t="s">
        <v>30</v>
      </c>
      <c r="V20" s="29" t="s">
        <v>60</v>
      </c>
      <c r="W20" s="7">
        <v>0.25</v>
      </c>
      <c r="X20" s="29" t="s">
        <v>66</v>
      </c>
      <c r="Y20" s="7">
        <v>0.15</v>
      </c>
      <c r="Z20" s="29" t="s">
        <v>67</v>
      </c>
      <c r="AA20" s="29" t="s">
        <v>68</v>
      </c>
      <c r="AB20" s="29" t="s">
        <v>69</v>
      </c>
      <c r="AC20" s="30">
        <f>(W20+Y20)</f>
        <v>0.4</v>
      </c>
      <c r="AD20" s="30">
        <f>(AE19*AC20)</f>
        <v>0.1008</v>
      </c>
      <c r="AE20" s="72">
        <f>+AE19-AD20</f>
        <v>0.1512</v>
      </c>
      <c r="AF20" s="136"/>
      <c r="AG20" s="153"/>
      <c r="AH20" s="216"/>
      <c r="AI20" s="246"/>
      <c r="AJ20" s="121"/>
      <c r="AK20" s="121"/>
      <c r="AL20" s="121"/>
      <c r="AM20" s="121"/>
      <c r="AN20" s="121"/>
      <c r="AO20" s="121"/>
      <c r="AP20" s="121"/>
      <c r="AQ20" s="121"/>
      <c r="AR20" s="111" t="s">
        <v>551</v>
      </c>
      <c r="AS20" s="113" t="s">
        <v>560</v>
      </c>
      <c r="AT20" s="111" t="s">
        <v>552</v>
      </c>
      <c r="AU20" s="111" t="s">
        <v>316</v>
      </c>
      <c r="AV20" s="111" t="s">
        <v>316</v>
      </c>
    </row>
    <row r="21" spans="1:48" s="24" customFormat="1" ht="129" customHeight="1" x14ac:dyDescent="0.25">
      <c r="A21" s="141" t="s">
        <v>167</v>
      </c>
      <c r="B21" s="150" t="s">
        <v>264</v>
      </c>
      <c r="C21" s="141" t="s">
        <v>85</v>
      </c>
      <c r="D21" s="141" t="s">
        <v>169</v>
      </c>
      <c r="E21" s="141" t="s">
        <v>58</v>
      </c>
      <c r="F21" s="141" t="s">
        <v>171</v>
      </c>
      <c r="G21" s="141" t="s">
        <v>170</v>
      </c>
      <c r="H21" s="141" t="s">
        <v>172</v>
      </c>
      <c r="I21" s="141" t="s">
        <v>482</v>
      </c>
      <c r="J21" s="141" t="s">
        <v>59</v>
      </c>
      <c r="K21" s="180">
        <v>667</v>
      </c>
      <c r="L21" s="180" t="s">
        <v>73</v>
      </c>
      <c r="M21" s="212">
        <v>0.8</v>
      </c>
      <c r="N21" s="180" t="s">
        <v>64</v>
      </c>
      <c r="O21" s="212">
        <v>0.2</v>
      </c>
      <c r="P21" s="247" t="s">
        <v>148</v>
      </c>
      <c r="Q21" s="34" t="s">
        <v>60</v>
      </c>
      <c r="R21" s="34" t="s">
        <v>173</v>
      </c>
      <c r="S21" s="34" t="s">
        <v>61</v>
      </c>
      <c r="T21" s="34" t="s">
        <v>174</v>
      </c>
      <c r="U21" s="34" t="s">
        <v>84</v>
      </c>
      <c r="V21" s="33" t="s">
        <v>60</v>
      </c>
      <c r="W21" s="44">
        <v>0.25</v>
      </c>
      <c r="X21" s="33" t="s">
        <v>66</v>
      </c>
      <c r="Y21" s="44">
        <v>0.15</v>
      </c>
      <c r="Z21" s="33" t="s">
        <v>67</v>
      </c>
      <c r="AA21" s="33" t="s">
        <v>68</v>
      </c>
      <c r="AB21" s="33" t="s">
        <v>69</v>
      </c>
      <c r="AC21" s="44">
        <f t="shared" ref="AC21:AC28" si="0">W21+Y21</f>
        <v>0.4</v>
      </c>
      <c r="AD21" s="20">
        <f>AC21*M21</f>
        <v>0.32000000000000006</v>
      </c>
      <c r="AE21" s="20">
        <f>M21-AD21</f>
        <v>0.48</v>
      </c>
      <c r="AF21" s="141" t="s">
        <v>138</v>
      </c>
      <c r="AG21" s="218" t="s">
        <v>529</v>
      </c>
      <c r="AH21" s="216" t="s">
        <v>165</v>
      </c>
      <c r="AI21" s="217" t="s">
        <v>181</v>
      </c>
      <c r="AJ21" s="120" t="s">
        <v>316</v>
      </c>
      <c r="AK21" s="120" t="s">
        <v>316</v>
      </c>
      <c r="AL21" s="120" t="s">
        <v>316</v>
      </c>
      <c r="AM21" s="120" t="s">
        <v>316</v>
      </c>
      <c r="AN21" s="120" t="s">
        <v>316</v>
      </c>
      <c r="AO21" s="120" t="s">
        <v>316</v>
      </c>
      <c r="AP21" s="120" t="s">
        <v>316</v>
      </c>
      <c r="AQ21" s="120" t="s">
        <v>316</v>
      </c>
      <c r="AR21" s="111" t="s">
        <v>551</v>
      </c>
      <c r="AS21" s="48" t="s">
        <v>561</v>
      </c>
      <c r="AT21" s="111" t="s">
        <v>552</v>
      </c>
      <c r="AU21" s="111" t="s">
        <v>316</v>
      </c>
      <c r="AV21" s="111" t="s">
        <v>316</v>
      </c>
    </row>
    <row r="22" spans="1:48" s="24" customFormat="1" ht="129" customHeight="1" x14ac:dyDescent="0.25">
      <c r="A22" s="141"/>
      <c r="B22" s="150"/>
      <c r="C22" s="141"/>
      <c r="D22" s="141"/>
      <c r="E22" s="141"/>
      <c r="F22" s="141"/>
      <c r="G22" s="141"/>
      <c r="H22" s="141"/>
      <c r="I22" s="141"/>
      <c r="J22" s="141"/>
      <c r="K22" s="180"/>
      <c r="L22" s="180"/>
      <c r="M22" s="212"/>
      <c r="N22" s="180"/>
      <c r="O22" s="212"/>
      <c r="P22" s="247"/>
      <c r="Q22" s="34" t="s">
        <v>60</v>
      </c>
      <c r="R22" s="34" t="s">
        <v>270</v>
      </c>
      <c r="S22" s="34" t="s">
        <v>61</v>
      </c>
      <c r="T22" s="34" t="s">
        <v>175</v>
      </c>
      <c r="U22" s="34" t="s">
        <v>84</v>
      </c>
      <c r="V22" s="33" t="s">
        <v>60</v>
      </c>
      <c r="W22" s="44">
        <v>0.25</v>
      </c>
      <c r="X22" s="33" t="s">
        <v>66</v>
      </c>
      <c r="Y22" s="44">
        <v>0.15</v>
      </c>
      <c r="Z22" s="33" t="s">
        <v>67</v>
      </c>
      <c r="AA22" s="33" t="s">
        <v>68</v>
      </c>
      <c r="AB22" s="33" t="s">
        <v>69</v>
      </c>
      <c r="AC22" s="44">
        <f t="shared" si="0"/>
        <v>0.4</v>
      </c>
      <c r="AD22" s="20">
        <f>AC22*AE21</f>
        <v>0.192</v>
      </c>
      <c r="AE22" s="20">
        <f>AE21-AD22</f>
        <v>0.28799999999999998</v>
      </c>
      <c r="AF22" s="141"/>
      <c r="AG22" s="218"/>
      <c r="AH22" s="216"/>
      <c r="AI22" s="217"/>
      <c r="AJ22" s="121"/>
      <c r="AK22" s="121"/>
      <c r="AL22" s="121"/>
      <c r="AM22" s="121"/>
      <c r="AN22" s="121"/>
      <c r="AO22" s="121"/>
      <c r="AP22" s="121"/>
      <c r="AQ22" s="121"/>
      <c r="AR22" s="111" t="s">
        <v>551</v>
      </c>
      <c r="AS22" s="48" t="s">
        <v>562</v>
      </c>
      <c r="AT22" s="111" t="s">
        <v>552</v>
      </c>
      <c r="AU22" s="111" t="s">
        <v>316</v>
      </c>
      <c r="AV22" s="111" t="s">
        <v>316</v>
      </c>
    </row>
    <row r="23" spans="1:48" s="24" customFormat="1" ht="108.6" customHeight="1" x14ac:dyDescent="0.25">
      <c r="A23" s="141" t="s">
        <v>168</v>
      </c>
      <c r="B23" s="150" t="s">
        <v>264</v>
      </c>
      <c r="C23" s="141" t="s">
        <v>85</v>
      </c>
      <c r="D23" s="141" t="s">
        <v>86</v>
      </c>
      <c r="E23" s="141" t="s">
        <v>58</v>
      </c>
      <c r="F23" s="157" t="s">
        <v>176</v>
      </c>
      <c r="G23" s="141" t="s">
        <v>177</v>
      </c>
      <c r="H23" s="141" t="s">
        <v>178</v>
      </c>
      <c r="I23" s="141" t="s">
        <v>483</v>
      </c>
      <c r="J23" s="141" t="s">
        <v>59</v>
      </c>
      <c r="K23" s="180">
        <v>293</v>
      </c>
      <c r="L23" s="180" t="s">
        <v>79</v>
      </c>
      <c r="M23" s="212">
        <v>0.6</v>
      </c>
      <c r="N23" s="180" t="s">
        <v>74</v>
      </c>
      <c r="O23" s="212">
        <v>0.4</v>
      </c>
      <c r="P23" s="247" t="s">
        <v>148</v>
      </c>
      <c r="Q23" s="34" t="s">
        <v>60</v>
      </c>
      <c r="R23" s="34" t="s">
        <v>179</v>
      </c>
      <c r="S23" s="34" t="s">
        <v>61</v>
      </c>
      <c r="T23" s="34" t="s">
        <v>180</v>
      </c>
      <c r="U23" s="34" t="s">
        <v>30</v>
      </c>
      <c r="V23" s="33" t="s">
        <v>60</v>
      </c>
      <c r="W23" s="44">
        <v>0.25</v>
      </c>
      <c r="X23" s="33" t="s">
        <v>66</v>
      </c>
      <c r="Y23" s="44">
        <v>0.15</v>
      </c>
      <c r="Z23" s="33" t="s">
        <v>67</v>
      </c>
      <c r="AA23" s="33" t="s">
        <v>68</v>
      </c>
      <c r="AB23" s="33" t="s">
        <v>69</v>
      </c>
      <c r="AC23" s="44">
        <f t="shared" si="0"/>
        <v>0.4</v>
      </c>
      <c r="AD23" s="20">
        <f>AC23*M23</f>
        <v>0.24</v>
      </c>
      <c r="AE23" s="20">
        <f>M23-AD23</f>
        <v>0.36</v>
      </c>
      <c r="AF23" s="141" t="s">
        <v>524</v>
      </c>
      <c r="AG23" s="218" t="s">
        <v>528</v>
      </c>
      <c r="AH23" s="216" t="s">
        <v>165</v>
      </c>
      <c r="AI23" s="217" t="s">
        <v>181</v>
      </c>
      <c r="AJ23" s="120" t="s">
        <v>316</v>
      </c>
      <c r="AK23" s="120" t="s">
        <v>316</v>
      </c>
      <c r="AL23" s="120" t="s">
        <v>316</v>
      </c>
      <c r="AM23" s="120" t="s">
        <v>316</v>
      </c>
      <c r="AN23" s="120" t="s">
        <v>316</v>
      </c>
      <c r="AO23" s="120" t="s">
        <v>316</v>
      </c>
      <c r="AP23" s="120" t="s">
        <v>316</v>
      </c>
      <c r="AQ23" s="120" t="s">
        <v>316</v>
      </c>
      <c r="AR23" s="111" t="s">
        <v>551</v>
      </c>
      <c r="AS23" s="48" t="s">
        <v>563</v>
      </c>
      <c r="AT23" s="111" t="s">
        <v>552</v>
      </c>
      <c r="AU23" s="111" t="s">
        <v>316</v>
      </c>
      <c r="AV23" s="111" t="s">
        <v>316</v>
      </c>
    </row>
    <row r="24" spans="1:48" s="24" customFormat="1" ht="171" customHeight="1" x14ac:dyDescent="0.25">
      <c r="A24" s="141"/>
      <c r="B24" s="150"/>
      <c r="C24" s="141"/>
      <c r="D24" s="141"/>
      <c r="E24" s="141"/>
      <c r="F24" s="157"/>
      <c r="G24" s="141"/>
      <c r="H24" s="141"/>
      <c r="I24" s="141"/>
      <c r="J24" s="141"/>
      <c r="K24" s="180"/>
      <c r="L24" s="180"/>
      <c r="M24" s="212"/>
      <c r="N24" s="180"/>
      <c r="O24" s="212"/>
      <c r="P24" s="247"/>
      <c r="Q24" s="34" t="s">
        <v>60</v>
      </c>
      <c r="R24" s="34" t="s">
        <v>271</v>
      </c>
      <c r="S24" s="34" t="s">
        <v>61</v>
      </c>
      <c r="T24" s="34" t="s">
        <v>180</v>
      </c>
      <c r="U24" s="34" t="s">
        <v>30</v>
      </c>
      <c r="V24" s="33" t="s">
        <v>60</v>
      </c>
      <c r="W24" s="44">
        <v>0.25</v>
      </c>
      <c r="X24" s="33" t="s">
        <v>66</v>
      </c>
      <c r="Y24" s="44">
        <v>0.15</v>
      </c>
      <c r="Z24" s="33" t="s">
        <v>67</v>
      </c>
      <c r="AA24" s="33" t="s">
        <v>68</v>
      </c>
      <c r="AB24" s="33" t="s">
        <v>69</v>
      </c>
      <c r="AC24" s="44">
        <f t="shared" si="0"/>
        <v>0.4</v>
      </c>
      <c r="AD24" s="20">
        <f>AC24*AE23</f>
        <v>0.14399999999999999</v>
      </c>
      <c r="AE24" s="20">
        <f>AE23-AD24</f>
        <v>0.216</v>
      </c>
      <c r="AF24" s="141"/>
      <c r="AG24" s="218"/>
      <c r="AH24" s="216"/>
      <c r="AI24" s="217"/>
      <c r="AJ24" s="142"/>
      <c r="AK24" s="142"/>
      <c r="AL24" s="142"/>
      <c r="AM24" s="142"/>
      <c r="AN24" s="142"/>
      <c r="AO24" s="142"/>
      <c r="AP24" s="142"/>
      <c r="AQ24" s="142"/>
      <c r="AR24" s="111" t="s">
        <v>551</v>
      </c>
      <c r="AS24" s="48" t="s">
        <v>565</v>
      </c>
      <c r="AT24" s="111" t="s">
        <v>552</v>
      </c>
      <c r="AU24" s="111" t="s">
        <v>316</v>
      </c>
      <c r="AV24" s="111" t="s">
        <v>316</v>
      </c>
    </row>
    <row r="25" spans="1:48" s="24" customFormat="1" ht="192.6" customHeight="1" x14ac:dyDescent="0.25">
      <c r="A25" s="141"/>
      <c r="B25" s="150"/>
      <c r="C25" s="141"/>
      <c r="D25" s="141"/>
      <c r="E25" s="141"/>
      <c r="F25" s="157"/>
      <c r="G25" s="141"/>
      <c r="H25" s="141"/>
      <c r="I25" s="141"/>
      <c r="J25" s="141"/>
      <c r="K25" s="180"/>
      <c r="L25" s="180"/>
      <c r="M25" s="212"/>
      <c r="N25" s="180"/>
      <c r="O25" s="212"/>
      <c r="P25" s="247"/>
      <c r="Q25" s="34" t="s">
        <v>60</v>
      </c>
      <c r="R25" s="34" t="s">
        <v>272</v>
      </c>
      <c r="S25" s="34" t="s">
        <v>61</v>
      </c>
      <c r="T25" s="34" t="s">
        <v>180</v>
      </c>
      <c r="U25" s="34" t="s">
        <v>30</v>
      </c>
      <c r="V25" s="33" t="s">
        <v>60</v>
      </c>
      <c r="W25" s="44">
        <v>0.25</v>
      </c>
      <c r="X25" s="33" t="s">
        <v>66</v>
      </c>
      <c r="Y25" s="44">
        <v>0.15</v>
      </c>
      <c r="Z25" s="33" t="s">
        <v>67</v>
      </c>
      <c r="AA25" s="33" t="s">
        <v>68</v>
      </c>
      <c r="AB25" s="33" t="s">
        <v>69</v>
      </c>
      <c r="AC25" s="44">
        <f t="shared" si="0"/>
        <v>0.4</v>
      </c>
      <c r="AD25" s="20">
        <f>AC25*AE24</f>
        <v>8.6400000000000005E-2</v>
      </c>
      <c r="AE25" s="4">
        <f>AE24-AD25</f>
        <v>0.12959999999999999</v>
      </c>
      <c r="AF25" s="141"/>
      <c r="AG25" s="218"/>
      <c r="AH25" s="216"/>
      <c r="AI25" s="217"/>
      <c r="AJ25" s="121"/>
      <c r="AK25" s="121"/>
      <c r="AL25" s="121"/>
      <c r="AM25" s="121"/>
      <c r="AN25" s="121"/>
      <c r="AO25" s="121"/>
      <c r="AP25" s="121"/>
      <c r="AQ25" s="121"/>
      <c r="AR25" s="111" t="s">
        <v>551</v>
      </c>
      <c r="AS25" s="48" t="s">
        <v>564</v>
      </c>
      <c r="AT25" s="111" t="s">
        <v>552</v>
      </c>
      <c r="AU25" s="111" t="s">
        <v>316</v>
      </c>
      <c r="AV25" s="111" t="s">
        <v>316</v>
      </c>
    </row>
    <row r="26" spans="1:48" s="24" customFormat="1" ht="153.6" customHeight="1" x14ac:dyDescent="0.25">
      <c r="A26" s="33" t="s">
        <v>182</v>
      </c>
      <c r="B26" s="102" t="s">
        <v>104</v>
      </c>
      <c r="C26" s="34" t="s">
        <v>105</v>
      </c>
      <c r="D26" s="34" t="s">
        <v>106</v>
      </c>
      <c r="E26" s="34" t="s">
        <v>58</v>
      </c>
      <c r="F26" s="34" t="s">
        <v>184</v>
      </c>
      <c r="G26" s="34" t="s">
        <v>186</v>
      </c>
      <c r="H26" s="34" t="s">
        <v>188</v>
      </c>
      <c r="I26" s="34" t="s">
        <v>484</v>
      </c>
      <c r="J26" s="34" t="s">
        <v>107</v>
      </c>
      <c r="K26" s="38">
        <v>253</v>
      </c>
      <c r="L26" s="38" t="s">
        <v>79</v>
      </c>
      <c r="M26" s="20">
        <v>0.6</v>
      </c>
      <c r="N26" s="38" t="s">
        <v>75</v>
      </c>
      <c r="O26" s="20">
        <v>0.6</v>
      </c>
      <c r="P26" s="56" t="s">
        <v>148</v>
      </c>
      <c r="Q26" s="34" t="s">
        <v>60</v>
      </c>
      <c r="R26" s="34" t="s">
        <v>190</v>
      </c>
      <c r="S26" s="34" t="s">
        <v>61</v>
      </c>
      <c r="T26" s="34" t="s">
        <v>135</v>
      </c>
      <c r="U26" s="34" t="s">
        <v>30</v>
      </c>
      <c r="V26" s="33" t="s">
        <v>60</v>
      </c>
      <c r="W26" s="44">
        <v>0.25</v>
      </c>
      <c r="X26" s="33" t="s">
        <v>66</v>
      </c>
      <c r="Y26" s="44">
        <v>0.15</v>
      </c>
      <c r="Z26" s="33" t="s">
        <v>67</v>
      </c>
      <c r="AA26" s="33" t="s">
        <v>68</v>
      </c>
      <c r="AB26" s="33" t="s">
        <v>69</v>
      </c>
      <c r="AC26" s="44">
        <f t="shared" si="0"/>
        <v>0.4</v>
      </c>
      <c r="AD26" s="8">
        <f>+M26*AC26</f>
        <v>0.24</v>
      </c>
      <c r="AE26" s="4">
        <f>O26-AD26</f>
        <v>0.36</v>
      </c>
      <c r="AF26" s="34" t="s">
        <v>525</v>
      </c>
      <c r="AG26" s="43" t="s">
        <v>139</v>
      </c>
      <c r="AH26" s="6" t="s">
        <v>148</v>
      </c>
      <c r="AI26" s="41" t="s">
        <v>140</v>
      </c>
      <c r="AJ26" s="34" t="s">
        <v>192</v>
      </c>
      <c r="AK26" s="34" t="s">
        <v>108</v>
      </c>
      <c r="AL26" s="34">
        <v>1</v>
      </c>
      <c r="AM26" s="34" t="s">
        <v>109</v>
      </c>
      <c r="AN26" s="34" t="s">
        <v>193</v>
      </c>
      <c r="AO26" s="45">
        <v>45931</v>
      </c>
      <c r="AP26" s="45">
        <v>45991</v>
      </c>
      <c r="AQ26" s="34" t="s">
        <v>115</v>
      </c>
      <c r="AR26" s="111" t="s">
        <v>551</v>
      </c>
      <c r="AS26" s="48" t="s">
        <v>566</v>
      </c>
      <c r="AT26" s="111" t="s">
        <v>552</v>
      </c>
      <c r="AU26" s="111" t="s">
        <v>316</v>
      </c>
      <c r="AV26" s="111" t="s">
        <v>316</v>
      </c>
    </row>
    <row r="27" spans="1:48" s="24" customFormat="1" ht="114" customHeight="1" x14ac:dyDescent="0.25">
      <c r="A27" s="141" t="s">
        <v>183</v>
      </c>
      <c r="B27" s="150" t="s">
        <v>104</v>
      </c>
      <c r="C27" s="141" t="s">
        <v>105</v>
      </c>
      <c r="D27" s="141" t="s">
        <v>110</v>
      </c>
      <c r="E27" s="141" t="s">
        <v>58</v>
      </c>
      <c r="F27" s="138" t="s">
        <v>185</v>
      </c>
      <c r="G27" s="138" t="s">
        <v>187</v>
      </c>
      <c r="H27" s="141" t="s">
        <v>189</v>
      </c>
      <c r="I27" s="141" t="s">
        <v>484</v>
      </c>
      <c r="J27" s="141" t="s">
        <v>107</v>
      </c>
      <c r="K27" s="180">
        <v>253</v>
      </c>
      <c r="L27" s="180" t="s">
        <v>79</v>
      </c>
      <c r="M27" s="212">
        <v>0.6</v>
      </c>
      <c r="N27" s="180" t="s">
        <v>75</v>
      </c>
      <c r="O27" s="212">
        <v>0.6</v>
      </c>
      <c r="P27" s="247" t="s">
        <v>148</v>
      </c>
      <c r="Q27" s="34" t="s">
        <v>60</v>
      </c>
      <c r="R27" s="34" t="s">
        <v>111</v>
      </c>
      <c r="S27" s="34" t="s">
        <v>61</v>
      </c>
      <c r="T27" s="34" t="s">
        <v>135</v>
      </c>
      <c r="U27" s="34" t="s">
        <v>30</v>
      </c>
      <c r="V27" s="33" t="s">
        <v>60</v>
      </c>
      <c r="W27" s="44">
        <v>0.25</v>
      </c>
      <c r="X27" s="33" t="s">
        <v>66</v>
      </c>
      <c r="Y27" s="44">
        <v>0.15</v>
      </c>
      <c r="Z27" s="33" t="s">
        <v>67</v>
      </c>
      <c r="AA27" s="33" t="s">
        <v>68</v>
      </c>
      <c r="AB27" s="33" t="s">
        <v>69</v>
      </c>
      <c r="AC27" s="44">
        <f t="shared" si="0"/>
        <v>0.4</v>
      </c>
      <c r="AD27" s="20">
        <f>AC27*M27</f>
        <v>0.24</v>
      </c>
      <c r="AE27" s="20">
        <f>M27-AD27</f>
        <v>0.36</v>
      </c>
      <c r="AF27" s="141" t="s">
        <v>138</v>
      </c>
      <c r="AG27" s="218" t="s">
        <v>139</v>
      </c>
      <c r="AH27" s="183" t="s">
        <v>148</v>
      </c>
      <c r="AI27" s="217" t="s">
        <v>140</v>
      </c>
      <c r="AJ27" s="120" t="s">
        <v>316</v>
      </c>
      <c r="AK27" s="120" t="s">
        <v>316</v>
      </c>
      <c r="AL27" s="120" t="s">
        <v>316</v>
      </c>
      <c r="AM27" s="120" t="s">
        <v>316</v>
      </c>
      <c r="AN27" s="120" t="s">
        <v>316</v>
      </c>
      <c r="AO27" s="120" t="s">
        <v>316</v>
      </c>
      <c r="AP27" s="120" t="s">
        <v>316</v>
      </c>
      <c r="AQ27" s="120" t="s">
        <v>316</v>
      </c>
      <c r="AR27" s="111" t="s">
        <v>551</v>
      </c>
      <c r="AS27" s="48" t="s">
        <v>567</v>
      </c>
      <c r="AT27" s="111" t="s">
        <v>552</v>
      </c>
      <c r="AU27" s="111" t="s">
        <v>316</v>
      </c>
      <c r="AV27" s="111" t="s">
        <v>316</v>
      </c>
    </row>
    <row r="28" spans="1:48" s="24" customFormat="1" ht="124.8" customHeight="1" x14ac:dyDescent="0.25">
      <c r="A28" s="141"/>
      <c r="B28" s="150"/>
      <c r="C28" s="141"/>
      <c r="D28" s="141"/>
      <c r="E28" s="141"/>
      <c r="F28" s="139"/>
      <c r="G28" s="139"/>
      <c r="H28" s="141"/>
      <c r="I28" s="141"/>
      <c r="J28" s="141"/>
      <c r="K28" s="180"/>
      <c r="L28" s="180"/>
      <c r="M28" s="212"/>
      <c r="N28" s="180"/>
      <c r="O28" s="212"/>
      <c r="P28" s="247"/>
      <c r="Q28" s="34" t="s">
        <v>60</v>
      </c>
      <c r="R28" s="34" t="s">
        <v>191</v>
      </c>
      <c r="S28" s="34" t="s">
        <v>61</v>
      </c>
      <c r="T28" s="34" t="s">
        <v>135</v>
      </c>
      <c r="U28" s="34" t="s">
        <v>30</v>
      </c>
      <c r="V28" s="33" t="s">
        <v>60</v>
      </c>
      <c r="W28" s="44">
        <v>0.25</v>
      </c>
      <c r="X28" s="33" t="s">
        <v>66</v>
      </c>
      <c r="Y28" s="44">
        <v>0.15</v>
      </c>
      <c r="Z28" s="33" t="s">
        <v>67</v>
      </c>
      <c r="AA28" s="33" t="s">
        <v>68</v>
      </c>
      <c r="AB28" s="33" t="s">
        <v>69</v>
      </c>
      <c r="AC28" s="44">
        <f t="shared" si="0"/>
        <v>0.4</v>
      </c>
      <c r="AD28" s="20">
        <f>AC28*AE27</f>
        <v>0.14399999999999999</v>
      </c>
      <c r="AE28" s="4">
        <f>AE27-AD28</f>
        <v>0.216</v>
      </c>
      <c r="AF28" s="141"/>
      <c r="AG28" s="218"/>
      <c r="AH28" s="183"/>
      <c r="AI28" s="217"/>
      <c r="AJ28" s="121"/>
      <c r="AK28" s="121"/>
      <c r="AL28" s="121"/>
      <c r="AM28" s="121"/>
      <c r="AN28" s="121"/>
      <c r="AO28" s="121"/>
      <c r="AP28" s="121"/>
      <c r="AQ28" s="121"/>
      <c r="AR28" s="111" t="s">
        <v>551</v>
      </c>
      <c r="AS28" s="48" t="s">
        <v>568</v>
      </c>
      <c r="AT28" s="111" t="s">
        <v>552</v>
      </c>
      <c r="AU28" s="111" t="s">
        <v>316</v>
      </c>
      <c r="AV28" s="111" t="s">
        <v>316</v>
      </c>
    </row>
    <row r="29" spans="1:48" s="5" customFormat="1" ht="112.8" customHeight="1" x14ac:dyDescent="0.25">
      <c r="A29" s="148" t="s">
        <v>199</v>
      </c>
      <c r="B29" s="178" t="s">
        <v>265</v>
      </c>
      <c r="C29" s="154" t="s">
        <v>194</v>
      </c>
      <c r="D29" s="154" t="s">
        <v>195</v>
      </c>
      <c r="E29" s="154" t="s">
        <v>196</v>
      </c>
      <c r="F29" s="154" t="s">
        <v>201</v>
      </c>
      <c r="G29" s="154" t="s">
        <v>200</v>
      </c>
      <c r="H29" s="138" t="s">
        <v>202</v>
      </c>
      <c r="I29" s="138" t="s">
        <v>485</v>
      </c>
      <c r="J29" s="154" t="s">
        <v>65</v>
      </c>
      <c r="K29" s="209" t="s">
        <v>197</v>
      </c>
      <c r="L29" s="165" t="s">
        <v>79</v>
      </c>
      <c r="M29" s="207">
        <v>0.6</v>
      </c>
      <c r="N29" s="165" t="s">
        <v>75</v>
      </c>
      <c r="O29" s="207">
        <v>0.6</v>
      </c>
      <c r="P29" s="205" t="s">
        <v>148</v>
      </c>
      <c r="Q29" s="69" t="s">
        <v>60</v>
      </c>
      <c r="R29" s="29" t="s">
        <v>203</v>
      </c>
      <c r="S29" s="34" t="s">
        <v>61</v>
      </c>
      <c r="T29" s="29" t="s">
        <v>115</v>
      </c>
      <c r="U29" s="34" t="s">
        <v>30</v>
      </c>
      <c r="V29" s="29" t="s">
        <v>60</v>
      </c>
      <c r="W29" s="7">
        <v>0.25</v>
      </c>
      <c r="X29" s="29" t="s">
        <v>66</v>
      </c>
      <c r="Y29" s="7">
        <v>0.15</v>
      </c>
      <c r="Z29" s="29" t="s">
        <v>67</v>
      </c>
      <c r="AA29" s="29" t="s">
        <v>68</v>
      </c>
      <c r="AB29" s="29" t="s">
        <v>69</v>
      </c>
      <c r="AC29" s="30">
        <f>(W29+Y29)</f>
        <v>0.4</v>
      </c>
      <c r="AD29" s="30">
        <f>(M29*AC29)</f>
        <v>0.24</v>
      </c>
      <c r="AE29" s="8">
        <f>(M29-AD29)</f>
        <v>0.36</v>
      </c>
      <c r="AF29" s="135" t="s">
        <v>138</v>
      </c>
      <c r="AG29" s="184" t="s">
        <v>139</v>
      </c>
      <c r="AH29" s="183" t="s">
        <v>148</v>
      </c>
      <c r="AI29" s="197" t="s">
        <v>140</v>
      </c>
      <c r="AJ29" s="120" t="s">
        <v>316</v>
      </c>
      <c r="AK29" s="120" t="s">
        <v>316</v>
      </c>
      <c r="AL29" s="120" t="s">
        <v>316</v>
      </c>
      <c r="AM29" s="120" t="s">
        <v>316</v>
      </c>
      <c r="AN29" s="120" t="s">
        <v>316</v>
      </c>
      <c r="AO29" s="120" t="s">
        <v>316</v>
      </c>
      <c r="AP29" s="120" t="s">
        <v>316</v>
      </c>
      <c r="AQ29" s="120" t="s">
        <v>316</v>
      </c>
      <c r="AR29" s="111" t="s">
        <v>551</v>
      </c>
      <c r="AS29" s="113" t="s">
        <v>569</v>
      </c>
      <c r="AT29" s="111" t="s">
        <v>552</v>
      </c>
      <c r="AU29" s="111" t="s">
        <v>316</v>
      </c>
      <c r="AV29" s="111" t="s">
        <v>316</v>
      </c>
    </row>
    <row r="30" spans="1:48" s="5" customFormat="1" ht="121.2" customHeight="1" x14ac:dyDescent="0.25">
      <c r="A30" s="149"/>
      <c r="B30" s="179"/>
      <c r="C30" s="156"/>
      <c r="D30" s="156"/>
      <c r="E30" s="156"/>
      <c r="F30" s="156"/>
      <c r="G30" s="156"/>
      <c r="H30" s="139"/>
      <c r="I30" s="139"/>
      <c r="J30" s="156"/>
      <c r="K30" s="210"/>
      <c r="L30" s="166"/>
      <c r="M30" s="208"/>
      <c r="N30" s="166"/>
      <c r="O30" s="208"/>
      <c r="P30" s="206"/>
      <c r="Q30" s="69" t="s">
        <v>60</v>
      </c>
      <c r="R30" s="34" t="s">
        <v>204</v>
      </c>
      <c r="S30" s="34" t="s">
        <v>61</v>
      </c>
      <c r="T30" s="29" t="s">
        <v>115</v>
      </c>
      <c r="U30" s="34" t="s">
        <v>30</v>
      </c>
      <c r="V30" s="29" t="s">
        <v>60</v>
      </c>
      <c r="W30" s="7">
        <v>0.25</v>
      </c>
      <c r="X30" s="29" t="s">
        <v>66</v>
      </c>
      <c r="Y30" s="7">
        <v>0.15</v>
      </c>
      <c r="Z30" s="29" t="s">
        <v>67</v>
      </c>
      <c r="AA30" s="29" t="s">
        <v>68</v>
      </c>
      <c r="AB30" s="29" t="s">
        <v>69</v>
      </c>
      <c r="AC30" s="30">
        <f>(W30+Y30)</f>
        <v>0.4</v>
      </c>
      <c r="AD30" s="20">
        <f>+AC30*AE29</f>
        <v>0.14399999999999999</v>
      </c>
      <c r="AE30" s="72">
        <f>+AE29-AD30</f>
        <v>0.216</v>
      </c>
      <c r="AF30" s="136"/>
      <c r="AG30" s="185"/>
      <c r="AH30" s="183"/>
      <c r="AI30" s="199"/>
      <c r="AJ30" s="121"/>
      <c r="AK30" s="121"/>
      <c r="AL30" s="121"/>
      <c r="AM30" s="121"/>
      <c r="AN30" s="121"/>
      <c r="AO30" s="121"/>
      <c r="AP30" s="121"/>
      <c r="AQ30" s="121"/>
      <c r="AR30" s="111" t="s">
        <v>551</v>
      </c>
      <c r="AS30" s="113" t="s">
        <v>570</v>
      </c>
      <c r="AT30" s="111" t="s">
        <v>552</v>
      </c>
      <c r="AU30" s="111" t="s">
        <v>316</v>
      </c>
      <c r="AV30" s="111" t="s">
        <v>316</v>
      </c>
    </row>
    <row r="31" spans="1:48" s="54" customFormat="1" ht="181.8" customHeight="1" x14ac:dyDescent="0.25">
      <c r="A31" s="69" t="s">
        <v>345</v>
      </c>
      <c r="B31" s="47" t="s">
        <v>296</v>
      </c>
      <c r="C31" s="34" t="s">
        <v>297</v>
      </c>
      <c r="D31" s="34" t="s">
        <v>298</v>
      </c>
      <c r="E31" s="34" t="s">
        <v>62</v>
      </c>
      <c r="F31" s="25" t="s">
        <v>343</v>
      </c>
      <c r="G31" s="34" t="s">
        <v>342</v>
      </c>
      <c r="H31" s="34" t="s">
        <v>341</v>
      </c>
      <c r="I31" s="34" t="s">
        <v>299</v>
      </c>
      <c r="J31" s="34" t="s">
        <v>65</v>
      </c>
      <c r="K31" s="38">
        <v>30</v>
      </c>
      <c r="L31" s="38" t="s">
        <v>79</v>
      </c>
      <c r="M31" s="8">
        <v>0.6</v>
      </c>
      <c r="N31" s="38" t="s">
        <v>75</v>
      </c>
      <c r="O31" s="8">
        <v>0.6</v>
      </c>
      <c r="P31" s="55" t="s">
        <v>148</v>
      </c>
      <c r="Q31" s="34" t="s">
        <v>60</v>
      </c>
      <c r="R31" s="34" t="s">
        <v>344</v>
      </c>
      <c r="S31" s="34" t="s">
        <v>61</v>
      </c>
      <c r="T31" s="34" t="s">
        <v>510</v>
      </c>
      <c r="U31" s="34" t="s">
        <v>30</v>
      </c>
      <c r="V31" s="25" t="s">
        <v>60</v>
      </c>
      <c r="W31" s="46">
        <v>0.25</v>
      </c>
      <c r="X31" s="34" t="s">
        <v>66</v>
      </c>
      <c r="Y31" s="46">
        <v>0.15</v>
      </c>
      <c r="Z31" s="34" t="s">
        <v>67</v>
      </c>
      <c r="AA31" s="34" t="s">
        <v>300</v>
      </c>
      <c r="AB31" s="34" t="s">
        <v>69</v>
      </c>
      <c r="AC31" s="53">
        <f>(W31+Y31)</f>
        <v>0.4</v>
      </c>
      <c r="AD31" s="53">
        <f>+AC31*M31</f>
        <v>0.24</v>
      </c>
      <c r="AE31" s="72">
        <f>+M31-AD31</f>
        <v>0.36</v>
      </c>
      <c r="AF31" s="34" t="s">
        <v>138</v>
      </c>
      <c r="AG31" s="34" t="s">
        <v>139</v>
      </c>
      <c r="AH31" s="6" t="s">
        <v>148</v>
      </c>
      <c r="AI31" s="37" t="s">
        <v>140</v>
      </c>
      <c r="AJ31" s="38" t="s">
        <v>316</v>
      </c>
      <c r="AK31" s="38" t="s">
        <v>316</v>
      </c>
      <c r="AL31" s="38" t="s">
        <v>316</v>
      </c>
      <c r="AM31" s="38" t="s">
        <v>316</v>
      </c>
      <c r="AN31" s="38" t="s">
        <v>316</v>
      </c>
      <c r="AO31" s="38" t="s">
        <v>316</v>
      </c>
      <c r="AP31" s="38" t="s">
        <v>316</v>
      </c>
      <c r="AQ31" s="38" t="s">
        <v>316</v>
      </c>
      <c r="AR31" s="111" t="s">
        <v>551</v>
      </c>
      <c r="AS31" s="114" t="s">
        <v>571</v>
      </c>
      <c r="AT31" s="111" t="s">
        <v>552</v>
      </c>
      <c r="AU31" s="111" t="s">
        <v>316</v>
      </c>
      <c r="AV31" s="111" t="s">
        <v>316</v>
      </c>
    </row>
    <row r="32" spans="1:48" s="54" customFormat="1" ht="196.2" customHeight="1" x14ac:dyDescent="0.25">
      <c r="A32" s="70" t="s">
        <v>346</v>
      </c>
      <c r="B32" s="47" t="s">
        <v>296</v>
      </c>
      <c r="C32" s="34" t="s">
        <v>297</v>
      </c>
      <c r="D32" s="34" t="s">
        <v>298</v>
      </c>
      <c r="E32" s="34" t="s">
        <v>62</v>
      </c>
      <c r="F32" s="34" t="s">
        <v>301</v>
      </c>
      <c r="G32" s="34" t="s">
        <v>347</v>
      </c>
      <c r="H32" s="34" t="s">
        <v>348</v>
      </c>
      <c r="I32" s="34" t="s">
        <v>302</v>
      </c>
      <c r="J32" s="34" t="s">
        <v>65</v>
      </c>
      <c r="K32" s="38">
        <v>2349</v>
      </c>
      <c r="L32" s="38" t="s">
        <v>73</v>
      </c>
      <c r="M32" s="8">
        <v>0.8</v>
      </c>
      <c r="N32" s="38" t="s">
        <v>75</v>
      </c>
      <c r="O32" s="8">
        <v>0.6</v>
      </c>
      <c r="P32" s="84" t="s">
        <v>132</v>
      </c>
      <c r="Q32" s="34" t="s">
        <v>60</v>
      </c>
      <c r="R32" s="34" t="s">
        <v>349</v>
      </c>
      <c r="S32" s="34" t="s">
        <v>61</v>
      </c>
      <c r="T32" s="34" t="s">
        <v>510</v>
      </c>
      <c r="U32" s="34" t="s">
        <v>30</v>
      </c>
      <c r="V32" s="34" t="s">
        <v>60</v>
      </c>
      <c r="W32" s="46">
        <v>0.25</v>
      </c>
      <c r="X32" s="34" t="s">
        <v>66</v>
      </c>
      <c r="Y32" s="46">
        <v>0.15</v>
      </c>
      <c r="Z32" s="34" t="s">
        <v>67</v>
      </c>
      <c r="AA32" s="34" t="s">
        <v>300</v>
      </c>
      <c r="AB32" s="34" t="s">
        <v>69</v>
      </c>
      <c r="AC32" s="53">
        <f>(W32+Y32)</f>
        <v>0.4</v>
      </c>
      <c r="AD32" s="8">
        <f>+AC32*M32</f>
        <v>0.32000000000000006</v>
      </c>
      <c r="AE32" s="72">
        <f>+M32-AD32</f>
        <v>0.48</v>
      </c>
      <c r="AF32" s="34" t="s">
        <v>526</v>
      </c>
      <c r="AG32" s="34" t="s">
        <v>139</v>
      </c>
      <c r="AH32" s="6" t="s">
        <v>148</v>
      </c>
      <c r="AI32" s="37" t="s">
        <v>140</v>
      </c>
      <c r="AJ32" s="34" t="s">
        <v>350</v>
      </c>
      <c r="AK32" s="34" t="s">
        <v>303</v>
      </c>
      <c r="AL32" s="34">
        <v>9</v>
      </c>
      <c r="AM32" s="34" t="s">
        <v>304</v>
      </c>
      <c r="AN32" s="34" t="s">
        <v>351</v>
      </c>
      <c r="AO32" s="45">
        <v>45721</v>
      </c>
      <c r="AP32" s="45">
        <v>45996</v>
      </c>
      <c r="AQ32" s="34" t="s">
        <v>510</v>
      </c>
      <c r="AR32" s="111" t="s">
        <v>551</v>
      </c>
      <c r="AS32" s="114" t="s">
        <v>572</v>
      </c>
      <c r="AT32" s="111" t="s">
        <v>552</v>
      </c>
      <c r="AU32" s="111" t="s">
        <v>316</v>
      </c>
      <c r="AV32" s="111" t="s">
        <v>316</v>
      </c>
    </row>
    <row r="33" spans="1:49" s="24" customFormat="1" ht="173.4" customHeight="1" x14ac:dyDescent="0.25">
      <c r="A33" s="34" t="s">
        <v>352</v>
      </c>
      <c r="B33" s="102" t="s">
        <v>353</v>
      </c>
      <c r="C33" s="34" t="s">
        <v>305</v>
      </c>
      <c r="D33" s="34" t="s">
        <v>306</v>
      </c>
      <c r="E33" s="34" t="s">
        <v>307</v>
      </c>
      <c r="F33" s="34" t="s">
        <v>354</v>
      </c>
      <c r="G33" s="12" t="s">
        <v>308</v>
      </c>
      <c r="H33" s="34" t="s">
        <v>309</v>
      </c>
      <c r="I33" s="34" t="s">
        <v>486</v>
      </c>
      <c r="J33" s="34" t="s">
        <v>59</v>
      </c>
      <c r="K33" s="38">
        <v>48</v>
      </c>
      <c r="L33" s="38" t="s">
        <v>79</v>
      </c>
      <c r="M33" s="20">
        <v>0.6</v>
      </c>
      <c r="N33" s="38" t="s">
        <v>75</v>
      </c>
      <c r="O33" s="20">
        <v>0.6</v>
      </c>
      <c r="P33" s="55" t="s">
        <v>148</v>
      </c>
      <c r="Q33" s="34" t="s">
        <v>60</v>
      </c>
      <c r="R33" s="34" t="s">
        <v>355</v>
      </c>
      <c r="S33" s="34" t="s">
        <v>61</v>
      </c>
      <c r="T33" s="34" t="s">
        <v>511</v>
      </c>
      <c r="U33" s="34" t="s">
        <v>30</v>
      </c>
      <c r="V33" s="34" t="s">
        <v>60</v>
      </c>
      <c r="W33" s="42">
        <v>0.25</v>
      </c>
      <c r="X33" s="34" t="s">
        <v>66</v>
      </c>
      <c r="Y33" s="42">
        <v>0.15</v>
      </c>
      <c r="Z33" s="34" t="s">
        <v>67</v>
      </c>
      <c r="AA33" s="34" t="s">
        <v>68</v>
      </c>
      <c r="AB33" s="34" t="s">
        <v>69</v>
      </c>
      <c r="AC33" s="44">
        <v>0.4</v>
      </c>
      <c r="AD33" s="20">
        <f>+M33*AC33</f>
        <v>0.24</v>
      </c>
      <c r="AE33" s="4">
        <f>+M33-AD33</f>
        <v>0.36</v>
      </c>
      <c r="AF33" s="34" t="s">
        <v>138</v>
      </c>
      <c r="AG33" s="34" t="s">
        <v>139</v>
      </c>
      <c r="AH33" s="6" t="s">
        <v>148</v>
      </c>
      <c r="AI33" s="34" t="s">
        <v>140</v>
      </c>
      <c r="AJ33" s="38" t="s">
        <v>316</v>
      </c>
      <c r="AK33" s="38" t="s">
        <v>316</v>
      </c>
      <c r="AL33" s="38" t="s">
        <v>316</v>
      </c>
      <c r="AM33" s="38" t="s">
        <v>316</v>
      </c>
      <c r="AN33" s="38" t="s">
        <v>316</v>
      </c>
      <c r="AO33" s="38" t="s">
        <v>316</v>
      </c>
      <c r="AP33" s="38" t="s">
        <v>316</v>
      </c>
      <c r="AQ33" s="38" t="s">
        <v>316</v>
      </c>
      <c r="AR33" s="111" t="s">
        <v>551</v>
      </c>
      <c r="AS33" s="113" t="s">
        <v>627</v>
      </c>
      <c r="AT33" s="111" t="s">
        <v>552</v>
      </c>
      <c r="AU33" s="111" t="s">
        <v>316</v>
      </c>
      <c r="AV33" s="111" t="s">
        <v>316</v>
      </c>
    </row>
    <row r="34" spans="1:49" s="50" customFormat="1" ht="112.2" customHeight="1" x14ac:dyDescent="0.3">
      <c r="A34" s="135" t="s">
        <v>446</v>
      </c>
      <c r="B34" s="178" t="s">
        <v>311</v>
      </c>
      <c r="C34" s="135" t="s">
        <v>312</v>
      </c>
      <c r="D34" s="135" t="s">
        <v>543</v>
      </c>
      <c r="E34" s="135" t="s">
        <v>62</v>
      </c>
      <c r="F34" s="118" t="s">
        <v>313</v>
      </c>
      <c r="G34" s="118" t="s">
        <v>314</v>
      </c>
      <c r="H34" s="135" t="s">
        <v>542</v>
      </c>
      <c r="I34" s="118" t="s">
        <v>487</v>
      </c>
      <c r="J34" s="135" t="s">
        <v>65</v>
      </c>
      <c r="K34" s="165" t="s">
        <v>315</v>
      </c>
      <c r="L34" s="165" t="s">
        <v>76</v>
      </c>
      <c r="M34" s="162">
        <v>0.4</v>
      </c>
      <c r="N34" s="165" t="s">
        <v>75</v>
      </c>
      <c r="O34" s="162">
        <v>0.6</v>
      </c>
      <c r="P34" s="181" t="s">
        <v>148</v>
      </c>
      <c r="Q34" s="29" t="s">
        <v>60</v>
      </c>
      <c r="R34" s="33" t="s">
        <v>445</v>
      </c>
      <c r="S34" s="34" t="s">
        <v>61</v>
      </c>
      <c r="T34" s="29" t="s">
        <v>115</v>
      </c>
      <c r="U34" s="29" t="s">
        <v>30</v>
      </c>
      <c r="V34" s="29" t="s">
        <v>60</v>
      </c>
      <c r="W34" s="7">
        <v>0.25</v>
      </c>
      <c r="X34" s="29" t="s">
        <v>66</v>
      </c>
      <c r="Y34" s="7">
        <v>0.15</v>
      </c>
      <c r="Z34" s="29" t="s">
        <v>67</v>
      </c>
      <c r="AA34" s="29" t="s">
        <v>68</v>
      </c>
      <c r="AB34" s="34" t="s">
        <v>69</v>
      </c>
      <c r="AC34" s="17">
        <f t="shared" ref="AC34:AC42" si="1">(W34+Y34)</f>
        <v>0.4</v>
      </c>
      <c r="AD34" s="28">
        <f>(M34*AC34)</f>
        <v>0.16000000000000003</v>
      </c>
      <c r="AE34" s="53">
        <f>(M34-AD34)</f>
        <v>0.24</v>
      </c>
      <c r="AF34" s="135" t="s">
        <v>524</v>
      </c>
      <c r="AG34" s="135" t="s">
        <v>139</v>
      </c>
      <c r="AH34" s="144" t="s">
        <v>148</v>
      </c>
      <c r="AI34" s="135" t="s">
        <v>140</v>
      </c>
      <c r="AJ34" s="118" t="s">
        <v>316</v>
      </c>
      <c r="AK34" s="138" t="s">
        <v>316</v>
      </c>
      <c r="AL34" s="138" t="s">
        <v>316</v>
      </c>
      <c r="AM34" s="138" t="s">
        <v>316</v>
      </c>
      <c r="AN34" s="138" t="s">
        <v>316</v>
      </c>
      <c r="AO34" s="146" t="s">
        <v>316</v>
      </c>
      <c r="AP34" s="146" t="s">
        <v>316</v>
      </c>
      <c r="AQ34" s="118" t="s">
        <v>316</v>
      </c>
      <c r="AR34" s="111" t="s">
        <v>551</v>
      </c>
      <c r="AS34" s="112" t="s">
        <v>573</v>
      </c>
      <c r="AT34" s="111" t="s">
        <v>552</v>
      </c>
      <c r="AU34" s="111" t="s">
        <v>316</v>
      </c>
      <c r="AV34" s="111" t="s">
        <v>316</v>
      </c>
    </row>
    <row r="35" spans="1:49" s="50" customFormat="1" ht="169.8" customHeight="1" x14ac:dyDescent="0.3">
      <c r="A35" s="136"/>
      <c r="B35" s="179"/>
      <c r="C35" s="136"/>
      <c r="D35" s="136"/>
      <c r="E35" s="136"/>
      <c r="F35" s="119"/>
      <c r="G35" s="119"/>
      <c r="H35" s="136"/>
      <c r="I35" s="119"/>
      <c r="J35" s="136"/>
      <c r="K35" s="166"/>
      <c r="L35" s="166"/>
      <c r="M35" s="163"/>
      <c r="N35" s="166"/>
      <c r="O35" s="163"/>
      <c r="P35" s="182"/>
      <c r="Q35" s="29" t="s">
        <v>60</v>
      </c>
      <c r="R35" s="33" t="s">
        <v>544</v>
      </c>
      <c r="S35" s="34" t="s">
        <v>61</v>
      </c>
      <c r="T35" s="29" t="s">
        <v>545</v>
      </c>
      <c r="U35" s="29" t="s">
        <v>30</v>
      </c>
      <c r="V35" s="29" t="s">
        <v>60</v>
      </c>
      <c r="W35" s="7">
        <v>0.25</v>
      </c>
      <c r="X35" s="29" t="s">
        <v>66</v>
      </c>
      <c r="Y35" s="7">
        <v>0.15</v>
      </c>
      <c r="Z35" s="29" t="s">
        <v>67</v>
      </c>
      <c r="AA35" s="29" t="s">
        <v>68</v>
      </c>
      <c r="AB35" s="34" t="s">
        <v>69</v>
      </c>
      <c r="AC35" s="17">
        <f t="shared" ref="AC35" si="2">(W35+Y35)</f>
        <v>0.4</v>
      </c>
      <c r="AD35" s="28">
        <f>+AC35-AE34</f>
        <v>0.16000000000000003</v>
      </c>
      <c r="AE35" s="71">
        <v>0.14399999999999999</v>
      </c>
      <c r="AF35" s="136"/>
      <c r="AG35" s="136"/>
      <c r="AH35" s="145"/>
      <c r="AI35" s="136"/>
      <c r="AJ35" s="119"/>
      <c r="AK35" s="139"/>
      <c r="AL35" s="139"/>
      <c r="AM35" s="139"/>
      <c r="AN35" s="139"/>
      <c r="AO35" s="147"/>
      <c r="AP35" s="147"/>
      <c r="AQ35" s="119"/>
      <c r="AR35" s="111" t="s">
        <v>551</v>
      </c>
      <c r="AS35" s="112" t="s">
        <v>574</v>
      </c>
      <c r="AT35" s="111" t="s">
        <v>552</v>
      </c>
      <c r="AU35" s="111" t="s">
        <v>316</v>
      </c>
      <c r="AV35" s="111" t="s">
        <v>316</v>
      </c>
    </row>
    <row r="36" spans="1:49" s="50" customFormat="1" ht="191.4" customHeight="1" x14ac:dyDescent="0.3">
      <c r="A36" s="135" t="s">
        <v>476</v>
      </c>
      <c r="B36" s="178" t="s">
        <v>311</v>
      </c>
      <c r="C36" s="135" t="s">
        <v>317</v>
      </c>
      <c r="D36" s="135" t="s">
        <v>318</v>
      </c>
      <c r="E36" s="135" t="s">
        <v>319</v>
      </c>
      <c r="F36" s="118" t="s">
        <v>320</v>
      </c>
      <c r="G36" s="118" t="s">
        <v>448</v>
      </c>
      <c r="H36" s="135" t="s">
        <v>447</v>
      </c>
      <c r="I36" s="118" t="s">
        <v>488</v>
      </c>
      <c r="J36" s="135" t="s">
        <v>321</v>
      </c>
      <c r="K36" s="165" t="s">
        <v>322</v>
      </c>
      <c r="L36" s="165" t="s">
        <v>73</v>
      </c>
      <c r="M36" s="162">
        <v>0.8</v>
      </c>
      <c r="N36" s="165" t="s">
        <v>74</v>
      </c>
      <c r="O36" s="162">
        <v>0.4</v>
      </c>
      <c r="P36" s="181" t="s">
        <v>148</v>
      </c>
      <c r="Q36" s="29" t="s">
        <v>60</v>
      </c>
      <c r="R36" s="9" t="s">
        <v>449</v>
      </c>
      <c r="S36" s="34" t="s">
        <v>61</v>
      </c>
      <c r="T36" s="29" t="s">
        <v>512</v>
      </c>
      <c r="U36" s="29" t="s">
        <v>30</v>
      </c>
      <c r="V36" s="29" t="s">
        <v>60</v>
      </c>
      <c r="W36" s="7">
        <v>0.25</v>
      </c>
      <c r="X36" s="29" t="s">
        <v>66</v>
      </c>
      <c r="Y36" s="7">
        <v>0.15</v>
      </c>
      <c r="Z36" s="29" t="s">
        <v>67</v>
      </c>
      <c r="AA36" s="29" t="s">
        <v>68</v>
      </c>
      <c r="AB36" s="34" t="s">
        <v>69</v>
      </c>
      <c r="AC36" s="7">
        <f t="shared" si="1"/>
        <v>0.4</v>
      </c>
      <c r="AD36" s="108">
        <f>(M36*AC36)</f>
        <v>0.32000000000000006</v>
      </c>
      <c r="AE36" s="30">
        <f>(M36-AD36)</f>
        <v>0.48</v>
      </c>
      <c r="AF36" s="135" t="s">
        <v>138</v>
      </c>
      <c r="AG36" s="135" t="s">
        <v>528</v>
      </c>
      <c r="AH36" s="227" t="s">
        <v>148</v>
      </c>
      <c r="AI36" s="135" t="s">
        <v>140</v>
      </c>
      <c r="AJ36" s="120" t="s">
        <v>316</v>
      </c>
      <c r="AK36" s="120" t="s">
        <v>316</v>
      </c>
      <c r="AL36" s="120" t="s">
        <v>316</v>
      </c>
      <c r="AM36" s="120" t="s">
        <v>316</v>
      </c>
      <c r="AN36" s="120" t="s">
        <v>316</v>
      </c>
      <c r="AO36" s="120" t="s">
        <v>316</v>
      </c>
      <c r="AP36" s="120" t="s">
        <v>316</v>
      </c>
      <c r="AQ36" s="120" t="s">
        <v>316</v>
      </c>
      <c r="AR36" s="111" t="s">
        <v>551</v>
      </c>
      <c r="AS36" s="112" t="s">
        <v>575</v>
      </c>
      <c r="AT36" s="111" t="s">
        <v>552</v>
      </c>
      <c r="AU36" s="111" t="s">
        <v>316</v>
      </c>
      <c r="AV36" s="111" t="s">
        <v>316</v>
      </c>
    </row>
    <row r="37" spans="1:49" s="50" customFormat="1" ht="260.39999999999998" customHeight="1" x14ac:dyDescent="0.3">
      <c r="A37" s="176"/>
      <c r="B37" s="272"/>
      <c r="C37" s="176"/>
      <c r="D37" s="176"/>
      <c r="E37" s="176"/>
      <c r="F37" s="164"/>
      <c r="G37" s="164"/>
      <c r="H37" s="176"/>
      <c r="I37" s="164"/>
      <c r="J37" s="176"/>
      <c r="K37" s="169"/>
      <c r="L37" s="169"/>
      <c r="M37" s="170"/>
      <c r="N37" s="169"/>
      <c r="O37" s="170"/>
      <c r="P37" s="288"/>
      <c r="Q37" s="106" t="s">
        <v>60</v>
      </c>
      <c r="R37" s="105" t="s">
        <v>546</v>
      </c>
      <c r="S37" s="107" t="s">
        <v>61</v>
      </c>
      <c r="T37" s="106" t="s">
        <v>548</v>
      </c>
      <c r="U37" s="106" t="s">
        <v>30</v>
      </c>
      <c r="V37" s="106" t="s">
        <v>60</v>
      </c>
      <c r="W37" s="7">
        <v>0.25</v>
      </c>
      <c r="X37" s="106" t="s">
        <v>66</v>
      </c>
      <c r="Y37" s="7">
        <v>0.15</v>
      </c>
      <c r="Z37" s="106" t="s">
        <v>67</v>
      </c>
      <c r="AA37" s="106" t="s">
        <v>68</v>
      </c>
      <c r="AB37" s="107" t="s">
        <v>69</v>
      </c>
      <c r="AC37" s="7">
        <f>(W37+Y37)</f>
        <v>0.4</v>
      </c>
      <c r="AD37" s="108">
        <f>(AC37*AE36)</f>
        <v>0.192</v>
      </c>
      <c r="AE37" s="108">
        <f>+AE36-AD37</f>
        <v>0.28799999999999998</v>
      </c>
      <c r="AF37" s="176"/>
      <c r="AG37" s="176"/>
      <c r="AH37" s="228"/>
      <c r="AI37" s="176"/>
      <c r="AJ37" s="142"/>
      <c r="AK37" s="142"/>
      <c r="AL37" s="142"/>
      <c r="AM37" s="142"/>
      <c r="AN37" s="142"/>
      <c r="AO37" s="142"/>
      <c r="AP37" s="142"/>
      <c r="AQ37" s="142"/>
      <c r="AR37" s="111" t="s">
        <v>551</v>
      </c>
      <c r="AS37" s="112" t="s">
        <v>576</v>
      </c>
      <c r="AT37" s="111" t="s">
        <v>552</v>
      </c>
      <c r="AU37" s="111" t="s">
        <v>316</v>
      </c>
      <c r="AV37" s="111" t="s">
        <v>316</v>
      </c>
    </row>
    <row r="38" spans="1:49" s="50" customFormat="1" ht="260.39999999999998" customHeight="1" x14ac:dyDescent="0.3">
      <c r="A38" s="176"/>
      <c r="B38" s="272"/>
      <c r="C38" s="176"/>
      <c r="D38" s="176"/>
      <c r="E38" s="176"/>
      <c r="F38" s="164"/>
      <c r="G38" s="164"/>
      <c r="H38" s="176"/>
      <c r="I38" s="164"/>
      <c r="J38" s="176"/>
      <c r="K38" s="169"/>
      <c r="L38" s="169"/>
      <c r="M38" s="170"/>
      <c r="N38" s="169"/>
      <c r="O38" s="170"/>
      <c r="P38" s="288"/>
      <c r="Q38" s="106" t="s">
        <v>60</v>
      </c>
      <c r="R38" s="105" t="s">
        <v>450</v>
      </c>
      <c r="S38" s="107" t="s">
        <v>61</v>
      </c>
      <c r="T38" s="106" t="s">
        <v>548</v>
      </c>
      <c r="U38" s="106" t="s">
        <v>30</v>
      </c>
      <c r="V38" s="106" t="s">
        <v>60</v>
      </c>
      <c r="W38" s="7">
        <v>0.25</v>
      </c>
      <c r="X38" s="106" t="s">
        <v>66</v>
      </c>
      <c r="Y38" s="7">
        <v>0.15</v>
      </c>
      <c r="Z38" s="106" t="s">
        <v>67</v>
      </c>
      <c r="AA38" s="106" t="s">
        <v>68</v>
      </c>
      <c r="AB38" s="107" t="s">
        <v>69</v>
      </c>
      <c r="AC38" s="7">
        <f t="shared" ref="AC38" si="3">(W38+Y38)</f>
        <v>0.4</v>
      </c>
      <c r="AD38" s="108">
        <f>(AC38*AE37)</f>
        <v>0.1152</v>
      </c>
      <c r="AE38" s="108">
        <f>+AE37-AD38</f>
        <v>0.17279999999999998</v>
      </c>
      <c r="AF38" s="176"/>
      <c r="AG38" s="176"/>
      <c r="AH38" s="228"/>
      <c r="AI38" s="176"/>
      <c r="AJ38" s="142"/>
      <c r="AK38" s="142"/>
      <c r="AL38" s="142"/>
      <c r="AM38" s="142"/>
      <c r="AN38" s="142"/>
      <c r="AO38" s="142"/>
      <c r="AP38" s="142"/>
      <c r="AQ38" s="142"/>
      <c r="AR38" s="111" t="s">
        <v>551</v>
      </c>
      <c r="AS38" s="112" t="s">
        <v>577</v>
      </c>
      <c r="AT38" s="111" t="s">
        <v>552</v>
      </c>
      <c r="AU38" s="111" t="s">
        <v>316</v>
      </c>
      <c r="AV38" s="111" t="s">
        <v>316</v>
      </c>
    </row>
    <row r="39" spans="1:49" s="50" customFormat="1" ht="286.2" customHeight="1" x14ac:dyDescent="0.3">
      <c r="A39" s="136"/>
      <c r="B39" s="179"/>
      <c r="C39" s="136"/>
      <c r="D39" s="136"/>
      <c r="E39" s="136"/>
      <c r="F39" s="119"/>
      <c r="G39" s="119"/>
      <c r="H39" s="136"/>
      <c r="I39" s="119"/>
      <c r="J39" s="136"/>
      <c r="K39" s="166"/>
      <c r="L39" s="166"/>
      <c r="M39" s="163"/>
      <c r="N39" s="166"/>
      <c r="O39" s="163"/>
      <c r="P39" s="182"/>
      <c r="Q39" s="29" t="s">
        <v>60</v>
      </c>
      <c r="R39" s="9" t="s">
        <v>547</v>
      </c>
      <c r="S39" s="34" t="s">
        <v>61</v>
      </c>
      <c r="T39" s="29" t="s">
        <v>512</v>
      </c>
      <c r="U39" s="29" t="s">
        <v>30</v>
      </c>
      <c r="V39" s="29" t="s">
        <v>60</v>
      </c>
      <c r="W39" s="7">
        <v>0.25</v>
      </c>
      <c r="X39" s="29" t="s">
        <v>66</v>
      </c>
      <c r="Y39" s="7">
        <v>0.15</v>
      </c>
      <c r="Z39" s="29" t="s">
        <v>67</v>
      </c>
      <c r="AA39" s="29" t="s">
        <v>68</v>
      </c>
      <c r="AB39" s="34" t="s">
        <v>69</v>
      </c>
      <c r="AC39" s="7">
        <f>(W39+Y39)</f>
        <v>0.4</v>
      </c>
      <c r="AD39" s="108">
        <f>(AC39*AE38)</f>
        <v>6.9120000000000001E-2</v>
      </c>
      <c r="AE39" s="85">
        <f>+AE38-AD39</f>
        <v>0.10367999999999998</v>
      </c>
      <c r="AF39" s="136"/>
      <c r="AG39" s="136"/>
      <c r="AH39" s="229"/>
      <c r="AI39" s="136"/>
      <c r="AJ39" s="121"/>
      <c r="AK39" s="121"/>
      <c r="AL39" s="121"/>
      <c r="AM39" s="121"/>
      <c r="AN39" s="121"/>
      <c r="AO39" s="121"/>
      <c r="AP39" s="121"/>
      <c r="AQ39" s="121"/>
      <c r="AR39" s="111" t="s">
        <v>551</v>
      </c>
      <c r="AS39" s="112" t="s">
        <v>578</v>
      </c>
      <c r="AT39" s="111" t="s">
        <v>552</v>
      </c>
      <c r="AU39" s="111" t="s">
        <v>316</v>
      </c>
      <c r="AV39" s="111" t="s">
        <v>316</v>
      </c>
    </row>
    <row r="40" spans="1:49" s="50" customFormat="1" ht="105.6" customHeight="1" x14ac:dyDescent="0.3">
      <c r="A40" s="157" t="s">
        <v>477</v>
      </c>
      <c r="B40" s="158" t="s">
        <v>311</v>
      </c>
      <c r="C40" s="135" t="s">
        <v>317</v>
      </c>
      <c r="D40" s="135" t="s">
        <v>324</v>
      </c>
      <c r="E40" s="135" t="s">
        <v>325</v>
      </c>
      <c r="F40" s="118" t="s">
        <v>326</v>
      </c>
      <c r="G40" s="177" t="s">
        <v>327</v>
      </c>
      <c r="H40" s="157" t="s">
        <v>451</v>
      </c>
      <c r="I40" s="135" t="s">
        <v>489</v>
      </c>
      <c r="J40" s="135" t="s">
        <v>65</v>
      </c>
      <c r="K40" s="165" t="s">
        <v>328</v>
      </c>
      <c r="L40" s="165" t="s">
        <v>63</v>
      </c>
      <c r="M40" s="162">
        <v>0.2</v>
      </c>
      <c r="N40" s="165" t="s">
        <v>74</v>
      </c>
      <c r="O40" s="162">
        <v>0.4</v>
      </c>
      <c r="P40" s="267" t="s">
        <v>165</v>
      </c>
      <c r="Q40" s="29" t="s">
        <v>60</v>
      </c>
      <c r="R40" s="29" t="s">
        <v>452</v>
      </c>
      <c r="S40" s="34" t="s">
        <v>61</v>
      </c>
      <c r="T40" s="29" t="s">
        <v>329</v>
      </c>
      <c r="U40" s="29" t="s">
        <v>30</v>
      </c>
      <c r="V40" s="29" t="s">
        <v>60</v>
      </c>
      <c r="W40" s="7">
        <v>0.25</v>
      </c>
      <c r="X40" s="29" t="s">
        <v>66</v>
      </c>
      <c r="Y40" s="7">
        <v>0.15</v>
      </c>
      <c r="Z40" s="29" t="s">
        <v>67</v>
      </c>
      <c r="AA40" s="29" t="s">
        <v>68</v>
      </c>
      <c r="AB40" s="34" t="s">
        <v>69</v>
      </c>
      <c r="AC40" s="7">
        <f t="shared" si="1"/>
        <v>0.4</v>
      </c>
      <c r="AD40" s="30">
        <f>(M40*AC40)</f>
        <v>8.0000000000000016E-2</v>
      </c>
      <c r="AE40" s="30">
        <f>(M40-AD40)</f>
        <v>0.12</v>
      </c>
      <c r="AF40" s="135" t="s">
        <v>524</v>
      </c>
      <c r="AG40" s="135" t="s">
        <v>528</v>
      </c>
      <c r="AH40" s="186" t="s">
        <v>165</v>
      </c>
      <c r="AI40" s="135" t="s">
        <v>217</v>
      </c>
      <c r="AJ40" s="154" t="s">
        <v>316</v>
      </c>
      <c r="AK40" s="151" t="s">
        <v>316</v>
      </c>
      <c r="AL40" s="151" t="s">
        <v>316</v>
      </c>
      <c r="AM40" s="151" t="s">
        <v>316</v>
      </c>
      <c r="AN40" s="151" t="s">
        <v>316</v>
      </c>
      <c r="AO40" s="151" t="s">
        <v>316</v>
      </c>
      <c r="AP40" s="151" t="s">
        <v>316</v>
      </c>
      <c r="AQ40" s="151" t="s">
        <v>316</v>
      </c>
      <c r="AR40" s="111" t="s">
        <v>551</v>
      </c>
      <c r="AS40" s="112" t="s">
        <v>579</v>
      </c>
      <c r="AT40" s="111" t="s">
        <v>552</v>
      </c>
      <c r="AU40" s="111" t="s">
        <v>316</v>
      </c>
      <c r="AV40" s="111" t="s">
        <v>316</v>
      </c>
    </row>
    <row r="41" spans="1:49" s="50" customFormat="1" ht="133.19999999999999" customHeight="1" x14ac:dyDescent="0.3">
      <c r="A41" s="157"/>
      <c r="B41" s="159"/>
      <c r="C41" s="136"/>
      <c r="D41" s="136"/>
      <c r="E41" s="136"/>
      <c r="F41" s="119"/>
      <c r="G41" s="177"/>
      <c r="H41" s="157"/>
      <c r="I41" s="136"/>
      <c r="J41" s="136"/>
      <c r="K41" s="166"/>
      <c r="L41" s="166"/>
      <c r="M41" s="163"/>
      <c r="N41" s="166"/>
      <c r="O41" s="163"/>
      <c r="P41" s="268"/>
      <c r="Q41" s="29" t="s">
        <v>60</v>
      </c>
      <c r="R41" s="29" t="s">
        <v>453</v>
      </c>
      <c r="S41" s="34" t="s">
        <v>61</v>
      </c>
      <c r="T41" s="29" t="s">
        <v>454</v>
      </c>
      <c r="U41" s="29" t="s">
        <v>30</v>
      </c>
      <c r="V41" s="29" t="s">
        <v>60</v>
      </c>
      <c r="W41" s="7">
        <v>0.25</v>
      </c>
      <c r="X41" s="29" t="s">
        <v>66</v>
      </c>
      <c r="Y41" s="7">
        <v>0.15</v>
      </c>
      <c r="Z41" s="29" t="s">
        <v>67</v>
      </c>
      <c r="AA41" s="29" t="s">
        <v>68</v>
      </c>
      <c r="AB41" s="34" t="s">
        <v>69</v>
      </c>
      <c r="AC41" s="7">
        <f t="shared" si="1"/>
        <v>0.4</v>
      </c>
      <c r="AD41" s="30">
        <f>AE40*AC41</f>
        <v>4.8000000000000001E-2</v>
      </c>
      <c r="AE41" s="72">
        <f>(AE40-AD41)</f>
        <v>7.1999999999999995E-2</v>
      </c>
      <c r="AF41" s="136"/>
      <c r="AG41" s="136"/>
      <c r="AH41" s="187"/>
      <c r="AI41" s="136"/>
      <c r="AJ41" s="156"/>
      <c r="AK41" s="151"/>
      <c r="AL41" s="151"/>
      <c r="AM41" s="151"/>
      <c r="AN41" s="151"/>
      <c r="AO41" s="151"/>
      <c r="AP41" s="151"/>
      <c r="AQ41" s="151"/>
      <c r="AR41" s="111" t="s">
        <v>551</v>
      </c>
      <c r="AS41" s="112" t="s">
        <v>580</v>
      </c>
      <c r="AT41" s="111" t="s">
        <v>552</v>
      </c>
      <c r="AU41" s="111" t="s">
        <v>316</v>
      </c>
      <c r="AV41" s="111" t="s">
        <v>316</v>
      </c>
    </row>
    <row r="42" spans="1:49" s="50" customFormat="1" ht="95.4" customHeight="1" x14ac:dyDescent="0.3">
      <c r="A42" s="157" t="s">
        <v>478</v>
      </c>
      <c r="B42" s="158" t="s">
        <v>311</v>
      </c>
      <c r="C42" s="135" t="s">
        <v>317</v>
      </c>
      <c r="D42" s="135" t="s">
        <v>330</v>
      </c>
      <c r="E42" s="135" t="s">
        <v>331</v>
      </c>
      <c r="F42" s="135" t="s">
        <v>332</v>
      </c>
      <c r="G42" s="118" t="s">
        <v>333</v>
      </c>
      <c r="H42" s="135" t="s">
        <v>455</v>
      </c>
      <c r="I42" s="118" t="s">
        <v>490</v>
      </c>
      <c r="J42" s="154" t="s">
        <v>468</v>
      </c>
      <c r="K42" s="165">
        <v>5000</v>
      </c>
      <c r="L42" s="165" t="s">
        <v>91</v>
      </c>
      <c r="M42" s="162">
        <v>1</v>
      </c>
      <c r="N42" s="120" t="s">
        <v>75</v>
      </c>
      <c r="O42" s="171">
        <v>0.6</v>
      </c>
      <c r="P42" s="167" t="s">
        <v>132</v>
      </c>
      <c r="Q42" s="135" t="s">
        <v>508</v>
      </c>
      <c r="R42" s="135" t="s">
        <v>456</v>
      </c>
      <c r="S42" s="135" t="s">
        <v>458</v>
      </c>
      <c r="T42" s="135" t="s">
        <v>115</v>
      </c>
      <c r="U42" s="135" t="s">
        <v>30</v>
      </c>
      <c r="V42" s="135" t="s">
        <v>160</v>
      </c>
      <c r="W42" s="160">
        <v>0.15</v>
      </c>
      <c r="X42" s="160" t="s">
        <v>66</v>
      </c>
      <c r="Y42" s="160">
        <v>0.15</v>
      </c>
      <c r="Z42" s="160" t="s">
        <v>67</v>
      </c>
      <c r="AA42" s="160" t="s">
        <v>300</v>
      </c>
      <c r="AB42" s="160" t="s">
        <v>69</v>
      </c>
      <c r="AC42" s="160">
        <f t="shared" si="1"/>
        <v>0.3</v>
      </c>
      <c r="AD42" s="162">
        <f>(M42*AC42)</f>
        <v>0.3</v>
      </c>
      <c r="AE42" s="162">
        <f>(M42*AD42)</f>
        <v>0.3</v>
      </c>
      <c r="AF42" s="118" t="s">
        <v>527</v>
      </c>
      <c r="AG42" s="118" t="s">
        <v>139</v>
      </c>
      <c r="AH42" s="237" t="s">
        <v>132</v>
      </c>
      <c r="AI42" s="135" t="s">
        <v>140</v>
      </c>
      <c r="AJ42" s="36" t="s">
        <v>335</v>
      </c>
      <c r="AK42" s="26" t="s">
        <v>101</v>
      </c>
      <c r="AL42" s="26">
        <v>1</v>
      </c>
      <c r="AM42" s="26" t="s">
        <v>461</v>
      </c>
      <c r="AN42" s="26" t="s">
        <v>464</v>
      </c>
      <c r="AO42" s="16">
        <v>45719</v>
      </c>
      <c r="AP42" s="16">
        <v>46006</v>
      </c>
      <c r="AQ42" s="154" t="s">
        <v>115</v>
      </c>
      <c r="AR42" s="120" t="s">
        <v>551</v>
      </c>
      <c r="AS42" s="290" t="s">
        <v>581</v>
      </c>
      <c r="AT42" s="120" t="s">
        <v>552</v>
      </c>
      <c r="AU42" s="120" t="s">
        <v>316</v>
      </c>
      <c r="AV42" s="120" t="s">
        <v>316</v>
      </c>
    </row>
    <row r="43" spans="1:49" s="50" customFormat="1" ht="108.6" customHeight="1" x14ac:dyDescent="0.3">
      <c r="A43" s="157"/>
      <c r="B43" s="175"/>
      <c r="C43" s="176"/>
      <c r="D43" s="176"/>
      <c r="E43" s="176"/>
      <c r="F43" s="176"/>
      <c r="G43" s="164"/>
      <c r="H43" s="176"/>
      <c r="I43" s="164"/>
      <c r="J43" s="155"/>
      <c r="K43" s="169"/>
      <c r="L43" s="169"/>
      <c r="M43" s="170"/>
      <c r="N43" s="142"/>
      <c r="O43" s="172"/>
      <c r="P43" s="174"/>
      <c r="Q43" s="136"/>
      <c r="R43" s="136"/>
      <c r="S43" s="136"/>
      <c r="T43" s="136"/>
      <c r="U43" s="136"/>
      <c r="V43" s="136"/>
      <c r="W43" s="161"/>
      <c r="X43" s="161" t="s">
        <v>66</v>
      </c>
      <c r="Y43" s="161">
        <v>0.15</v>
      </c>
      <c r="Z43" s="161" t="s">
        <v>67</v>
      </c>
      <c r="AA43" s="161" t="s">
        <v>300</v>
      </c>
      <c r="AB43" s="161" t="s">
        <v>69</v>
      </c>
      <c r="AC43" s="161">
        <v>0.3</v>
      </c>
      <c r="AD43" s="163">
        <v>0.3</v>
      </c>
      <c r="AE43" s="163"/>
      <c r="AF43" s="164"/>
      <c r="AG43" s="164"/>
      <c r="AH43" s="238"/>
      <c r="AI43" s="176"/>
      <c r="AJ43" s="27" t="s">
        <v>459</v>
      </c>
      <c r="AK43" s="26" t="s">
        <v>336</v>
      </c>
      <c r="AL43" s="26">
        <v>2</v>
      </c>
      <c r="AM43" s="26" t="s">
        <v>462</v>
      </c>
      <c r="AN43" s="25" t="s">
        <v>465</v>
      </c>
      <c r="AO43" s="16">
        <v>45719</v>
      </c>
      <c r="AP43" s="16">
        <v>45777</v>
      </c>
      <c r="AQ43" s="155"/>
      <c r="AR43" s="121"/>
      <c r="AS43" s="291"/>
      <c r="AT43" s="121"/>
      <c r="AU43" s="121"/>
      <c r="AV43" s="121"/>
      <c r="AW43" s="50" t="s">
        <v>553</v>
      </c>
    </row>
    <row r="44" spans="1:49" s="50" customFormat="1" ht="135" customHeight="1" x14ac:dyDescent="0.3">
      <c r="A44" s="157"/>
      <c r="B44" s="159"/>
      <c r="C44" s="136"/>
      <c r="D44" s="136"/>
      <c r="E44" s="136"/>
      <c r="F44" s="136"/>
      <c r="G44" s="119"/>
      <c r="H44" s="136"/>
      <c r="I44" s="119"/>
      <c r="J44" s="156"/>
      <c r="K44" s="166"/>
      <c r="L44" s="166"/>
      <c r="M44" s="163"/>
      <c r="N44" s="121"/>
      <c r="O44" s="173"/>
      <c r="P44" s="168"/>
      <c r="Q44" s="29" t="s">
        <v>60</v>
      </c>
      <c r="R44" s="29" t="s">
        <v>457</v>
      </c>
      <c r="S44" s="26" t="s">
        <v>334</v>
      </c>
      <c r="T44" s="29" t="s">
        <v>115</v>
      </c>
      <c r="U44" s="29" t="s">
        <v>30</v>
      </c>
      <c r="V44" s="29" t="s">
        <v>60</v>
      </c>
      <c r="W44" s="7">
        <v>0.25</v>
      </c>
      <c r="X44" s="29" t="s">
        <v>66</v>
      </c>
      <c r="Y44" s="7">
        <v>0.15</v>
      </c>
      <c r="Z44" s="29" t="s">
        <v>67</v>
      </c>
      <c r="AA44" s="29" t="s">
        <v>68</v>
      </c>
      <c r="AB44" s="34" t="s">
        <v>69</v>
      </c>
      <c r="AC44" s="57">
        <f>(W44+Y44)</f>
        <v>0.4</v>
      </c>
      <c r="AD44" s="30">
        <f>M42*AC44</f>
        <v>0.4</v>
      </c>
      <c r="AE44" s="72">
        <v>0.33600000000000002</v>
      </c>
      <c r="AF44" s="119"/>
      <c r="AG44" s="119"/>
      <c r="AH44" s="239"/>
      <c r="AI44" s="136"/>
      <c r="AJ44" s="29" t="s">
        <v>460</v>
      </c>
      <c r="AK44" s="9" t="s">
        <v>323</v>
      </c>
      <c r="AL44" s="9">
        <v>2</v>
      </c>
      <c r="AM44" s="9" t="s">
        <v>463</v>
      </c>
      <c r="AN44" s="26" t="s">
        <v>466</v>
      </c>
      <c r="AO44" s="16">
        <v>45719</v>
      </c>
      <c r="AP44" s="16">
        <v>46006</v>
      </c>
      <c r="AQ44" s="156"/>
      <c r="AR44" s="111" t="s">
        <v>551</v>
      </c>
      <c r="AS44" s="112" t="s">
        <v>582</v>
      </c>
      <c r="AT44" s="111" t="s">
        <v>552</v>
      </c>
      <c r="AU44" s="111" t="s">
        <v>316</v>
      </c>
      <c r="AV44" s="111" t="s">
        <v>316</v>
      </c>
      <c r="AW44" s="50" t="s">
        <v>553</v>
      </c>
    </row>
    <row r="45" spans="1:49" s="50" customFormat="1" ht="133.19999999999999" customHeight="1" x14ac:dyDescent="0.3">
      <c r="A45" s="157" t="s">
        <v>479</v>
      </c>
      <c r="B45" s="158" t="s">
        <v>311</v>
      </c>
      <c r="C45" s="135" t="s">
        <v>337</v>
      </c>
      <c r="D45" s="135" t="s">
        <v>338</v>
      </c>
      <c r="E45" s="135" t="s">
        <v>331</v>
      </c>
      <c r="F45" s="118" t="s">
        <v>339</v>
      </c>
      <c r="G45" s="118" t="s">
        <v>340</v>
      </c>
      <c r="H45" s="135" t="s">
        <v>467</v>
      </c>
      <c r="I45" s="118" t="s">
        <v>491</v>
      </c>
      <c r="J45" s="154" t="s">
        <v>468</v>
      </c>
      <c r="K45" s="165">
        <v>5000</v>
      </c>
      <c r="L45" s="165" t="s">
        <v>91</v>
      </c>
      <c r="M45" s="162">
        <v>1</v>
      </c>
      <c r="N45" s="165" t="s">
        <v>75</v>
      </c>
      <c r="O45" s="162">
        <v>0.6</v>
      </c>
      <c r="P45" s="167" t="s">
        <v>132</v>
      </c>
      <c r="Q45" s="29" t="s">
        <v>60</v>
      </c>
      <c r="R45" s="29" t="s">
        <v>469</v>
      </c>
      <c r="S45" s="9" t="s">
        <v>509</v>
      </c>
      <c r="T45" s="29" t="s">
        <v>115</v>
      </c>
      <c r="U45" s="29" t="s">
        <v>30</v>
      </c>
      <c r="V45" s="29" t="s">
        <v>60</v>
      </c>
      <c r="W45" s="7">
        <v>0.25</v>
      </c>
      <c r="X45" s="29" t="s">
        <v>66</v>
      </c>
      <c r="Y45" s="7">
        <v>0.15</v>
      </c>
      <c r="Z45" s="29" t="s">
        <v>67</v>
      </c>
      <c r="AA45" s="29" t="s">
        <v>300</v>
      </c>
      <c r="AB45" s="34" t="s">
        <v>69</v>
      </c>
      <c r="AC45" s="57">
        <f>(W45+Y45)</f>
        <v>0.4</v>
      </c>
      <c r="AD45" s="30">
        <f>(M45*AC45)</f>
        <v>0.4</v>
      </c>
      <c r="AE45" s="30">
        <f>(M45-AD45)</f>
        <v>0.6</v>
      </c>
      <c r="AF45" s="135" t="s">
        <v>138</v>
      </c>
      <c r="AG45" s="135" t="s">
        <v>139</v>
      </c>
      <c r="AH45" s="227" t="s">
        <v>148</v>
      </c>
      <c r="AI45" s="157" t="s">
        <v>140</v>
      </c>
      <c r="AJ45" s="29" t="s">
        <v>471</v>
      </c>
      <c r="AK45" s="9" t="s">
        <v>323</v>
      </c>
      <c r="AL45" s="9">
        <v>1</v>
      </c>
      <c r="AM45" s="9" t="s">
        <v>463</v>
      </c>
      <c r="AN45" s="9" t="s">
        <v>474</v>
      </c>
      <c r="AO45" s="16">
        <v>45354</v>
      </c>
      <c r="AP45" s="16">
        <v>45641</v>
      </c>
      <c r="AQ45" s="151" t="s">
        <v>115</v>
      </c>
      <c r="AR45" s="111" t="s">
        <v>551</v>
      </c>
      <c r="AS45" s="112" t="s">
        <v>583</v>
      </c>
      <c r="AT45" s="111" t="s">
        <v>552</v>
      </c>
      <c r="AU45" s="111" t="s">
        <v>316</v>
      </c>
      <c r="AV45" s="111" t="s">
        <v>316</v>
      </c>
    </row>
    <row r="46" spans="1:49" s="50" customFormat="1" ht="133.80000000000001" customHeight="1" x14ac:dyDescent="0.3">
      <c r="A46" s="157"/>
      <c r="B46" s="159"/>
      <c r="C46" s="136"/>
      <c r="D46" s="136"/>
      <c r="E46" s="136"/>
      <c r="F46" s="119"/>
      <c r="G46" s="119"/>
      <c r="H46" s="136"/>
      <c r="I46" s="119"/>
      <c r="J46" s="156"/>
      <c r="K46" s="166"/>
      <c r="L46" s="166"/>
      <c r="M46" s="163"/>
      <c r="N46" s="166"/>
      <c r="O46" s="163"/>
      <c r="P46" s="168"/>
      <c r="Q46" s="29" t="s">
        <v>60</v>
      </c>
      <c r="R46" s="29" t="s">
        <v>470</v>
      </c>
      <c r="S46" s="93" t="s">
        <v>61</v>
      </c>
      <c r="T46" s="29" t="s">
        <v>115</v>
      </c>
      <c r="U46" s="29" t="s">
        <v>30</v>
      </c>
      <c r="V46" s="29" t="s">
        <v>60</v>
      </c>
      <c r="W46" s="7">
        <v>0.25</v>
      </c>
      <c r="X46" s="29" t="s">
        <v>66</v>
      </c>
      <c r="Y46" s="7">
        <v>0.15</v>
      </c>
      <c r="Z46" s="29" t="s">
        <v>67</v>
      </c>
      <c r="AA46" s="29" t="s">
        <v>68</v>
      </c>
      <c r="AB46" s="34" t="s">
        <v>69</v>
      </c>
      <c r="AC46" s="57">
        <f>(W46+Y46)</f>
        <v>0.4</v>
      </c>
      <c r="AD46" s="30">
        <f>AE45*AC46</f>
        <v>0.24</v>
      </c>
      <c r="AE46" s="85">
        <v>0.28799999999999998</v>
      </c>
      <c r="AF46" s="136"/>
      <c r="AG46" s="136"/>
      <c r="AH46" s="229"/>
      <c r="AI46" s="157"/>
      <c r="AJ46" s="29" t="s">
        <v>472</v>
      </c>
      <c r="AK46" s="9" t="s">
        <v>101</v>
      </c>
      <c r="AL46" s="9">
        <v>2</v>
      </c>
      <c r="AM46" s="9" t="s">
        <v>473</v>
      </c>
      <c r="AN46" s="9" t="s">
        <v>475</v>
      </c>
      <c r="AO46" s="16">
        <v>45354</v>
      </c>
      <c r="AP46" s="16">
        <v>45641</v>
      </c>
      <c r="AQ46" s="151"/>
      <c r="AR46" s="111" t="s">
        <v>551</v>
      </c>
      <c r="AS46" s="112" t="s">
        <v>584</v>
      </c>
      <c r="AT46" s="111" t="s">
        <v>552</v>
      </c>
      <c r="AU46" s="111" t="s">
        <v>316</v>
      </c>
      <c r="AV46" s="111" t="s">
        <v>316</v>
      </c>
    </row>
    <row r="47" spans="1:49" s="50" customFormat="1" ht="179.25" customHeight="1" x14ac:dyDescent="0.3">
      <c r="A47" s="250" t="s">
        <v>434</v>
      </c>
      <c r="B47" s="269" t="s">
        <v>358</v>
      </c>
      <c r="C47" s="219" t="s">
        <v>359</v>
      </c>
      <c r="D47" s="219" t="s">
        <v>360</v>
      </c>
      <c r="E47" s="219" t="s">
        <v>361</v>
      </c>
      <c r="F47" s="219" t="s">
        <v>417</v>
      </c>
      <c r="G47" s="219" t="s">
        <v>416</v>
      </c>
      <c r="H47" s="219" t="s">
        <v>418</v>
      </c>
      <c r="I47" s="219" t="s">
        <v>362</v>
      </c>
      <c r="J47" s="219" t="s">
        <v>321</v>
      </c>
      <c r="K47" s="263" t="s">
        <v>419</v>
      </c>
      <c r="L47" s="255" t="s">
        <v>79</v>
      </c>
      <c r="M47" s="258">
        <v>0.6</v>
      </c>
      <c r="N47" s="255" t="s">
        <v>74</v>
      </c>
      <c r="O47" s="258">
        <v>0.4</v>
      </c>
      <c r="P47" s="252" t="s">
        <v>148</v>
      </c>
      <c r="Q47" s="58" t="s">
        <v>508</v>
      </c>
      <c r="R47" s="58" t="s">
        <v>420</v>
      </c>
      <c r="S47" s="58" t="s">
        <v>364</v>
      </c>
      <c r="T47" s="58" t="s">
        <v>115</v>
      </c>
      <c r="U47" s="58" t="s">
        <v>30</v>
      </c>
      <c r="V47" s="58" t="s">
        <v>160</v>
      </c>
      <c r="W47" s="59">
        <v>0.15</v>
      </c>
      <c r="X47" s="58" t="s">
        <v>66</v>
      </c>
      <c r="Y47" s="59">
        <v>0.15</v>
      </c>
      <c r="Z47" s="58" t="s">
        <v>67</v>
      </c>
      <c r="AA47" s="58" t="s">
        <v>68</v>
      </c>
      <c r="AB47" s="60" t="s">
        <v>69</v>
      </c>
      <c r="AC47" s="59">
        <f>(W47+Y47)</f>
        <v>0.3</v>
      </c>
      <c r="AD47" s="73">
        <f>(M47*AC47)</f>
        <v>0.18</v>
      </c>
      <c r="AE47" s="74">
        <f>(M47-AD47)</f>
        <v>0.42</v>
      </c>
      <c r="AF47" s="219" t="s">
        <v>524</v>
      </c>
      <c r="AG47" s="219" t="s">
        <v>528</v>
      </c>
      <c r="AH47" s="253" t="s">
        <v>165</v>
      </c>
      <c r="AI47" s="219" t="s">
        <v>181</v>
      </c>
      <c r="AJ47" s="281" t="s">
        <v>316</v>
      </c>
      <c r="AK47" s="281" t="s">
        <v>316</v>
      </c>
      <c r="AL47" s="281" t="s">
        <v>316</v>
      </c>
      <c r="AM47" s="281" t="s">
        <v>316</v>
      </c>
      <c r="AN47" s="281" t="s">
        <v>316</v>
      </c>
      <c r="AO47" s="281" t="s">
        <v>316</v>
      </c>
      <c r="AP47" s="281" t="s">
        <v>316</v>
      </c>
      <c r="AQ47" s="281" t="s">
        <v>316</v>
      </c>
      <c r="AR47" s="111" t="s">
        <v>551</v>
      </c>
      <c r="AS47" s="117" t="s">
        <v>599</v>
      </c>
      <c r="AT47" s="111" t="s">
        <v>552</v>
      </c>
      <c r="AU47" s="111" t="s">
        <v>316</v>
      </c>
      <c r="AV47" s="111" t="s">
        <v>316</v>
      </c>
    </row>
    <row r="48" spans="1:49" s="50" customFormat="1" ht="266.39999999999998" customHeight="1" x14ac:dyDescent="0.3">
      <c r="A48" s="250"/>
      <c r="B48" s="270"/>
      <c r="C48" s="220"/>
      <c r="D48" s="220"/>
      <c r="E48" s="220"/>
      <c r="F48" s="220"/>
      <c r="G48" s="220"/>
      <c r="H48" s="220"/>
      <c r="I48" s="220"/>
      <c r="J48" s="220"/>
      <c r="K48" s="257"/>
      <c r="L48" s="257"/>
      <c r="M48" s="257"/>
      <c r="N48" s="257"/>
      <c r="O48" s="257"/>
      <c r="P48" s="220"/>
      <c r="Q48" s="58" t="s">
        <v>60</v>
      </c>
      <c r="R48" s="61" t="s">
        <v>421</v>
      </c>
      <c r="S48" s="58" t="s">
        <v>364</v>
      </c>
      <c r="T48" s="58" t="s">
        <v>273</v>
      </c>
      <c r="U48" s="58" t="s">
        <v>30</v>
      </c>
      <c r="V48" s="58" t="s">
        <v>60</v>
      </c>
      <c r="W48" s="59">
        <v>0.25</v>
      </c>
      <c r="X48" s="58" t="s">
        <v>66</v>
      </c>
      <c r="Y48" s="59">
        <v>0.15</v>
      </c>
      <c r="Z48" s="58" t="s">
        <v>67</v>
      </c>
      <c r="AA48" s="58" t="s">
        <v>68</v>
      </c>
      <c r="AB48" s="60" t="s">
        <v>69</v>
      </c>
      <c r="AC48" s="59">
        <f>(W48+Y48)</f>
        <v>0.4</v>
      </c>
      <c r="AD48" s="73">
        <f>+AC48*AE47</f>
        <v>0.16800000000000001</v>
      </c>
      <c r="AE48" s="73">
        <f>+AE47*AD48</f>
        <v>7.0559999999999998E-2</v>
      </c>
      <c r="AF48" s="220"/>
      <c r="AG48" s="220"/>
      <c r="AH48" s="241"/>
      <c r="AI48" s="225"/>
      <c r="AJ48" s="220"/>
      <c r="AK48" s="220"/>
      <c r="AL48" s="220"/>
      <c r="AM48" s="220"/>
      <c r="AN48" s="220"/>
      <c r="AO48" s="220"/>
      <c r="AP48" s="220"/>
      <c r="AQ48" s="220"/>
      <c r="AR48" s="111" t="s">
        <v>551</v>
      </c>
      <c r="AS48" s="293" t="s">
        <v>600</v>
      </c>
      <c r="AT48" s="111" t="s">
        <v>552</v>
      </c>
      <c r="AU48" s="111" t="s">
        <v>316</v>
      </c>
      <c r="AV48" s="111" t="s">
        <v>316</v>
      </c>
    </row>
    <row r="49" spans="1:48" s="50" customFormat="1" ht="169.2" customHeight="1" x14ac:dyDescent="0.3">
      <c r="A49" s="250"/>
      <c r="B49" s="271"/>
      <c r="C49" s="221"/>
      <c r="D49" s="221"/>
      <c r="E49" s="221"/>
      <c r="F49" s="221"/>
      <c r="G49" s="221"/>
      <c r="H49" s="221"/>
      <c r="I49" s="221"/>
      <c r="J49" s="221"/>
      <c r="K49" s="264"/>
      <c r="L49" s="264"/>
      <c r="M49" s="264"/>
      <c r="N49" s="264"/>
      <c r="O49" s="264"/>
      <c r="P49" s="221"/>
      <c r="Q49" s="58" t="s">
        <v>508</v>
      </c>
      <c r="R49" s="61" t="s">
        <v>365</v>
      </c>
      <c r="S49" s="58" t="s">
        <v>364</v>
      </c>
      <c r="T49" s="58" t="s">
        <v>513</v>
      </c>
      <c r="U49" s="58" t="s">
        <v>30</v>
      </c>
      <c r="V49" s="58" t="s">
        <v>160</v>
      </c>
      <c r="W49" s="59">
        <v>0.15</v>
      </c>
      <c r="X49" s="58" t="s">
        <v>66</v>
      </c>
      <c r="Y49" s="59">
        <v>0.15</v>
      </c>
      <c r="Z49" s="58" t="s">
        <v>67</v>
      </c>
      <c r="AA49" s="58" t="s">
        <v>68</v>
      </c>
      <c r="AB49" s="60" t="s">
        <v>69</v>
      </c>
      <c r="AC49" s="59">
        <f t="shared" ref="AC49:AC59" si="4">(W49+Y49)</f>
        <v>0.3</v>
      </c>
      <c r="AD49" s="73">
        <f>+AE47*AC49</f>
        <v>0.126</v>
      </c>
      <c r="AE49" s="86">
        <v>0.17599999999999999</v>
      </c>
      <c r="AF49" s="221"/>
      <c r="AG49" s="221"/>
      <c r="AH49" s="243"/>
      <c r="AI49" s="226"/>
      <c r="AJ49" s="221"/>
      <c r="AK49" s="221"/>
      <c r="AL49" s="221"/>
      <c r="AM49" s="221"/>
      <c r="AN49" s="221"/>
      <c r="AO49" s="221"/>
      <c r="AP49" s="221"/>
      <c r="AQ49" s="221"/>
      <c r="AR49" s="111" t="s">
        <v>551</v>
      </c>
      <c r="AS49" s="293" t="s">
        <v>601</v>
      </c>
      <c r="AT49" s="111" t="s">
        <v>552</v>
      </c>
      <c r="AU49" s="111" t="s">
        <v>316</v>
      </c>
      <c r="AV49" s="111" t="s">
        <v>316</v>
      </c>
    </row>
    <row r="50" spans="1:48" s="50" customFormat="1" ht="124.2" customHeight="1" x14ac:dyDescent="0.3">
      <c r="A50" s="157" t="s">
        <v>431</v>
      </c>
      <c r="B50" s="269" t="s">
        <v>358</v>
      </c>
      <c r="C50" s="219" t="s">
        <v>359</v>
      </c>
      <c r="D50" s="219" t="s">
        <v>366</v>
      </c>
      <c r="E50" s="219" t="s">
        <v>367</v>
      </c>
      <c r="F50" s="219" t="s">
        <v>368</v>
      </c>
      <c r="G50" s="219" t="s">
        <v>369</v>
      </c>
      <c r="H50" s="219" t="s">
        <v>404</v>
      </c>
      <c r="I50" s="219" t="s">
        <v>370</v>
      </c>
      <c r="J50" s="219" t="s">
        <v>59</v>
      </c>
      <c r="K50" s="263">
        <v>1987</v>
      </c>
      <c r="L50" s="255" t="s">
        <v>73</v>
      </c>
      <c r="M50" s="258">
        <v>0.8</v>
      </c>
      <c r="N50" s="255" t="s">
        <v>74</v>
      </c>
      <c r="O50" s="258">
        <v>0.4</v>
      </c>
      <c r="P50" s="252" t="s">
        <v>148</v>
      </c>
      <c r="Q50" s="61" t="s">
        <v>60</v>
      </c>
      <c r="R50" s="65" t="s">
        <v>405</v>
      </c>
      <c r="S50" s="58" t="s">
        <v>364</v>
      </c>
      <c r="T50" s="58" t="s">
        <v>115</v>
      </c>
      <c r="U50" s="61" t="s">
        <v>30</v>
      </c>
      <c r="V50" s="62" t="s">
        <v>60</v>
      </c>
      <c r="W50" s="63">
        <v>0.25</v>
      </c>
      <c r="X50" s="62" t="s">
        <v>66</v>
      </c>
      <c r="Y50" s="64">
        <v>0.15</v>
      </c>
      <c r="Z50" s="62" t="s">
        <v>67</v>
      </c>
      <c r="AA50" s="62" t="s">
        <v>68</v>
      </c>
      <c r="AB50" s="67" t="s">
        <v>69</v>
      </c>
      <c r="AC50" s="63">
        <f t="shared" si="4"/>
        <v>0.4</v>
      </c>
      <c r="AD50" s="76">
        <f>(M50*AC50)</f>
        <v>0.32000000000000006</v>
      </c>
      <c r="AE50" s="88">
        <f>(M50-AD50)</f>
        <v>0.48</v>
      </c>
      <c r="AF50" s="219" t="s">
        <v>138</v>
      </c>
      <c r="AG50" s="219" t="s">
        <v>528</v>
      </c>
      <c r="AH50" s="222" t="s">
        <v>148</v>
      </c>
      <c r="AI50" s="219" t="s">
        <v>140</v>
      </c>
      <c r="AJ50" s="281" t="s">
        <v>316</v>
      </c>
      <c r="AK50" s="281" t="s">
        <v>316</v>
      </c>
      <c r="AL50" s="281" t="s">
        <v>316</v>
      </c>
      <c r="AM50" s="281" t="s">
        <v>316</v>
      </c>
      <c r="AN50" s="281" t="s">
        <v>316</v>
      </c>
      <c r="AO50" s="281" t="s">
        <v>316</v>
      </c>
      <c r="AP50" s="281" t="s">
        <v>316</v>
      </c>
      <c r="AQ50" s="281" t="s">
        <v>316</v>
      </c>
      <c r="AR50" s="111" t="s">
        <v>551</v>
      </c>
      <c r="AS50" s="293" t="s">
        <v>586</v>
      </c>
      <c r="AT50" s="111" t="s">
        <v>552</v>
      </c>
      <c r="AU50" s="111" t="s">
        <v>316</v>
      </c>
      <c r="AV50" s="111" t="s">
        <v>316</v>
      </c>
    </row>
    <row r="51" spans="1:48" s="50" customFormat="1" ht="225.6" customHeight="1" x14ac:dyDescent="0.3">
      <c r="A51" s="157"/>
      <c r="B51" s="282"/>
      <c r="C51" s="230"/>
      <c r="D51" s="230"/>
      <c r="E51" s="230"/>
      <c r="F51" s="230"/>
      <c r="G51" s="230"/>
      <c r="H51" s="230"/>
      <c r="I51" s="230"/>
      <c r="J51" s="230"/>
      <c r="K51" s="283"/>
      <c r="L51" s="256"/>
      <c r="M51" s="259"/>
      <c r="N51" s="256"/>
      <c r="O51" s="259"/>
      <c r="P51" s="284"/>
      <c r="Q51" s="58" t="s">
        <v>508</v>
      </c>
      <c r="R51" s="58" t="s">
        <v>406</v>
      </c>
      <c r="S51" s="58" t="s">
        <v>364</v>
      </c>
      <c r="T51" s="58" t="s">
        <v>115</v>
      </c>
      <c r="U51" s="61" t="s">
        <v>30</v>
      </c>
      <c r="V51" s="62" t="s">
        <v>160</v>
      </c>
      <c r="W51" s="63">
        <v>0.15</v>
      </c>
      <c r="X51" s="62" t="s">
        <v>66</v>
      </c>
      <c r="Y51" s="64">
        <v>0.15</v>
      </c>
      <c r="Z51" s="62" t="s">
        <v>67</v>
      </c>
      <c r="AA51" s="62" t="s">
        <v>68</v>
      </c>
      <c r="AB51" s="67" t="s">
        <v>69</v>
      </c>
      <c r="AC51" s="63">
        <f>(W51+Y51)</f>
        <v>0.3</v>
      </c>
      <c r="AD51" s="76">
        <f>+AE50*AC51</f>
        <v>0.14399999999999999</v>
      </c>
      <c r="AE51" s="76">
        <f>+AE50-AD51</f>
        <v>0.33599999999999997</v>
      </c>
      <c r="AF51" s="230"/>
      <c r="AG51" s="230"/>
      <c r="AH51" s="231"/>
      <c r="AI51" s="230"/>
      <c r="AJ51" s="285"/>
      <c r="AK51" s="285"/>
      <c r="AL51" s="285"/>
      <c r="AM51" s="285"/>
      <c r="AN51" s="285"/>
      <c r="AO51" s="285"/>
      <c r="AP51" s="285"/>
      <c r="AQ51" s="285"/>
      <c r="AR51" s="111" t="s">
        <v>551</v>
      </c>
      <c r="AS51" s="293" t="s">
        <v>587</v>
      </c>
      <c r="AT51" s="111" t="s">
        <v>552</v>
      </c>
      <c r="AU51" s="111" t="s">
        <v>316</v>
      </c>
      <c r="AV51" s="111" t="s">
        <v>316</v>
      </c>
    </row>
    <row r="52" spans="1:48" s="50" customFormat="1" ht="93.75" customHeight="1" x14ac:dyDescent="0.3">
      <c r="A52" s="157"/>
      <c r="B52" s="270"/>
      <c r="C52" s="220"/>
      <c r="D52" s="220"/>
      <c r="E52" s="220"/>
      <c r="F52" s="220"/>
      <c r="G52" s="220"/>
      <c r="H52" s="220"/>
      <c r="I52" s="220"/>
      <c r="J52" s="220"/>
      <c r="K52" s="257"/>
      <c r="L52" s="257"/>
      <c r="M52" s="257"/>
      <c r="N52" s="257"/>
      <c r="O52" s="257"/>
      <c r="P52" s="220"/>
      <c r="Q52" s="61" t="s">
        <v>60</v>
      </c>
      <c r="R52" s="58" t="s">
        <v>407</v>
      </c>
      <c r="S52" s="58" t="s">
        <v>364</v>
      </c>
      <c r="T52" s="58" t="s">
        <v>115</v>
      </c>
      <c r="U52" s="61" t="s">
        <v>30</v>
      </c>
      <c r="V52" s="62" t="s">
        <v>60</v>
      </c>
      <c r="W52" s="63">
        <v>0.25</v>
      </c>
      <c r="X52" s="62" t="s">
        <v>66</v>
      </c>
      <c r="Y52" s="64">
        <v>0.15</v>
      </c>
      <c r="Z52" s="62" t="s">
        <v>67</v>
      </c>
      <c r="AA52" s="62" t="s">
        <v>68</v>
      </c>
      <c r="AB52" s="67" t="s">
        <v>69</v>
      </c>
      <c r="AC52" s="63">
        <f t="shared" si="4"/>
        <v>0.4</v>
      </c>
      <c r="AD52" s="76">
        <f>+AE51*AC52</f>
        <v>0.13439999999999999</v>
      </c>
      <c r="AE52" s="87">
        <f>+AE51-AD52</f>
        <v>0.20159999999999997</v>
      </c>
      <c r="AF52" s="220"/>
      <c r="AG52" s="220"/>
      <c r="AH52" s="223"/>
      <c r="AI52" s="225"/>
      <c r="AJ52" s="220"/>
      <c r="AK52" s="220"/>
      <c r="AL52" s="220"/>
      <c r="AM52" s="220"/>
      <c r="AN52" s="220"/>
      <c r="AO52" s="220"/>
      <c r="AP52" s="220"/>
      <c r="AQ52" s="220"/>
      <c r="AR52" s="111" t="s">
        <v>551</v>
      </c>
      <c r="AS52" s="293" t="s">
        <v>588</v>
      </c>
      <c r="AT52" s="111" t="s">
        <v>552</v>
      </c>
      <c r="AU52" s="111" t="s">
        <v>316</v>
      </c>
      <c r="AV52" s="111" t="s">
        <v>316</v>
      </c>
    </row>
    <row r="53" spans="1:48" s="50" customFormat="1" ht="306.60000000000002" customHeight="1" x14ac:dyDescent="0.3">
      <c r="A53" s="250" t="s">
        <v>434</v>
      </c>
      <c r="B53" s="269" t="s">
        <v>358</v>
      </c>
      <c r="C53" s="219" t="s">
        <v>359</v>
      </c>
      <c r="D53" s="219" t="s">
        <v>371</v>
      </c>
      <c r="E53" s="219" t="s">
        <v>361</v>
      </c>
      <c r="F53" s="219" t="s">
        <v>372</v>
      </c>
      <c r="G53" s="219" t="s">
        <v>373</v>
      </c>
      <c r="H53" s="219" t="s">
        <v>412</v>
      </c>
      <c r="I53" s="219" t="s">
        <v>493</v>
      </c>
      <c r="J53" s="219" t="s">
        <v>321</v>
      </c>
      <c r="K53" s="263" t="s">
        <v>363</v>
      </c>
      <c r="L53" s="255" t="s">
        <v>73</v>
      </c>
      <c r="M53" s="258">
        <v>0.8</v>
      </c>
      <c r="N53" s="255" t="s">
        <v>75</v>
      </c>
      <c r="O53" s="258">
        <v>0.6</v>
      </c>
      <c r="P53" s="286" t="s">
        <v>132</v>
      </c>
      <c r="Q53" s="58" t="s">
        <v>60</v>
      </c>
      <c r="R53" s="61" t="s">
        <v>413</v>
      </c>
      <c r="S53" s="58" t="s">
        <v>364</v>
      </c>
      <c r="T53" s="58" t="s">
        <v>273</v>
      </c>
      <c r="U53" s="58" t="s">
        <v>30</v>
      </c>
      <c r="V53" s="58" t="s">
        <v>60</v>
      </c>
      <c r="W53" s="59">
        <v>0.25</v>
      </c>
      <c r="X53" s="58" t="s">
        <v>66</v>
      </c>
      <c r="Y53" s="59">
        <v>0.15</v>
      </c>
      <c r="Z53" s="58" t="s">
        <v>67</v>
      </c>
      <c r="AA53" s="58" t="s">
        <v>68</v>
      </c>
      <c r="AB53" s="60" t="s">
        <v>69</v>
      </c>
      <c r="AC53" s="59">
        <f t="shared" si="4"/>
        <v>0.4</v>
      </c>
      <c r="AD53" s="73">
        <f>(M53*AC53)</f>
        <v>0.32000000000000006</v>
      </c>
      <c r="AE53" s="74">
        <f>(M53-AD53)</f>
        <v>0.48</v>
      </c>
      <c r="AF53" s="219" t="s">
        <v>138</v>
      </c>
      <c r="AG53" s="219" t="s">
        <v>139</v>
      </c>
      <c r="AH53" s="222" t="s">
        <v>148</v>
      </c>
      <c r="AI53" s="219" t="s">
        <v>140</v>
      </c>
      <c r="AJ53" s="281" t="s">
        <v>316</v>
      </c>
      <c r="AK53" s="281" t="s">
        <v>316</v>
      </c>
      <c r="AL53" s="281" t="s">
        <v>316</v>
      </c>
      <c r="AM53" s="281" t="s">
        <v>316</v>
      </c>
      <c r="AN53" s="281" t="s">
        <v>316</v>
      </c>
      <c r="AO53" s="281" t="s">
        <v>316</v>
      </c>
      <c r="AP53" s="281" t="s">
        <v>316</v>
      </c>
      <c r="AQ53" s="281" t="s">
        <v>316</v>
      </c>
      <c r="AR53" s="111" t="s">
        <v>551</v>
      </c>
      <c r="AS53" s="293" t="s">
        <v>602</v>
      </c>
      <c r="AT53" s="111" t="s">
        <v>552</v>
      </c>
      <c r="AU53" s="111" t="s">
        <v>316</v>
      </c>
      <c r="AV53" s="111" t="s">
        <v>316</v>
      </c>
    </row>
    <row r="54" spans="1:48" s="50" customFormat="1" ht="186" customHeight="1" x14ac:dyDescent="0.3">
      <c r="A54" s="250"/>
      <c r="B54" s="270"/>
      <c r="C54" s="220"/>
      <c r="D54" s="220"/>
      <c r="E54" s="220"/>
      <c r="F54" s="220"/>
      <c r="G54" s="220"/>
      <c r="H54" s="220"/>
      <c r="I54" s="220"/>
      <c r="J54" s="220"/>
      <c r="K54" s="257"/>
      <c r="L54" s="257"/>
      <c r="M54" s="257"/>
      <c r="N54" s="257"/>
      <c r="O54" s="257"/>
      <c r="P54" s="220"/>
      <c r="Q54" s="58" t="s">
        <v>508</v>
      </c>
      <c r="R54" s="58" t="s">
        <v>414</v>
      </c>
      <c r="S54" s="58" t="s">
        <v>61</v>
      </c>
      <c r="T54" s="58" t="s">
        <v>273</v>
      </c>
      <c r="U54" s="58" t="s">
        <v>30</v>
      </c>
      <c r="V54" s="58" t="s">
        <v>160</v>
      </c>
      <c r="W54" s="59">
        <v>0.15</v>
      </c>
      <c r="X54" s="58" t="s">
        <v>66</v>
      </c>
      <c r="Y54" s="59">
        <v>0.15</v>
      </c>
      <c r="Z54" s="58" t="s">
        <v>67</v>
      </c>
      <c r="AA54" s="58" t="s">
        <v>68</v>
      </c>
      <c r="AB54" s="60" t="s">
        <v>69</v>
      </c>
      <c r="AC54" s="59">
        <f t="shared" si="4"/>
        <v>0.3</v>
      </c>
      <c r="AD54" s="73">
        <f>(AE53*AC54)</f>
        <v>0.14399999999999999</v>
      </c>
      <c r="AE54" s="74">
        <f>(AE53-AD54)</f>
        <v>0.33599999999999997</v>
      </c>
      <c r="AF54" s="220"/>
      <c r="AG54" s="220"/>
      <c r="AH54" s="223"/>
      <c r="AI54" s="225"/>
      <c r="AJ54" s="220"/>
      <c r="AK54" s="220"/>
      <c r="AL54" s="220"/>
      <c r="AM54" s="220"/>
      <c r="AN54" s="220"/>
      <c r="AO54" s="220"/>
      <c r="AP54" s="220"/>
      <c r="AQ54" s="220"/>
      <c r="AR54" s="111" t="s">
        <v>551</v>
      </c>
      <c r="AS54" s="293" t="s">
        <v>589</v>
      </c>
      <c r="AT54" s="111" t="s">
        <v>552</v>
      </c>
      <c r="AU54" s="111" t="s">
        <v>316</v>
      </c>
      <c r="AV54" s="111" t="s">
        <v>316</v>
      </c>
    </row>
    <row r="55" spans="1:48" s="50" customFormat="1" ht="212.4" customHeight="1" x14ac:dyDescent="0.3">
      <c r="A55" s="250"/>
      <c r="B55" s="271"/>
      <c r="C55" s="221"/>
      <c r="D55" s="221"/>
      <c r="E55" s="221"/>
      <c r="F55" s="221"/>
      <c r="G55" s="221"/>
      <c r="H55" s="221"/>
      <c r="I55" s="221"/>
      <c r="J55" s="221"/>
      <c r="K55" s="264"/>
      <c r="L55" s="264"/>
      <c r="M55" s="264"/>
      <c r="N55" s="264"/>
      <c r="O55" s="264"/>
      <c r="P55" s="221"/>
      <c r="Q55" s="58" t="s">
        <v>60</v>
      </c>
      <c r="R55" s="61" t="s">
        <v>415</v>
      </c>
      <c r="S55" s="58" t="s">
        <v>364</v>
      </c>
      <c r="T55" s="58" t="s">
        <v>513</v>
      </c>
      <c r="U55" s="58" t="s">
        <v>30</v>
      </c>
      <c r="V55" s="58" t="s">
        <v>60</v>
      </c>
      <c r="W55" s="59">
        <v>0.25</v>
      </c>
      <c r="X55" s="58" t="s">
        <v>66</v>
      </c>
      <c r="Y55" s="59">
        <v>0.15</v>
      </c>
      <c r="Z55" s="58" t="s">
        <v>67</v>
      </c>
      <c r="AA55" s="58" t="s">
        <v>68</v>
      </c>
      <c r="AB55" s="60" t="s">
        <v>69</v>
      </c>
      <c r="AC55" s="59">
        <f t="shared" si="4"/>
        <v>0.4</v>
      </c>
      <c r="AD55" s="73">
        <f>(AE54*AC55)</f>
        <v>0.13439999999999999</v>
      </c>
      <c r="AE55" s="89">
        <f>(AE54-AD55)</f>
        <v>0.20159999999999997</v>
      </c>
      <c r="AF55" s="221"/>
      <c r="AG55" s="221"/>
      <c r="AH55" s="224"/>
      <c r="AI55" s="226"/>
      <c r="AJ55" s="221"/>
      <c r="AK55" s="221"/>
      <c r="AL55" s="221"/>
      <c r="AM55" s="221"/>
      <c r="AN55" s="221"/>
      <c r="AO55" s="221"/>
      <c r="AP55" s="221"/>
      <c r="AQ55" s="221"/>
      <c r="AR55" s="111" t="s">
        <v>551</v>
      </c>
      <c r="AS55" s="117" t="s">
        <v>590</v>
      </c>
      <c r="AT55" s="111" t="s">
        <v>552</v>
      </c>
      <c r="AU55" s="111" t="s">
        <v>316</v>
      </c>
      <c r="AV55" s="111" t="s">
        <v>316</v>
      </c>
    </row>
    <row r="56" spans="1:48" s="50" customFormat="1" ht="219.6" customHeight="1" x14ac:dyDescent="0.3">
      <c r="A56" s="250" t="s">
        <v>433</v>
      </c>
      <c r="B56" s="269" t="s">
        <v>358</v>
      </c>
      <c r="C56" s="219" t="s">
        <v>359</v>
      </c>
      <c r="D56" s="219" t="s">
        <v>374</v>
      </c>
      <c r="E56" s="219" t="s">
        <v>361</v>
      </c>
      <c r="F56" s="219" t="s">
        <v>375</v>
      </c>
      <c r="G56" s="219" t="s">
        <v>376</v>
      </c>
      <c r="H56" s="219" t="s">
        <v>409</v>
      </c>
      <c r="I56" s="219" t="s">
        <v>492</v>
      </c>
      <c r="J56" s="219" t="s">
        <v>321</v>
      </c>
      <c r="K56" s="255" t="s">
        <v>378</v>
      </c>
      <c r="L56" s="255" t="s">
        <v>76</v>
      </c>
      <c r="M56" s="258">
        <v>0.4</v>
      </c>
      <c r="N56" s="255" t="s">
        <v>74</v>
      </c>
      <c r="O56" s="258">
        <v>0.4</v>
      </c>
      <c r="P56" s="252" t="s">
        <v>148</v>
      </c>
      <c r="Q56" s="58" t="s">
        <v>60</v>
      </c>
      <c r="R56" s="65" t="s">
        <v>410</v>
      </c>
      <c r="S56" s="65" t="s">
        <v>61</v>
      </c>
      <c r="T56" s="65" t="s">
        <v>225</v>
      </c>
      <c r="U56" s="58" t="s">
        <v>30</v>
      </c>
      <c r="V56" s="60" t="s">
        <v>60</v>
      </c>
      <c r="W56" s="59">
        <v>0.25</v>
      </c>
      <c r="X56" s="58" t="s">
        <v>66</v>
      </c>
      <c r="Y56" s="59">
        <v>0.15</v>
      </c>
      <c r="Z56" s="58" t="s">
        <v>67</v>
      </c>
      <c r="AA56" s="58" t="s">
        <v>68</v>
      </c>
      <c r="AB56" s="60" t="s">
        <v>69</v>
      </c>
      <c r="AC56" s="59">
        <f t="shared" si="4"/>
        <v>0.4</v>
      </c>
      <c r="AD56" s="73">
        <f>(M56*AC56)</f>
        <v>0.16000000000000003</v>
      </c>
      <c r="AE56" s="74">
        <f>(M56-AD56)</f>
        <v>0.24</v>
      </c>
      <c r="AF56" s="219" t="s">
        <v>523</v>
      </c>
      <c r="AG56" s="219" t="s">
        <v>528</v>
      </c>
      <c r="AH56" s="240" t="s">
        <v>165</v>
      </c>
      <c r="AI56" s="219" t="s">
        <v>181</v>
      </c>
      <c r="AJ56" s="281" t="s">
        <v>316</v>
      </c>
      <c r="AK56" s="281" t="s">
        <v>316</v>
      </c>
      <c r="AL56" s="281" t="s">
        <v>316</v>
      </c>
      <c r="AM56" s="281" t="s">
        <v>316</v>
      </c>
      <c r="AN56" s="281" t="s">
        <v>316</v>
      </c>
      <c r="AO56" s="281" t="s">
        <v>316</v>
      </c>
      <c r="AP56" s="281" t="s">
        <v>316</v>
      </c>
      <c r="AQ56" s="281" t="s">
        <v>316</v>
      </c>
      <c r="AR56" s="111" t="s">
        <v>551</v>
      </c>
      <c r="AS56" s="117" t="s">
        <v>591</v>
      </c>
      <c r="AT56" s="111" t="s">
        <v>552</v>
      </c>
      <c r="AU56" s="111" t="s">
        <v>316</v>
      </c>
      <c r="AV56" s="111" t="s">
        <v>316</v>
      </c>
    </row>
    <row r="57" spans="1:48" s="50" customFormat="1" ht="138.75" customHeight="1" x14ac:dyDescent="0.3">
      <c r="A57" s="250"/>
      <c r="B57" s="271"/>
      <c r="C57" s="221"/>
      <c r="D57" s="221"/>
      <c r="E57" s="221"/>
      <c r="F57" s="221"/>
      <c r="G57" s="221"/>
      <c r="H57" s="221"/>
      <c r="I57" s="221"/>
      <c r="J57" s="220"/>
      <c r="K57" s="257"/>
      <c r="L57" s="257"/>
      <c r="M57" s="257"/>
      <c r="N57" s="257"/>
      <c r="O57" s="257"/>
      <c r="P57" s="220"/>
      <c r="Q57" s="58" t="s">
        <v>60</v>
      </c>
      <c r="R57" s="65" t="s">
        <v>411</v>
      </c>
      <c r="S57" s="65" t="s">
        <v>61</v>
      </c>
      <c r="T57" s="58" t="s">
        <v>115</v>
      </c>
      <c r="U57" s="58" t="s">
        <v>30</v>
      </c>
      <c r="V57" s="60" t="s">
        <v>60</v>
      </c>
      <c r="W57" s="59">
        <v>0.25</v>
      </c>
      <c r="X57" s="58" t="s">
        <v>66</v>
      </c>
      <c r="Y57" s="59">
        <v>0.15</v>
      </c>
      <c r="Z57" s="58" t="s">
        <v>67</v>
      </c>
      <c r="AA57" s="58" t="s">
        <v>68</v>
      </c>
      <c r="AB57" s="60" t="s">
        <v>69</v>
      </c>
      <c r="AC57" s="59">
        <f t="shared" si="4"/>
        <v>0.4</v>
      </c>
      <c r="AD57" s="73">
        <f>(AE56*AC57)</f>
        <v>9.6000000000000002E-2</v>
      </c>
      <c r="AE57" s="89">
        <f>(AE56-AD57)</f>
        <v>0.14399999999999999</v>
      </c>
      <c r="AF57" s="220"/>
      <c r="AG57" s="220"/>
      <c r="AH57" s="241"/>
      <c r="AI57" s="225"/>
      <c r="AJ57" s="221"/>
      <c r="AK57" s="221"/>
      <c r="AL57" s="221"/>
      <c r="AM57" s="221"/>
      <c r="AN57" s="221"/>
      <c r="AO57" s="221"/>
      <c r="AP57" s="221"/>
      <c r="AQ57" s="221"/>
      <c r="AR57" s="111" t="s">
        <v>551</v>
      </c>
      <c r="AS57" s="117" t="s">
        <v>592</v>
      </c>
      <c r="AT57" s="111" t="s">
        <v>552</v>
      </c>
      <c r="AU57" s="111" t="s">
        <v>316</v>
      </c>
      <c r="AV57" s="111" t="s">
        <v>316</v>
      </c>
    </row>
    <row r="58" spans="1:48" s="50" customFormat="1" ht="166.2" customHeight="1" x14ac:dyDescent="0.3">
      <c r="A58" s="250" t="s">
        <v>436</v>
      </c>
      <c r="B58" s="269" t="s">
        <v>358</v>
      </c>
      <c r="C58" s="219" t="s">
        <v>359</v>
      </c>
      <c r="D58" s="219" t="s">
        <v>360</v>
      </c>
      <c r="E58" s="219" t="s">
        <v>361</v>
      </c>
      <c r="F58" s="219" t="s">
        <v>379</v>
      </c>
      <c r="G58" s="219" t="s">
        <v>427</v>
      </c>
      <c r="H58" s="219" t="s">
        <v>426</v>
      </c>
      <c r="I58" s="219" t="s">
        <v>377</v>
      </c>
      <c r="J58" s="219" t="s">
        <v>321</v>
      </c>
      <c r="K58" s="263">
        <v>240</v>
      </c>
      <c r="L58" s="255" t="s">
        <v>79</v>
      </c>
      <c r="M58" s="258">
        <v>0.6</v>
      </c>
      <c r="N58" s="255" t="s">
        <v>74</v>
      </c>
      <c r="O58" s="258">
        <v>0.4</v>
      </c>
      <c r="P58" s="252" t="s">
        <v>148</v>
      </c>
      <c r="Q58" s="58" t="s">
        <v>60</v>
      </c>
      <c r="R58" s="58" t="s">
        <v>428</v>
      </c>
      <c r="S58" s="58" t="s">
        <v>61</v>
      </c>
      <c r="T58" s="58" t="s">
        <v>273</v>
      </c>
      <c r="U58" s="58" t="s">
        <v>30</v>
      </c>
      <c r="V58" s="58" t="s">
        <v>60</v>
      </c>
      <c r="W58" s="59">
        <v>0.25</v>
      </c>
      <c r="X58" s="58" t="s">
        <v>66</v>
      </c>
      <c r="Y58" s="59">
        <v>0.15</v>
      </c>
      <c r="Z58" s="58" t="s">
        <v>67</v>
      </c>
      <c r="AA58" s="58" t="s">
        <v>68</v>
      </c>
      <c r="AB58" s="60" t="s">
        <v>69</v>
      </c>
      <c r="AC58" s="59">
        <f t="shared" si="4"/>
        <v>0.4</v>
      </c>
      <c r="AD58" s="73">
        <f>(M58*AC58)</f>
        <v>0.24</v>
      </c>
      <c r="AE58" s="74">
        <f>(M58-AD58)</f>
        <v>0.36</v>
      </c>
      <c r="AF58" s="219" t="s">
        <v>524</v>
      </c>
      <c r="AG58" s="219" t="s">
        <v>528</v>
      </c>
      <c r="AH58" s="242" t="s">
        <v>165</v>
      </c>
      <c r="AI58" s="219" t="s">
        <v>181</v>
      </c>
      <c r="AJ58" s="281" t="s">
        <v>316</v>
      </c>
      <c r="AK58" s="281" t="s">
        <v>316</v>
      </c>
      <c r="AL58" s="281" t="s">
        <v>316</v>
      </c>
      <c r="AM58" s="281" t="s">
        <v>316</v>
      </c>
      <c r="AN58" s="281" t="s">
        <v>316</v>
      </c>
      <c r="AO58" s="281" t="s">
        <v>316</v>
      </c>
      <c r="AP58" s="281" t="s">
        <v>316</v>
      </c>
      <c r="AQ58" s="281" t="s">
        <v>316</v>
      </c>
      <c r="AR58" s="111" t="s">
        <v>551</v>
      </c>
      <c r="AS58" s="117" t="s">
        <v>593</v>
      </c>
      <c r="AT58" s="111" t="s">
        <v>552</v>
      </c>
      <c r="AU58" s="111" t="s">
        <v>316</v>
      </c>
      <c r="AV58" s="111" t="s">
        <v>316</v>
      </c>
    </row>
    <row r="59" spans="1:48" s="50" customFormat="1" ht="120.6" customHeight="1" x14ac:dyDescent="0.3">
      <c r="A59" s="250"/>
      <c r="B59" s="270"/>
      <c r="C59" s="220"/>
      <c r="D59" s="220"/>
      <c r="E59" s="220"/>
      <c r="F59" s="220"/>
      <c r="G59" s="220"/>
      <c r="H59" s="220"/>
      <c r="I59" s="220"/>
      <c r="J59" s="220"/>
      <c r="K59" s="257"/>
      <c r="L59" s="257"/>
      <c r="M59" s="257"/>
      <c r="N59" s="257"/>
      <c r="O59" s="257"/>
      <c r="P59" s="220"/>
      <c r="Q59" s="58" t="s">
        <v>508</v>
      </c>
      <c r="R59" s="58" t="s">
        <v>380</v>
      </c>
      <c r="S59" s="58" t="s">
        <v>364</v>
      </c>
      <c r="T59" s="58" t="s">
        <v>514</v>
      </c>
      <c r="U59" s="58" t="s">
        <v>30</v>
      </c>
      <c r="V59" s="58" t="s">
        <v>160</v>
      </c>
      <c r="W59" s="59">
        <v>0.15</v>
      </c>
      <c r="X59" s="58" t="s">
        <v>66</v>
      </c>
      <c r="Y59" s="59">
        <v>0.15</v>
      </c>
      <c r="Z59" s="58" t="s">
        <v>67</v>
      </c>
      <c r="AA59" s="58" t="s">
        <v>68</v>
      </c>
      <c r="AB59" s="60" t="s">
        <v>69</v>
      </c>
      <c r="AC59" s="59">
        <f t="shared" si="4"/>
        <v>0.3</v>
      </c>
      <c r="AD59" s="73">
        <f>+AE58*AC59</f>
        <v>0.108</v>
      </c>
      <c r="AE59" s="77">
        <f>(AE58-AD59)</f>
        <v>0.252</v>
      </c>
      <c r="AF59" s="220"/>
      <c r="AG59" s="220"/>
      <c r="AH59" s="241"/>
      <c r="AI59" s="225"/>
      <c r="AJ59" s="220"/>
      <c r="AK59" s="220"/>
      <c r="AL59" s="220"/>
      <c r="AM59" s="220"/>
      <c r="AN59" s="220"/>
      <c r="AO59" s="220"/>
      <c r="AP59" s="220"/>
      <c r="AQ59" s="220"/>
      <c r="AR59" s="111" t="s">
        <v>551</v>
      </c>
      <c r="AS59" s="117" t="s">
        <v>594</v>
      </c>
      <c r="AT59" s="111" t="s">
        <v>552</v>
      </c>
      <c r="AU59" s="111" t="s">
        <v>316</v>
      </c>
      <c r="AV59" s="111" t="s">
        <v>316</v>
      </c>
    </row>
    <row r="60" spans="1:48" s="50" customFormat="1" ht="409.2" customHeight="1" x14ac:dyDescent="0.3">
      <c r="A60" s="250"/>
      <c r="B60" s="271"/>
      <c r="C60" s="221"/>
      <c r="D60" s="221"/>
      <c r="E60" s="221"/>
      <c r="F60" s="221"/>
      <c r="G60" s="221"/>
      <c r="H60" s="221"/>
      <c r="I60" s="221"/>
      <c r="J60" s="221"/>
      <c r="K60" s="264"/>
      <c r="L60" s="264"/>
      <c r="M60" s="264"/>
      <c r="N60" s="264"/>
      <c r="O60" s="264"/>
      <c r="P60" s="221"/>
      <c r="Q60" s="58" t="s">
        <v>508</v>
      </c>
      <c r="R60" s="58" t="s">
        <v>429</v>
      </c>
      <c r="S60" s="58" t="s">
        <v>364</v>
      </c>
      <c r="T60" s="58" t="s">
        <v>115</v>
      </c>
      <c r="U60" s="58" t="s">
        <v>30</v>
      </c>
      <c r="V60" s="58" t="s">
        <v>160</v>
      </c>
      <c r="W60" s="59">
        <v>0.15</v>
      </c>
      <c r="X60" s="58" t="s">
        <v>66</v>
      </c>
      <c r="Y60" s="59">
        <v>0.15</v>
      </c>
      <c r="Z60" s="58" t="s">
        <v>67</v>
      </c>
      <c r="AA60" s="58" t="s">
        <v>68</v>
      </c>
      <c r="AB60" s="60" t="s">
        <v>69</v>
      </c>
      <c r="AC60" s="59">
        <f>(W60+Y60)</f>
        <v>0.3</v>
      </c>
      <c r="AD60" s="73">
        <f>(+AE59*AC60)</f>
        <v>7.5600000000000001E-2</v>
      </c>
      <c r="AE60" s="86">
        <f>+AE59-AD60</f>
        <v>0.1764</v>
      </c>
      <c r="AF60" s="221"/>
      <c r="AG60" s="221"/>
      <c r="AH60" s="243"/>
      <c r="AI60" s="226"/>
      <c r="AJ60" s="221"/>
      <c r="AK60" s="221"/>
      <c r="AL60" s="221"/>
      <c r="AM60" s="221"/>
      <c r="AN60" s="221"/>
      <c r="AO60" s="221"/>
      <c r="AP60" s="221"/>
      <c r="AQ60" s="221"/>
      <c r="AR60" s="111" t="s">
        <v>551</v>
      </c>
      <c r="AS60" s="117" t="s">
        <v>595</v>
      </c>
      <c r="AT60" s="111" t="s">
        <v>552</v>
      </c>
      <c r="AU60" s="111" t="s">
        <v>316</v>
      </c>
      <c r="AV60" s="111" t="s">
        <v>316</v>
      </c>
    </row>
    <row r="61" spans="1:48" s="50" customFormat="1" ht="168.75" customHeight="1" thickBot="1" x14ac:dyDescent="0.35">
      <c r="A61" s="29" t="s">
        <v>432</v>
      </c>
      <c r="B61" s="103" t="s">
        <v>358</v>
      </c>
      <c r="C61" s="61" t="s">
        <v>359</v>
      </c>
      <c r="D61" s="61" t="s">
        <v>360</v>
      </c>
      <c r="E61" s="61" t="s">
        <v>361</v>
      </c>
      <c r="F61" s="61" t="s">
        <v>381</v>
      </c>
      <c r="G61" s="61" t="s">
        <v>382</v>
      </c>
      <c r="H61" s="61" t="s">
        <v>430</v>
      </c>
      <c r="I61" s="61" t="s">
        <v>494</v>
      </c>
      <c r="J61" s="61" t="s">
        <v>321</v>
      </c>
      <c r="K61" s="82" t="s">
        <v>383</v>
      </c>
      <c r="L61" s="82" t="s">
        <v>76</v>
      </c>
      <c r="M61" s="76">
        <v>0.4</v>
      </c>
      <c r="N61" s="82" t="s">
        <v>75</v>
      </c>
      <c r="O61" s="76">
        <v>0.6</v>
      </c>
      <c r="P61" s="66" t="s">
        <v>148</v>
      </c>
      <c r="Q61" s="61" t="s">
        <v>60</v>
      </c>
      <c r="R61" s="61" t="s">
        <v>408</v>
      </c>
      <c r="S61" s="61" t="s">
        <v>364</v>
      </c>
      <c r="T61" s="61" t="s">
        <v>515</v>
      </c>
      <c r="U61" s="61" t="s">
        <v>30</v>
      </c>
      <c r="V61" s="61" t="s">
        <v>60</v>
      </c>
      <c r="W61" s="63">
        <v>0.25</v>
      </c>
      <c r="X61" s="61" t="s">
        <v>66</v>
      </c>
      <c r="Y61" s="63">
        <v>0.15</v>
      </c>
      <c r="Z61" s="61" t="s">
        <v>67</v>
      </c>
      <c r="AA61" s="61" t="s">
        <v>68</v>
      </c>
      <c r="AB61" s="67" t="s">
        <v>69</v>
      </c>
      <c r="AC61" s="63">
        <f>(W61+Y61)</f>
        <v>0.4</v>
      </c>
      <c r="AD61" s="76">
        <f>(M61*AC61)</f>
        <v>0.16000000000000003</v>
      </c>
      <c r="AE61" s="90">
        <f>(M61-AD61)</f>
        <v>0.24</v>
      </c>
      <c r="AF61" s="61" t="s">
        <v>138</v>
      </c>
      <c r="AG61" s="61" t="s">
        <v>139</v>
      </c>
      <c r="AH61" s="83" t="s">
        <v>148</v>
      </c>
      <c r="AI61" s="61" t="s">
        <v>140</v>
      </c>
      <c r="AJ61" s="61" t="s">
        <v>316</v>
      </c>
      <c r="AK61" s="61" t="s">
        <v>316</v>
      </c>
      <c r="AL61" s="61" t="s">
        <v>316</v>
      </c>
      <c r="AM61" s="61" t="s">
        <v>316</v>
      </c>
      <c r="AN61" s="61" t="s">
        <v>316</v>
      </c>
      <c r="AO61" s="61" t="s">
        <v>316</v>
      </c>
      <c r="AP61" s="61" t="s">
        <v>316</v>
      </c>
      <c r="AQ61" s="61" t="s">
        <v>316</v>
      </c>
      <c r="AR61" s="111" t="s">
        <v>551</v>
      </c>
      <c r="AS61" s="117" t="s">
        <v>596</v>
      </c>
      <c r="AT61" s="111" t="s">
        <v>552</v>
      </c>
      <c r="AU61" s="111" t="s">
        <v>316</v>
      </c>
      <c r="AV61" s="111" t="s">
        <v>316</v>
      </c>
    </row>
    <row r="62" spans="1:48" s="50" customFormat="1" ht="340.2" customHeight="1" x14ac:dyDescent="0.3">
      <c r="A62" s="250" t="s">
        <v>435</v>
      </c>
      <c r="B62" s="287" t="s">
        <v>358</v>
      </c>
      <c r="C62" s="219" t="s">
        <v>359</v>
      </c>
      <c r="D62" s="219" t="s">
        <v>360</v>
      </c>
      <c r="E62" s="255" t="s">
        <v>361</v>
      </c>
      <c r="F62" s="219" t="s">
        <v>384</v>
      </c>
      <c r="G62" s="219" t="s">
        <v>422</v>
      </c>
      <c r="H62" s="219" t="s">
        <v>423</v>
      </c>
      <c r="I62" s="219" t="s">
        <v>495</v>
      </c>
      <c r="J62" s="219" t="s">
        <v>59</v>
      </c>
      <c r="K62" s="255">
        <v>11</v>
      </c>
      <c r="L62" s="255" t="s">
        <v>63</v>
      </c>
      <c r="M62" s="258">
        <v>0.2</v>
      </c>
      <c r="N62" s="255" t="s">
        <v>198</v>
      </c>
      <c r="O62" s="258">
        <v>0.6</v>
      </c>
      <c r="P62" s="252" t="s">
        <v>148</v>
      </c>
      <c r="Q62" s="58" t="s">
        <v>60</v>
      </c>
      <c r="R62" s="58" t="s">
        <v>424</v>
      </c>
      <c r="S62" s="58" t="s">
        <v>98</v>
      </c>
      <c r="T62" s="58" t="s">
        <v>385</v>
      </c>
      <c r="U62" s="58" t="s">
        <v>30</v>
      </c>
      <c r="V62" s="58" t="s">
        <v>60</v>
      </c>
      <c r="W62" s="59">
        <v>0.25</v>
      </c>
      <c r="X62" s="58" t="s">
        <v>66</v>
      </c>
      <c r="Y62" s="59">
        <v>0.15</v>
      </c>
      <c r="Z62" s="58" t="s">
        <v>67</v>
      </c>
      <c r="AA62" s="58" t="s">
        <v>68</v>
      </c>
      <c r="AB62" s="58" t="s">
        <v>69</v>
      </c>
      <c r="AC62" s="59">
        <f>(W62+Y62)</f>
        <v>0.4</v>
      </c>
      <c r="AD62" s="73">
        <f>+AC62*M62</f>
        <v>8.0000000000000016E-2</v>
      </c>
      <c r="AE62" s="73">
        <f>+M62-AD62</f>
        <v>0.12</v>
      </c>
      <c r="AF62" s="219" t="s">
        <v>524</v>
      </c>
      <c r="AG62" s="219" t="s">
        <v>139</v>
      </c>
      <c r="AH62" s="222" t="s">
        <v>148</v>
      </c>
      <c r="AI62" s="219" t="s">
        <v>217</v>
      </c>
      <c r="AJ62" s="281" t="s">
        <v>316</v>
      </c>
      <c r="AK62" s="281" t="s">
        <v>316</v>
      </c>
      <c r="AL62" s="281" t="s">
        <v>316</v>
      </c>
      <c r="AM62" s="281" t="s">
        <v>316</v>
      </c>
      <c r="AN62" s="281" t="s">
        <v>316</v>
      </c>
      <c r="AO62" s="281" t="s">
        <v>316</v>
      </c>
      <c r="AP62" s="281" t="s">
        <v>316</v>
      </c>
      <c r="AQ62" s="281" t="s">
        <v>316</v>
      </c>
      <c r="AR62" s="111" t="s">
        <v>551</v>
      </c>
      <c r="AS62" s="117" t="s">
        <v>597</v>
      </c>
      <c r="AT62" s="111" t="s">
        <v>552</v>
      </c>
      <c r="AU62" s="111" t="s">
        <v>316</v>
      </c>
      <c r="AV62" s="111" t="s">
        <v>316</v>
      </c>
    </row>
    <row r="63" spans="1:48" s="50" customFormat="1" ht="260.39999999999998" customHeight="1" x14ac:dyDescent="0.3">
      <c r="A63" s="250"/>
      <c r="B63" s="282"/>
      <c r="C63" s="230"/>
      <c r="D63" s="230"/>
      <c r="E63" s="256"/>
      <c r="F63" s="230"/>
      <c r="G63" s="230"/>
      <c r="H63" s="230"/>
      <c r="I63" s="230"/>
      <c r="J63" s="230"/>
      <c r="K63" s="256"/>
      <c r="L63" s="256"/>
      <c r="M63" s="259"/>
      <c r="N63" s="256"/>
      <c r="O63" s="259"/>
      <c r="P63" s="284"/>
      <c r="Q63" s="58" t="s">
        <v>60</v>
      </c>
      <c r="R63" s="58" t="s">
        <v>585</v>
      </c>
      <c r="S63" s="58" t="s">
        <v>61</v>
      </c>
      <c r="T63" s="58" t="s">
        <v>273</v>
      </c>
      <c r="U63" s="58" t="s">
        <v>30</v>
      </c>
      <c r="V63" s="58" t="s">
        <v>60</v>
      </c>
      <c r="W63" s="59">
        <v>0.25</v>
      </c>
      <c r="X63" s="58" t="s">
        <v>66</v>
      </c>
      <c r="Y63" s="59">
        <v>0.15</v>
      </c>
      <c r="Z63" s="58" t="s">
        <v>67</v>
      </c>
      <c r="AA63" s="58" t="s">
        <v>68</v>
      </c>
      <c r="AB63" s="58" t="s">
        <v>69</v>
      </c>
      <c r="AC63" s="59">
        <f>(W63+Y63)</f>
        <v>0.4</v>
      </c>
      <c r="AD63" s="73">
        <f>+AC63*AE62</f>
        <v>4.8000000000000001E-2</v>
      </c>
      <c r="AE63" s="73">
        <f>+AE62*AD63</f>
        <v>5.7599999999999995E-3</v>
      </c>
      <c r="AF63" s="230"/>
      <c r="AG63" s="230"/>
      <c r="AH63" s="231"/>
      <c r="AI63" s="230"/>
      <c r="AJ63" s="220"/>
      <c r="AK63" s="220"/>
      <c r="AL63" s="220"/>
      <c r="AM63" s="220"/>
      <c r="AN63" s="220"/>
      <c r="AO63" s="220"/>
      <c r="AP63" s="220"/>
      <c r="AQ63" s="220"/>
      <c r="AR63" s="111" t="s">
        <v>551</v>
      </c>
      <c r="AS63" s="117" t="s">
        <v>597</v>
      </c>
      <c r="AT63" s="111" t="s">
        <v>552</v>
      </c>
      <c r="AU63" s="111" t="s">
        <v>316</v>
      </c>
      <c r="AV63" s="111" t="s">
        <v>316</v>
      </c>
    </row>
    <row r="64" spans="1:48" s="50" customFormat="1" ht="162.6" customHeight="1" x14ac:dyDescent="0.3">
      <c r="A64" s="250"/>
      <c r="B64" s="270"/>
      <c r="C64" s="220"/>
      <c r="D64" s="220"/>
      <c r="E64" s="257"/>
      <c r="F64" s="220"/>
      <c r="G64" s="220"/>
      <c r="H64" s="220"/>
      <c r="I64" s="220"/>
      <c r="J64" s="220"/>
      <c r="K64" s="257"/>
      <c r="L64" s="257"/>
      <c r="M64" s="257"/>
      <c r="N64" s="257"/>
      <c r="O64" s="257"/>
      <c r="P64" s="220"/>
      <c r="Q64" s="58" t="s">
        <v>508</v>
      </c>
      <c r="R64" s="58" t="s">
        <v>425</v>
      </c>
      <c r="S64" s="58" t="s">
        <v>98</v>
      </c>
      <c r="T64" s="61" t="s">
        <v>516</v>
      </c>
      <c r="U64" s="58" t="s">
        <v>30</v>
      </c>
      <c r="V64" s="58" t="s">
        <v>160</v>
      </c>
      <c r="W64" s="59">
        <v>0.15</v>
      </c>
      <c r="X64" s="58" t="s">
        <v>66</v>
      </c>
      <c r="Y64" s="59">
        <v>0.15</v>
      </c>
      <c r="Z64" s="58" t="s">
        <v>386</v>
      </c>
      <c r="AA64" s="58" t="s">
        <v>68</v>
      </c>
      <c r="AB64" s="58" t="s">
        <v>69</v>
      </c>
      <c r="AC64" s="59">
        <f>(W64+Y64)</f>
        <v>0.3</v>
      </c>
      <c r="AD64" s="75">
        <v>0.05</v>
      </c>
      <c r="AE64" s="86">
        <v>0.05</v>
      </c>
      <c r="AF64" s="220"/>
      <c r="AG64" s="220"/>
      <c r="AH64" s="223"/>
      <c r="AI64" s="225"/>
      <c r="AJ64" s="221"/>
      <c r="AK64" s="221"/>
      <c r="AL64" s="221"/>
      <c r="AM64" s="221"/>
      <c r="AN64" s="221"/>
      <c r="AO64" s="221"/>
      <c r="AP64" s="221"/>
      <c r="AQ64" s="221"/>
      <c r="AR64" s="111" t="s">
        <v>551</v>
      </c>
      <c r="AS64" s="293" t="s">
        <v>598</v>
      </c>
      <c r="AT64" s="111" t="s">
        <v>552</v>
      </c>
      <c r="AU64" s="111" t="s">
        <v>316</v>
      </c>
      <c r="AV64" s="111" t="s">
        <v>316</v>
      </c>
    </row>
    <row r="65" spans="1:49" s="24" customFormat="1" ht="192" customHeight="1" x14ac:dyDescent="0.25">
      <c r="A65" s="138" t="s">
        <v>205</v>
      </c>
      <c r="B65" s="202" t="s">
        <v>266</v>
      </c>
      <c r="C65" s="138" t="s">
        <v>112</v>
      </c>
      <c r="D65" s="135" t="s">
        <v>113</v>
      </c>
      <c r="E65" s="135" t="s">
        <v>62</v>
      </c>
      <c r="F65" s="118" t="s">
        <v>206</v>
      </c>
      <c r="G65" s="118" t="s">
        <v>207</v>
      </c>
      <c r="H65" s="260" t="s">
        <v>208</v>
      </c>
      <c r="I65" s="118" t="s">
        <v>496</v>
      </c>
      <c r="J65" s="135" t="s">
        <v>65</v>
      </c>
      <c r="K65" s="165" t="s">
        <v>114</v>
      </c>
      <c r="L65" s="165" t="s">
        <v>76</v>
      </c>
      <c r="M65" s="162">
        <v>0.4</v>
      </c>
      <c r="N65" s="165" t="s">
        <v>75</v>
      </c>
      <c r="O65" s="162">
        <v>0.6</v>
      </c>
      <c r="P65" s="205" t="s">
        <v>148</v>
      </c>
      <c r="Q65" s="34" t="s">
        <v>60</v>
      </c>
      <c r="R65" s="29" t="s">
        <v>209</v>
      </c>
      <c r="S65" s="34" t="s">
        <v>61</v>
      </c>
      <c r="T65" s="29" t="s">
        <v>115</v>
      </c>
      <c r="U65" s="34" t="s">
        <v>30</v>
      </c>
      <c r="V65" s="29" t="s">
        <v>60</v>
      </c>
      <c r="W65" s="30">
        <v>0.25</v>
      </c>
      <c r="X65" s="29" t="s">
        <v>66</v>
      </c>
      <c r="Y65" s="7">
        <v>0.15</v>
      </c>
      <c r="Z65" s="29" t="s">
        <v>67</v>
      </c>
      <c r="AA65" s="29" t="s">
        <v>68</v>
      </c>
      <c r="AB65" s="29" t="s">
        <v>69</v>
      </c>
      <c r="AC65" s="30">
        <f t="shared" ref="AC65:AC75" si="5">(W65+Y65)</f>
        <v>0.4</v>
      </c>
      <c r="AD65" s="30">
        <f>(M65*AC65)</f>
        <v>0.16000000000000003</v>
      </c>
      <c r="AE65" s="8">
        <f>(M65-AD65)</f>
        <v>0.24</v>
      </c>
      <c r="AF65" s="135" t="s">
        <v>524</v>
      </c>
      <c r="AG65" s="184" t="s">
        <v>139</v>
      </c>
      <c r="AH65" s="195" t="s">
        <v>148</v>
      </c>
      <c r="AI65" s="197" t="s">
        <v>140</v>
      </c>
      <c r="AJ65" s="196" t="s">
        <v>316</v>
      </c>
      <c r="AK65" s="154" t="s">
        <v>316</v>
      </c>
      <c r="AL65" s="191" t="s">
        <v>316</v>
      </c>
      <c r="AM65" s="154" t="s">
        <v>316</v>
      </c>
      <c r="AN65" s="154" t="s">
        <v>316</v>
      </c>
      <c r="AO65" s="188" t="s">
        <v>316</v>
      </c>
      <c r="AP65" s="188" t="s">
        <v>316</v>
      </c>
      <c r="AQ65" s="154" t="s">
        <v>316</v>
      </c>
      <c r="AR65" s="111" t="s">
        <v>551</v>
      </c>
      <c r="AS65" s="117" t="s">
        <v>603</v>
      </c>
      <c r="AT65" s="111" t="s">
        <v>552</v>
      </c>
      <c r="AU65" s="111" t="s">
        <v>316</v>
      </c>
      <c r="AV65" s="111" t="s">
        <v>316</v>
      </c>
    </row>
    <row r="66" spans="1:49" s="11" customFormat="1" ht="137.4" customHeight="1" x14ac:dyDescent="0.25">
      <c r="A66" s="201"/>
      <c r="B66" s="203"/>
      <c r="C66" s="201"/>
      <c r="D66" s="176"/>
      <c r="E66" s="176"/>
      <c r="F66" s="164"/>
      <c r="G66" s="164"/>
      <c r="H66" s="261"/>
      <c r="I66" s="164"/>
      <c r="J66" s="176"/>
      <c r="K66" s="169"/>
      <c r="L66" s="169"/>
      <c r="M66" s="170"/>
      <c r="N66" s="169"/>
      <c r="O66" s="170"/>
      <c r="P66" s="211"/>
      <c r="Q66" s="34" t="s">
        <v>60</v>
      </c>
      <c r="R66" s="29" t="s">
        <v>210</v>
      </c>
      <c r="S66" s="34" t="s">
        <v>61</v>
      </c>
      <c r="T66" s="29" t="s">
        <v>115</v>
      </c>
      <c r="U66" s="34" t="s">
        <v>30</v>
      </c>
      <c r="V66" s="29" t="s">
        <v>60</v>
      </c>
      <c r="W66" s="30">
        <v>0.25</v>
      </c>
      <c r="X66" s="29" t="s">
        <v>66</v>
      </c>
      <c r="Y66" s="7">
        <v>0.15</v>
      </c>
      <c r="Z66" s="29" t="s">
        <v>67</v>
      </c>
      <c r="AA66" s="29" t="s">
        <v>68</v>
      </c>
      <c r="AB66" s="29" t="s">
        <v>69</v>
      </c>
      <c r="AC66" s="30">
        <f t="shared" si="5"/>
        <v>0.4</v>
      </c>
      <c r="AD66" s="30">
        <f>AC66*AE65</f>
        <v>9.6000000000000002E-2</v>
      </c>
      <c r="AE66" s="8">
        <f>AE65-AD66</f>
        <v>0.14399999999999999</v>
      </c>
      <c r="AF66" s="176"/>
      <c r="AG66" s="194"/>
      <c r="AH66" s="195"/>
      <c r="AI66" s="198"/>
      <c r="AJ66" s="142"/>
      <c r="AK66" s="155"/>
      <c r="AL66" s="192"/>
      <c r="AM66" s="155"/>
      <c r="AN66" s="155"/>
      <c r="AO66" s="189"/>
      <c r="AP66" s="189"/>
      <c r="AQ66" s="155"/>
      <c r="AR66" s="111" t="s">
        <v>551</v>
      </c>
      <c r="AS66" s="113" t="s">
        <v>604</v>
      </c>
      <c r="AT66" s="111" t="s">
        <v>552</v>
      </c>
      <c r="AU66" s="111" t="s">
        <v>316</v>
      </c>
      <c r="AV66" s="111" t="s">
        <v>316</v>
      </c>
    </row>
    <row r="67" spans="1:49" s="11" customFormat="1" ht="137.4" customHeight="1" x14ac:dyDescent="0.25">
      <c r="A67" s="139"/>
      <c r="B67" s="137"/>
      <c r="C67" s="139"/>
      <c r="D67" s="136"/>
      <c r="E67" s="136"/>
      <c r="F67" s="119"/>
      <c r="G67" s="119"/>
      <c r="H67" s="262"/>
      <c r="I67" s="119"/>
      <c r="J67" s="136"/>
      <c r="K67" s="166"/>
      <c r="L67" s="166"/>
      <c r="M67" s="163"/>
      <c r="N67" s="166"/>
      <c r="O67" s="163"/>
      <c r="P67" s="206"/>
      <c r="Q67" s="34" t="s">
        <v>60</v>
      </c>
      <c r="R67" s="29" t="s">
        <v>211</v>
      </c>
      <c r="S67" s="34" t="s">
        <v>61</v>
      </c>
      <c r="T67" s="29" t="s">
        <v>115</v>
      </c>
      <c r="U67" s="34" t="s">
        <v>30</v>
      </c>
      <c r="V67" s="29" t="s">
        <v>60</v>
      </c>
      <c r="W67" s="30">
        <v>0.25</v>
      </c>
      <c r="X67" s="29" t="s">
        <v>66</v>
      </c>
      <c r="Y67" s="7">
        <v>0.15</v>
      </c>
      <c r="Z67" s="29" t="s">
        <v>67</v>
      </c>
      <c r="AA67" s="29" t="s">
        <v>68</v>
      </c>
      <c r="AB67" s="29" t="s">
        <v>69</v>
      </c>
      <c r="AC67" s="30">
        <f t="shared" ref="AC67" si="6">(W67+Y67)</f>
        <v>0.4</v>
      </c>
      <c r="AD67" s="30">
        <f>AC67*AE66</f>
        <v>5.7599999999999998E-2</v>
      </c>
      <c r="AE67" s="72">
        <f>AE66-AD67</f>
        <v>8.6399999999999991E-2</v>
      </c>
      <c r="AF67" s="136"/>
      <c r="AG67" s="185"/>
      <c r="AH67" s="195"/>
      <c r="AI67" s="199"/>
      <c r="AJ67" s="121"/>
      <c r="AK67" s="156"/>
      <c r="AL67" s="193"/>
      <c r="AM67" s="156"/>
      <c r="AN67" s="156"/>
      <c r="AO67" s="190"/>
      <c r="AP67" s="190"/>
      <c r="AQ67" s="156"/>
      <c r="AR67" s="111" t="s">
        <v>551</v>
      </c>
      <c r="AS67" s="113" t="s">
        <v>605</v>
      </c>
      <c r="AT67" s="111" t="s">
        <v>552</v>
      </c>
      <c r="AU67" s="111" t="s">
        <v>316</v>
      </c>
      <c r="AV67" s="111" t="s">
        <v>316</v>
      </c>
    </row>
    <row r="68" spans="1:49" s="2" customFormat="1" ht="184.2" customHeight="1" x14ac:dyDescent="0.25">
      <c r="A68" s="29" t="s">
        <v>537</v>
      </c>
      <c r="B68" s="104" t="s">
        <v>266</v>
      </c>
      <c r="C68" s="29" t="s">
        <v>112</v>
      </c>
      <c r="D68" s="29" t="s">
        <v>113</v>
      </c>
      <c r="E68" s="29" t="s">
        <v>62</v>
      </c>
      <c r="F68" s="33" t="s">
        <v>276</v>
      </c>
      <c r="G68" s="33" t="s">
        <v>275</v>
      </c>
      <c r="H68" s="29" t="s">
        <v>274</v>
      </c>
      <c r="I68" s="33" t="s">
        <v>497</v>
      </c>
      <c r="J68" s="29" t="s">
        <v>65</v>
      </c>
      <c r="K68" s="69" t="s">
        <v>114</v>
      </c>
      <c r="L68" s="69" t="s">
        <v>76</v>
      </c>
      <c r="M68" s="30">
        <v>0.4</v>
      </c>
      <c r="N68" s="69" t="s">
        <v>75</v>
      </c>
      <c r="O68" s="30">
        <v>0.6</v>
      </c>
      <c r="P68" s="10" t="s">
        <v>148</v>
      </c>
      <c r="Q68" s="34" t="s">
        <v>60</v>
      </c>
      <c r="R68" s="29" t="s">
        <v>277</v>
      </c>
      <c r="S68" s="34" t="s">
        <v>61</v>
      </c>
      <c r="T68" s="29" t="s">
        <v>517</v>
      </c>
      <c r="U68" s="34" t="s">
        <v>30</v>
      </c>
      <c r="V68" s="29" t="s">
        <v>60</v>
      </c>
      <c r="W68" s="30">
        <v>0.25</v>
      </c>
      <c r="X68" s="29" t="s">
        <v>66</v>
      </c>
      <c r="Y68" s="7">
        <v>0.15</v>
      </c>
      <c r="Z68" s="29" t="s">
        <v>67</v>
      </c>
      <c r="AA68" s="29" t="s">
        <v>68</v>
      </c>
      <c r="AB68" s="29" t="s">
        <v>69</v>
      </c>
      <c r="AC68" s="30">
        <f t="shared" si="5"/>
        <v>0.4</v>
      </c>
      <c r="AD68" s="30">
        <f>(M68*AC68)</f>
        <v>0.16000000000000003</v>
      </c>
      <c r="AE68" s="72">
        <f>(M68-AD68)</f>
        <v>0.24</v>
      </c>
      <c r="AF68" s="29" t="s">
        <v>138</v>
      </c>
      <c r="AG68" s="31" t="s">
        <v>139</v>
      </c>
      <c r="AH68" s="39" t="s">
        <v>148</v>
      </c>
      <c r="AI68" s="32" t="s">
        <v>217</v>
      </c>
      <c r="AJ68" s="38" t="s">
        <v>316</v>
      </c>
      <c r="AK68" s="34" t="s">
        <v>316</v>
      </c>
      <c r="AL68" s="34" t="s">
        <v>316</v>
      </c>
      <c r="AM68" s="34" t="s">
        <v>316</v>
      </c>
      <c r="AN68" s="34" t="s">
        <v>316</v>
      </c>
      <c r="AO68" s="34" t="s">
        <v>316</v>
      </c>
      <c r="AP68" s="34" t="s">
        <v>316</v>
      </c>
      <c r="AQ68" s="34" t="s">
        <v>316</v>
      </c>
      <c r="AR68" s="111" t="s">
        <v>551</v>
      </c>
      <c r="AS68" s="117" t="s">
        <v>606</v>
      </c>
      <c r="AT68" s="111" t="s">
        <v>552</v>
      </c>
      <c r="AU68" s="111" t="s">
        <v>316</v>
      </c>
      <c r="AV68" s="111" t="s">
        <v>316</v>
      </c>
    </row>
    <row r="69" spans="1:49" s="2" customFormat="1" ht="409.2" customHeight="1" x14ac:dyDescent="0.25">
      <c r="A69" s="29" t="s">
        <v>538</v>
      </c>
      <c r="B69" s="104" t="s">
        <v>266</v>
      </c>
      <c r="C69" s="29" t="s">
        <v>112</v>
      </c>
      <c r="D69" s="29" t="s">
        <v>116</v>
      </c>
      <c r="E69" s="29" t="s">
        <v>62</v>
      </c>
      <c r="F69" s="33" t="s">
        <v>279</v>
      </c>
      <c r="G69" s="33" t="s">
        <v>278</v>
      </c>
      <c r="H69" s="29" t="s">
        <v>280</v>
      </c>
      <c r="I69" s="33" t="s">
        <v>498</v>
      </c>
      <c r="J69" s="29" t="s">
        <v>65</v>
      </c>
      <c r="K69" s="69" t="s">
        <v>117</v>
      </c>
      <c r="L69" s="69" t="s">
        <v>79</v>
      </c>
      <c r="M69" s="30">
        <v>0.6</v>
      </c>
      <c r="N69" s="69" t="s">
        <v>74</v>
      </c>
      <c r="O69" s="30">
        <v>0.4</v>
      </c>
      <c r="P69" s="10" t="s">
        <v>148</v>
      </c>
      <c r="Q69" s="34" t="s">
        <v>60</v>
      </c>
      <c r="R69" s="29" t="s">
        <v>118</v>
      </c>
      <c r="S69" s="34" t="s">
        <v>61</v>
      </c>
      <c r="T69" s="29" t="s">
        <v>273</v>
      </c>
      <c r="U69" s="34" t="s">
        <v>30</v>
      </c>
      <c r="V69" s="29" t="s">
        <v>60</v>
      </c>
      <c r="W69" s="30">
        <v>0.25</v>
      </c>
      <c r="X69" s="29" t="s">
        <v>66</v>
      </c>
      <c r="Y69" s="7">
        <v>0.15</v>
      </c>
      <c r="Z69" s="29" t="s">
        <v>67</v>
      </c>
      <c r="AA69" s="29" t="s">
        <v>68</v>
      </c>
      <c r="AB69" s="29" t="s">
        <v>69</v>
      </c>
      <c r="AC69" s="30">
        <f t="shared" si="5"/>
        <v>0.4</v>
      </c>
      <c r="AD69" s="30">
        <f>(M69*AC69)</f>
        <v>0.24</v>
      </c>
      <c r="AE69" s="72">
        <f>(M69-AD69)</f>
        <v>0.36</v>
      </c>
      <c r="AF69" s="29" t="s">
        <v>138</v>
      </c>
      <c r="AG69" s="31" t="s">
        <v>528</v>
      </c>
      <c r="AH69" s="39" t="s">
        <v>148</v>
      </c>
      <c r="AI69" s="32" t="s">
        <v>217</v>
      </c>
      <c r="AJ69" s="38" t="s">
        <v>316</v>
      </c>
      <c r="AK69" s="29" t="s">
        <v>316</v>
      </c>
      <c r="AL69" s="29" t="s">
        <v>316</v>
      </c>
      <c r="AM69" s="29" t="s">
        <v>316</v>
      </c>
      <c r="AN69" s="29" t="s">
        <v>316</v>
      </c>
      <c r="AO69" s="29" t="s">
        <v>316</v>
      </c>
      <c r="AP69" s="29" t="s">
        <v>316</v>
      </c>
      <c r="AQ69" s="29" t="s">
        <v>316</v>
      </c>
      <c r="AR69" s="111" t="s">
        <v>551</v>
      </c>
      <c r="AS69" s="117" t="s">
        <v>607</v>
      </c>
      <c r="AT69" s="111" t="s">
        <v>552</v>
      </c>
      <c r="AU69" s="111" t="s">
        <v>316</v>
      </c>
      <c r="AV69" s="111" t="s">
        <v>316</v>
      </c>
    </row>
    <row r="70" spans="1:49" s="2" customFormat="1" ht="115.2" customHeight="1" x14ac:dyDescent="0.25">
      <c r="A70" s="157" t="s">
        <v>539</v>
      </c>
      <c r="B70" s="200" t="s">
        <v>266</v>
      </c>
      <c r="C70" s="157" t="s">
        <v>112</v>
      </c>
      <c r="D70" s="157" t="s">
        <v>119</v>
      </c>
      <c r="E70" s="157" t="s">
        <v>62</v>
      </c>
      <c r="F70" s="177" t="s">
        <v>283</v>
      </c>
      <c r="G70" s="177" t="s">
        <v>282</v>
      </c>
      <c r="H70" s="157" t="s">
        <v>281</v>
      </c>
      <c r="I70" s="177" t="s">
        <v>498</v>
      </c>
      <c r="J70" s="157" t="s">
        <v>65</v>
      </c>
      <c r="K70" s="250" t="s">
        <v>120</v>
      </c>
      <c r="L70" s="250" t="s">
        <v>76</v>
      </c>
      <c r="M70" s="251">
        <v>0.4</v>
      </c>
      <c r="N70" s="250" t="s">
        <v>74</v>
      </c>
      <c r="O70" s="251">
        <v>0.4</v>
      </c>
      <c r="P70" s="265" t="s">
        <v>148</v>
      </c>
      <c r="Q70" s="157" t="s">
        <v>60</v>
      </c>
      <c r="R70" s="29" t="s">
        <v>284</v>
      </c>
      <c r="S70" s="29" t="s">
        <v>61</v>
      </c>
      <c r="T70" s="29" t="s">
        <v>518</v>
      </c>
      <c r="U70" s="34" t="s">
        <v>30</v>
      </c>
      <c r="V70" s="29" t="s">
        <v>60</v>
      </c>
      <c r="W70" s="30">
        <v>0.25</v>
      </c>
      <c r="X70" s="29" t="s">
        <v>66</v>
      </c>
      <c r="Y70" s="7">
        <v>0.15</v>
      </c>
      <c r="Z70" s="29" t="s">
        <v>67</v>
      </c>
      <c r="AA70" s="29" t="s">
        <v>68</v>
      </c>
      <c r="AB70" s="29" t="s">
        <v>69</v>
      </c>
      <c r="AC70" s="30">
        <f t="shared" si="5"/>
        <v>0.4</v>
      </c>
      <c r="AD70" s="30">
        <f>(M70*AC70)</f>
        <v>0.16000000000000003</v>
      </c>
      <c r="AE70" s="8">
        <f>(M70-AD70)</f>
        <v>0.24</v>
      </c>
      <c r="AF70" s="157" t="s">
        <v>138</v>
      </c>
      <c r="AG70" s="214" t="s">
        <v>528</v>
      </c>
      <c r="AH70" s="236" t="s">
        <v>165</v>
      </c>
      <c r="AI70" s="215" t="s">
        <v>217</v>
      </c>
      <c r="AJ70" s="120" t="s">
        <v>316</v>
      </c>
      <c r="AK70" s="135" t="s">
        <v>316</v>
      </c>
      <c r="AL70" s="135" t="s">
        <v>316</v>
      </c>
      <c r="AM70" s="135" t="s">
        <v>316</v>
      </c>
      <c r="AN70" s="135" t="s">
        <v>316</v>
      </c>
      <c r="AO70" s="135" t="s">
        <v>316</v>
      </c>
      <c r="AP70" s="135" t="s">
        <v>316</v>
      </c>
      <c r="AQ70" s="135" t="s">
        <v>316</v>
      </c>
      <c r="AR70" s="111" t="s">
        <v>551</v>
      </c>
      <c r="AS70" s="117" t="s">
        <v>608</v>
      </c>
      <c r="AT70" s="111" t="s">
        <v>552</v>
      </c>
      <c r="AU70" s="111" t="s">
        <v>316</v>
      </c>
      <c r="AV70" s="111" t="s">
        <v>316</v>
      </c>
    </row>
    <row r="71" spans="1:49" s="2" customFormat="1" ht="124.8" customHeight="1" x14ac:dyDescent="0.25">
      <c r="A71" s="157"/>
      <c r="B71" s="200"/>
      <c r="C71" s="157"/>
      <c r="D71" s="157"/>
      <c r="E71" s="157"/>
      <c r="F71" s="177"/>
      <c r="G71" s="177"/>
      <c r="H71" s="157"/>
      <c r="I71" s="177"/>
      <c r="J71" s="157"/>
      <c r="K71" s="250"/>
      <c r="L71" s="250"/>
      <c r="M71" s="251"/>
      <c r="N71" s="250"/>
      <c r="O71" s="251"/>
      <c r="P71" s="265"/>
      <c r="Q71" s="157"/>
      <c r="R71" s="29" t="s">
        <v>285</v>
      </c>
      <c r="S71" s="29" t="s">
        <v>61</v>
      </c>
      <c r="T71" s="29" t="s">
        <v>518</v>
      </c>
      <c r="U71" s="34" t="s">
        <v>30</v>
      </c>
      <c r="V71" s="29" t="s">
        <v>60</v>
      </c>
      <c r="W71" s="30">
        <v>0.25</v>
      </c>
      <c r="X71" s="29" t="s">
        <v>66</v>
      </c>
      <c r="Y71" s="7">
        <v>0.15</v>
      </c>
      <c r="Z71" s="29" t="s">
        <v>67</v>
      </c>
      <c r="AA71" s="29" t="s">
        <v>68</v>
      </c>
      <c r="AB71" s="29" t="s">
        <v>69</v>
      </c>
      <c r="AC71" s="30">
        <f t="shared" si="5"/>
        <v>0.4</v>
      </c>
      <c r="AD71" s="78">
        <f>AC71*AE70</f>
        <v>9.6000000000000002E-2</v>
      </c>
      <c r="AE71" s="4">
        <f>AE70-AD71</f>
        <v>0.14399999999999999</v>
      </c>
      <c r="AF71" s="157"/>
      <c r="AG71" s="214"/>
      <c r="AH71" s="236"/>
      <c r="AI71" s="215"/>
      <c r="AJ71" s="121"/>
      <c r="AK71" s="136"/>
      <c r="AL71" s="136"/>
      <c r="AM71" s="136"/>
      <c r="AN71" s="136"/>
      <c r="AO71" s="136"/>
      <c r="AP71" s="136"/>
      <c r="AQ71" s="136"/>
      <c r="AR71" s="111" t="s">
        <v>551</v>
      </c>
      <c r="AS71" s="117" t="s">
        <v>609</v>
      </c>
      <c r="AT71" s="111" t="s">
        <v>552</v>
      </c>
      <c r="AU71" s="111" t="s">
        <v>316</v>
      </c>
      <c r="AV71" s="111" t="s">
        <v>316</v>
      </c>
    </row>
    <row r="72" spans="1:49" s="2" customFormat="1" ht="141" customHeight="1" x14ac:dyDescent="0.25">
      <c r="A72" s="157" t="s">
        <v>540</v>
      </c>
      <c r="B72" s="200" t="s">
        <v>266</v>
      </c>
      <c r="C72" s="157" t="s">
        <v>112</v>
      </c>
      <c r="D72" s="157" t="s">
        <v>119</v>
      </c>
      <c r="E72" s="157" t="s">
        <v>62</v>
      </c>
      <c r="F72" s="177" t="s">
        <v>288</v>
      </c>
      <c r="G72" s="177" t="s">
        <v>287</v>
      </c>
      <c r="H72" s="157" t="s">
        <v>286</v>
      </c>
      <c r="I72" s="177" t="s">
        <v>498</v>
      </c>
      <c r="J72" s="157" t="s">
        <v>65</v>
      </c>
      <c r="K72" s="250" t="s">
        <v>121</v>
      </c>
      <c r="L72" s="250" t="s">
        <v>79</v>
      </c>
      <c r="M72" s="251">
        <v>0.6</v>
      </c>
      <c r="N72" s="250" t="s">
        <v>74</v>
      </c>
      <c r="O72" s="251">
        <v>0.4</v>
      </c>
      <c r="P72" s="265" t="s">
        <v>148</v>
      </c>
      <c r="Q72" s="29" t="s">
        <v>60</v>
      </c>
      <c r="R72" s="29" t="s">
        <v>289</v>
      </c>
      <c r="S72" s="29" t="s">
        <v>61</v>
      </c>
      <c r="T72" s="29" t="s">
        <v>519</v>
      </c>
      <c r="U72" s="34" t="s">
        <v>30</v>
      </c>
      <c r="V72" s="29" t="s">
        <v>60</v>
      </c>
      <c r="W72" s="30">
        <v>0.25</v>
      </c>
      <c r="X72" s="29" t="s">
        <v>66</v>
      </c>
      <c r="Y72" s="7">
        <v>0.15</v>
      </c>
      <c r="Z72" s="29" t="s">
        <v>67</v>
      </c>
      <c r="AA72" s="29" t="s">
        <v>68</v>
      </c>
      <c r="AB72" s="29" t="s">
        <v>69</v>
      </c>
      <c r="AC72" s="30">
        <f t="shared" si="5"/>
        <v>0.4</v>
      </c>
      <c r="AD72" s="30">
        <f>(M72*AC72)</f>
        <v>0.24</v>
      </c>
      <c r="AE72" s="8">
        <f>(M72-AD72)</f>
        <v>0.36</v>
      </c>
      <c r="AF72" s="157" t="s">
        <v>138</v>
      </c>
      <c r="AG72" s="214" t="s">
        <v>528</v>
      </c>
      <c r="AH72" s="195" t="s">
        <v>148</v>
      </c>
      <c r="AI72" s="215" t="s">
        <v>217</v>
      </c>
      <c r="AJ72" s="120" t="s">
        <v>316</v>
      </c>
      <c r="AK72" s="135" t="s">
        <v>316</v>
      </c>
      <c r="AL72" s="135" t="s">
        <v>316</v>
      </c>
      <c r="AM72" s="135" t="s">
        <v>316</v>
      </c>
      <c r="AN72" s="135" t="s">
        <v>316</v>
      </c>
      <c r="AO72" s="135" t="s">
        <v>316</v>
      </c>
      <c r="AP72" s="135" t="s">
        <v>316</v>
      </c>
      <c r="AQ72" s="135" t="s">
        <v>316</v>
      </c>
      <c r="AR72" s="111" t="s">
        <v>551</v>
      </c>
      <c r="AS72" s="117" t="s">
        <v>610</v>
      </c>
      <c r="AT72" s="111" t="s">
        <v>552</v>
      </c>
      <c r="AU72" s="111" t="s">
        <v>316</v>
      </c>
      <c r="AV72" s="111" t="s">
        <v>316</v>
      </c>
      <c r="AW72" s="2" t="s">
        <v>553</v>
      </c>
    </row>
    <row r="73" spans="1:49" s="2" customFormat="1" ht="151.80000000000001" customHeight="1" x14ac:dyDescent="0.25">
      <c r="A73" s="157"/>
      <c r="B73" s="200"/>
      <c r="C73" s="157"/>
      <c r="D73" s="157"/>
      <c r="E73" s="157"/>
      <c r="F73" s="177"/>
      <c r="G73" s="177"/>
      <c r="H73" s="157"/>
      <c r="I73" s="177"/>
      <c r="J73" s="157"/>
      <c r="K73" s="250"/>
      <c r="L73" s="250"/>
      <c r="M73" s="251"/>
      <c r="N73" s="250"/>
      <c r="O73" s="251"/>
      <c r="P73" s="265"/>
      <c r="Q73" s="29" t="s">
        <v>60</v>
      </c>
      <c r="R73" s="29" t="s">
        <v>290</v>
      </c>
      <c r="S73" s="29" t="s">
        <v>61</v>
      </c>
      <c r="T73" s="29" t="s">
        <v>520</v>
      </c>
      <c r="U73" s="34" t="s">
        <v>30</v>
      </c>
      <c r="V73" s="29" t="s">
        <v>60</v>
      </c>
      <c r="W73" s="30">
        <v>0.25</v>
      </c>
      <c r="X73" s="29" t="s">
        <v>66</v>
      </c>
      <c r="Y73" s="7">
        <v>0.15</v>
      </c>
      <c r="Z73" s="29" t="s">
        <v>67</v>
      </c>
      <c r="AA73" s="29" t="s">
        <v>68</v>
      </c>
      <c r="AB73" s="29" t="s">
        <v>69</v>
      </c>
      <c r="AC73" s="30">
        <f t="shared" si="5"/>
        <v>0.4</v>
      </c>
      <c r="AD73" s="30">
        <f>AC73*AE72</f>
        <v>0.14399999999999999</v>
      </c>
      <c r="AE73" s="72">
        <f>AE72-AD73</f>
        <v>0.216</v>
      </c>
      <c r="AF73" s="157"/>
      <c r="AG73" s="214"/>
      <c r="AH73" s="195"/>
      <c r="AI73" s="215"/>
      <c r="AJ73" s="121"/>
      <c r="AK73" s="136"/>
      <c r="AL73" s="136"/>
      <c r="AM73" s="136"/>
      <c r="AN73" s="136"/>
      <c r="AO73" s="136"/>
      <c r="AP73" s="136"/>
      <c r="AQ73" s="136"/>
      <c r="AR73" s="111" t="s">
        <v>551</v>
      </c>
      <c r="AS73" s="117" t="s">
        <v>611</v>
      </c>
      <c r="AT73" s="111" t="s">
        <v>552</v>
      </c>
      <c r="AU73" s="111" t="s">
        <v>316</v>
      </c>
      <c r="AV73" s="111" t="s">
        <v>316</v>
      </c>
      <c r="AW73" s="2" t="s">
        <v>553</v>
      </c>
    </row>
    <row r="74" spans="1:49" s="2" customFormat="1" ht="229.2" customHeight="1" x14ac:dyDescent="0.25">
      <c r="A74" s="157" t="s">
        <v>541</v>
      </c>
      <c r="B74" s="200" t="s">
        <v>266</v>
      </c>
      <c r="C74" s="157" t="s">
        <v>112</v>
      </c>
      <c r="D74" s="157" t="s">
        <v>122</v>
      </c>
      <c r="E74" s="157" t="s">
        <v>62</v>
      </c>
      <c r="F74" s="157" t="s">
        <v>293</v>
      </c>
      <c r="G74" s="157" t="s">
        <v>292</v>
      </c>
      <c r="H74" s="157" t="s">
        <v>291</v>
      </c>
      <c r="I74" s="177" t="s">
        <v>497</v>
      </c>
      <c r="J74" s="157" t="s">
        <v>65</v>
      </c>
      <c r="K74" s="250" t="s">
        <v>123</v>
      </c>
      <c r="L74" s="250" t="s">
        <v>79</v>
      </c>
      <c r="M74" s="251">
        <v>0.6</v>
      </c>
      <c r="N74" s="250" t="s">
        <v>74</v>
      </c>
      <c r="O74" s="251">
        <v>0.4</v>
      </c>
      <c r="P74" s="265" t="s">
        <v>148</v>
      </c>
      <c r="Q74" s="29" t="s">
        <v>60</v>
      </c>
      <c r="R74" s="29" t="s">
        <v>294</v>
      </c>
      <c r="S74" s="29" t="s">
        <v>61</v>
      </c>
      <c r="T74" s="29" t="s">
        <v>124</v>
      </c>
      <c r="U74" s="34" t="s">
        <v>30</v>
      </c>
      <c r="V74" s="29" t="s">
        <v>60</v>
      </c>
      <c r="W74" s="30">
        <v>0.25</v>
      </c>
      <c r="X74" s="29" t="s">
        <v>66</v>
      </c>
      <c r="Y74" s="7">
        <v>0.15</v>
      </c>
      <c r="Z74" s="29" t="s">
        <v>67</v>
      </c>
      <c r="AA74" s="29" t="s">
        <v>68</v>
      </c>
      <c r="AB74" s="29" t="s">
        <v>69</v>
      </c>
      <c r="AC74" s="30">
        <f t="shared" si="5"/>
        <v>0.4</v>
      </c>
      <c r="AD74" s="30">
        <f>(M74*AC74)</f>
        <v>0.24</v>
      </c>
      <c r="AE74" s="8">
        <f>(M74-AD74)</f>
        <v>0.36</v>
      </c>
      <c r="AF74" s="157" t="s">
        <v>138</v>
      </c>
      <c r="AG74" s="214" t="s">
        <v>139</v>
      </c>
      <c r="AH74" s="195" t="s">
        <v>148</v>
      </c>
      <c r="AI74" s="215" t="s">
        <v>217</v>
      </c>
      <c r="AJ74" s="120" t="s">
        <v>316</v>
      </c>
      <c r="AK74" s="135" t="s">
        <v>316</v>
      </c>
      <c r="AL74" s="135" t="s">
        <v>316</v>
      </c>
      <c r="AM74" s="135" t="s">
        <v>316</v>
      </c>
      <c r="AN74" s="135" t="s">
        <v>316</v>
      </c>
      <c r="AO74" s="135" t="s">
        <v>316</v>
      </c>
      <c r="AP74" s="135" t="s">
        <v>316</v>
      </c>
      <c r="AQ74" s="135" t="s">
        <v>316</v>
      </c>
      <c r="AR74" s="111" t="s">
        <v>551</v>
      </c>
      <c r="AS74" s="117" t="s">
        <v>612</v>
      </c>
      <c r="AT74" s="111" t="s">
        <v>552</v>
      </c>
      <c r="AU74" s="111" t="s">
        <v>316</v>
      </c>
      <c r="AV74" s="111" t="s">
        <v>316</v>
      </c>
    </row>
    <row r="75" spans="1:49" s="2" customFormat="1" ht="219.6" customHeight="1" x14ac:dyDescent="0.25">
      <c r="A75" s="135"/>
      <c r="B75" s="158"/>
      <c r="C75" s="135"/>
      <c r="D75" s="135"/>
      <c r="E75" s="135"/>
      <c r="F75" s="135"/>
      <c r="G75" s="135"/>
      <c r="H75" s="135"/>
      <c r="I75" s="118"/>
      <c r="J75" s="135"/>
      <c r="K75" s="165"/>
      <c r="L75" s="165"/>
      <c r="M75" s="162"/>
      <c r="N75" s="165"/>
      <c r="O75" s="162"/>
      <c r="P75" s="205"/>
      <c r="Q75" s="29" t="s">
        <v>60</v>
      </c>
      <c r="R75" s="27" t="s">
        <v>295</v>
      </c>
      <c r="S75" s="27" t="s">
        <v>61</v>
      </c>
      <c r="T75" s="27" t="s">
        <v>225</v>
      </c>
      <c r="U75" s="25" t="s">
        <v>30</v>
      </c>
      <c r="V75" s="27" t="s">
        <v>60</v>
      </c>
      <c r="W75" s="28">
        <v>0.25</v>
      </c>
      <c r="X75" s="27" t="s">
        <v>66</v>
      </c>
      <c r="Y75" s="17">
        <v>0.15</v>
      </c>
      <c r="Z75" s="27" t="s">
        <v>67</v>
      </c>
      <c r="AA75" s="27" t="s">
        <v>68</v>
      </c>
      <c r="AB75" s="27" t="s">
        <v>69</v>
      </c>
      <c r="AC75" s="28">
        <f t="shared" si="5"/>
        <v>0.4</v>
      </c>
      <c r="AD75" s="28">
        <f>AC75*AE74</f>
        <v>0.14399999999999999</v>
      </c>
      <c r="AE75" s="71">
        <f>AE74-AD75</f>
        <v>0.216</v>
      </c>
      <c r="AF75" s="135"/>
      <c r="AG75" s="184"/>
      <c r="AH75" s="195"/>
      <c r="AI75" s="197"/>
      <c r="AJ75" s="137"/>
      <c r="AK75" s="136"/>
      <c r="AL75" s="136"/>
      <c r="AM75" s="136"/>
      <c r="AN75" s="136"/>
      <c r="AO75" s="136"/>
      <c r="AP75" s="136"/>
      <c r="AQ75" s="136"/>
      <c r="AR75" s="111" t="s">
        <v>551</v>
      </c>
      <c r="AS75" s="117" t="s">
        <v>613</v>
      </c>
      <c r="AT75" s="111" t="s">
        <v>552</v>
      </c>
      <c r="AU75" s="111" t="s">
        <v>316</v>
      </c>
      <c r="AV75" s="111" t="s">
        <v>316</v>
      </c>
    </row>
    <row r="76" spans="1:49" s="5" customFormat="1" ht="161.4" customHeight="1" x14ac:dyDescent="0.25">
      <c r="A76" s="38" t="s">
        <v>218</v>
      </c>
      <c r="B76" s="47" t="s">
        <v>212</v>
      </c>
      <c r="C76" s="34" t="s">
        <v>213</v>
      </c>
      <c r="D76" s="34" t="s">
        <v>213</v>
      </c>
      <c r="E76" s="34" t="s">
        <v>62</v>
      </c>
      <c r="F76" s="34" t="s">
        <v>220</v>
      </c>
      <c r="G76" s="34" t="s">
        <v>219</v>
      </c>
      <c r="H76" s="34" t="s">
        <v>221</v>
      </c>
      <c r="I76" s="91" t="s">
        <v>222</v>
      </c>
      <c r="J76" s="34" t="s">
        <v>59</v>
      </c>
      <c r="K76" s="38">
        <v>18</v>
      </c>
      <c r="L76" s="38" t="s">
        <v>76</v>
      </c>
      <c r="M76" s="20">
        <v>0.4</v>
      </c>
      <c r="N76" s="38" t="s">
        <v>64</v>
      </c>
      <c r="O76" s="20">
        <v>0.2</v>
      </c>
      <c r="P76" s="92" t="s">
        <v>165</v>
      </c>
      <c r="Q76" s="34" t="s">
        <v>60</v>
      </c>
      <c r="R76" s="34" t="s">
        <v>223</v>
      </c>
      <c r="S76" s="34" t="s">
        <v>214</v>
      </c>
      <c r="T76" s="34" t="s">
        <v>150</v>
      </c>
      <c r="U76" s="34" t="s">
        <v>30</v>
      </c>
      <c r="V76" s="34" t="s">
        <v>60</v>
      </c>
      <c r="W76" s="42">
        <v>0.25</v>
      </c>
      <c r="X76" s="34" t="s">
        <v>215</v>
      </c>
      <c r="Y76" s="42">
        <v>0.15</v>
      </c>
      <c r="Z76" s="34" t="s">
        <v>37</v>
      </c>
      <c r="AA76" s="34" t="s">
        <v>216</v>
      </c>
      <c r="AB76" s="34" t="s">
        <v>69</v>
      </c>
      <c r="AC76" s="44">
        <f t="shared" ref="AC76:AC82" si="7">W76+Y76</f>
        <v>0.4</v>
      </c>
      <c r="AD76" s="8">
        <f>+M76*AC76</f>
        <v>0.16000000000000003</v>
      </c>
      <c r="AE76" s="20">
        <f>+M76-AD76</f>
        <v>0.24</v>
      </c>
      <c r="AF76" s="34" t="s">
        <v>138</v>
      </c>
      <c r="AG76" s="43" t="s">
        <v>530</v>
      </c>
      <c r="AH76" s="95" t="s">
        <v>224</v>
      </c>
      <c r="AI76" s="41" t="s">
        <v>217</v>
      </c>
      <c r="AJ76" s="38" t="s">
        <v>316</v>
      </c>
      <c r="AK76" s="38" t="s">
        <v>316</v>
      </c>
      <c r="AL76" s="38" t="s">
        <v>316</v>
      </c>
      <c r="AM76" s="38" t="s">
        <v>316</v>
      </c>
      <c r="AN76" s="38" t="s">
        <v>316</v>
      </c>
      <c r="AO76" s="38" t="s">
        <v>316</v>
      </c>
      <c r="AP76" s="38" t="s">
        <v>316</v>
      </c>
      <c r="AQ76" s="38" t="s">
        <v>316</v>
      </c>
      <c r="AR76" s="111" t="s">
        <v>551</v>
      </c>
      <c r="AS76" s="113" t="s">
        <v>614</v>
      </c>
      <c r="AT76" s="111" t="s">
        <v>552</v>
      </c>
      <c r="AU76" s="111" t="s">
        <v>316</v>
      </c>
      <c r="AV76" s="111" t="s">
        <v>316</v>
      </c>
    </row>
    <row r="77" spans="1:49" s="24" customFormat="1" ht="111.6" customHeight="1" x14ac:dyDescent="0.25">
      <c r="A77" s="141" t="s">
        <v>226</v>
      </c>
      <c r="B77" s="150" t="s">
        <v>88</v>
      </c>
      <c r="C77" s="141" t="s">
        <v>536</v>
      </c>
      <c r="D77" s="141" t="s">
        <v>90</v>
      </c>
      <c r="E77" s="141" t="s">
        <v>58</v>
      </c>
      <c r="F77" s="141" t="s">
        <v>228</v>
      </c>
      <c r="G77" s="141" t="s">
        <v>229</v>
      </c>
      <c r="H77" s="141" t="s">
        <v>230</v>
      </c>
      <c r="I77" s="141" t="s">
        <v>499</v>
      </c>
      <c r="J77" s="141" t="s">
        <v>65</v>
      </c>
      <c r="K77" s="180">
        <f>21873+19374</f>
        <v>41247</v>
      </c>
      <c r="L77" s="180" t="s">
        <v>91</v>
      </c>
      <c r="M77" s="266">
        <v>1</v>
      </c>
      <c r="N77" s="180" t="s">
        <v>75</v>
      </c>
      <c r="O77" s="266">
        <v>0.6</v>
      </c>
      <c r="P77" s="254" t="s">
        <v>132</v>
      </c>
      <c r="Q77" s="141" t="s">
        <v>60</v>
      </c>
      <c r="R77" s="34" t="s">
        <v>231</v>
      </c>
      <c r="S77" s="34" t="s">
        <v>61</v>
      </c>
      <c r="T77" s="34" t="s">
        <v>92</v>
      </c>
      <c r="U77" s="34" t="s">
        <v>30</v>
      </c>
      <c r="V77" s="33" t="s">
        <v>60</v>
      </c>
      <c r="W77" s="44">
        <v>0.25</v>
      </c>
      <c r="X77" s="33" t="s">
        <v>66</v>
      </c>
      <c r="Y77" s="44">
        <v>0.15</v>
      </c>
      <c r="Z77" s="33" t="s">
        <v>67</v>
      </c>
      <c r="AA77" s="33" t="s">
        <v>68</v>
      </c>
      <c r="AB77" s="33" t="s">
        <v>69</v>
      </c>
      <c r="AC77" s="44">
        <f t="shared" si="7"/>
        <v>0.4</v>
      </c>
      <c r="AD77" s="20">
        <f>AC77*M77</f>
        <v>0.4</v>
      </c>
      <c r="AE77" s="20">
        <f>M77-AD77</f>
        <v>0.6</v>
      </c>
      <c r="AF77" s="141" t="s">
        <v>138</v>
      </c>
      <c r="AG77" s="218" t="s">
        <v>139</v>
      </c>
      <c r="AH77" s="183" t="s">
        <v>148</v>
      </c>
      <c r="AI77" s="217" t="s">
        <v>140</v>
      </c>
      <c r="AJ77" s="141" t="s">
        <v>233</v>
      </c>
      <c r="AK77" s="141" t="s">
        <v>93</v>
      </c>
      <c r="AL77" s="141">
        <v>3</v>
      </c>
      <c r="AM77" s="141" t="s">
        <v>94</v>
      </c>
      <c r="AN77" s="141" t="s">
        <v>95</v>
      </c>
      <c r="AO77" s="140">
        <v>45719</v>
      </c>
      <c r="AP77" s="140">
        <v>45996</v>
      </c>
      <c r="AQ77" s="141" t="s">
        <v>115</v>
      </c>
      <c r="AR77" s="111" t="s">
        <v>551</v>
      </c>
      <c r="AS77" s="48" t="s">
        <v>550</v>
      </c>
      <c r="AT77" s="111" t="s">
        <v>552</v>
      </c>
      <c r="AU77" s="111" t="s">
        <v>316</v>
      </c>
      <c r="AV77" s="111" t="s">
        <v>316</v>
      </c>
    </row>
    <row r="78" spans="1:49" s="24" customFormat="1" ht="94.2" customHeight="1" x14ac:dyDescent="0.25">
      <c r="A78" s="141"/>
      <c r="B78" s="150"/>
      <c r="C78" s="141"/>
      <c r="D78" s="141"/>
      <c r="E78" s="141"/>
      <c r="F78" s="141"/>
      <c r="G78" s="141"/>
      <c r="H78" s="141"/>
      <c r="I78" s="141"/>
      <c r="J78" s="141"/>
      <c r="K78" s="180"/>
      <c r="L78" s="180"/>
      <c r="M78" s="266"/>
      <c r="N78" s="180"/>
      <c r="O78" s="266"/>
      <c r="P78" s="254"/>
      <c r="Q78" s="141"/>
      <c r="R78" s="34" t="s">
        <v>232</v>
      </c>
      <c r="S78" s="34" t="s">
        <v>61</v>
      </c>
      <c r="T78" s="34" t="s">
        <v>92</v>
      </c>
      <c r="U78" s="34" t="s">
        <v>30</v>
      </c>
      <c r="V78" s="33" t="s">
        <v>60</v>
      </c>
      <c r="W78" s="44">
        <v>0.25</v>
      </c>
      <c r="X78" s="33" t="s">
        <v>66</v>
      </c>
      <c r="Y78" s="44">
        <v>0.15</v>
      </c>
      <c r="Z78" s="33" t="s">
        <v>67</v>
      </c>
      <c r="AA78" s="33" t="s">
        <v>68</v>
      </c>
      <c r="AB78" s="33" t="s">
        <v>69</v>
      </c>
      <c r="AC78" s="44">
        <f t="shared" si="7"/>
        <v>0.4</v>
      </c>
      <c r="AD78" s="20">
        <f>AC78*AE77</f>
        <v>0.24</v>
      </c>
      <c r="AE78" s="20">
        <f>AE77-AD78</f>
        <v>0.36</v>
      </c>
      <c r="AF78" s="141"/>
      <c r="AG78" s="218"/>
      <c r="AH78" s="183"/>
      <c r="AI78" s="217"/>
      <c r="AJ78" s="141"/>
      <c r="AK78" s="141"/>
      <c r="AL78" s="141"/>
      <c r="AM78" s="141"/>
      <c r="AN78" s="141"/>
      <c r="AO78" s="140"/>
      <c r="AP78" s="140"/>
      <c r="AQ78" s="141"/>
      <c r="AR78" s="111" t="s">
        <v>551</v>
      </c>
      <c r="AS78" s="48" t="s">
        <v>615</v>
      </c>
      <c r="AT78" s="111" t="s">
        <v>552</v>
      </c>
      <c r="AU78" s="111" t="s">
        <v>316</v>
      </c>
      <c r="AV78" s="111" t="s">
        <v>316</v>
      </c>
    </row>
    <row r="79" spans="1:49" s="24" customFormat="1" ht="138.6" customHeight="1" x14ac:dyDescent="0.25">
      <c r="A79" s="34" t="s">
        <v>227</v>
      </c>
      <c r="B79" s="102" t="s">
        <v>88</v>
      </c>
      <c r="C79" s="34" t="s">
        <v>89</v>
      </c>
      <c r="D79" s="34" t="s">
        <v>96</v>
      </c>
      <c r="E79" s="34" t="s">
        <v>58</v>
      </c>
      <c r="F79" s="34" t="s">
        <v>234</v>
      </c>
      <c r="G79" s="34" t="s">
        <v>235</v>
      </c>
      <c r="H79" s="34" t="s">
        <v>236</v>
      </c>
      <c r="I79" s="34" t="s">
        <v>500</v>
      </c>
      <c r="J79" s="34" t="s">
        <v>97</v>
      </c>
      <c r="K79" s="38">
        <v>21873</v>
      </c>
      <c r="L79" s="38" t="s">
        <v>91</v>
      </c>
      <c r="M79" s="8">
        <v>1</v>
      </c>
      <c r="N79" s="38" t="s">
        <v>75</v>
      </c>
      <c r="O79" s="8">
        <v>0.6</v>
      </c>
      <c r="P79" s="84" t="s">
        <v>132</v>
      </c>
      <c r="Q79" s="34" t="s">
        <v>60</v>
      </c>
      <c r="R79" s="34" t="s">
        <v>237</v>
      </c>
      <c r="S79" s="34" t="s">
        <v>98</v>
      </c>
      <c r="T79" s="34" t="s">
        <v>99</v>
      </c>
      <c r="U79" s="34" t="s">
        <v>30</v>
      </c>
      <c r="V79" s="34" t="s">
        <v>60</v>
      </c>
      <c r="W79" s="46">
        <v>0.25</v>
      </c>
      <c r="X79" s="33" t="s">
        <v>100</v>
      </c>
      <c r="Y79" s="8">
        <v>0.25</v>
      </c>
      <c r="Z79" s="34" t="s">
        <v>67</v>
      </c>
      <c r="AA79" s="34" t="s">
        <v>68</v>
      </c>
      <c r="AB79" s="34" t="s">
        <v>69</v>
      </c>
      <c r="AC79" s="44">
        <f t="shared" si="7"/>
        <v>0.5</v>
      </c>
      <c r="AD79" s="8">
        <f>AC79*M79</f>
        <v>0.5</v>
      </c>
      <c r="AE79" s="8">
        <f>M79-AD79</f>
        <v>0.5</v>
      </c>
      <c r="AF79" s="34" t="s">
        <v>525</v>
      </c>
      <c r="AG79" s="43" t="s">
        <v>139</v>
      </c>
      <c r="AH79" s="6" t="s">
        <v>148</v>
      </c>
      <c r="AI79" s="41" t="s">
        <v>238</v>
      </c>
      <c r="AJ79" s="34" t="s">
        <v>239</v>
      </c>
      <c r="AK79" s="34" t="s">
        <v>101</v>
      </c>
      <c r="AL79" s="34">
        <v>2</v>
      </c>
      <c r="AM79" s="34" t="s">
        <v>102</v>
      </c>
      <c r="AN79" s="34" t="s">
        <v>103</v>
      </c>
      <c r="AO79" s="45">
        <v>45719</v>
      </c>
      <c r="AP79" s="45">
        <v>45905</v>
      </c>
      <c r="AQ79" s="34" t="s">
        <v>115</v>
      </c>
      <c r="AR79" s="111" t="s">
        <v>551</v>
      </c>
      <c r="AS79" s="48" t="s">
        <v>616</v>
      </c>
      <c r="AT79" s="111" t="s">
        <v>552</v>
      </c>
      <c r="AU79" s="111" t="s">
        <v>316</v>
      </c>
      <c r="AV79" s="111" t="s">
        <v>316</v>
      </c>
    </row>
    <row r="80" spans="1:49" s="3" customFormat="1" ht="145.80000000000001" customHeight="1" x14ac:dyDescent="0.25">
      <c r="A80" s="180" t="s">
        <v>240</v>
      </c>
      <c r="B80" s="150" t="s">
        <v>267</v>
      </c>
      <c r="C80" s="177" t="s">
        <v>77</v>
      </c>
      <c r="D80" s="177" t="s">
        <v>78</v>
      </c>
      <c r="E80" s="177" t="s">
        <v>72</v>
      </c>
      <c r="F80" s="177" t="s">
        <v>242</v>
      </c>
      <c r="G80" s="177" t="s">
        <v>241</v>
      </c>
      <c r="H80" s="177" t="s">
        <v>243</v>
      </c>
      <c r="I80" s="177" t="s">
        <v>501</v>
      </c>
      <c r="J80" s="177" t="s">
        <v>59</v>
      </c>
      <c r="K80" s="180">
        <v>100</v>
      </c>
      <c r="L80" s="180" t="s">
        <v>79</v>
      </c>
      <c r="M80" s="212">
        <v>0.6</v>
      </c>
      <c r="N80" s="180" t="s">
        <v>75</v>
      </c>
      <c r="O80" s="212">
        <v>0.6</v>
      </c>
      <c r="P80" s="247" t="s">
        <v>148</v>
      </c>
      <c r="Q80" s="33" t="s">
        <v>60</v>
      </c>
      <c r="R80" s="33" t="s">
        <v>244</v>
      </c>
      <c r="S80" s="33" t="s">
        <v>61</v>
      </c>
      <c r="T80" s="33" t="s">
        <v>225</v>
      </c>
      <c r="U80" s="33" t="s">
        <v>30</v>
      </c>
      <c r="V80" s="33" t="s">
        <v>60</v>
      </c>
      <c r="W80" s="44">
        <v>0.25</v>
      </c>
      <c r="X80" s="33" t="s">
        <v>66</v>
      </c>
      <c r="Y80" s="44">
        <v>0.15</v>
      </c>
      <c r="Z80" s="33" t="s">
        <v>67</v>
      </c>
      <c r="AA80" s="33" t="s">
        <v>68</v>
      </c>
      <c r="AB80" s="33" t="s">
        <v>69</v>
      </c>
      <c r="AC80" s="44">
        <f t="shared" si="7"/>
        <v>0.4</v>
      </c>
      <c r="AD80" s="20">
        <f>AC80*M80</f>
        <v>0.24</v>
      </c>
      <c r="AE80" s="20">
        <f>M80-AD80</f>
        <v>0.36</v>
      </c>
      <c r="AF80" s="118" t="s">
        <v>138</v>
      </c>
      <c r="AG80" s="152" t="s">
        <v>139</v>
      </c>
      <c r="AH80" s="195" t="s">
        <v>148</v>
      </c>
      <c r="AI80" s="248" t="s">
        <v>140</v>
      </c>
      <c r="AJ80" s="120" t="s">
        <v>316</v>
      </c>
      <c r="AK80" s="118" t="s">
        <v>316</v>
      </c>
      <c r="AL80" s="118" t="s">
        <v>316</v>
      </c>
      <c r="AM80" s="118" t="s">
        <v>316</v>
      </c>
      <c r="AN80" s="118" t="s">
        <v>316</v>
      </c>
      <c r="AO80" s="118" t="s">
        <v>316</v>
      </c>
      <c r="AP80" s="118" t="s">
        <v>316</v>
      </c>
      <c r="AQ80" s="118" t="s">
        <v>316</v>
      </c>
      <c r="AR80" s="111" t="s">
        <v>551</v>
      </c>
      <c r="AS80" s="116" t="s">
        <v>617</v>
      </c>
      <c r="AT80" s="111" t="s">
        <v>552</v>
      </c>
      <c r="AU80" s="111" t="s">
        <v>316</v>
      </c>
      <c r="AV80" s="111" t="s">
        <v>316</v>
      </c>
    </row>
    <row r="81" spans="1:48" s="3" customFormat="1" ht="184.2" customHeight="1" x14ac:dyDescent="0.25">
      <c r="A81" s="180"/>
      <c r="B81" s="150"/>
      <c r="C81" s="177"/>
      <c r="D81" s="177"/>
      <c r="E81" s="177"/>
      <c r="F81" s="177"/>
      <c r="G81" s="273"/>
      <c r="H81" s="177"/>
      <c r="I81" s="177"/>
      <c r="J81" s="177"/>
      <c r="K81" s="180"/>
      <c r="L81" s="180"/>
      <c r="M81" s="212"/>
      <c r="N81" s="180"/>
      <c r="O81" s="212"/>
      <c r="P81" s="247"/>
      <c r="Q81" s="33" t="s">
        <v>60</v>
      </c>
      <c r="R81" s="33" t="s">
        <v>245</v>
      </c>
      <c r="S81" s="33" t="s">
        <v>61</v>
      </c>
      <c r="T81" s="33" t="s">
        <v>521</v>
      </c>
      <c r="U81" s="33" t="s">
        <v>30</v>
      </c>
      <c r="V81" s="33" t="s">
        <v>60</v>
      </c>
      <c r="W81" s="44">
        <v>0.25</v>
      </c>
      <c r="X81" s="33" t="s">
        <v>66</v>
      </c>
      <c r="Y81" s="44">
        <v>0.15</v>
      </c>
      <c r="Z81" s="33" t="s">
        <v>67</v>
      </c>
      <c r="AA81" s="33" t="s">
        <v>68</v>
      </c>
      <c r="AB81" s="33" t="s">
        <v>69</v>
      </c>
      <c r="AC81" s="44">
        <f t="shared" si="7"/>
        <v>0.4</v>
      </c>
      <c r="AD81" s="20">
        <f>AC81*AE80</f>
        <v>0.14399999999999999</v>
      </c>
      <c r="AE81" s="20">
        <f>AE80-AD81</f>
        <v>0.216</v>
      </c>
      <c r="AF81" s="119"/>
      <c r="AG81" s="153"/>
      <c r="AH81" s="195"/>
      <c r="AI81" s="249"/>
      <c r="AJ81" s="121"/>
      <c r="AK81" s="119"/>
      <c r="AL81" s="119"/>
      <c r="AM81" s="119"/>
      <c r="AN81" s="119"/>
      <c r="AO81" s="119"/>
      <c r="AP81" s="119"/>
      <c r="AQ81" s="119"/>
      <c r="AR81" s="111" t="s">
        <v>551</v>
      </c>
      <c r="AS81" s="116" t="s">
        <v>618</v>
      </c>
      <c r="AT81" s="111" t="s">
        <v>552</v>
      </c>
      <c r="AU81" s="111" t="s">
        <v>316</v>
      </c>
      <c r="AV81" s="111" t="s">
        <v>316</v>
      </c>
    </row>
    <row r="82" spans="1:48" s="24" customFormat="1" ht="132.6" customHeight="1" x14ac:dyDescent="0.25">
      <c r="A82" s="34" t="s">
        <v>246</v>
      </c>
      <c r="B82" s="102" t="s">
        <v>267</v>
      </c>
      <c r="C82" s="34" t="s">
        <v>77</v>
      </c>
      <c r="D82" s="34" t="s">
        <v>80</v>
      </c>
      <c r="E82" s="34" t="s">
        <v>81</v>
      </c>
      <c r="F82" s="34" t="s">
        <v>248</v>
      </c>
      <c r="G82" s="33" t="s">
        <v>247</v>
      </c>
      <c r="H82" s="34" t="s">
        <v>249</v>
      </c>
      <c r="I82" s="91" t="s">
        <v>502</v>
      </c>
      <c r="J82" s="34" t="s">
        <v>59</v>
      </c>
      <c r="K82" s="38">
        <v>1</v>
      </c>
      <c r="L82" s="38" t="s">
        <v>63</v>
      </c>
      <c r="M82" s="20">
        <v>0.2</v>
      </c>
      <c r="N82" s="38" t="s">
        <v>82</v>
      </c>
      <c r="O82" s="20">
        <v>0.2</v>
      </c>
      <c r="P82" s="92" t="s">
        <v>165</v>
      </c>
      <c r="Q82" s="34" t="s">
        <v>60</v>
      </c>
      <c r="R82" s="34" t="s">
        <v>83</v>
      </c>
      <c r="S82" s="34" t="s">
        <v>61</v>
      </c>
      <c r="T82" s="34" t="s">
        <v>115</v>
      </c>
      <c r="U82" s="34" t="s">
        <v>84</v>
      </c>
      <c r="V82" s="33" t="s">
        <v>60</v>
      </c>
      <c r="W82" s="44">
        <v>0.25</v>
      </c>
      <c r="X82" s="33" t="s">
        <v>66</v>
      </c>
      <c r="Y82" s="44">
        <v>0.15</v>
      </c>
      <c r="Z82" s="33" t="s">
        <v>67</v>
      </c>
      <c r="AA82" s="33" t="s">
        <v>68</v>
      </c>
      <c r="AB82" s="33" t="s">
        <v>69</v>
      </c>
      <c r="AC82" s="44">
        <f t="shared" si="7"/>
        <v>0.4</v>
      </c>
      <c r="AD82" s="20">
        <f>AC82*M82</f>
        <v>8.0000000000000016E-2</v>
      </c>
      <c r="AE82" s="20">
        <f>M82-AD82</f>
        <v>0.12</v>
      </c>
      <c r="AF82" s="34" t="s">
        <v>524</v>
      </c>
      <c r="AG82" s="43" t="s">
        <v>529</v>
      </c>
      <c r="AH82" s="94" t="s">
        <v>224</v>
      </c>
      <c r="AI82" s="41" t="s">
        <v>181</v>
      </c>
      <c r="AJ82" s="38" t="s">
        <v>316</v>
      </c>
      <c r="AK82" s="34" t="s">
        <v>316</v>
      </c>
      <c r="AL82" s="34" t="s">
        <v>316</v>
      </c>
      <c r="AM82" s="34" t="s">
        <v>316</v>
      </c>
      <c r="AN82" s="34" t="s">
        <v>316</v>
      </c>
      <c r="AO82" s="34" t="s">
        <v>316</v>
      </c>
      <c r="AP82" s="34" t="s">
        <v>316</v>
      </c>
      <c r="AQ82" s="34" t="s">
        <v>316</v>
      </c>
      <c r="AR82" s="111" t="s">
        <v>551</v>
      </c>
      <c r="AS82" s="48" t="s">
        <v>619</v>
      </c>
      <c r="AT82" s="111" t="s">
        <v>552</v>
      </c>
      <c r="AU82" s="111" t="s">
        <v>316</v>
      </c>
      <c r="AV82" s="111" t="s">
        <v>316</v>
      </c>
    </row>
    <row r="83" spans="1:48" s="24" customFormat="1" ht="133.80000000000001" customHeight="1" x14ac:dyDescent="0.25">
      <c r="A83" s="138" t="s">
        <v>250</v>
      </c>
      <c r="B83" s="202" t="s">
        <v>267</v>
      </c>
      <c r="C83" s="138" t="s">
        <v>77</v>
      </c>
      <c r="D83" s="138" t="s">
        <v>251</v>
      </c>
      <c r="E83" s="138" t="s">
        <v>81</v>
      </c>
      <c r="F83" s="138" t="s">
        <v>253</v>
      </c>
      <c r="G83" s="138" t="s">
        <v>252</v>
      </c>
      <c r="H83" s="138" t="s">
        <v>254</v>
      </c>
      <c r="I83" s="138" t="s">
        <v>503</v>
      </c>
      <c r="J83" s="138" t="s">
        <v>59</v>
      </c>
      <c r="K83" s="120">
        <v>1560</v>
      </c>
      <c r="L83" s="120" t="s">
        <v>73</v>
      </c>
      <c r="M83" s="171">
        <v>0.8</v>
      </c>
      <c r="N83" s="120" t="s">
        <v>64</v>
      </c>
      <c r="O83" s="171">
        <v>0.2</v>
      </c>
      <c r="P83" s="181" t="s">
        <v>507</v>
      </c>
      <c r="Q83" s="34" t="s">
        <v>60</v>
      </c>
      <c r="R83" s="12" t="s">
        <v>255</v>
      </c>
      <c r="S83" s="34" t="s">
        <v>61</v>
      </c>
      <c r="T83" s="34" t="s">
        <v>521</v>
      </c>
      <c r="U83" s="34" t="s">
        <v>84</v>
      </c>
      <c r="V83" s="33" t="s">
        <v>60</v>
      </c>
      <c r="W83" s="44">
        <v>0.25</v>
      </c>
      <c r="X83" s="33" t="s">
        <v>66</v>
      </c>
      <c r="Y83" s="44">
        <v>0.15</v>
      </c>
      <c r="Z83" s="33" t="s">
        <v>67</v>
      </c>
      <c r="AA83" s="33" t="s">
        <v>68</v>
      </c>
      <c r="AB83" s="33" t="s">
        <v>69</v>
      </c>
      <c r="AC83" s="44">
        <f>W83+Y83</f>
        <v>0.4</v>
      </c>
      <c r="AD83" s="20">
        <f>+AC83*M83</f>
        <v>0.32000000000000006</v>
      </c>
      <c r="AE83" s="79">
        <f>+M83-AD83</f>
        <v>0.48</v>
      </c>
      <c r="AF83" s="138" t="s">
        <v>138</v>
      </c>
      <c r="AG83" s="279" t="s">
        <v>529</v>
      </c>
      <c r="AH83" s="236" t="s">
        <v>224</v>
      </c>
      <c r="AI83" s="244" t="s">
        <v>181</v>
      </c>
      <c r="AJ83" s="120" t="s">
        <v>316</v>
      </c>
      <c r="AK83" s="138" t="s">
        <v>316</v>
      </c>
      <c r="AL83" s="138" t="s">
        <v>316</v>
      </c>
      <c r="AM83" s="138" t="s">
        <v>316</v>
      </c>
      <c r="AN83" s="138" t="s">
        <v>316</v>
      </c>
      <c r="AO83" s="138" t="s">
        <v>316</v>
      </c>
      <c r="AP83" s="138" t="s">
        <v>316</v>
      </c>
      <c r="AQ83" s="138" t="s">
        <v>316</v>
      </c>
      <c r="AR83" s="111" t="s">
        <v>551</v>
      </c>
      <c r="AS83" s="48" t="s">
        <v>620</v>
      </c>
      <c r="AT83" s="111" t="s">
        <v>552</v>
      </c>
      <c r="AU83" s="111" t="s">
        <v>316</v>
      </c>
      <c r="AV83" s="111" t="s">
        <v>316</v>
      </c>
    </row>
    <row r="84" spans="1:48" s="24" customFormat="1" ht="121.8" customHeight="1" x14ac:dyDescent="0.25">
      <c r="A84" s="139"/>
      <c r="B84" s="137"/>
      <c r="C84" s="139"/>
      <c r="D84" s="139"/>
      <c r="E84" s="139"/>
      <c r="F84" s="139"/>
      <c r="G84" s="139"/>
      <c r="H84" s="139"/>
      <c r="I84" s="139"/>
      <c r="J84" s="139"/>
      <c r="K84" s="121"/>
      <c r="L84" s="121"/>
      <c r="M84" s="173"/>
      <c r="N84" s="121"/>
      <c r="O84" s="173"/>
      <c r="P84" s="182"/>
      <c r="Q84" s="34" t="s">
        <v>60</v>
      </c>
      <c r="R84" s="34" t="s">
        <v>256</v>
      </c>
      <c r="S84" s="34" t="s">
        <v>61</v>
      </c>
      <c r="T84" s="34" t="s">
        <v>522</v>
      </c>
      <c r="U84" s="34" t="s">
        <v>84</v>
      </c>
      <c r="V84" s="33" t="s">
        <v>60</v>
      </c>
      <c r="W84" s="44">
        <v>0.25</v>
      </c>
      <c r="X84" s="33" t="s">
        <v>66</v>
      </c>
      <c r="Y84" s="44">
        <v>0.15</v>
      </c>
      <c r="Z84" s="33" t="s">
        <v>67</v>
      </c>
      <c r="AA84" s="33" t="s">
        <v>68</v>
      </c>
      <c r="AB84" s="33" t="s">
        <v>69</v>
      </c>
      <c r="AC84" s="44">
        <f>W84+Y84</f>
        <v>0.4</v>
      </c>
      <c r="AD84" s="20">
        <f>AC84*AE83</f>
        <v>0.192</v>
      </c>
      <c r="AE84" s="20">
        <f>AE83-AD84</f>
        <v>0.28799999999999998</v>
      </c>
      <c r="AF84" s="139"/>
      <c r="AG84" s="280"/>
      <c r="AH84" s="236"/>
      <c r="AI84" s="246"/>
      <c r="AJ84" s="121"/>
      <c r="AK84" s="139"/>
      <c r="AL84" s="139"/>
      <c r="AM84" s="139"/>
      <c r="AN84" s="139"/>
      <c r="AO84" s="139"/>
      <c r="AP84" s="139"/>
      <c r="AQ84" s="139"/>
      <c r="AR84" s="111" t="s">
        <v>551</v>
      </c>
      <c r="AS84" s="48" t="s">
        <v>621</v>
      </c>
      <c r="AT84" s="111" t="s">
        <v>552</v>
      </c>
      <c r="AU84" s="111" t="s">
        <v>316</v>
      </c>
      <c r="AV84" s="111" t="s">
        <v>316</v>
      </c>
    </row>
    <row r="85" spans="1:48" s="24" customFormat="1" ht="189.6" customHeight="1" x14ac:dyDescent="0.25">
      <c r="A85" s="141" t="s">
        <v>263</v>
      </c>
      <c r="B85" s="150" t="s">
        <v>268</v>
      </c>
      <c r="C85" s="141" t="s">
        <v>70</v>
      </c>
      <c r="D85" s="141" t="s">
        <v>71</v>
      </c>
      <c r="E85" s="141" t="s">
        <v>72</v>
      </c>
      <c r="F85" s="141" t="s">
        <v>258</v>
      </c>
      <c r="G85" s="141" t="s">
        <v>257</v>
      </c>
      <c r="H85" s="141" t="s">
        <v>259</v>
      </c>
      <c r="I85" s="141" t="s">
        <v>504</v>
      </c>
      <c r="J85" s="141" t="s">
        <v>59</v>
      </c>
      <c r="K85" s="180">
        <v>579</v>
      </c>
      <c r="L85" s="180" t="s">
        <v>73</v>
      </c>
      <c r="M85" s="212">
        <v>0.8</v>
      </c>
      <c r="N85" s="180" t="s">
        <v>74</v>
      </c>
      <c r="O85" s="212">
        <v>0.4</v>
      </c>
      <c r="P85" s="247" t="s">
        <v>148</v>
      </c>
      <c r="Q85" s="34" t="s">
        <v>60</v>
      </c>
      <c r="R85" s="34" t="s">
        <v>260</v>
      </c>
      <c r="S85" s="34" t="s">
        <v>61</v>
      </c>
      <c r="T85" s="34" t="s">
        <v>262</v>
      </c>
      <c r="U85" s="34" t="s">
        <v>30</v>
      </c>
      <c r="V85" s="34" t="s">
        <v>60</v>
      </c>
      <c r="W85" s="42">
        <v>0.25</v>
      </c>
      <c r="X85" s="34" t="s">
        <v>66</v>
      </c>
      <c r="Y85" s="42">
        <v>0.15</v>
      </c>
      <c r="Z85" s="34" t="s">
        <v>67</v>
      </c>
      <c r="AA85" s="34" t="s">
        <v>68</v>
      </c>
      <c r="AB85" s="34" t="s">
        <v>69</v>
      </c>
      <c r="AC85" s="44">
        <v>0.4</v>
      </c>
      <c r="AD85" s="80">
        <f>80%*AC85</f>
        <v>0.32000000000000006</v>
      </c>
      <c r="AE85" s="20">
        <f>80%-32%</f>
        <v>0.48000000000000004</v>
      </c>
      <c r="AF85" s="274" t="s">
        <v>138</v>
      </c>
      <c r="AG85" s="218" t="s">
        <v>528</v>
      </c>
      <c r="AH85" s="195" t="s">
        <v>148</v>
      </c>
      <c r="AI85" s="217" t="s">
        <v>217</v>
      </c>
      <c r="AJ85" s="120" t="s">
        <v>316</v>
      </c>
      <c r="AK85" s="138" t="s">
        <v>316</v>
      </c>
      <c r="AL85" s="138" t="s">
        <v>316</v>
      </c>
      <c r="AM85" s="138" t="s">
        <v>316</v>
      </c>
      <c r="AN85" s="138" t="s">
        <v>316</v>
      </c>
      <c r="AO85" s="138" t="s">
        <v>316</v>
      </c>
      <c r="AP85" s="138" t="s">
        <v>316</v>
      </c>
      <c r="AQ85" s="138" t="s">
        <v>316</v>
      </c>
      <c r="AR85" s="111" t="s">
        <v>551</v>
      </c>
      <c r="AS85" s="48" t="s">
        <v>622</v>
      </c>
      <c r="AT85" s="111" t="s">
        <v>552</v>
      </c>
      <c r="AU85" s="111" t="s">
        <v>316</v>
      </c>
      <c r="AV85" s="111" t="s">
        <v>316</v>
      </c>
    </row>
    <row r="86" spans="1:48" s="24" customFormat="1" ht="153" customHeight="1" x14ac:dyDescent="0.25">
      <c r="A86" s="141"/>
      <c r="B86" s="150"/>
      <c r="C86" s="141"/>
      <c r="D86" s="141"/>
      <c r="E86" s="141"/>
      <c r="F86" s="141"/>
      <c r="G86" s="141"/>
      <c r="H86" s="141"/>
      <c r="I86" s="141"/>
      <c r="J86" s="141"/>
      <c r="K86" s="180"/>
      <c r="L86" s="180"/>
      <c r="M86" s="212"/>
      <c r="N86" s="180"/>
      <c r="O86" s="212"/>
      <c r="P86" s="247"/>
      <c r="Q86" s="34" t="s">
        <v>60</v>
      </c>
      <c r="R86" s="34" t="s">
        <v>261</v>
      </c>
      <c r="S86" s="34" t="s">
        <v>61</v>
      </c>
      <c r="T86" s="34" t="s">
        <v>262</v>
      </c>
      <c r="U86" s="34" t="s">
        <v>30</v>
      </c>
      <c r="V86" s="34" t="s">
        <v>60</v>
      </c>
      <c r="W86" s="42">
        <v>0.25</v>
      </c>
      <c r="X86" s="34" t="s">
        <v>66</v>
      </c>
      <c r="Y86" s="42">
        <v>0.15</v>
      </c>
      <c r="Z86" s="34" t="s">
        <v>67</v>
      </c>
      <c r="AA86" s="34" t="s">
        <v>68</v>
      </c>
      <c r="AB86" s="34" t="s">
        <v>69</v>
      </c>
      <c r="AC86" s="44">
        <v>0.4</v>
      </c>
      <c r="AD86" s="80">
        <f>48%*AC86</f>
        <v>0.192</v>
      </c>
      <c r="AE86" s="80">
        <f>AE85-AD86</f>
        <v>0.28800000000000003</v>
      </c>
      <c r="AF86" s="141"/>
      <c r="AG86" s="218"/>
      <c r="AH86" s="195"/>
      <c r="AI86" s="217"/>
      <c r="AJ86" s="121"/>
      <c r="AK86" s="139"/>
      <c r="AL86" s="139"/>
      <c r="AM86" s="139"/>
      <c r="AN86" s="139"/>
      <c r="AO86" s="139"/>
      <c r="AP86" s="139"/>
      <c r="AQ86" s="139"/>
      <c r="AR86" s="111" t="s">
        <v>551</v>
      </c>
      <c r="AS86" s="48" t="s">
        <v>623</v>
      </c>
      <c r="AT86" s="111" t="s">
        <v>552</v>
      </c>
      <c r="AU86" s="111" t="s">
        <v>316</v>
      </c>
      <c r="AV86" s="111" t="s">
        <v>316</v>
      </c>
    </row>
    <row r="87" spans="1:48" s="54" customFormat="1" ht="150.75" customHeight="1" x14ac:dyDescent="0.25">
      <c r="A87" s="9" t="s">
        <v>387</v>
      </c>
      <c r="B87" s="102" t="s">
        <v>392</v>
      </c>
      <c r="C87" s="68" t="s">
        <v>356</v>
      </c>
      <c r="D87" s="68" t="s">
        <v>357</v>
      </c>
      <c r="E87" s="34" t="s">
        <v>58</v>
      </c>
      <c r="F87" s="34" t="s">
        <v>389</v>
      </c>
      <c r="G87" s="34" t="s">
        <v>388</v>
      </c>
      <c r="H87" s="34" t="s">
        <v>390</v>
      </c>
      <c r="I87" s="34" t="s">
        <v>505</v>
      </c>
      <c r="J87" s="33" t="s">
        <v>59</v>
      </c>
      <c r="K87" s="38">
        <v>4</v>
      </c>
      <c r="L87" s="38" t="s">
        <v>76</v>
      </c>
      <c r="M87" s="20">
        <v>0.4</v>
      </c>
      <c r="N87" s="38" t="s">
        <v>75</v>
      </c>
      <c r="O87" s="20">
        <v>0.6</v>
      </c>
      <c r="P87" s="55" t="s">
        <v>148</v>
      </c>
      <c r="Q87" s="34" t="s">
        <v>60</v>
      </c>
      <c r="R87" s="34" t="s">
        <v>391</v>
      </c>
      <c r="S87" s="34" t="s">
        <v>61</v>
      </c>
      <c r="T87" s="34" t="s">
        <v>115</v>
      </c>
      <c r="U87" s="34" t="s">
        <v>30</v>
      </c>
      <c r="V87" s="34" t="s">
        <v>60</v>
      </c>
      <c r="W87" s="42">
        <v>0.25</v>
      </c>
      <c r="X87" s="34" t="s">
        <v>310</v>
      </c>
      <c r="Y87" s="42">
        <v>0.15</v>
      </c>
      <c r="Z87" s="34" t="s">
        <v>67</v>
      </c>
      <c r="AA87" s="34" t="s">
        <v>68</v>
      </c>
      <c r="AB87" s="34" t="s">
        <v>69</v>
      </c>
      <c r="AC87" s="44">
        <f>SUM(W87+Y87)</f>
        <v>0.4</v>
      </c>
      <c r="AD87" s="8">
        <f>+M87*AC87</f>
        <v>0.16000000000000003</v>
      </c>
      <c r="AE87" s="20">
        <f>+M87-AD87</f>
        <v>0.24</v>
      </c>
      <c r="AF87" s="34" t="s">
        <v>138</v>
      </c>
      <c r="AG87" s="34" t="s">
        <v>139</v>
      </c>
      <c r="AH87" s="6" t="s">
        <v>148</v>
      </c>
      <c r="AI87" s="34" t="s">
        <v>217</v>
      </c>
      <c r="AJ87" s="34" t="s">
        <v>316</v>
      </c>
      <c r="AK87" s="34" t="s">
        <v>316</v>
      </c>
      <c r="AL87" s="34" t="s">
        <v>316</v>
      </c>
      <c r="AM87" s="34" t="s">
        <v>316</v>
      </c>
      <c r="AN87" s="34" t="s">
        <v>316</v>
      </c>
      <c r="AO87" s="34" t="s">
        <v>316</v>
      </c>
      <c r="AP87" s="34" t="s">
        <v>316</v>
      </c>
      <c r="AQ87" s="34" t="s">
        <v>316</v>
      </c>
      <c r="AR87" s="111" t="s">
        <v>551</v>
      </c>
      <c r="AS87" s="114" t="s">
        <v>624</v>
      </c>
      <c r="AT87" s="111" t="s">
        <v>552</v>
      </c>
      <c r="AU87" s="111" t="s">
        <v>316</v>
      </c>
      <c r="AV87" s="111" t="s">
        <v>316</v>
      </c>
    </row>
    <row r="88" spans="1:48" s="12" customFormat="1" ht="372.6" customHeight="1" x14ac:dyDescent="0.25">
      <c r="A88" s="34" t="s">
        <v>444</v>
      </c>
      <c r="B88" s="102" t="s">
        <v>393</v>
      </c>
      <c r="C88" s="48" t="s">
        <v>394</v>
      </c>
      <c r="D88" s="34" t="s">
        <v>437</v>
      </c>
      <c r="E88" s="34" t="s">
        <v>395</v>
      </c>
      <c r="F88" s="34" t="s">
        <v>396</v>
      </c>
      <c r="G88" s="34" t="s">
        <v>397</v>
      </c>
      <c r="H88" s="34" t="s">
        <v>438</v>
      </c>
      <c r="I88" s="34" t="s">
        <v>506</v>
      </c>
      <c r="J88" s="49" t="s">
        <v>59</v>
      </c>
      <c r="K88" s="38">
        <v>120</v>
      </c>
      <c r="L88" s="38" t="s">
        <v>79</v>
      </c>
      <c r="M88" s="20">
        <v>0.6</v>
      </c>
      <c r="N88" s="38" t="s">
        <v>398</v>
      </c>
      <c r="O88" s="20">
        <v>0.6</v>
      </c>
      <c r="P88" s="55" t="s">
        <v>148</v>
      </c>
      <c r="Q88" s="34" t="s">
        <v>60</v>
      </c>
      <c r="R88" s="34" t="s">
        <v>439</v>
      </c>
      <c r="S88" s="34" t="s">
        <v>214</v>
      </c>
      <c r="T88" s="34" t="s">
        <v>399</v>
      </c>
      <c r="U88" s="34" t="s">
        <v>30</v>
      </c>
      <c r="V88" s="34" t="s">
        <v>60</v>
      </c>
      <c r="W88" s="42">
        <v>0.25</v>
      </c>
      <c r="X88" s="34" t="s">
        <v>66</v>
      </c>
      <c r="Y88" s="42">
        <v>0.15</v>
      </c>
      <c r="Z88" s="34" t="s">
        <v>67</v>
      </c>
      <c r="AA88" s="34" t="s">
        <v>68</v>
      </c>
      <c r="AB88" s="34" t="s">
        <v>69</v>
      </c>
      <c r="AC88" s="44">
        <f>W88+Y88</f>
        <v>0.4</v>
      </c>
      <c r="AD88" s="8">
        <f>+M88*AC88</f>
        <v>0.24</v>
      </c>
      <c r="AE88" s="20">
        <f>+M88-AD88</f>
        <v>0.36</v>
      </c>
      <c r="AF88" s="34" t="s">
        <v>138</v>
      </c>
      <c r="AG88" s="34" t="s">
        <v>139</v>
      </c>
      <c r="AH88" s="6" t="s">
        <v>148</v>
      </c>
      <c r="AI88" s="52" t="s">
        <v>217</v>
      </c>
      <c r="AJ88" s="25" t="s">
        <v>316</v>
      </c>
      <c r="AK88" s="25" t="s">
        <v>316</v>
      </c>
      <c r="AL88" s="25" t="s">
        <v>316</v>
      </c>
      <c r="AM88" s="25" t="s">
        <v>316</v>
      </c>
      <c r="AN88" s="25" t="s">
        <v>316</v>
      </c>
      <c r="AO88" s="25" t="s">
        <v>316</v>
      </c>
      <c r="AP88" s="51" t="s">
        <v>316</v>
      </c>
      <c r="AQ88" s="51" t="s">
        <v>316</v>
      </c>
      <c r="AR88" s="111" t="s">
        <v>551</v>
      </c>
      <c r="AS88" s="48" t="s">
        <v>554</v>
      </c>
      <c r="AT88" s="111" t="s">
        <v>552</v>
      </c>
      <c r="AU88" s="111" t="s">
        <v>316</v>
      </c>
      <c r="AV88" s="111" t="s">
        <v>316</v>
      </c>
    </row>
    <row r="89" spans="1:48" s="50" customFormat="1" ht="205.2" customHeight="1" x14ac:dyDescent="0.3">
      <c r="A89" s="34" t="s">
        <v>443</v>
      </c>
      <c r="B89" s="102" t="s">
        <v>393</v>
      </c>
      <c r="C89" s="48" t="s">
        <v>400</v>
      </c>
      <c r="D89" s="34" t="s">
        <v>401</v>
      </c>
      <c r="E89" s="34" t="s">
        <v>395</v>
      </c>
      <c r="F89" s="34" t="s">
        <v>441</v>
      </c>
      <c r="G89" s="34" t="s">
        <v>440</v>
      </c>
      <c r="H89" s="34" t="s">
        <v>442</v>
      </c>
      <c r="I89" s="34" t="s">
        <v>402</v>
      </c>
      <c r="J89" s="49" t="s">
        <v>59</v>
      </c>
      <c r="K89" s="38">
        <v>80</v>
      </c>
      <c r="L89" s="38" t="s">
        <v>79</v>
      </c>
      <c r="M89" s="20">
        <v>0.6</v>
      </c>
      <c r="N89" s="38" t="s">
        <v>398</v>
      </c>
      <c r="O89" s="20">
        <v>0.6</v>
      </c>
      <c r="P89" s="55" t="s">
        <v>148</v>
      </c>
      <c r="Q89" s="34" t="s">
        <v>60</v>
      </c>
      <c r="R89" s="34" t="s">
        <v>625</v>
      </c>
      <c r="S89" s="34" t="s">
        <v>214</v>
      </c>
      <c r="T89" s="34" t="s">
        <v>403</v>
      </c>
      <c r="U89" s="34" t="s">
        <v>30</v>
      </c>
      <c r="V89" s="34" t="s">
        <v>60</v>
      </c>
      <c r="W89" s="42">
        <v>0.25</v>
      </c>
      <c r="X89" s="34" t="s">
        <v>66</v>
      </c>
      <c r="Y89" s="42">
        <v>0.15</v>
      </c>
      <c r="Z89" s="34" t="s">
        <v>67</v>
      </c>
      <c r="AA89" s="34" t="s">
        <v>68</v>
      </c>
      <c r="AB89" s="34" t="s">
        <v>69</v>
      </c>
      <c r="AC89" s="44">
        <f>W89+Y89</f>
        <v>0.4</v>
      </c>
      <c r="AD89" s="8">
        <f>+M89*AC89</f>
        <v>0.24</v>
      </c>
      <c r="AE89" s="20">
        <f>+M89-AD89</f>
        <v>0.36</v>
      </c>
      <c r="AF89" s="34" t="s">
        <v>138</v>
      </c>
      <c r="AG89" s="34" t="s">
        <v>139</v>
      </c>
      <c r="AH89" s="6" t="s">
        <v>148</v>
      </c>
      <c r="AI89" s="29" t="s">
        <v>217</v>
      </c>
      <c r="AJ89" s="13" t="s">
        <v>316</v>
      </c>
      <c r="AK89" s="13" t="s">
        <v>316</v>
      </c>
      <c r="AL89" s="13" t="s">
        <v>316</v>
      </c>
      <c r="AM89" s="13" t="s">
        <v>316</v>
      </c>
      <c r="AN89" s="13" t="s">
        <v>316</v>
      </c>
      <c r="AO89" s="13" t="s">
        <v>316</v>
      </c>
      <c r="AP89" s="13" t="s">
        <v>316</v>
      </c>
      <c r="AQ89" s="13" t="s">
        <v>316</v>
      </c>
      <c r="AR89" s="111" t="s">
        <v>551</v>
      </c>
      <c r="AS89" s="112" t="s">
        <v>626</v>
      </c>
      <c r="AT89" s="111" t="s">
        <v>552</v>
      </c>
      <c r="AU89" s="111" t="s">
        <v>316</v>
      </c>
      <c r="AV89" s="111" t="s">
        <v>316</v>
      </c>
    </row>
    <row r="90" spans="1:48" x14ac:dyDescent="0.25">
      <c r="AD90" s="1"/>
      <c r="AE90" s="18"/>
      <c r="AS90" s="115"/>
    </row>
    <row r="91" spans="1:48" x14ac:dyDescent="0.25">
      <c r="AD91" s="1"/>
      <c r="AE91" s="18"/>
      <c r="AS91" s="115"/>
    </row>
    <row r="92" spans="1:48" x14ac:dyDescent="0.25">
      <c r="AD92" s="1"/>
      <c r="AE92" s="18"/>
      <c r="AS92" s="115"/>
    </row>
    <row r="93" spans="1:48" x14ac:dyDescent="0.25">
      <c r="AD93" s="1"/>
      <c r="AE93" s="18"/>
      <c r="AS93" s="115"/>
    </row>
    <row r="94" spans="1:48" x14ac:dyDescent="0.25">
      <c r="AD94" s="1"/>
      <c r="AE94" s="18"/>
      <c r="AS94" s="115"/>
    </row>
    <row r="95" spans="1:48" x14ac:dyDescent="0.25">
      <c r="AD95" s="1"/>
      <c r="AE95" s="18"/>
      <c r="AS95" s="115"/>
    </row>
    <row r="96" spans="1:48" x14ac:dyDescent="0.25">
      <c r="AD96" s="1"/>
      <c r="AE96" s="18"/>
      <c r="AS96" s="115"/>
    </row>
    <row r="97" spans="30:45" x14ac:dyDescent="0.25">
      <c r="AD97" s="1"/>
      <c r="AE97" s="18"/>
      <c r="AS97" s="115"/>
    </row>
    <row r="98" spans="30:45" x14ac:dyDescent="0.25">
      <c r="AD98" s="1"/>
      <c r="AE98" s="18"/>
      <c r="AS98" s="115"/>
    </row>
    <row r="99" spans="30:45" x14ac:dyDescent="0.25">
      <c r="AD99" s="1"/>
      <c r="AE99" s="18"/>
      <c r="AS99" s="115"/>
    </row>
    <row r="100" spans="30:45" x14ac:dyDescent="0.25">
      <c r="AD100" s="1"/>
      <c r="AE100" s="18"/>
      <c r="AS100" s="115"/>
    </row>
    <row r="101" spans="30:45" x14ac:dyDescent="0.25">
      <c r="AD101" s="1"/>
      <c r="AE101" s="18"/>
      <c r="AS101" s="115"/>
    </row>
    <row r="102" spans="30:45" x14ac:dyDescent="0.25">
      <c r="AD102" s="1"/>
      <c r="AE102" s="18"/>
    </row>
    <row r="103" spans="30:45" x14ac:dyDescent="0.25">
      <c r="AD103" s="1"/>
      <c r="AE103" s="18"/>
    </row>
    <row r="104" spans="30:45" x14ac:dyDescent="0.25">
      <c r="AD104" s="1"/>
      <c r="AE104" s="18"/>
    </row>
    <row r="105" spans="30:45" x14ac:dyDescent="0.25">
      <c r="AD105" s="1"/>
      <c r="AE105" s="18"/>
    </row>
    <row r="106" spans="30:45" x14ac:dyDescent="0.25">
      <c r="AD106" s="1"/>
      <c r="AE106" s="18"/>
    </row>
    <row r="107" spans="30:45" x14ac:dyDescent="0.25">
      <c r="AD107" s="1"/>
      <c r="AE107" s="18"/>
    </row>
    <row r="108" spans="30:45" x14ac:dyDescent="0.25">
      <c r="AD108" s="1"/>
      <c r="AE108" s="18"/>
    </row>
    <row r="109" spans="30:45" x14ac:dyDescent="0.25">
      <c r="AD109" s="1"/>
      <c r="AE109" s="18"/>
    </row>
    <row r="110" spans="30:45" x14ac:dyDescent="0.25">
      <c r="AD110" s="1"/>
      <c r="AE110" s="18"/>
    </row>
    <row r="111" spans="30:45" x14ac:dyDescent="0.25">
      <c r="AD111" s="1"/>
      <c r="AE111" s="18"/>
    </row>
    <row r="112" spans="30:45" x14ac:dyDescent="0.25">
      <c r="AD112" s="1"/>
      <c r="AE112" s="18"/>
    </row>
    <row r="113" spans="30:31" x14ac:dyDescent="0.25">
      <c r="AD113" s="1"/>
      <c r="AE113" s="18"/>
    </row>
    <row r="114" spans="30:31" x14ac:dyDescent="0.25">
      <c r="AD114" s="1"/>
      <c r="AE114" s="18"/>
    </row>
    <row r="115" spans="30:31" x14ac:dyDescent="0.25">
      <c r="AD115" s="1"/>
      <c r="AE115" s="18"/>
    </row>
    <row r="116" spans="30:31" x14ac:dyDescent="0.25">
      <c r="AD116" s="1"/>
      <c r="AE116" s="18"/>
    </row>
    <row r="117" spans="30:31" x14ac:dyDescent="0.25">
      <c r="AD117" s="1"/>
      <c r="AE117" s="18"/>
    </row>
    <row r="118" spans="30:31" x14ac:dyDescent="0.25">
      <c r="AD118" s="1"/>
      <c r="AE118" s="18"/>
    </row>
    <row r="119" spans="30:31" x14ac:dyDescent="0.25">
      <c r="AD119" s="1"/>
      <c r="AE119" s="18"/>
    </row>
    <row r="120" spans="30:31" x14ac:dyDescent="0.25">
      <c r="AD120" s="1"/>
      <c r="AE120" s="18"/>
    </row>
    <row r="121" spans="30:31" x14ac:dyDescent="0.25">
      <c r="AD121" s="1"/>
      <c r="AE121" s="18"/>
    </row>
    <row r="122" spans="30:31" x14ac:dyDescent="0.25">
      <c r="AD122" s="1"/>
      <c r="AE122" s="18"/>
    </row>
    <row r="123" spans="30:31" x14ac:dyDescent="0.25">
      <c r="AD123" s="1"/>
      <c r="AE123" s="18"/>
    </row>
    <row r="124" spans="30:31" x14ac:dyDescent="0.25">
      <c r="AD124" s="1"/>
      <c r="AE124" s="18"/>
    </row>
    <row r="125" spans="30:31" x14ac:dyDescent="0.25">
      <c r="AD125" s="1"/>
      <c r="AE125" s="18"/>
    </row>
    <row r="126" spans="30:31" x14ac:dyDescent="0.25">
      <c r="AD126" s="1"/>
      <c r="AE126" s="18"/>
    </row>
    <row r="127" spans="30:31" x14ac:dyDescent="0.25">
      <c r="AD127" s="1"/>
      <c r="AE127" s="18"/>
    </row>
    <row r="128" spans="30:31" x14ac:dyDescent="0.25">
      <c r="AD128" s="1"/>
      <c r="AE128" s="18"/>
    </row>
    <row r="129" spans="30:31" x14ac:dyDescent="0.25">
      <c r="AD129" s="1"/>
      <c r="AE129" s="18"/>
    </row>
    <row r="130" spans="30:31" x14ac:dyDescent="0.25">
      <c r="AD130" s="1"/>
      <c r="AE130" s="18"/>
    </row>
    <row r="131" spans="30:31" x14ac:dyDescent="0.25">
      <c r="AD131" s="1"/>
      <c r="AE131" s="18"/>
    </row>
    <row r="132" spans="30:31" x14ac:dyDescent="0.25">
      <c r="AD132" s="1"/>
      <c r="AE132" s="18"/>
    </row>
    <row r="133" spans="30:31" x14ac:dyDescent="0.25">
      <c r="AD133" s="1"/>
      <c r="AE133" s="18"/>
    </row>
    <row r="134" spans="30:31" x14ac:dyDescent="0.25">
      <c r="AD134" s="1"/>
      <c r="AE134" s="18"/>
    </row>
    <row r="135" spans="30:31" x14ac:dyDescent="0.25">
      <c r="AD135" s="1"/>
      <c r="AE135" s="18"/>
    </row>
    <row r="136" spans="30:31" x14ac:dyDescent="0.25">
      <c r="AD136" s="1"/>
      <c r="AE136" s="18"/>
    </row>
    <row r="137" spans="30:31" x14ac:dyDescent="0.25">
      <c r="AD137" s="1"/>
      <c r="AE137" s="18"/>
    </row>
    <row r="138" spans="30:31" x14ac:dyDescent="0.25">
      <c r="AD138" s="1"/>
      <c r="AE138" s="18"/>
    </row>
    <row r="139" spans="30:31" x14ac:dyDescent="0.25">
      <c r="AD139" s="1"/>
      <c r="AE139" s="18"/>
    </row>
    <row r="140" spans="30:31" x14ac:dyDescent="0.25">
      <c r="AD140" s="1"/>
      <c r="AE140" s="18"/>
    </row>
    <row r="141" spans="30:31" x14ac:dyDescent="0.25">
      <c r="AD141" s="1"/>
      <c r="AE141" s="18"/>
    </row>
    <row r="142" spans="30:31" x14ac:dyDescent="0.25">
      <c r="AD142" s="1"/>
      <c r="AE142" s="18"/>
    </row>
    <row r="143" spans="30:31" x14ac:dyDescent="0.25">
      <c r="AD143" s="1"/>
      <c r="AE143" s="18"/>
    </row>
    <row r="144" spans="30:31" x14ac:dyDescent="0.25">
      <c r="AD144" s="1"/>
      <c r="AE144" s="18"/>
    </row>
    <row r="145" spans="30:31" x14ac:dyDescent="0.25">
      <c r="AD145" s="1"/>
      <c r="AE145" s="18"/>
    </row>
    <row r="146" spans="30:31" x14ac:dyDescent="0.25">
      <c r="AD146" s="1"/>
      <c r="AE146" s="18"/>
    </row>
    <row r="147" spans="30:31" x14ac:dyDescent="0.25">
      <c r="AD147" s="1"/>
      <c r="AE147" s="18"/>
    </row>
    <row r="148" spans="30:31" x14ac:dyDescent="0.25">
      <c r="AD148" s="1"/>
      <c r="AE148" s="18"/>
    </row>
    <row r="149" spans="30:31" x14ac:dyDescent="0.25">
      <c r="AD149" s="1"/>
      <c r="AE149" s="18"/>
    </row>
    <row r="150" spans="30:31" x14ac:dyDescent="0.25">
      <c r="AD150" s="1"/>
      <c r="AE150" s="18"/>
    </row>
    <row r="151" spans="30:31" x14ac:dyDescent="0.25">
      <c r="AD151" s="1"/>
      <c r="AE151" s="18"/>
    </row>
    <row r="152" spans="30:31" x14ac:dyDescent="0.25">
      <c r="AD152" s="1"/>
      <c r="AE152" s="18"/>
    </row>
    <row r="153" spans="30:31" x14ac:dyDescent="0.25">
      <c r="AD153" s="1"/>
      <c r="AE153" s="18"/>
    </row>
    <row r="154" spans="30:31" x14ac:dyDescent="0.25">
      <c r="AD154" s="1"/>
      <c r="AE154" s="18"/>
    </row>
    <row r="155" spans="30:31" x14ac:dyDescent="0.25">
      <c r="AD155" s="1"/>
      <c r="AE155" s="18"/>
    </row>
    <row r="156" spans="30:31" x14ac:dyDescent="0.25">
      <c r="AD156" s="1"/>
      <c r="AE156" s="18"/>
    </row>
    <row r="157" spans="30:31" x14ac:dyDescent="0.25">
      <c r="AD157" s="1"/>
      <c r="AE157" s="18"/>
    </row>
    <row r="158" spans="30:31" x14ac:dyDescent="0.25">
      <c r="AD158" s="1"/>
      <c r="AE158" s="18"/>
    </row>
    <row r="159" spans="30:31" x14ac:dyDescent="0.25">
      <c r="AD159" s="1"/>
      <c r="AE159" s="18"/>
    </row>
    <row r="160" spans="30:31" x14ac:dyDescent="0.25">
      <c r="AD160" s="1"/>
      <c r="AE160" s="18"/>
    </row>
    <row r="161" spans="30:31" x14ac:dyDescent="0.25">
      <c r="AD161" s="1"/>
      <c r="AE161" s="18"/>
    </row>
    <row r="162" spans="30:31" x14ac:dyDescent="0.25">
      <c r="AD162" s="1"/>
      <c r="AE162" s="18"/>
    </row>
    <row r="163" spans="30:31" x14ac:dyDescent="0.25">
      <c r="AD163" s="1"/>
      <c r="AE163" s="18"/>
    </row>
    <row r="164" spans="30:31" x14ac:dyDescent="0.25">
      <c r="AD164" s="1"/>
      <c r="AE164" s="18"/>
    </row>
    <row r="165" spans="30:31" x14ac:dyDescent="0.25">
      <c r="AD165" s="1"/>
      <c r="AE165" s="18"/>
    </row>
    <row r="166" spans="30:31" x14ac:dyDescent="0.25">
      <c r="AD166" s="1"/>
      <c r="AE166" s="18"/>
    </row>
    <row r="167" spans="30:31" x14ac:dyDescent="0.25">
      <c r="AD167" s="1"/>
      <c r="AE167" s="18"/>
    </row>
    <row r="168" spans="30:31" x14ac:dyDescent="0.25">
      <c r="AD168" s="1"/>
      <c r="AE168" s="18"/>
    </row>
    <row r="169" spans="30:31" x14ac:dyDescent="0.25">
      <c r="AD169" s="1"/>
      <c r="AE169" s="18"/>
    </row>
    <row r="170" spans="30:31" x14ac:dyDescent="0.25">
      <c r="AD170" s="1"/>
      <c r="AE170" s="18"/>
    </row>
    <row r="171" spans="30:31" x14ac:dyDescent="0.25">
      <c r="AD171" s="1"/>
      <c r="AE171" s="18"/>
    </row>
    <row r="172" spans="30:31" x14ac:dyDescent="0.25">
      <c r="AD172" s="1"/>
      <c r="AE172" s="18"/>
    </row>
    <row r="173" spans="30:31" x14ac:dyDescent="0.25">
      <c r="AD173" s="1"/>
      <c r="AE173" s="18"/>
    </row>
    <row r="174" spans="30:31" x14ac:dyDescent="0.25">
      <c r="AD174" s="1"/>
      <c r="AE174" s="18"/>
    </row>
    <row r="175" spans="30:31" x14ac:dyDescent="0.25">
      <c r="AD175" s="1"/>
      <c r="AE175" s="18"/>
    </row>
    <row r="176" spans="30:31" x14ac:dyDescent="0.25">
      <c r="AD176" s="1"/>
      <c r="AE176" s="18"/>
    </row>
    <row r="177" spans="30:31" x14ac:dyDescent="0.25">
      <c r="AD177" s="1"/>
      <c r="AE177" s="18"/>
    </row>
    <row r="178" spans="30:31" x14ac:dyDescent="0.25">
      <c r="AD178" s="1"/>
      <c r="AE178" s="18"/>
    </row>
    <row r="179" spans="30:31" x14ac:dyDescent="0.25">
      <c r="AD179" s="1"/>
      <c r="AE179" s="18"/>
    </row>
    <row r="180" spans="30:31" x14ac:dyDescent="0.25">
      <c r="AD180" s="1"/>
      <c r="AE180" s="18"/>
    </row>
    <row r="181" spans="30:31" x14ac:dyDescent="0.25">
      <c r="AD181" s="1"/>
      <c r="AE181" s="18"/>
    </row>
    <row r="182" spans="30:31" x14ac:dyDescent="0.25">
      <c r="AD182" s="1"/>
      <c r="AE182" s="18"/>
    </row>
    <row r="183" spans="30:31" x14ac:dyDescent="0.25">
      <c r="AD183" s="1"/>
      <c r="AE183" s="18"/>
    </row>
    <row r="184" spans="30:31" x14ac:dyDescent="0.25">
      <c r="AD184" s="1"/>
      <c r="AE184" s="18"/>
    </row>
    <row r="185" spans="30:31" x14ac:dyDescent="0.25">
      <c r="AD185" s="1"/>
      <c r="AE185" s="18"/>
    </row>
    <row r="186" spans="30:31" x14ac:dyDescent="0.25">
      <c r="AD186" s="1"/>
      <c r="AE186" s="18"/>
    </row>
    <row r="187" spans="30:31" x14ac:dyDescent="0.25">
      <c r="AD187" s="1"/>
      <c r="AE187" s="18"/>
    </row>
    <row r="188" spans="30:31" x14ac:dyDescent="0.25">
      <c r="AD188" s="1"/>
      <c r="AE188" s="18"/>
    </row>
    <row r="189" spans="30:31" x14ac:dyDescent="0.25">
      <c r="AD189" s="1"/>
      <c r="AE189" s="18"/>
    </row>
    <row r="190" spans="30:31" x14ac:dyDescent="0.25">
      <c r="AD190" s="1"/>
      <c r="AE190" s="18"/>
    </row>
    <row r="191" spans="30:31" x14ac:dyDescent="0.25">
      <c r="AD191" s="1"/>
      <c r="AE191" s="18"/>
    </row>
    <row r="192" spans="30:31" x14ac:dyDescent="0.25">
      <c r="AD192" s="1"/>
      <c r="AE192" s="18"/>
    </row>
    <row r="193" spans="30:31" x14ac:dyDescent="0.25">
      <c r="AD193" s="1"/>
      <c r="AE193" s="18"/>
    </row>
    <row r="194" spans="30:31" x14ac:dyDescent="0.25">
      <c r="AD194" s="1"/>
      <c r="AE194" s="18"/>
    </row>
    <row r="195" spans="30:31" x14ac:dyDescent="0.25">
      <c r="AD195" s="1"/>
      <c r="AE195" s="18"/>
    </row>
    <row r="196" spans="30:31" x14ac:dyDescent="0.25">
      <c r="AD196" s="1"/>
      <c r="AE196" s="18"/>
    </row>
    <row r="197" spans="30:31" x14ac:dyDescent="0.25">
      <c r="AD197" s="1"/>
      <c r="AE197" s="18"/>
    </row>
    <row r="198" spans="30:31" x14ac:dyDescent="0.25">
      <c r="AD198" s="1"/>
      <c r="AE198" s="18"/>
    </row>
    <row r="199" spans="30:31" x14ac:dyDescent="0.25">
      <c r="AD199" s="1"/>
      <c r="AE199" s="18"/>
    </row>
    <row r="200" spans="30:31" x14ac:dyDescent="0.25">
      <c r="AD200" s="1"/>
      <c r="AE200" s="18"/>
    </row>
    <row r="201" spans="30:31" x14ac:dyDescent="0.25">
      <c r="AD201" s="1"/>
      <c r="AE201" s="18"/>
    </row>
    <row r="202" spans="30:31" x14ac:dyDescent="0.25">
      <c r="AD202" s="1"/>
      <c r="AE202" s="18"/>
    </row>
    <row r="203" spans="30:31" x14ac:dyDescent="0.25">
      <c r="AD203" s="1"/>
      <c r="AE203" s="18"/>
    </row>
    <row r="204" spans="30:31" x14ac:dyDescent="0.25">
      <c r="AD204" s="1"/>
      <c r="AE204" s="18"/>
    </row>
    <row r="205" spans="30:31" x14ac:dyDescent="0.25">
      <c r="AD205" s="1"/>
      <c r="AE205" s="18"/>
    </row>
    <row r="206" spans="30:31" x14ac:dyDescent="0.25">
      <c r="AD206" s="1"/>
      <c r="AE206" s="18"/>
    </row>
    <row r="207" spans="30:31" x14ac:dyDescent="0.25">
      <c r="AD207" s="1"/>
      <c r="AE207" s="18"/>
    </row>
    <row r="208" spans="30:31" x14ac:dyDescent="0.25">
      <c r="AD208" s="1"/>
      <c r="AE208" s="18"/>
    </row>
    <row r="209" spans="30:31" x14ac:dyDescent="0.25">
      <c r="AD209" s="1"/>
      <c r="AE209" s="18"/>
    </row>
    <row r="210" spans="30:31" x14ac:dyDescent="0.25">
      <c r="AD210" s="1"/>
      <c r="AE210" s="18"/>
    </row>
    <row r="211" spans="30:31" x14ac:dyDescent="0.25">
      <c r="AD211" s="1"/>
      <c r="AE211" s="18"/>
    </row>
    <row r="212" spans="30:31" x14ac:dyDescent="0.25">
      <c r="AD212" s="1"/>
      <c r="AE212" s="18"/>
    </row>
    <row r="213" spans="30:31" x14ac:dyDescent="0.25">
      <c r="AD213" s="1"/>
      <c r="AE213" s="18"/>
    </row>
    <row r="214" spans="30:31" x14ac:dyDescent="0.25">
      <c r="AD214" s="1"/>
      <c r="AE214" s="18"/>
    </row>
    <row r="215" spans="30:31" x14ac:dyDescent="0.25">
      <c r="AD215" s="1"/>
      <c r="AE215" s="18"/>
    </row>
    <row r="216" spans="30:31" x14ac:dyDescent="0.25">
      <c r="AD216" s="1"/>
      <c r="AE216" s="18"/>
    </row>
    <row r="217" spans="30:31" x14ac:dyDescent="0.25">
      <c r="AD217" s="1"/>
      <c r="AE217" s="18"/>
    </row>
    <row r="218" spans="30:31" x14ac:dyDescent="0.25">
      <c r="AD218" s="1"/>
      <c r="AE218" s="18"/>
    </row>
    <row r="219" spans="30:31" x14ac:dyDescent="0.25">
      <c r="AD219" s="1"/>
      <c r="AE219" s="18"/>
    </row>
    <row r="220" spans="30:31" x14ac:dyDescent="0.25">
      <c r="AD220" s="1"/>
      <c r="AE220" s="18"/>
    </row>
    <row r="221" spans="30:31" x14ac:dyDescent="0.25">
      <c r="AD221" s="1"/>
      <c r="AE221" s="18"/>
    </row>
    <row r="222" spans="30:31" x14ac:dyDescent="0.25">
      <c r="AD222" s="1"/>
      <c r="AE222" s="18"/>
    </row>
    <row r="223" spans="30:31" x14ac:dyDescent="0.25">
      <c r="AD223" s="1"/>
      <c r="AE223" s="18"/>
    </row>
    <row r="224" spans="30:31" x14ac:dyDescent="0.25">
      <c r="AD224" s="1"/>
      <c r="AE224" s="18"/>
    </row>
    <row r="225" spans="30:31" x14ac:dyDescent="0.25">
      <c r="AD225" s="1"/>
      <c r="AE225" s="18"/>
    </row>
    <row r="226" spans="30:31" x14ac:dyDescent="0.25">
      <c r="AD226" s="1"/>
      <c r="AE226" s="18"/>
    </row>
    <row r="227" spans="30:31" x14ac:dyDescent="0.25">
      <c r="AD227" s="1"/>
      <c r="AE227" s="18"/>
    </row>
    <row r="228" spans="30:31" x14ac:dyDescent="0.25">
      <c r="AD228" s="1"/>
      <c r="AE228" s="18"/>
    </row>
    <row r="229" spans="30:31" x14ac:dyDescent="0.25">
      <c r="AD229" s="1"/>
      <c r="AE229" s="18"/>
    </row>
    <row r="230" spans="30:31" x14ac:dyDescent="0.25">
      <c r="AD230" s="1"/>
      <c r="AE230" s="18"/>
    </row>
    <row r="231" spans="30:31" x14ac:dyDescent="0.25">
      <c r="AD231" s="1"/>
      <c r="AE231" s="18"/>
    </row>
    <row r="232" spans="30:31" x14ac:dyDescent="0.25">
      <c r="AD232" s="1"/>
      <c r="AE232" s="18"/>
    </row>
    <row r="233" spans="30:31" x14ac:dyDescent="0.25">
      <c r="AD233" s="1"/>
      <c r="AE233" s="18"/>
    </row>
    <row r="234" spans="30:31" x14ac:dyDescent="0.25">
      <c r="AD234" s="1"/>
      <c r="AE234" s="18"/>
    </row>
    <row r="235" spans="30:31" x14ac:dyDescent="0.25">
      <c r="AD235" s="1"/>
      <c r="AE235" s="18"/>
    </row>
    <row r="236" spans="30:31" x14ac:dyDescent="0.25">
      <c r="AD236" s="1"/>
      <c r="AE236" s="18"/>
    </row>
    <row r="237" spans="30:31" x14ac:dyDescent="0.25">
      <c r="AD237" s="1"/>
      <c r="AE237" s="18"/>
    </row>
    <row r="238" spans="30:31" x14ac:dyDescent="0.25">
      <c r="AD238" s="1"/>
      <c r="AE238" s="18"/>
    </row>
    <row r="239" spans="30:31" x14ac:dyDescent="0.25">
      <c r="AD239" s="1"/>
      <c r="AE239" s="18"/>
    </row>
    <row r="240" spans="30:31" x14ac:dyDescent="0.25">
      <c r="AD240" s="1"/>
      <c r="AE240" s="18"/>
    </row>
    <row r="241" spans="30:31" x14ac:dyDescent="0.25">
      <c r="AD241" s="1"/>
      <c r="AE241" s="18"/>
    </row>
    <row r="242" spans="30:31" x14ac:dyDescent="0.25">
      <c r="AD242" s="1"/>
      <c r="AE242" s="18"/>
    </row>
    <row r="243" spans="30:31" x14ac:dyDescent="0.25">
      <c r="AD243" s="1"/>
      <c r="AE243" s="18"/>
    </row>
    <row r="244" spans="30:31" x14ac:dyDescent="0.25">
      <c r="AD244" s="1"/>
      <c r="AE244" s="18"/>
    </row>
    <row r="245" spans="30:31" x14ac:dyDescent="0.25">
      <c r="AD245" s="1"/>
      <c r="AE245" s="18"/>
    </row>
    <row r="246" spans="30:31" x14ac:dyDescent="0.25">
      <c r="AD246" s="1"/>
      <c r="AE246" s="18"/>
    </row>
    <row r="247" spans="30:31" x14ac:dyDescent="0.25">
      <c r="AD247" s="1"/>
      <c r="AE247" s="18"/>
    </row>
    <row r="248" spans="30:31" x14ac:dyDescent="0.25">
      <c r="AD248" s="1"/>
      <c r="AE248" s="18"/>
    </row>
    <row r="249" spans="30:31" x14ac:dyDescent="0.25">
      <c r="AD249" s="1"/>
      <c r="AE249" s="18"/>
    </row>
    <row r="250" spans="30:31" x14ac:dyDescent="0.25">
      <c r="AD250" s="1"/>
      <c r="AE250" s="18"/>
    </row>
    <row r="251" spans="30:31" x14ac:dyDescent="0.25">
      <c r="AD251" s="1"/>
      <c r="AE251" s="18"/>
    </row>
    <row r="252" spans="30:31" x14ac:dyDescent="0.25">
      <c r="AD252" s="1"/>
      <c r="AE252" s="18"/>
    </row>
    <row r="253" spans="30:31" x14ac:dyDescent="0.25">
      <c r="AD253" s="1"/>
      <c r="AE253" s="18"/>
    </row>
    <row r="254" spans="30:31" x14ac:dyDescent="0.25">
      <c r="AD254" s="1"/>
      <c r="AE254" s="18"/>
    </row>
    <row r="255" spans="30:31" x14ac:dyDescent="0.25">
      <c r="AD255" s="1"/>
      <c r="AE255" s="18"/>
    </row>
    <row r="256" spans="30:31" x14ac:dyDescent="0.25">
      <c r="AD256" s="1"/>
      <c r="AE256" s="18"/>
    </row>
    <row r="257" spans="30:31" x14ac:dyDescent="0.25">
      <c r="AD257" s="1"/>
      <c r="AE257" s="18"/>
    </row>
    <row r="258" spans="30:31" x14ac:dyDescent="0.25">
      <c r="AD258" s="1"/>
      <c r="AE258" s="18"/>
    </row>
    <row r="259" spans="30:31" x14ac:dyDescent="0.25">
      <c r="AD259" s="1"/>
      <c r="AE259" s="18"/>
    </row>
    <row r="260" spans="30:31" x14ac:dyDescent="0.25">
      <c r="AD260" s="1"/>
      <c r="AE260" s="18"/>
    </row>
    <row r="261" spans="30:31" x14ac:dyDescent="0.25">
      <c r="AD261" s="1"/>
      <c r="AE261" s="18"/>
    </row>
    <row r="262" spans="30:31" x14ac:dyDescent="0.25">
      <c r="AD262" s="1"/>
      <c r="AE262" s="18"/>
    </row>
    <row r="263" spans="30:31" x14ac:dyDescent="0.25">
      <c r="AD263" s="1"/>
      <c r="AE263" s="18"/>
    </row>
    <row r="264" spans="30:31" x14ac:dyDescent="0.25">
      <c r="AD264" s="1"/>
      <c r="AE264" s="18"/>
    </row>
    <row r="265" spans="30:31" x14ac:dyDescent="0.25">
      <c r="AD265" s="1"/>
      <c r="AE265" s="18"/>
    </row>
    <row r="266" spans="30:31" x14ac:dyDescent="0.25">
      <c r="AD266" s="1"/>
      <c r="AE266" s="18"/>
    </row>
    <row r="267" spans="30:31" x14ac:dyDescent="0.25">
      <c r="AD267" s="1"/>
      <c r="AE267" s="18"/>
    </row>
    <row r="268" spans="30:31" x14ac:dyDescent="0.25">
      <c r="AD268" s="1"/>
      <c r="AE268" s="18"/>
    </row>
    <row r="269" spans="30:31" x14ac:dyDescent="0.25">
      <c r="AD269" s="1"/>
      <c r="AE269" s="18"/>
    </row>
    <row r="270" spans="30:31" x14ac:dyDescent="0.25">
      <c r="AD270" s="1"/>
      <c r="AE270" s="18"/>
    </row>
    <row r="271" spans="30:31" x14ac:dyDescent="0.25">
      <c r="AD271" s="1"/>
      <c r="AE271" s="18"/>
    </row>
    <row r="272" spans="30:31" x14ac:dyDescent="0.25">
      <c r="AD272" s="1"/>
      <c r="AE272" s="18"/>
    </row>
    <row r="273" spans="30:31" x14ac:dyDescent="0.25">
      <c r="AD273" s="1"/>
      <c r="AE273" s="18"/>
    </row>
    <row r="274" spans="30:31" x14ac:dyDescent="0.25">
      <c r="AD274" s="1"/>
      <c r="AE274" s="18"/>
    </row>
    <row r="275" spans="30:31" x14ac:dyDescent="0.25">
      <c r="AD275" s="1"/>
      <c r="AE275" s="18"/>
    </row>
    <row r="276" spans="30:31" x14ac:dyDescent="0.25">
      <c r="AD276" s="1"/>
      <c r="AE276" s="18"/>
    </row>
    <row r="277" spans="30:31" x14ac:dyDescent="0.25">
      <c r="AD277" s="1"/>
      <c r="AE277" s="18"/>
    </row>
    <row r="278" spans="30:31" x14ac:dyDescent="0.25">
      <c r="AD278" s="1"/>
      <c r="AE278" s="18"/>
    </row>
    <row r="279" spans="30:31" x14ac:dyDescent="0.25">
      <c r="AD279" s="1"/>
      <c r="AE279" s="18"/>
    </row>
    <row r="280" spans="30:31" x14ac:dyDescent="0.25">
      <c r="AD280" s="1"/>
      <c r="AE280" s="18"/>
    </row>
    <row r="281" spans="30:31" x14ac:dyDescent="0.25">
      <c r="AD281" s="1"/>
      <c r="AE281" s="18"/>
    </row>
    <row r="282" spans="30:31" x14ac:dyDescent="0.25">
      <c r="AD282" s="1"/>
      <c r="AE282" s="18"/>
    </row>
    <row r="283" spans="30:31" x14ac:dyDescent="0.25">
      <c r="AD283" s="1"/>
      <c r="AE283" s="18"/>
    </row>
    <row r="284" spans="30:31" x14ac:dyDescent="0.25">
      <c r="AD284" s="1"/>
      <c r="AE284" s="18"/>
    </row>
    <row r="285" spans="30:31" x14ac:dyDescent="0.25">
      <c r="AD285" s="1"/>
      <c r="AE285" s="18"/>
    </row>
    <row r="286" spans="30:31" x14ac:dyDescent="0.25">
      <c r="AD286" s="1"/>
      <c r="AE286" s="18"/>
    </row>
    <row r="287" spans="30:31" x14ac:dyDescent="0.25">
      <c r="AD287" s="1"/>
      <c r="AE287" s="18"/>
    </row>
    <row r="288" spans="30:31" x14ac:dyDescent="0.25">
      <c r="AD288" s="1"/>
      <c r="AE288" s="18"/>
    </row>
    <row r="289" spans="30:31" x14ac:dyDescent="0.25">
      <c r="AD289" s="1"/>
      <c r="AE289" s="18"/>
    </row>
    <row r="290" spans="30:31" x14ac:dyDescent="0.25">
      <c r="AD290" s="1"/>
      <c r="AE290" s="18"/>
    </row>
    <row r="291" spans="30:31" x14ac:dyDescent="0.25">
      <c r="AD291" s="1"/>
      <c r="AE291" s="18"/>
    </row>
    <row r="292" spans="30:31" x14ac:dyDescent="0.25">
      <c r="AD292" s="1"/>
      <c r="AE292" s="18"/>
    </row>
    <row r="293" spans="30:31" x14ac:dyDescent="0.25">
      <c r="AD293" s="1"/>
      <c r="AE293" s="18"/>
    </row>
    <row r="294" spans="30:31" x14ac:dyDescent="0.25">
      <c r="AD294" s="1"/>
      <c r="AE294" s="18"/>
    </row>
    <row r="295" spans="30:31" x14ac:dyDescent="0.25">
      <c r="AD295" s="1"/>
      <c r="AE295" s="18"/>
    </row>
    <row r="296" spans="30:31" x14ac:dyDescent="0.25">
      <c r="AD296" s="1"/>
      <c r="AE296" s="18"/>
    </row>
    <row r="297" spans="30:31" x14ac:dyDescent="0.25">
      <c r="AD297" s="1"/>
      <c r="AE297" s="18"/>
    </row>
    <row r="298" spans="30:31" x14ac:dyDescent="0.25">
      <c r="AD298" s="1"/>
      <c r="AE298" s="18"/>
    </row>
    <row r="299" spans="30:31" x14ac:dyDescent="0.25">
      <c r="AD299" s="1"/>
      <c r="AE299" s="18"/>
    </row>
    <row r="300" spans="30:31" x14ac:dyDescent="0.25">
      <c r="AD300" s="1"/>
      <c r="AE300" s="18"/>
    </row>
    <row r="301" spans="30:31" x14ac:dyDescent="0.25">
      <c r="AD301" s="1"/>
      <c r="AE301" s="18"/>
    </row>
    <row r="302" spans="30:31" x14ac:dyDescent="0.25">
      <c r="AD302" s="1"/>
      <c r="AE302" s="18"/>
    </row>
    <row r="303" spans="30:31" x14ac:dyDescent="0.25">
      <c r="AD303" s="1"/>
      <c r="AE303" s="18"/>
    </row>
    <row r="304" spans="30:31" x14ac:dyDescent="0.25">
      <c r="AD304" s="1"/>
      <c r="AE304" s="18"/>
    </row>
    <row r="305" spans="30:31" x14ac:dyDescent="0.25">
      <c r="AD305" s="1"/>
      <c r="AE305" s="18"/>
    </row>
    <row r="306" spans="30:31" x14ac:dyDescent="0.25">
      <c r="AD306" s="1"/>
      <c r="AE306" s="18"/>
    </row>
    <row r="307" spans="30:31" x14ac:dyDescent="0.25">
      <c r="AD307" s="1"/>
      <c r="AE307" s="18"/>
    </row>
    <row r="308" spans="30:31" x14ac:dyDescent="0.25">
      <c r="AD308" s="1"/>
      <c r="AE308" s="18"/>
    </row>
    <row r="309" spans="30:31" x14ac:dyDescent="0.25">
      <c r="AD309" s="1"/>
      <c r="AE309" s="18"/>
    </row>
    <row r="310" spans="30:31" x14ac:dyDescent="0.25">
      <c r="AD310" s="1"/>
      <c r="AE310" s="18"/>
    </row>
    <row r="311" spans="30:31" x14ac:dyDescent="0.25">
      <c r="AD311" s="1"/>
      <c r="AE311" s="18"/>
    </row>
    <row r="312" spans="30:31" x14ac:dyDescent="0.25">
      <c r="AD312" s="1"/>
      <c r="AE312" s="18"/>
    </row>
    <row r="313" spans="30:31" x14ac:dyDescent="0.25">
      <c r="AD313" s="1"/>
      <c r="AE313" s="18"/>
    </row>
    <row r="314" spans="30:31" x14ac:dyDescent="0.25">
      <c r="AD314" s="1"/>
      <c r="AE314" s="18"/>
    </row>
    <row r="315" spans="30:31" x14ac:dyDescent="0.25">
      <c r="AD315" s="1"/>
      <c r="AE315" s="18"/>
    </row>
    <row r="316" spans="30:31" x14ac:dyDescent="0.25">
      <c r="AD316" s="1"/>
      <c r="AE316" s="18"/>
    </row>
    <row r="317" spans="30:31" x14ac:dyDescent="0.25">
      <c r="AD317" s="1"/>
      <c r="AE317" s="18"/>
    </row>
    <row r="318" spans="30:31" x14ac:dyDescent="0.25">
      <c r="AD318" s="1"/>
      <c r="AE318" s="18"/>
    </row>
    <row r="319" spans="30:31" x14ac:dyDescent="0.25">
      <c r="AD319" s="1"/>
      <c r="AE319" s="18"/>
    </row>
    <row r="320" spans="30:31" x14ac:dyDescent="0.25">
      <c r="AD320" s="1"/>
      <c r="AE320" s="18"/>
    </row>
    <row r="321" spans="30:31" x14ac:dyDescent="0.25">
      <c r="AD321" s="1"/>
      <c r="AE321" s="18"/>
    </row>
    <row r="322" spans="30:31" x14ac:dyDescent="0.25">
      <c r="AD322" s="1"/>
      <c r="AE322" s="18"/>
    </row>
    <row r="323" spans="30:31" x14ac:dyDescent="0.25">
      <c r="AD323" s="1"/>
      <c r="AE323" s="18"/>
    </row>
    <row r="324" spans="30:31" x14ac:dyDescent="0.25">
      <c r="AD324" s="1"/>
      <c r="AE324" s="18"/>
    </row>
    <row r="325" spans="30:31" x14ac:dyDescent="0.25">
      <c r="AD325" s="1"/>
      <c r="AE325" s="18"/>
    </row>
    <row r="326" spans="30:31" x14ac:dyDescent="0.25">
      <c r="AD326" s="1"/>
      <c r="AE326" s="18"/>
    </row>
    <row r="327" spans="30:31" x14ac:dyDescent="0.25">
      <c r="AD327" s="1"/>
      <c r="AE327" s="18"/>
    </row>
    <row r="328" spans="30:31" x14ac:dyDescent="0.25">
      <c r="AD328" s="1"/>
      <c r="AE328" s="18"/>
    </row>
    <row r="329" spans="30:31" x14ac:dyDescent="0.25">
      <c r="AD329" s="1"/>
      <c r="AE329" s="18"/>
    </row>
    <row r="330" spans="30:31" x14ac:dyDescent="0.25">
      <c r="AD330" s="1"/>
      <c r="AE330" s="18"/>
    </row>
    <row r="331" spans="30:31" x14ac:dyDescent="0.25">
      <c r="AD331" s="1"/>
      <c r="AE331" s="18"/>
    </row>
    <row r="332" spans="30:31" x14ac:dyDescent="0.25">
      <c r="AD332" s="1"/>
      <c r="AE332" s="18"/>
    </row>
    <row r="333" spans="30:31" x14ac:dyDescent="0.25">
      <c r="AD333" s="1"/>
      <c r="AE333" s="18"/>
    </row>
    <row r="334" spans="30:31" x14ac:dyDescent="0.25">
      <c r="AD334" s="1"/>
      <c r="AE334" s="18"/>
    </row>
    <row r="335" spans="30:31" x14ac:dyDescent="0.25">
      <c r="AD335" s="1"/>
      <c r="AE335" s="18"/>
    </row>
    <row r="336" spans="30:31" x14ac:dyDescent="0.25">
      <c r="AD336" s="1"/>
      <c r="AE336" s="18"/>
    </row>
    <row r="337" spans="30:31" x14ac:dyDescent="0.25">
      <c r="AD337" s="1"/>
      <c r="AE337" s="18"/>
    </row>
    <row r="338" spans="30:31" x14ac:dyDescent="0.25">
      <c r="AD338" s="1"/>
      <c r="AE338" s="18"/>
    </row>
    <row r="339" spans="30:31" x14ac:dyDescent="0.25">
      <c r="AD339" s="1"/>
      <c r="AE339" s="18"/>
    </row>
    <row r="340" spans="30:31" x14ac:dyDescent="0.25">
      <c r="AD340" s="1"/>
      <c r="AE340" s="18"/>
    </row>
    <row r="341" spans="30:31" x14ac:dyDescent="0.25">
      <c r="AD341" s="1"/>
      <c r="AE341" s="18"/>
    </row>
    <row r="342" spans="30:31" x14ac:dyDescent="0.25">
      <c r="AD342" s="1"/>
      <c r="AE342" s="18"/>
    </row>
    <row r="343" spans="30:31" x14ac:dyDescent="0.25">
      <c r="AD343" s="1"/>
      <c r="AE343" s="18"/>
    </row>
    <row r="344" spans="30:31" x14ac:dyDescent="0.25">
      <c r="AD344" s="1"/>
      <c r="AE344" s="18"/>
    </row>
    <row r="345" spans="30:31" x14ac:dyDescent="0.25">
      <c r="AD345" s="1"/>
      <c r="AE345" s="18"/>
    </row>
    <row r="346" spans="30:31" x14ac:dyDescent="0.25">
      <c r="AD346" s="1"/>
      <c r="AE346" s="18"/>
    </row>
    <row r="347" spans="30:31" x14ac:dyDescent="0.25">
      <c r="AD347" s="1"/>
      <c r="AE347" s="18"/>
    </row>
    <row r="348" spans="30:31" x14ac:dyDescent="0.25">
      <c r="AD348" s="1"/>
      <c r="AE348" s="18"/>
    </row>
    <row r="349" spans="30:31" x14ac:dyDescent="0.25">
      <c r="AD349" s="1"/>
      <c r="AE349" s="18"/>
    </row>
    <row r="350" spans="30:31" x14ac:dyDescent="0.25">
      <c r="AD350" s="1"/>
      <c r="AE350" s="18"/>
    </row>
    <row r="351" spans="30:31" x14ac:dyDescent="0.25">
      <c r="AD351" s="1"/>
      <c r="AE351" s="18"/>
    </row>
    <row r="352" spans="30:31" x14ac:dyDescent="0.25">
      <c r="AD352" s="1"/>
      <c r="AE352" s="18"/>
    </row>
    <row r="353" spans="30:31" x14ac:dyDescent="0.25">
      <c r="AD353" s="1"/>
      <c r="AE353" s="18"/>
    </row>
    <row r="354" spans="30:31" x14ac:dyDescent="0.25">
      <c r="AD354" s="1"/>
      <c r="AE354" s="18"/>
    </row>
    <row r="355" spans="30:31" x14ac:dyDescent="0.25">
      <c r="AD355" s="1"/>
      <c r="AE355" s="18"/>
    </row>
    <row r="356" spans="30:31" x14ac:dyDescent="0.25">
      <c r="AD356" s="1"/>
      <c r="AE356" s="18"/>
    </row>
    <row r="357" spans="30:31" x14ac:dyDescent="0.25">
      <c r="AD357" s="1"/>
      <c r="AE357" s="18"/>
    </row>
    <row r="358" spans="30:31" x14ac:dyDescent="0.25">
      <c r="AD358" s="1"/>
      <c r="AE358" s="18"/>
    </row>
    <row r="359" spans="30:31" x14ac:dyDescent="0.25">
      <c r="AD359" s="1"/>
      <c r="AE359" s="18"/>
    </row>
    <row r="360" spans="30:31" x14ac:dyDescent="0.25">
      <c r="AD360" s="1"/>
      <c r="AE360" s="18"/>
    </row>
    <row r="361" spans="30:31" x14ac:dyDescent="0.25">
      <c r="AD361" s="1"/>
      <c r="AE361" s="18"/>
    </row>
    <row r="362" spans="30:31" x14ac:dyDescent="0.25">
      <c r="AD362" s="1"/>
      <c r="AE362" s="18"/>
    </row>
    <row r="363" spans="30:31" x14ac:dyDescent="0.25">
      <c r="AD363" s="1"/>
      <c r="AE363" s="18"/>
    </row>
    <row r="364" spans="30:31" x14ac:dyDescent="0.25">
      <c r="AD364" s="1"/>
      <c r="AE364" s="18"/>
    </row>
    <row r="365" spans="30:31" x14ac:dyDescent="0.25">
      <c r="AD365" s="1"/>
      <c r="AE365" s="18"/>
    </row>
    <row r="366" spans="30:31" x14ac:dyDescent="0.25">
      <c r="AD366" s="1"/>
      <c r="AE366" s="18"/>
    </row>
    <row r="367" spans="30:31" x14ac:dyDescent="0.25">
      <c r="AD367" s="1"/>
      <c r="AE367" s="18"/>
    </row>
    <row r="368" spans="30:31" x14ac:dyDescent="0.25">
      <c r="AD368" s="1"/>
      <c r="AE368" s="18"/>
    </row>
    <row r="369" spans="30:31" x14ac:dyDescent="0.25">
      <c r="AD369" s="1"/>
      <c r="AE369" s="18"/>
    </row>
    <row r="370" spans="30:31" x14ac:dyDescent="0.25">
      <c r="AD370" s="1"/>
      <c r="AE370" s="18"/>
    </row>
    <row r="371" spans="30:31" x14ac:dyDescent="0.25">
      <c r="AD371" s="1"/>
      <c r="AE371" s="18"/>
    </row>
    <row r="372" spans="30:31" x14ac:dyDescent="0.25">
      <c r="AD372" s="1"/>
      <c r="AE372" s="18"/>
    </row>
    <row r="373" spans="30:31" x14ac:dyDescent="0.25">
      <c r="AD373" s="1"/>
      <c r="AE373" s="18"/>
    </row>
    <row r="374" spans="30:31" x14ac:dyDescent="0.25">
      <c r="AD374" s="1"/>
      <c r="AE374" s="18"/>
    </row>
    <row r="375" spans="30:31" x14ac:dyDescent="0.25">
      <c r="AD375" s="1"/>
      <c r="AE375" s="18"/>
    </row>
    <row r="376" spans="30:31" x14ac:dyDescent="0.25">
      <c r="AD376" s="1"/>
      <c r="AE376" s="18"/>
    </row>
    <row r="377" spans="30:31" x14ac:dyDescent="0.25">
      <c r="AD377" s="1"/>
      <c r="AE377" s="18"/>
    </row>
    <row r="378" spans="30:31" x14ac:dyDescent="0.25">
      <c r="AD378" s="1"/>
      <c r="AE378" s="18"/>
    </row>
    <row r="379" spans="30:31" x14ac:dyDescent="0.25">
      <c r="AD379" s="1"/>
      <c r="AE379" s="18"/>
    </row>
    <row r="380" spans="30:31" x14ac:dyDescent="0.25">
      <c r="AD380" s="1"/>
      <c r="AE380" s="18"/>
    </row>
    <row r="381" spans="30:31" x14ac:dyDescent="0.25">
      <c r="AD381" s="1"/>
      <c r="AE381" s="18"/>
    </row>
    <row r="382" spans="30:31" x14ac:dyDescent="0.25">
      <c r="AD382" s="1"/>
      <c r="AE382" s="18"/>
    </row>
    <row r="383" spans="30:31" x14ac:dyDescent="0.25">
      <c r="AD383" s="1"/>
      <c r="AE383" s="18"/>
    </row>
    <row r="384" spans="30:31" x14ac:dyDescent="0.25">
      <c r="AD384" s="1"/>
      <c r="AE384" s="18"/>
    </row>
    <row r="385" spans="30:31" x14ac:dyDescent="0.25">
      <c r="AD385" s="1"/>
      <c r="AE385" s="18"/>
    </row>
    <row r="386" spans="30:31" x14ac:dyDescent="0.25">
      <c r="AD386" s="1"/>
      <c r="AE386" s="18"/>
    </row>
    <row r="387" spans="30:31" x14ac:dyDescent="0.25">
      <c r="AD387" s="1"/>
      <c r="AE387" s="18"/>
    </row>
    <row r="388" spans="30:31" x14ac:dyDescent="0.25">
      <c r="AD388" s="1"/>
      <c r="AE388" s="18"/>
    </row>
    <row r="389" spans="30:31" x14ac:dyDescent="0.25">
      <c r="AD389" s="1"/>
      <c r="AE389" s="18"/>
    </row>
    <row r="390" spans="30:31" x14ac:dyDescent="0.25">
      <c r="AD390" s="1"/>
      <c r="AE390" s="18"/>
    </row>
    <row r="391" spans="30:31" x14ac:dyDescent="0.25">
      <c r="AD391" s="1"/>
      <c r="AE391" s="18"/>
    </row>
    <row r="392" spans="30:31" x14ac:dyDescent="0.25">
      <c r="AD392" s="1"/>
      <c r="AE392" s="18"/>
    </row>
    <row r="393" spans="30:31" x14ac:dyDescent="0.25">
      <c r="AD393" s="1"/>
      <c r="AE393" s="18"/>
    </row>
    <row r="394" spans="30:31" x14ac:dyDescent="0.25">
      <c r="AD394" s="1"/>
      <c r="AE394" s="18"/>
    </row>
    <row r="395" spans="30:31" x14ac:dyDescent="0.25">
      <c r="AD395" s="1"/>
      <c r="AE395" s="18"/>
    </row>
    <row r="396" spans="30:31" x14ac:dyDescent="0.25">
      <c r="AD396" s="1"/>
      <c r="AE396" s="18"/>
    </row>
    <row r="397" spans="30:31" x14ac:dyDescent="0.25">
      <c r="AD397" s="1"/>
      <c r="AE397" s="18"/>
    </row>
    <row r="398" spans="30:31" x14ac:dyDescent="0.25">
      <c r="AD398" s="1"/>
      <c r="AE398" s="18"/>
    </row>
    <row r="399" spans="30:31" x14ac:dyDescent="0.25">
      <c r="AD399" s="1"/>
      <c r="AE399" s="18"/>
    </row>
    <row r="400" spans="30:31" x14ac:dyDescent="0.25">
      <c r="AD400" s="1"/>
      <c r="AE400" s="18"/>
    </row>
    <row r="401" spans="30:31" x14ac:dyDescent="0.25">
      <c r="AD401" s="1"/>
      <c r="AE401" s="18"/>
    </row>
    <row r="402" spans="30:31" x14ac:dyDescent="0.25">
      <c r="AD402" s="1"/>
      <c r="AE402" s="18"/>
    </row>
    <row r="403" spans="30:31" x14ac:dyDescent="0.25">
      <c r="AD403" s="1"/>
      <c r="AE403" s="18"/>
    </row>
    <row r="404" spans="30:31" x14ac:dyDescent="0.25">
      <c r="AD404" s="1"/>
      <c r="AE404" s="18"/>
    </row>
    <row r="405" spans="30:31" x14ac:dyDescent="0.25">
      <c r="AD405" s="1"/>
      <c r="AE405" s="18"/>
    </row>
    <row r="406" spans="30:31" x14ac:dyDescent="0.25">
      <c r="AD406" s="1"/>
      <c r="AE406" s="18"/>
    </row>
    <row r="407" spans="30:31" x14ac:dyDescent="0.25">
      <c r="AD407" s="1"/>
      <c r="AE407" s="18"/>
    </row>
    <row r="408" spans="30:31" x14ac:dyDescent="0.25">
      <c r="AD408" s="1"/>
      <c r="AE408" s="18"/>
    </row>
    <row r="409" spans="30:31" x14ac:dyDescent="0.25">
      <c r="AD409" s="1"/>
      <c r="AE409" s="18"/>
    </row>
    <row r="410" spans="30:31" x14ac:dyDescent="0.25">
      <c r="AD410" s="1"/>
      <c r="AE410" s="18"/>
    </row>
    <row r="411" spans="30:31" x14ac:dyDescent="0.25">
      <c r="AD411" s="1"/>
      <c r="AE411" s="18"/>
    </row>
    <row r="412" spans="30:31" x14ac:dyDescent="0.25">
      <c r="AD412" s="1"/>
      <c r="AE412" s="18"/>
    </row>
    <row r="413" spans="30:31" x14ac:dyDescent="0.25">
      <c r="AD413" s="1"/>
      <c r="AE413" s="18"/>
    </row>
    <row r="414" spans="30:31" x14ac:dyDescent="0.25">
      <c r="AD414" s="1"/>
      <c r="AE414" s="18"/>
    </row>
    <row r="415" spans="30:31" x14ac:dyDescent="0.25">
      <c r="AD415" s="1"/>
      <c r="AE415" s="18"/>
    </row>
    <row r="416" spans="30:31" x14ac:dyDescent="0.25">
      <c r="AD416" s="1"/>
      <c r="AE416" s="18"/>
    </row>
    <row r="417" spans="30:31" x14ac:dyDescent="0.25">
      <c r="AD417" s="1"/>
      <c r="AE417" s="18"/>
    </row>
    <row r="418" spans="30:31" x14ac:dyDescent="0.25">
      <c r="AD418" s="1"/>
      <c r="AE418" s="18"/>
    </row>
    <row r="419" spans="30:31" x14ac:dyDescent="0.25">
      <c r="AD419" s="1"/>
      <c r="AE419" s="18"/>
    </row>
    <row r="420" spans="30:31" x14ac:dyDescent="0.25">
      <c r="AD420" s="1"/>
      <c r="AE420" s="18"/>
    </row>
    <row r="421" spans="30:31" x14ac:dyDescent="0.25">
      <c r="AD421" s="1"/>
      <c r="AE421" s="18"/>
    </row>
    <row r="422" spans="30:31" x14ac:dyDescent="0.25">
      <c r="AD422" s="1"/>
      <c r="AE422" s="18"/>
    </row>
    <row r="423" spans="30:31" x14ac:dyDescent="0.25">
      <c r="AD423" s="1"/>
      <c r="AE423" s="18"/>
    </row>
    <row r="424" spans="30:31" x14ac:dyDescent="0.25">
      <c r="AD424" s="1"/>
      <c r="AE424" s="18"/>
    </row>
    <row r="425" spans="30:31" x14ac:dyDescent="0.25">
      <c r="AD425" s="1"/>
      <c r="AE425" s="18"/>
    </row>
    <row r="426" spans="30:31" x14ac:dyDescent="0.25">
      <c r="AD426" s="1"/>
      <c r="AE426" s="18"/>
    </row>
    <row r="427" spans="30:31" x14ac:dyDescent="0.25">
      <c r="AD427" s="1"/>
      <c r="AE427" s="18"/>
    </row>
    <row r="428" spans="30:31" x14ac:dyDescent="0.25">
      <c r="AD428" s="1"/>
      <c r="AE428" s="18"/>
    </row>
    <row r="429" spans="30:31" x14ac:dyDescent="0.25">
      <c r="AD429" s="1"/>
      <c r="AE429" s="18"/>
    </row>
    <row r="430" spans="30:31" x14ac:dyDescent="0.25">
      <c r="AD430" s="1"/>
      <c r="AE430" s="18"/>
    </row>
    <row r="431" spans="30:31" x14ac:dyDescent="0.25">
      <c r="AD431" s="1"/>
      <c r="AE431" s="18"/>
    </row>
    <row r="432" spans="30:31" x14ac:dyDescent="0.25">
      <c r="AD432" s="1"/>
      <c r="AE432" s="18"/>
    </row>
    <row r="433" spans="30:31" x14ac:dyDescent="0.25">
      <c r="AD433" s="1"/>
      <c r="AE433" s="18"/>
    </row>
    <row r="434" spans="30:31" x14ac:dyDescent="0.25">
      <c r="AD434" s="1"/>
      <c r="AE434" s="18"/>
    </row>
    <row r="435" spans="30:31" x14ac:dyDescent="0.25">
      <c r="AD435" s="1"/>
      <c r="AE435" s="18"/>
    </row>
    <row r="436" spans="30:31" x14ac:dyDescent="0.25">
      <c r="AD436" s="1"/>
      <c r="AE436" s="18"/>
    </row>
    <row r="437" spans="30:31" x14ac:dyDescent="0.25">
      <c r="AD437" s="1"/>
      <c r="AE437" s="18"/>
    </row>
    <row r="438" spans="30:31" x14ac:dyDescent="0.25">
      <c r="AD438" s="1"/>
      <c r="AE438" s="18"/>
    </row>
    <row r="439" spans="30:31" x14ac:dyDescent="0.25">
      <c r="AD439" s="1"/>
      <c r="AE439" s="18"/>
    </row>
    <row r="440" spans="30:31" x14ac:dyDescent="0.25">
      <c r="AD440" s="1"/>
      <c r="AE440" s="18"/>
    </row>
    <row r="441" spans="30:31" x14ac:dyDescent="0.25">
      <c r="AD441" s="1"/>
      <c r="AE441" s="18"/>
    </row>
    <row r="442" spans="30:31" x14ac:dyDescent="0.25">
      <c r="AD442" s="1"/>
      <c r="AE442" s="18"/>
    </row>
    <row r="443" spans="30:31" x14ac:dyDescent="0.25">
      <c r="AD443" s="1"/>
      <c r="AE443" s="18"/>
    </row>
    <row r="444" spans="30:31" x14ac:dyDescent="0.25">
      <c r="AD444" s="1"/>
      <c r="AE444" s="18"/>
    </row>
    <row r="445" spans="30:31" x14ac:dyDescent="0.25">
      <c r="AD445" s="1"/>
      <c r="AE445" s="18"/>
    </row>
    <row r="446" spans="30:31" x14ac:dyDescent="0.25">
      <c r="AD446" s="1"/>
      <c r="AE446" s="18"/>
    </row>
    <row r="447" spans="30:31" x14ac:dyDescent="0.25">
      <c r="AD447" s="1"/>
      <c r="AE447" s="18"/>
    </row>
    <row r="448" spans="30:31" x14ac:dyDescent="0.25">
      <c r="AD448" s="1"/>
      <c r="AE448" s="18"/>
    </row>
    <row r="449" spans="30:31" x14ac:dyDescent="0.25">
      <c r="AD449" s="1"/>
      <c r="AE449" s="18"/>
    </row>
    <row r="450" spans="30:31" x14ac:dyDescent="0.25">
      <c r="AD450" s="1"/>
      <c r="AE450" s="18"/>
    </row>
    <row r="451" spans="30:31" x14ac:dyDescent="0.25">
      <c r="AD451" s="1"/>
      <c r="AE451" s="18"/>
    </row>
    <row r="452" spans="30:31" x14ac:dyDescent="0.25">
      <c r="AD452" s="1"/>
      <c r="AE452" s="18"/>
    </row>
    <row r="453" spans="30:31" x14ac:dyDescent="0.25">
      <c r="AD453" s="1"/>
      <c r="AE453" s="18"/>
    </row>
    <row r="454" spans="30:31" x14ac:dyDescent="0.25">
      <c r="AD454" s="1"/>
      <c r="AE454" s="18"/>
    </row>
    <row r="455" spans="30:31" x14ac:dyDescent="0.25">
      <c r="AD455" s="1"/>
      <c r="AE455" s="18"/>
    </row>
    <row r="456" spans="30:31" x14ac:dyDescent="0.25">
      <c r="AD456" s="1"/>
      <c r="AE456" s="18"/>
    </row>
    <row r="457" spans="30:31" x14ac:dyDescent="0.25">
      <c r="AD457" s="1"/>
      <c r="AE457" s="18"/>
    </row>
    <row r="458" spans="30:31" x14ac:dyDescent="0.25">
      <c r="AD458" s="1"/>
      <c r="AE458" s="18"/>
    </row>
    <row r="459" spans="30:31" x14ac:dyDescent="0.25">
      <c r="AD459" s="1"/>
      <c r="AE459" s="18"/>
    </row>
    <row r="460" spans="30:31" x14ac:dyDescent="0.25">
      <c r="AD460" s="1"/>
      <c r="AE460" s="18"/>
    </row>
    <row r="461" spans="30:31" x14ac:dyDescent="0.25">
      <c r="AD461" s="1"/>
      <c r="AE461" s="18"/>
    </row>
    <row r="462" spans="30:31" x14ac:dyDescent="0.25">
      <c r="AD462" s="1"/>
      <c r="AE462" s="18"/>
    </row>
    <row r="463" spans="30:31" x14ac:dyDescent="0.25">
      <c r="AD463" s="1"/>
      <c r="AE463" s="18"/>
    </row>
    <row r="464" spans="30:31" x14ac:dyDescent="0.25">
      <c r="AD464" s="1"/>
      <c r="AE464" s="18"/>
    </row>
    <row r="465" spans="30:31" x14ac:dyDescent="0.25">
      <c r="AD465" s="1"/>
      <c r="AE465" s="18"/>
    </row>
    <row r="466" spans="30:31" x14ac:dyDescent="0.25">
      <c r="AD466" s="1"/>
      <c r="AE466" s="18"/>
    </row>
    <row r="467" spans="30:31" x14ac:dyDescent="0.25">
      <c r="AD467" s="1"/>
      <c r="AE467" s="18"/>
    </row>
    <row r="468" spans="30:31" x14ac:dyDescent="0.25">
      <c r="AD468" s="1"/>
      <c r="AE468" s="18"/>
    </row>
    <row r="469" spans="30:31" x14ac:dyDescent="0.25">
      <c r="AD469" s="1"/>
      <c r="AE469" s="18"/>
    </row>
    <row r="470" spans="30:31" x14ac:dyDescent="0.25">
      <c r="AD470" s="1"/>
      <c r="AE470" s="18"/>
    </row>
    <row r="471" spans="30:31" x14ac:dyDescent="0.25">
      <c r="AD471" s="1"/>
      <c r="AE471" s="18"/>
    </row>
    <row r="472" spans="30:31" x14ac:dyDescent="0.25">
      <c r="AD472" s="1"/>
      <c r="AE472" s="18"/>
    </row>
    <row r="473" spans="30:31" x14ac:dyDescent="0.25">
      <c r="AD473" s="1"/>
      <c r="AE473" s="18"/>
    </row>
    <row r="474" spans="30:31" x14ac:dyDescent="0.25">
      <c r="AD474" s="1"/>
      <c r="AE474" s="18"/>
    </row>
    <row r="475" spans="30:31" x14ac:dyDescent="0.25">
      <c r="AD475" s="1"/>
      <c r="AE475" s="18"/>
    </row>
    <row r="476" spans="30:31" x14ac:dyDescent="0.25">
      <c r="AD476" s="1"/>
      <c r="AE476" s="18"/>
    </row>
    <row r="477" spans="30:31" x14ac:dyDescent="0.25">
      <c r="AD477" s="1"/>
      <c r="AE477" s="18"/>
    </row>
    <row r="478" spans="30:31" x14ac:dyDescent="0.25">
      <c r="AD478" s="1"/>
      <c r="AE478" s="18"/>
    </row>
    <row r="479" spans="30:31" x14ac:dyDescent="0.25">
      <c r="AD479" s="1"/>
      <c r="AE479" s="18"/>
    </row>
    <row r="480" spans="30:31" x14ac:dyDescent="0.25">
      <c r="AD480" s="1"/>
      <c r="AE480" s="18"/>
    </row>
    <row r="481" spans="30:31" x14ac:dyDescent="0.25">
      <c r="AD481" s="1"/>
      <c r="AE481" s="18"/>
    </row>
    <row r="482" spans="30:31" x14ac:dyDescent="0.25">
      <c r="AD482" s="1"/>
      <c r="AE482" s="18"/>
    </row>
    <row r="483" spans="30:31" x14ac:dyDescent="0.25">
      <c r="AD483" s="1"/>
      <c r="AE483" s="18"/>
    </row>
    <row r="484" spans="30:31" x14ac:dyDescent="0.25">
      <c r="AD484" s="1"/>
      <c r="AE484" s="18"/>
    </row>
    <row r="485" spans="30:31" x14ac:dyDescent="0.25">
      <c r="AD485" s="1"/>
      <c r="AE485" s="18"/>
    </row>
    <row r="486" spans="30:31" x14ac:dyDescent="0.25">
      <c r="AD486" s="1"/>
      <c r="AE486" s="18"/>
    </row>
    <row r="487" spans="30:31" x14ac:dyDescent="0.25">
      <c r="AD487" s="1"/>
      <c r="AE487" s="18"/>
    </row>
    <row r="488" spans="30:31" x14ac:dyDescent="0.25">
      <c r="AD488" s="1"/>
      <c r="AE488" s="18"/>
    </row>
    <row r="489" spans="30:31" x14ac:dyDescent="0.25">
      <c r="AD489" s="1"/>
      <c r="AE489" s="18"/>
    </row>
    <row r="490" spans="30:31" x14ac:dyDescent="0.25">
      <c r="AD490" s="1"/>
      <c r="AE490" s="18"/>
    </row>
    <row r="491" spans="30:31" x14ac:dyDescent="0.25">
      <c r="AD491" s="1"/>
      <c r="AE491" s="18"/>
    </row>
    <row r="492" spans="30:31" x14ac:dyDescent="0.25">
      <c r="AD492" s="1"/>
      <c r="AE492" s="18"/>
    </row>
    <row r="493" spans="30:31" x14ac:dyDescent="0.25">
      <c r="AD493" s="1"/>
      <c r="AE493" s="18"/>
    </row>
    <row r="494" spans="30:31" x14ac:dyDescent="0.25">
      <c r="AD494" s="1"/>
      <c r="AE494" s="18"/>
    </row>
    <row r="495" spans="30:31" x14ac:dyDescent="0.25">
      <c r="AD495" s="1"/>
      <c r="AE495" s="18"/>
    </row>
    <row r="496" spans="30:31" x14ac:dyDescent="0.25">
      <c r="AD496" s="1"/>
      <c r="AE496" s="18"/>
    </row>
    <row r="497" spans="30:31" x14ac:dyDescent="0.25">
      <c r="AD497" s="1"/>
      <c r="AE497" s="18"/>
    </row>
    <row r="498" spans="30:31" x14ac:dyDescent="0.25">
      <c r="AD498" s="1"/>
      <c r="AE498" s="18"/>
    </row>
    <row r="499" spans="30:31" x14ac:dyDescent="0.25">
      <c r="AD499" s="1"/>
      <c r="AE499" s="18"/>
    </row>
    <row r="500" spans="30:31" x14ac:dyDescent="0.25">
      <c r="AD500" s="1"/>
      <c r="AE500" s="18"/>
    </row>
    <row r="501" spans="30:31" x14ac:dyDescent="0.25">
      <c r="AD501" s="1"/>
      <c r="AE501" s="18"/>
    </row>
    <row r="502" spans="30:31" x14ac:dyDescent="0.25">
      <c r="AD502" s="1"/>
      <c r="AE502" s="18"/>
    </row>
    <row r="503" spans="30:31" x14ac:dyDescent="0.25">
      <c r="AD503" s="1"/>
      <c r="AE503" s="18"/>
    </row>
    <row r="504" spans="30:31" x14ac:dyDescent="0.25">
      <c r="AD504" s="1"/>
      <c r="AE504" s="18"/>
    </row>
    <row r="505" spans="30:31" x14ac:dyDescent="0.25">
      <c r="AD505" s="1"/>
      <c r="AE505" s="18"/>
    </row>
    <row r="506" spans="30:31" x14ac:dyDescent="0.25">
      <c r="AD506" s="1"/>
      <c r="AE506" s="18"/>
    </row>
    <row r="507" spans="30:31" x14ac:dyDescent="0.25">
      <c r="AD507" s="1"/>
      <c r="AE507" s="18"/>
    </row>
    <row r="508" spans="30:31" x14ac:dyDescent="0.25">
      <c r="AD508" s="1"/>
      <c r="AE508" s="18"/>
    </row>
    <row r="509" spans="30:31" x14ac:dyDescent="0.25">
      <c r="AD509" s="1"/>
      <c r="AE509" s="18"/>
    </row>
    <row r="510" spans="30:31" x14ac:dyDescent="0.25">
      <c r="AD510" s="1"/>
      <c r="AE510" s="18"/>
    </row>
    <row r="511" spans="30:31" x14ac:dyDescent="0.25">
      <c r="AD511" s="1"/>
      <c r="AE511" s="18"/>
    </row>
    <row r="512" spans="30:31" x14ac:dyDescent="0.25">
      <c r="AD512" s="1"/>
      <c r="AE512" s="18"/>
    </row>
    <row r="513" spans="30:31" x14ac:dyDescent="0.25">
      <c r="AD513" s="1"/>
      <c r="AE513" s="18"/>
    </row>
    <row r="514" spans="30:31" x14ac:dyDescent="0.25">
      <c r="AD514" s="1"/>
      <c r="AE514" s="18"/>
    </row>
    <row r="515" spans="30:31" x14ac:dyDescent="0.25">
      <c r="AD515" s="1"/>
      <c r="AE515" s="18"/>
    </row>
    <row r="516" spans="30:31" x14ac:dyDescent="0.25">
      <c r="AD516" s="1"/>
      <c r="AE516" s="18"/>
    </row>
    <row r="517" spans="30:31" x14ac:dyDescent="0.25">
      <c r="AD517" s="1"/>
      <c r="AE517" s="18"/>
    </row>
    <row r="518" spans="30:31" x14ac:dyDescent="0.25">
      <c r="AD518" s="1"/>
      <c r="AE518" s="18"/>
    </row>
    <row r="519" spans="30:31" x14ac:dyDescent="0.25">
      <c r="AD519" s="1"/>
      <c r="AE519" s="18"/>
    </row>
    <row r="520" spans="30:31" x14ac:dyDescent="0.25">
      <c r="AD520" s="1"/>
      <c r="AE520" s="18"/>
    </row>
    <row r="521" spans="30:31" x14ac:dyDescent="0.25">
      <c r="AD521" s="1"/>
      <c r="AE521" s="18"/>
    </row>
    <row r="522" spans="30:31" x14ac:dyDescent="0.25">
      <c r="AD522" s="1"/>
      <c r="AE522" s="18"/>
    </row>
    <row r="523" spans="30:31" x14ac:dyDescent="0.25">
      <c r="AD523" s="1"/>
      <c r="AE523" s="18"/>
    </row>
    <row r="524" spans="30:31" x14ac:dyDescent="0.25">
      <c r="AD524" s="1"/>
      <c r="AE524" s="18"/>
    </row>
    <row r="525" spans="30:31" x14ac:dyDescent="0.25">
      <c r="AD525" s="1"/>
      <c r="AE525" s="18"/>
    </row>
    <row r="526" spans="30:31" x14ac:dyDescent="0.25">
      <c r="AD526" s="1"/>
      <c r="AE526" s="18"/>
    </row>
    <row r="527" spans="30:31" x14ac:dyDescent="0.25">
      <c r="AD527" s="1"/>
      <c r="AE527" s="18"/>
    </row>
    <row r="528" spans="30:31" x14ac:dyDescent="0.25">
      <c r="AD528" s="1"/>
      <c r="AE528" s="18"/>
    </row>
    <row r="529" spans="30:31" x14ac:dyDescent="0.25">
      <c r="AD529" s="1"/>
      <c r="AE529" s="18"/>
    </row>
    <row r="530" spans="30:31" x14ac:dyDescent="0.25">
      <c r="AD530" s="1"/>
      <c r="AE530" s="18"/>
    </row>
    <row r="531" spans="30:31" x14ac:dyDescent="0.25">
      <c r="AD531" s="1"/>
      <c r="AE531" s="18"/>
    </row>
    <row r="532" spans="30:31" x14ac:dyDescent="0.25">
      <c r="AD532" s="1"/>
      <c r="AE532" s="18"/>
    </row>
    <row r="533" spans="30:31" x14ac:dyDescent="0.25">
      <c r="AD533" s="1"/>
      <c r="AE533" s="18"/>
    </row>
    <row r="534" spans="30:31" x14ac:dyDescent="0.25">
      <c r="AD534" s="1"/>
      <c r="AE534" s="18"/>
    </row>
    <row r="535" spans="30:31" x14ac:dyDescent="0.25">
      <c r="AD535" s="1"/>
      <c r="AE535" s="18"/>
    </row>
    <row r="536" spans="30:31" x14ac:dyDescent="0.25">
      <c r="AD536" s="1"/>
      <c r="AE536" s="18"/>
    </row>
    <row r="537" spans="30:31" x14ac:dyDescent="0.25">
      <c r="AD537" s="1"/>
      <c r="AE537" s="18"/>
    </row>
    <row r="538" spans="30:31" x14ac:dyDescent="0.25">
      <c r="AD538" s="1"/>
      <c r="AE538" s="18"/>
    </row>
    <row r="539" spans="30:31" x14ac:dyDescent="0.25">
      <c r="AD539" s="1"/>
      <c r="AE539" s="18"/>
    </row>
    <row r="540" spans="30:31" x14ac:dyDescent="0.25">
      <c r="AD540" s="1"/>
      <c r="AE540" s="18"/>
    </row>
    <row r="541" spans="30:31" x14ac:dyDescent="0.25">
      <c r="AD541" s="1"/>
      <c r="AE541" s="18"/>
    </row>
    <row r="542" spans="30:31" x14ac:dyDescent="0.25">
      <c r="AD542" s="1"/>
      <c r="AE542" s="18"/>
    </row>
    <row r="543" spans="30:31" x14ac:dyDescent="0.25">
      <c r="AD543" s="1"/>
      <c r="AE543" s="18"/>
    </row>
    <row r="544" spans="30:31" x14ac:dyDescent="0.25">
      <c r="AD544" s="1"/>
      <c r="AE544" s="18"/>
    </row>
    <row r="545" spans="30:31" x14ac:dyDescent="0.25">
      <c r="AD545" s="1"/>
      <c r="AE545" s="18"/>
    </row>
    <row r="546" spans="30:31" x14ac:dyDescent="0.25">
      <c r="AD546" s="1"/>
      <c r="AE546" s="18"/>
    </row>
    <row r="547" spans="30:31" x14ac:dyDescent="0.25">
      <c r="AD547" s="1"/>
      <c r="AE547" s="18"/>
    </row>
    <row r="548" spans="30:31" x14ac:dyDescent="0.25">
      <c r="AD548" s="1"/>
      <c r="AE548" s="18"/>
    </row>
    <row r="549" spans="30:31" x14ac:dyDescent="0.25">
      <c r="AD549" s="1"/>
      <c r="AE549" s="18"/>
    </row>
    <row r="550" spans="30:31" x14ac:dyDescent="0.25">
      <c r="AD550" s="1"/>
      <c r="AE550" s="18"/>
    </row>
    <row r="551" spans="30:31" x14ac:dyDescent="0.25">
      <c r="AD551" s="1"/>
      <c r="AE551" s="18"/>
    </row>
    <row r="552" spans="30:31" x14ac:dyDescent="0.25">
      <c r="AD552" s="1"/>
      <c r="AE552" s="18"/>
    </row>
    <row r="553" spans="30:31" x14ac:dyDescent="0.25">
      <c r="AD553" s="1"/>
      <c r="AE553" s="18"/>
    </row>
    <row r="554" spans="30:31" x14ac:dyDescent="0.25">
      <c r="AD554" s="1"/>
      <c r="AE554" s="18"/>
    </row>
    <row r="555" spans="30:31" x14ac:dyDescent="0.25">
      <c r="AD555" s="1"/>
      <c r="AE555" s="18"/>
    </row>
    <row r="556" spans="30:31" x14ac:dyDescent="0.25">
      <c r="AD556" s="1"/>
      <c r="AE556" s="18"/>
    </row>
    <row r="557" spans="30:31" x14ac:dyDescent="0.25">
      <c r="AD557" s="1"/>
      <c r="AE557" s="18"/>
    </row>
    <row r="558" spans="30:31" x14ac:dyDescent="0.25">
      <c r="AD558" s="1"/>
      <c r="AE558" s="18"/>
    </row>
    <row r="559" spans="30:31" x14ac:dyDescent="0.25">
      <c r="AD559" s="1"/>
      <c r="AE559" s="18"/>
    </row>
    <row r="560" spans="30:31" x14ac:dyDescent="0.25">
      <c r="AD560" s="1"/>
      <c r="AE560" s="18"/>
    </row>
  </sheetData>
  <autoFilter ref="A14:AV14" xr:uid="{43DE1F04-26EA-4A30-B469-BC8573CBC3AC}"/>
  <mergeCells count="739">
    <mergeCell ref="AI29:AI30"/>
    <mergeCell ref="M23:M25"/>
    <mergeCell ref="AS42:AS43"/>
    <mergeCell ref="AR42:AR43"/>
    <mergeCell ref="AT42:AT43"/>
    <mergeCell ref="AV42:AV43"/>
    <mergeCell ref="AU42:AU43"/>
    <mergeCell ref="AR12:AS13"/>
    <mergeCell ref="AT12:AV13"/>
    <mergeCell ref="M36:M39"/>
    <mergeCell ref="N36:N39"/>
    <mergeCell ref="O36:O39"/>
    <mergeCell ref="P36:P39"/>
    <mergeCell ref="N23:N25"/>
    <mergeCell ref="O23:O25"/>
    <mergeCell ref="P23:P25"/>
    <mergeCell ref="S42:S43"/>
    <mergeCell ref="AQ36:AQ39"/>
    <mergeCell ref="AP36:AP39"/>
    <mergeCell ref="AJ36:AJ39"/>
    <mergeCell ref="AO15:AO16"/>
    <mergeCell ref="AN15:AN16"/>
    <mergeCell ref="AM15:AM16"/>
    <mergeCell ref="AL15:AL16"/>
    <mergeCell ref="K18:K20"/>
    <mergeCell ref="L18:L20"/>
    <mergeCell ref="M18:M20"/>
    <mergeCell ref="N18:N20"/>
    <mergeCell ref="O18:O20"/>
    <mergeCell ref="P18:P20"/>
    <mergeCell ref="AF18:AF20"/>
    <mergeCell ref="AG18:AG20"/>
    <mergeCell ref="AH18:AH20"/>
    <mergeCell ref="K13:P13"/>
    <mergeCell ref="V13:Y13"/>
    <mergeCell ref="Z13:AB13"/>
    <mergeCell ref="S12:S14"/>
    <mergeCell ref="T12:T14"/>
    <mergeCell ref="U12:AC12"/>
    <mergeCell ref="AD12:AE13"/>
    <mergeCell ref="AF12:AH13"/>
    <mergeCell ref="AI12:AI14"/>
    <mergeCell ref="AJ12:AQ13"/>
    <mergeCell ref="C36:C39"/>
    <mergeCell ref="D36:D39"/>
    <mergeCell ref="H36:H39"/>
    <mergeCell ref="I36:I39"/>
    <mergeCell ref="I34:I35"/>
    <mergeCell ref="H34:H35"/>
    <mergeCell ref="J58:J60"/>
    <mergeCell ref="K58:K60"/>
    <mergeCell ref="L58:L60"/>
    <mergeCell ref="G36:G39"/>
    <mergeCell ref="J34:J35"/>
    <mergeCell ref="K36:K39"/>
    <mergeCell ref="L36:L39"/>
    <mergeCell ref="A62:A64"/>
    <mergeCell ref="B62:B64"/>
    <mergeCell ref="C62:C64"/>
    <mergeCell ref="D62:D64"/>
    <mergeCell ref="E62:E64"/>
    <mergeCell ref="F62:F64"/>
    <mergeCell ref="G62:G64"/>
    <mergeCell ref="H62:H64"/>
    <mergeCell ref="I62:I64"/>
    <mergeCell ref="AQ56:AQ57"/>
    <mergeCell ref="AP62:AP64"/>
    <mergeCell ref="AQ62:AQ64"/>
    <mergeCell ref="AJ58:AJ60"/>
    <mergeCell ref="AK58:AK60"/>
    <mergeCell ref="AL58:AL60"/>
    <mergeCell ref="AM58:AM60"/>
    <mergeCell ref="AN58:AN60"/>
    <mergeCell ref="AO58:AO60"/>
    <mergeCell ref="AP58:AP60"/>
    <mergeCell ref="AQ58:AQ60"/>
    <mergeCell ref="AJ62:AJ64"/>
    <mergeCell ref="AK62:AK64"/>
    <mergeCell ref="AL62:AL64"/>
    <mergeCell ref="AM62:AM64"/>
    <mergeCell ref="AN62:AN64"/>
    <mergeCell ref="AO62:AO64"/>
    <mergeCell ref="AP53:AP55"/>
    <mergeCell ref="A58:A60"/>
    <mergeCell ref="B58:B60"/>
    <mergeCell ref="C58:C60"/>
    <mergeCell ref="D58:D60"/>
    <mergeCell ref="E58:E60"/>
    <mergeCell ref="F58:F60"/>
    <mergeCell ref="G58:G60"/>
    <mergeCell ref="H58:H60"/>
    <mergeCell ref="I58:I60"/>
    <mergeCell ref="AN56:AN57"/>
    <mergeCell ref="AO56:AO57"/>
    <mergeCell ref="AP56:AP57"/>
    <mergeCell ref="M58:M60"/>
    <mergeCell ref="N58:N60"/>
    <mergeCell ref="O58:O60"/>
    <mergeCell ref="P58:P60"/>
    <mergeCell ref="A56:A57"/>
    <mergeCell ref="B56:B57"/>
    <mergeCell ref="C56:C57"/>
    <mergeCell ref="D56:D57"/>
    <mergeCell ref="E56:E57"/>
    <mergeCell ref="F56:F57"/>
    <mergeCell ref="G56:G57"/>
    <mergeCell ref="H56:H57"/>
    <mergeCell ref="I56:I57"/>
    <mergeCell ref="AP50:AP52"/>
    <mergeCell ref="AQ50:AQ52"/>
    <mergeCell ref="A53:A55"/>
    <mergeCell ref="B53:B55"/>
    <mergeCell ref="C53:C55"/>
    <mergeCell ref="D53:D55"/>
    <mergeCell ref="E53:E55"/>
    <mergeCell ref="F53:F55"/>
    <mergeCell ref="G53:G55"/>
    <mergeCell ref="H53:H55"/>
    <mergeCell ref="I53:I55"/>
    <mergeCell ref="J53:J55"/>
    <mergeCell ref="K53:K55"/>
    <mergeCell ref="L53:L55"/>
    <mergeCell ref="M53:M55"/>
    <mergeCell ref="N53:N55"/>
    <mergeCell ref="O53:O55"/>
    <mergeCell ref="P53:P55"/>
    <mergeCell ref="AQ53:AQ55"/>
    <mergeCell ref="AJ53:AJ55"/>
    <mergeCell ref="AK53:AK55"/>
    <mergeCell ref="AL53:AL55"/>
    <mergeCell ref="AM53:AM55"/>
    <mergeCell ref="AN53:AN55"/>
    <mergeCell ref="AP47:AP49"/>
    <mergeCell ref="AQ47:AQ49"/>
    <mergeCell ref="A50:A52"/>
    <mergeCell ref="B50:B52"/>
    <mergeCell ref="C50:C52"/>
    <mergeCell ref="D50:D52"/>
    <mergeCell ref="E50:E52"/>
    <mergeCell ref="F50:F52"/>
    <mergeCell ref="G50:G52"/>
    <mergeCell ref="H50:H52"/>
    <mergeCell ref="I50:I52"/>
    <mergeCell ref="J50:J52"/>
    <mergeCell ref="K50:K52"/>
    <mergeCell ref="L50:L52"/>
    <mergeCell ref="M50:M52"/>
    <mergeCell ref="N50:N52"/>
    <mergeCell ref="O50:O52"/>
    <mergeCell ref="P50:P52"/>
    <mergeCell ref="AJ50:AJ52"/>
    <mergeCell ref="AK50:AK52"/>
    <mergeCell ref="AL50:AL52"/>
    <mergeCell ref="AM50:AM52"/>
    <mergeCell ref="AN50:AN52"/>
    <mergeCell ref="AO50:AO52"/>
    <mergeCell ref="AH85:AH86"/>
    <mergeCell ref="F15:F16"/>
    <mergeCell ref="G15:G16"/>
    <mergeCell ref="H15:H16"/>
    <mergeCell ref="AH80:AH81"/>
    <mergeCell ref="AH83:AH84"/>
    <mergeCell ref="AF83:AF84"/>
    <mergeCell ref="AG83:AG84"/>
    <mergeCell ref="H83:H84"/>
    <mergeCell ref="G83:G84"/>
    <mergeCell ref="F83:F84"/>
    <mergeCell ref="M85:M86"/>
    <mergeCell ref="N85:N86"/>
    <mergeCell ref="G85:G86"/>
    <mergeCell ref="H85:H86"/>
    <mergeCell ref="I85:I86"/>
    <mergeCell ref="J85:J86"/>
    <mergeCell ref="K85:K86"/>
    <mergeCell ref="L85:L86"/>
    <mergeCell ref="F47:F49"/>
    <mergeCell ref="G47:G49"/>
    <mergeCell ref="H47:H49"/>
    <mergeCell ref="I47:I49"/>
    <mergeCell ref="J47:J49"/>
    <mergeCell ref="AI83:AI84"/>
    <mergeCell ref="P83:P84"/>
    <mergeCell ref="O83:O84"/>
    <mergeCell ref="N83:N84"/>
    <mergeCell ref="M83:M84"/>
    <mergeCell ref="L83:L84"/>
    <mergeCell ref="K83:K84"/>
    <mergeCell ref="J83:J84"/>
    <mergeCell ref="I83:I84"/>
    <mergeCell ref="AI85:AI86"/>
    <mergeCell ref="O85:O86"/>
    <mergeCell ref="P85:P86"/>
    <mergeCell ref="AF85:AF86"/>
    <mergeCell ref="AG85:AG86"/>
    <mergeCell ref="A15:A16"/>
    <mergeCell ref="B15:B16"/>
    <mergeCell ref="B12:B14"/>
    <mergeCell ref="C12:C14"/>
    <mergeCell ref="D12:J13"/>
    <mergeCell ref="K12:P12"/>
    <mergeCell ref="Q12:Q14"/>
    <mergeCell ref="R12:R14"/>
    <mergeCell ref="K15:K16"/>
    <mergeCell ref="L15:L16"/>
    <mergeCell ref="M15:M16"/>
    <mergeCell ref="N15:N16"/>
    <mergeCell ref="O15:O16"/>
    <mergeCell ref="P15:P16"/>
    <mergeCell ref="I15:I16"/>
    <mergeCell ref="J15:J16"/>
    <mergeCell ref="C15:C16"/>
    <mergeCell ref="D15:D16"/>
    <mergeCell ref="E15:E16"/>
    <mergeCell ref="A85:A86"/>
    <mergeCell ref="B85:B86"/>
    <mergeCell ref="C85:C86"/>
    <mergeCell ref="D85:D86"/>
    <mergeCell ref="E85:E86"/>
    <mergeCell ref="F85:F86"/>
    <mergeCell ref="H80:H81"/>
    <mergeCell ref="I80:I81"/>
    <mergeCell ref="J80:J81"/>
    <mergeCell ref="E83:E84"/>
    <mergeCell ref="D83:D84"/>
    <mergeCell ref="C83:C84"/>
    <mergeCell ref="B83:B84"/>
    <mergeCell ref="A83:A84"/>
    <mergeCell ref="A80:A81"/>
    <mergeCell ref="B80:B81"/>
    <mergeCell ref="C80:C81"/>
    <mergeCell ref="D80:D81"/>
    <mergeCell ref="E80:E81"/>
    <mergeCell ref="F80:F81"/>
    <mergeCell ref="G80:G81"/>
    <mergeCell ref="A21:A22"/>
    <mergeCell ref="B21:B22"/>
    <mergeCell ref="C21:C22"/>
    <mergeCell ref="D21:D22"/>
    <mergeCell ref="E21:E22"/>
    <mergeCell ref="F21:F22"/>
    <mergeCell ref="A47:A49"/>
    <mergeCell ref="B47:B49"/>
    <mergeCell ref="C47:C49"/>
    <mergeCell ref="A23:A25"/>
    <mergeCell ref="B23:B25"/>
    <mergeCell ref="C23:C25"/>
    <mergeCell ref="D23:D25"/>
    <mergeCell ref="E23:E25"/>
    <mergeCell ref="F23:F25"/>
    <mergeCell ref="E36:E39"/>
    <mergeCell ref="F36:F39"/>
    <mergeCell ref="D47:D49"/>
    <mergeCell ref="E47:E49"/>
    <mergeCell ref="F34:F35"/>
    <mergeCell ref="E34:E35"/>
    <mergeCell ref="D34:D35"/>
    <mergeCell ref="A36:A39"/>
    <mergeCell ref="B36:B39"/>
    <mergeCell ref="J70:J71"/>
    <mergeCell ref="J74:J75"/>
    <mergeCell ref="P74:P75"/>
    <mergeCell ref="P40:P41"/>
    <mergeCell ref="AF40:AF41"/>
    <mergeCell ref="X42:X43"/>
    <mergeCell ref="Y42:Y43"/>
    <mergeCell ref="Z42:Z43"/>
    <mergeCell ref="K74:K75"/>
    <mergeCell ref="J56:J57"/>
    <mergeCell ref="K56:K57"/>
    <mergeCell ref="L56:L57"/>
    <mergeCell ref="M56:M57"/>
    <mergeCell ref="N56:N57"/>
    <mergeCell ref="O56:O57"/>
    <mergeCell ref="P56:P57"/>
    <mergeCell ref="N62:N64"/>
    <mergeCell ref="O62:O64"/>
    <mergeCell ref="P62:P64"/>
    <mergeCell ref="P21:P22"/>
    <mergeCell ref="AF21:AF22"/>
    <mergeCell ref="AF58:AF60"/>
    <mergeCell ref="AF62:AF64"/>
    <mergeCell ref="M21:M22"/>
    <mergeCell ref="N21:N22"/>
    <mergeCell ref="O21:O22"/>
    <mergeCell ref="AF74:AF75"/>
    <mergeCell ref="Q70:Q71"/>
    <mergeCell ref="O34:O35"/>
    <mergeCell ref="L40:L41"/>
    <mergeCell ref="M40:M41"/>
    <mergeCell ref="AA42:AA43"/>
    <mergeCell ref="K80:K81"/>
    <mergeCell ref="L80:L81"/>
    <mergeCell ref="M80:M81"/>
    <mergeCell ref="K47:K49"/>
    <mergeCell ref="L47:L49"/>
    <mergeCell ref="M47:M49"/>
    <mergeCell ref="N47:N49"/>
    <mergeCell ref="O47:O49"/>
    <mergeCell ref="N74:N75"/>
    <mergeCell ref="O74:O75"/>
    <mergeCell ref="P70:P71"/>
    <mergeCell ref="P72:P73"/>
    <mergeCell ref="R42:R43"/>
    <mergeCell ref="T42:T43"/>
    <mergeCell ref="U42:U43"/>
    <mergeCell ref="V42:V43"/>
    <mergeCell ref="W42:W43"/>
    <mergeCell ref="N72:N73"/>
    <mergeCell ref="O72:O73"/>
    <mergeCell ref="K77:K78"/>
    <mergeCell ref="L77:L78"/>
    <mergeCell ref="D77:D78"/>
    <mergeCell ref="E77:E78"/>
    <mergeCell ref="F77:F78"/>
    <mergeCell ref="G77:G78"/>
    <mergeCell ref="H77:H78"/>
    <mergeCell ref="I77:I78"/>
    <mergeCell ref="D65:D67"/>
    <mergeCell ref="H65:H67"/>
    <mergeCell ref="G65:G67"/>
    <mergeCell ref="F65:F67"/>
    <mergeCell ref="E65:E67"/>
    <mergeCell ref="P77:P78"/>
    <mergeCell ref="Q77:Q78"/>
    <mergeCell ref="AF77:AF78"/>
    <mergeCell ref="AG77:AG78"/>
    <mergeCell ref="AH77:AH78"/>
    <mergeCell ref="AI77:AI78"/>
    <mergeCell ref="J72:J73"/>
    <mergeCell ref="K72:K73"/>
    <mergeCell ref="L72:L73"/>
    <mergeCell ref="M72:M73"/>
    <mergeCell ref="L74:L75"/>
    <mergeCell ref="M74:M75"/>
    <mergeCell ref="J77:J78"/>
    <mergeCell ref="M77:M78"/>
    <mergeCell ref="N77:N78"/>
    <mergeCell ref="O77:O78"/>
    <mergeCell ref="AF47:AF49"/>
    <mergeCell ref="AG47:AG49"/>
    <mergeCell ref="AH47:AH49"/>
    <mergeCell ref="AI47:AI49"/>
    <mergeCell ref="AF50:AF52"/>
    <mergeCell ref="AL77:AL78"/>
    <mergeCell ref="AM77:AM78"/>
    <mergeCell ref="AN77:AN78"/>
    <mergeCell ref="AO77:AO78"/>
    <mergeCell ref="AJ47:AJ49"/>
    <mergeCell ref="AK47:AK49"/>
    <mergeCell ref="AL47:AL49"/>
    <mergeCell ref="AM47:AM49"/>
    <mergeCell ref="AN47:AN49"/>
    <mergeCell ref="AO47:AO49"/>
    <mergeCell ref="AL56:AL57"/>
    <mergeCell ref="AM56:AM57"/>
    <mergeCell ref="AJ56:AJ57"/>
    <mergeCell ref="AK56:AK57"/>
    <mergeCell ref="AO53:AO55"/>
    <mergeCell ref="AI58:AI60"/>
    <mergeCell ref="AG62:AG64"/>
    <mergeCell ref="AH62:AH64"/>
    <mergeCell ref="AI62:AI64"/>
    <mergeCell ref="AI18:AI20"/>
    <mergeCell ref="A77:A78"/>
    <mergeCell ref="B77:B78"/>
    <mergeCell ref="C77:C78"/>
    <mergeCell ref="P80:P81"/>
    <mergeCell ref="AF80:AF81"/>
    <mergeCell ref="AG80:AG81"/>
    <mergeCell ref="AI27:AI28"/>
    <mergeCell ref="N27:N28"/>
    <mergeCell ref="O27:O28"/>
    <mergeCell ref="P27:P28"/>
    <mergeCell ref="AF27:AF28"/>
    <mergeCell ref="AG27:AG28"/>
    <mergeCell ref="AH27:AH28"/>
    <mergeCell ref="AI80:AI81"/>
    <mergeCell ref="N80:N81"/>
    <mergeCell ref="O80:O81"/>
    <mergeCell ref="N70:N71"/>
    <mergeCell ref="O70:O71"/>
    <mergeCell ref="P47:P49"/>
    <mergeCell ref="AI72:AI73"/>
    <mergeCell ref="AG36:AG39"/>
    <mergeCell ref="AH36:AH39"/>
    <mergeCell ref="AI36:AI39"/>
    <mergeCell ref="AF70:AF71"/>
    <mergeCell ref="AG50:AG52"/>
    <mergeCell ref="AH50:AH52"/>
    <mergeCell ref="AI50:AI52"/>
    <mergeCell ref="AH15:AH16"/>
    <mergeCell ref="AG15:AG16"/>
    <mergeCell ref="AF15:AF16"/>
    <mergeCell ref="AI15:AI16"/>
    <mergeCell ref="AG70:AG71"/>
    <mergeCell ref="AH70:AH71"/>
    <mergeCell ref="AI70:AI71"/>
    <mergeCell ref="AF36:AF39"/>
    <mergeCell ref="AH42:AH44"/>
    <mergeCell ref="AI42:AI44"/>
    <mergeCell ref="AH45:AH46"/>
    <mergeCell ref="AI45:AI46"/>
    <mergeCell ref="AH56:AH57"/>
    <mergeCell ref="AI56:AI57"/>
    <mergeCell ref="AG58:AG60"/>
    <mergeCell ref="AH58:AH60"/>
    <mergeCell ref="F18:F20"/>
    <mergeCell ref="G18:G20"/>
    <mergeCell ref="H18:H20"/>
    <mergeCell ref="I18:I20"/>
    <mergeCell ref="J18:J20"/>
    <mergeCell ref="AG74:AG75"/>
    <mergeCell ref="AH74:AH75"/>
    <mergeCell ref="AI74:AI75"/>
    <mergeCell ref="AH23:AH25"/>
    <mergeCell ref="AI23:AI25"/>
    <mergeCell ref="AF23:AF25"/>
    <mergeCell ref="AG23:AG25"/>
    <mergeCell ref="AG21:AG22"/>
    <mergeCell ref="AH21:AH22"/>
    <mergeCell ref="AI21:AI22"/>
    <mergeCell ref="AF53:AF55"/>
    <mergeCell ref="AG53:AG55"/>
    <mergeCell ref="AH53:AH55"/>
    <mergeCell ref="AI53:AI55"/>
    <mergeCell ref="AF56:AF57"/>
    <mergeCell ref="AG56:AG57"/>
    <mergeCell ref="AF72:AF73"/>
    <mergeCell ref="AG72:AG73"/>
    <mergeCell ref="AH72:AH73"/>
    <mergeCell ref="A18:A20"/>
    <mergeCell ref="P29:P30"/>
    <mergeCell ref="O29:O30"/>
    <mergeCell ref="N29:N30"/>
    <mergeCell ref="M29:M30"/>
    <mergeCell ref="L29:L30"/>
    <mergeCell ref="K29:K30"/>
    <mergeCell ref="J29:J30"/>
    <mergeCell ref="H27:H28"/>
    <mergeCell ref="I27:I28"/>
    <mergeCell ref="G23:G25"/>
    <mergeCell ref="H23:H25"/>
    <mergeCell ref="I23:I25"/>
    <mergeCell ref="J23:J25"/>
    <mergeCell ref="K23:K25"/>
    <mergeCell ref="L23:L25"/>
    <mergeCell ref="J27:J28"/>
    <mergeCell ref="K27:K28"/>
    <mergeCell ref="L27:L28"/>
    <mergeCell ref="M27:M28"/>
    <mergeCell ref="B18:B20"/>
    <mergeCell ref="C18:C20"/>
    <mergeCell ref="D18:D20"/>
    <mergeCell ref="E18:E20"/>
    <mergeCell ref="N34:N35"/>
    <mergeCell ref="A70:A71"/>
    <mergeCell ref="B70:B71"/>
    <mergeCell ref="C70:C71"/>
    <mergeCell ref="D70:D71"/>
    <mergeCell ref="E70:E71"/>
    <mergeCell ref="F70:F71"/>
    <mergeCell ref="G70:G71"/>
    <mergeCell ref="H70:H71"/>
    <mergeCell ref="I70:I71"/>
    <mergeCell ref="C65:C67"/>
    <mergeCell ref="B65:B67"/>
    <mergeCell ref="A65:A67"/>
    <mergeCell ref="M34:M35"/>
    <mergeCell ref="L34:L35"/>
    <mergeCell ref="K34:K35"/>
    <mergeCell ref="K70:K71"/>
    <mergeCell ref="L70:L71"/>
    <mergeCell ref="M70:M71"/>
    <mergeCell ref="J36:J39"/>
    <mergeCell ref="J62:J64"/>
    <mergeCell ref="K62:K64"/>
    <mergeCell ref="L62:L64"/>
    <mergeCell ref="M62:M64"/>
    <mergeCell ref="A72:A73"/>
    <mergeCell ref="AI65:AI67"/>
    <mergeCell ref="M65:M67"/>
    <mergeCell ref="L65:L67"/>
    <mergeCell ref="K65:K67"/>
    <mergeCell ref="J65:J67"/>
    <mergeCell ref="I65:I67"/>
    <mergeCell ref="A74:A75"/>
    <mergeCell ref="B74:B75"/>
    <mergeCell ref="C74:C75"/>
    <mergeCell ref="D74:D75"/>
    <mergeCell ref="E74:E75"/>
    <mergeCell ref="F74:F75"/>
    <mergeCell ref="G74:G75"/>
    <mergeCell ref="H74:H75"/>
    <mergeCell ref="I74:I75"/>
    <mergeCell ref="B72:B73"/>
    <mergeCell ref="C72:C73"/>
    <mergeCell ref="D72:D73"/>
    <mergeCell ref="E72:E73"/>
    <mergeCell ref="F72:F73"/>
    <mergeCell ref="G72:G73"/>
    <mergeCell ref="H72:H73"/>
    <mergeCell ref="I72:I73"/>
    <mergeCell ref="AQ65:AQ67"/>
    <mergeCell ref="AP65:AP67"/>
    <mergeCell ref="AO65:AO67"/>
    <mergeCell ref="AN65:AN67"/>
    <mergeCell ref="AM65:AM67"/>
    <mergeCell ref="AL65:AL67"/>
    <mergeCell ref="AK65:AK67"/>
    <mergeCell ref="O65:O67"/>
    <mergeCell ref="N65:N67"/>
    <mergeCell ref="AF65:AF67"/>
    <mergeCell ref="AG65:AG67"/>
    <mergeCell ref="AH65:AH67"/>
    <mergeCell ref="AJ65:AJ67"/>
    <mergeCell ref="P65:P67"/>
    <mergeCell ref="G21:G22"/>
    <mergeCell ref="H21:H22"/>
    <mergeCell ref="K21:K22"/>
    <mergeCell ref="L21:L22"/>
    <mergeCell ref="AK40:AK41"/>
    <mergeCell ref="AL40:AL41"/>
    <mergeCell ref="AM40:AM41"/>
    <mergeCell ref="AN40:AN41"/>
    <mergeCell ref="AO40:AO41"/>
    <mergeCell ref="P34:P35"/>
    <mergeCell ref="AF29:AF30"/>
    <mergeCell ref="AH29:AH30"/>
    <mergeCell ref="AG29:AG30"/>
    <mergeCell ref="AG40:AG41"/>
    <mergeCell ref="AH40:AH41"/>
    <mergeCell ref="AI40:AI41"/>
    <mergeCell ref="AJ40:AJ41"/>
    <mergeCell ref="N40:N41"/>
    <mergeCell ref="O40:O41"/>
    <mergeCell ref="AO36:AO39"/>
    <mergeCell ref="AN36:AN39"/>
    <mergeCell ref="AM36:AM39"/>
    <mergeCell ref="AL36:AL39"/>
    <mergeCell ref="AK36:AK39"/>
    <mergeCell ref="A27:A28"/>
    <mergeCell ref="D40:D41"/>
    <mergeCell ref="E40:E41"/>
    <mergeCell ref="F40:F41"/>
    <mergeCell ref="G40:G41"/>
    <mergeCell ref="H40:H41"/>
    <mergeCell ref="I40:I41"/>
    <mergeCell ref="J40:J41"/>
    <mergeCell ref="K40:K41"/>
    <mergeCell ref="A40:A41"/>
    <mergeCell ref="B40:B41"/>
    <mergeCell ref="C40:C41"/>
    <mergeCell ref="C34:C35"/>
    <mergeCell ref="B34:B35"/>
    <mergeCell ref="A34:A35"/>
    <mergeCell ref="I29:I30"/>
    <mergeCell ref="H29:H30"/>
    <mergeCell ref="G29:G30"/>
    <mergeCell ref="F29:F30"/>
    <mergeCell ref="E29:E30"/>
    <mergeCell ref="D29:D30"/>
    <mergeCell ref="C29:C30"/>
    <mergeCell ref="B29:B30"/>
    <mergeCell ref="G34:G35"/>
    <mergeCell ref="A42:A44"/>
    <mergeCell ref="B42:B44"/>
    <mergeCell ref="C42:C44"/>
    <mergeCell ref="D42:D44"/>
    <mergeCell ref="E42:E44"/>
    <mergeCell ref="F42:F44"/>
    <mergeCell ref="G42:G44"/>
    <mergeCell ref="H42:H44"/>
    <mergeCell ref="I42:I44"/>
    <mergeCell ref="AG45:AG46"/>
    <mergeCell ref="AB42:AB43"/>
    <mergeCell ref="AC42:AC43"/>
    <mergeCell ref="AD42:AD43"/>
    <mergeCell ref="AE42:AE43"/>
    <mergeCell ref="AF42:AF44"/>
    <mergeCell ref="AG42:AG44"/>
    <mergeCell ref="J45:J46"/>
    <mergeCell ref="K45:K46"/>
    <mergeCell ref="L45:L46"/>
    <mergeCell ref="M45:M46"/>
    <mergeCell ref="N45:N46"/>
    <mergeCell ref="O45:O46"/>
    <mergeCell ref="P45:P46"/>
    <mergeCell ref="AF45:AF46"/>
    <mergeCell ref="J42:J44"/>
    <mergeCell ref="K42:K44"/>
    <mergeCell ref="L42:L44"/>
    <mergeCell ref="M42:M44"/>
    <mergeCell ref="N42:N44"/>
    <mergeCell ref="O42:O44"/>
    <mergeCell ref="P42:P44"/>
    <mergeCell ref="Q42:Q43"/>
    <mergeCell ref="A45:A46"/>
    <mergeCell ref="B45:B46"/>
    <mergeCell ref="C45:C46"/>
    <mergeCell ref="D45:D46"/>
    <mergeCell ref="E45:E46"/>
    <mergeCell ref="F45:F46"/>
    <mergeCell ref="G45:G46"/>
    <mergeCell ref="H45:H46"/>
    <mergeCell ref="I45:I46"/>
    <mergeCell ref="AQ45:AQ46"/>
    <mergeCell ref="AP40:AP41"/>
    <mergeCell ref="AQ40:AQ41"/>
    <mergeCell ref="AQ42:AQ44"/>
    <mergeCell ref="A12:A14"/>
    <mergeCell ref="AH34:AH35"/>
    <mergeCell ref="AG34:AG35"/>
    <mergeCell ref="AF34:AF35"/>
    <mergeCell ref="AI34:AI35"/>
    <mergeCell ref="AQ34:AQ35"/>
    <mergeCell ref="AP34:AP35"/>
    <mergeCell ref="AO34:AO35"/>
    <mergeCell ref="AN34:AN35"/>
    <mergeCell ref="AM34:AM35"/>
    <mergeCell ref="AL34:AL35"/>
    <mergeCell ref="AK34:AK35"/>
    <mergeCell ref="AJ34:AJ35"/>
    <mergeCell ref="A29:A30"/>
    <mergeCell ref="B27:B28"/>
    <mergeCell ref="C27:C28"/>
    <mergeCell ref="D27:D28"/>
    <mergeCell ref="E27:E28"/>
    <mergeCell ref="F27:F28"/>
    <mergeCell ref="G27:G28"/>
    <mergeCell ref="I21:I22"/>
    <mergeCell ref="J21:J22"/>
    <mergeCell ref="AQ15:AQ16"/>
    <mergeCell ref="AP15:AP16"/>
    <mergeCell ref="AK15:AK16"/>
    <mergeCell ref="AJ15:AJ16"/>
    <mergeCell ref="AQ18:AQ20"/>
    <mergeCell ref="AP18:AP20"/>
    <mergeCell ref="AO18:AO20"/>
    <mergeCell ref="AN18:AN20"/>
    <mergeCell ref="AM18:AM20"/>
    <mergeCell ref="AL18:AL20"/>
    <mergeCell ref="AK18:AK20"/>
    <mergeCell ref="AJ18:AJ20"/>
    <mergeCell ref="AQ21:AQ22"/>
    <mergeCell ref="AP21:AP22"/>
    <mergeCell ref="AO21:AO22"/>
    <mergeCell ref="AN21:AN22"/>
    <mergeCell ref="AJ21:AJ22"/>
    <mergeCell ref="AQ23:AQ25"/>
    <mergeCell ref="AP23:AP25"/>
    <mergeCell ref="AO23:AO25"/>
    <mergeCell ref="AN23:AN25"/>
    <mergeCell ref="AM23:AM25"/>
    <mergeCell ref="AL23:AL25"/>
    <mergeCell ref="AK23:AK25"/>
    <mergeCell ref="AJ23:AJ25"/>
    <mergeCell ref="AM21:AM22"/>
    <mergeCell ref="AL21:AL22"/>
    <mergeCell ref="AK21:AK22"/>
    <mergeCell ref="AQ29:AQ30"/>
    <mergeCell ref="AP29:AP30"/>
    <mergeCell ref="AO29:AO30"/>
    <mergeCell ref="AN29:AN30"/>
    <mergeCell ref="AM29:AM30"/>
    <mergeCell ref="AL29:AL30"/>
    <mergeCell ref="AK29:AK30"/>
    <mergeCell ref="AJ29:AJ30"/>
    <mergeCell ref="AQ27:AQ28"/>
    <mergeCell ref="AP27:AP28"/>
    <mergeCell ref="AO27:AO28"/>
    <mergeCell ref="AN27:AN28"/>
    <mergeCell ref="AM27:AM28"/>
    <mergeCell ref="AL27:AL28"/>
    <mergeCell ref="AK27:AK28"/>
    <mergeCell ref="AJ27:AJ28"/>
    <mergeCell ref="AQ70:AQ71"/>
    <mergeCell ref="AP70:AP71"/>
    <mergeCell ref="AO70:AO71"/>
    <mergeCell ref="AN70:AN71"/>
    <mergeCell ref="AM70:AM71"/>
    <mergeCell ref="AL70:AL71"/>
    <mergeCell ref="AK70:AK71"/>
    <mergeCell ref="AJ70:AJ71"/>
    <mergeCell ref="AQ72:AQ73"/>
    <mergeCell ref="AP72:AP73"/>
    <mergeCell ref="AO72:AO73"/>
    <mergeCell ref="AN72:AN73"/>
    <mergeCell ref="AM72:AM73"/>
    <mergeCell ref="AL72:AL73"/>
    <mergeCell ref="AK72:AK73"/>
    <mergeCell ref="AJ72:AJ73"/>
    <mergeCell ref="AM74:AM75"/>
    <mergeCell ref="AL74:AL75"/>
    <mergeCell ref="AK74:AK75"/>
    <mergeCell ref="AJ74:AJ75"/>
    <mergeCell ref="AQ85:AQ86"/>
    <mergeCell ref="AP85:AP86"/>
    <mergeCell ref="AO85:AO86"/>
    <mergeCell ref="AN85:AN86"/>
    <mergeCell ref="AM85:AM86"/>
    <mergeCell ref="AL85:AL86"/>
    <mergeCell ref="AK85:AK86"/>
    <mergeCell ref="AJ85:AJ86"/>
    <mergeCell ref="AQ83:AQ84"/>
    <mergeCell ref="AP83:AP84"/>
    <mergeCell ref="AO83:AO84"/>
    <mergeCell ref="AN83:AN84"/>
    <mergeCell ref="AM83:AM84"/>
    <mergeCell ref="AL83:AL84"/>
    <mergeCell ref="AK83:AK84"/>
    <mergeCell ref="AJ83:AJ84"/>
    <mergeCell ref="AP77:AP78"/>
    <mergeCell ref="AQ77:AQ78"/>
    <mergeCell ref="AJ77:AJ78"/>
    <mergeCell ref="AK77:AK78"/>
    <mergeCell ref="AQ80:AQ81"/>
    <mergeCell ref="AP80:AP81"/>
    <mergeCell ref="AO80:AO81"/>
    <mergeCell ref="AN80:AN81"/>
    <mergeCell ref="AM80:AM81"/>
    <mergeCell ref="AL80:AL81"/>
    <mergeCell ref="AK80:AK81"/>
    <mergeCell ref="AJ80:AJ81"/>
    <mergeCell ref="A1:B9"/>
    <mergeCell ref="C1:AQ5"/>
    <mergeCell ref="H6:J6"/>
    <mergeCell ref="K6:P6"/>
    <mergeCell ref="S6:W6"/>
    <mergeCell ref="X6:AQ6"/>
    <mergeCell ref="D7:F7"/>
    <mergeCell ref="G7:AQ7"/>
    <mergeCell ref="D8:F8"/>
    <mergeCell ref="G8:AQ8"/>
    <mergeCell ref="D9:F9"/>
    <mergeCell ref="D6:G6"/>
    <mergeCell ref="AQ74:AQ75"/>
    <mergeCell ref="AP74:AP75"/>
    <mergeCell ref="AO74:AO75"/>
    <mergeCell ref="AN74:AN75"/>
  </mergeCells>
  <conditionalFormatting sqref="AH29">
    <cfRule type="containsText" dxfId="74" priority="70" operator="containsText" text="EXTREMO ">
      <formula>NOT(ISERROR(SEARCH("EXTREMO ",AH29)))</formula>
    </cfRule>
    <cfRule type="containsText" dxfId="73" priority="71" operator="containsText" text="MODERADO ">
      <formula>NOT(ISERROR(SEARCH("MODERADO ",AH29)))</formula>
    </cfRule>
    <cfRule type="containsText" dxfId="72" priority="72" operator="containsText" text="BAJO ">
      <formula>NOT(ISERROR(SEARCH("BAJO ",AH29)))</formula>
    </cfRule>
    <cfRule type="containsText" dxfId="71" priority="73" operator="containsText" text="ALTO ">
      <formula>NOT(ISERROR(SEARCH("ALTO ",AH29)))</formula>
    </cfRule>
    <cfRule type="containsText" dxfId="70" priority="74" operator="containsText" text="MODERADO ">
      <formula>NOT(ISERROR(SEARCH("MODERADO ",AH29)))</formula>
    </cfRule>
    <cfRule type="containsText" dxfId="69" priority="75" operator="containsText" text="BAJO ">
      <formula>NOT(ISERROR(SEARCH("BAJO ",AH29)))</formula>
    </cfRule>
  </conditionalFormatting>
  <conditionalFormatting sqref="AH34">
    <cfRule type="containsText" dxfId="68" priority="64" operator="containsText" text="EXTREMO ">
      <formula>NOT(ISERROR(SEARCH("EXTREMO ",AH34)))</formula>
    </cfRule>
    <cfRule type="containsText" dxfId="67" priority="65" operator="containsText" text="MODERADO ">
      <formula>NOT(ISERROR(SEARCH("MODERADO ",AH34)))</formula>
    </cfRule>
    <cfRule type="containsText" dxfId="66" priority="66" operator="containsText" text="BAJO ">
      <formula>NOT(ISERROR(SEARCH("BAJO ",AH34)))</formula>
    </cfRule>
    <cfRule type="containsText" dxfId="65" priority="67" operator="containsText" text="ALTO ">
      <formula>NOT(ISERROR(SEARCH("ALTO ",AH34)))</formula>
    </cfRule>
    <cfRule type="containsText" dxfId="64" priority="68" operator="containsText" text="MODERADO ">
      <formula>NOT(ISERROR(SEARCH("MODERADO ",AH34)))</formula>
    </cfRule>
    <cfRule type="containsText" dxfId="63" priority="69" operator="containsText" text="BAJO ">
      <formula>NOT(ISERROR(SEARCH("BAJO ",AH34)))</formula>
    </cfRule>
  </conditionalFormatting>
  <conditionalFormatting sqref="P40">
    <cfRule type="containsText" dxfId="62" priority="52" operator="containsText" text="EXTREMO ">
      <formula>NOT(ISERROR(SEARCH("EXTREMO ",P40)))</formula>
    </cfRule>
    <cfRule type="containsText" dxfId="61" priority="53" operator="containsText" text="MODERADO ">
      <formula>NOT(ISERROR(SEARCH("MODERADO ",P40)))</formula>
    </cfRule>
    <cfRule type="containsText" dxfId="60" priority="54" operator="containsText" text="BAJO ">
      <formula>NOT(ISERROR(SEARCH("BAJO ",P40)))</formula>
    </cfRule>
    <cfRule type="containsText" dxfId="59" priority="55" operator="containsText" text="ALTO ">
      <formula>NOT(ISERROR(SEARCH("ALTO ",P40)))</formula>
    </cfRule>
    <cfRule type="containsText" dxfId="58" priority="56" operator="containsText" text="MODERADO ">
      <formula>NOT(ISERROR(SEARCH("MODERADO ",P40)))</formula>
    </cfRule>
    <cfRule type="containsText" dxfId="57" priority="57" operator="containsText" text="BAJO ">
      <formula>NOT(ISERROR(SEARCH("BAJO ",P40)))</formula>
    </cfRule>
  </conditionalFormatting>
  <conditionalFormatting sqref="P42:P43">
    <cfRule type="containsText" dxfId="56" priority="46" operator="containsText" text="EXTREMO ">
      <formula>NOT(ISERROR(SEARCH("EXTREMO ",P42)))</formula>
    </cfRule>
    <cfRule type="containsText" dxfId="55" priority="47" operator="containsText" text="MODERADO ">
      <formula>NOT(ISERROR(SEARCH("MODERADO ",P42)))</formula>
    </cfRule>
    <cfRule type="containsText" dxfId="54" priority="48" operator="containsText" text="BAJO ">
      <formula>NOT(ISERROR(SEARCH("BAJO ",P42)))</formula>
    </cfRule>
    <cfRule type="containsText" dxfId="53" priority="49" operator="containsText" text="ALTO ">
      <formula>NOT(ISERROR(SEARCH("ALTO ",P42)))</formula>
    </cfRule>
    <cfRule type="containsText" dxfId="52" priority="50" operator="containsText" text="MODERADO ">
      <formula>NOT(ISERROR(SEARCH("MODERADO ",P42)))</formula>
    </cfRule>
    <cfRule type="containsText" dxfId="51" priority="51" operator="containsText" text="BAJO ">
      <formula>NOT(ISERROR(SEARCH("BAJO ",P42)))</formula>
    </cfRule>
  </conditionalFormatting>
  <conditionalFormatting sqref="P45">
    <cfRule type="containsText" dxfId="50" priority="34" operator="containsText" text="EXTREMO ">
      <formula>NOT(ISERROR(SEARCH("EXTREMO ",P45)))</formula>
    </cfRule>
    <cfRule type="containsText" dxfId="49" priority="35" operator="containsText" text="MODERADO ">
      <formula>NOT(ISERROR(SEARCH("MODERADO ",P45)))</formula>
    </cfRule>
    <cfRule type="containsText" dxfId="48" priority="36" operator="containsText" text="BAJO ">
      <formula>NOT(ISERROR(SEARCH("BAJO ",P45)))</formula>
    </cfRule>
    <cfRule type="containsText" dxfId="47" priority="37" operator="containsText" text="ALTO ">
      <formula>NOT(ISERROR(SEARCH("ALTO ",P45)))</formula>
    </cfRule>
    <cfRule type="containsText" dxfId="46" priority="38" operator="containsText" text="MODERADO ">
      <formula>NOT(ISERROR(SEARCH("MODERADO ",P45)))</formula>
    </cfRule>
    <cfRule type="containsText" dxfId="45" priority="39" operator="containsText" text="BAJO ">
      <formula>NOT(ISERROR(SEARCH("BAJO ",P45)))</formula>
    </cfRule>
  </conditionalFormatting>
  <conditionalFormatting sqref="AH36:AH39">
    <cfRule type="containsText" dxfId="44" priority="58" operator="containsText" text="EXTREMO ">
      <formula>NOT(ISERROR(SEARCH("EXTREMO ",AH36)))</formula>
    </cfRule>
    <cfRule type="containsText" dxfId="43" priority="59" operator="containsText" text="MODERADO ">
      <formula>NOT(ISERROR(SEARCH("MODERADO ",AH36)))</formula>
    </cfRule>
    <cfRule type="containsText" dxfId="42" priority="60" operator="containsText" text="BAJO ">
      <formula>NOT(ISERROR(SEARCH("BAJO ",AH36)))</formula>
    </cfRule>
    <cfRule type="containsText" dxfId="41" priority="61" operator="containsText" text="ALTO ">
      <formula>NOT(ISERROR(SEARCH("ALTO ",AH36)))</formula>
    </cfRule>
    <cfRule type="containsText" dxfId="40" priority="62" operator="containsText" text="MODERADO ">
      <formula>NOT(ISERROR(SEARCH("MODERADO ",AH36)))</formula>
    </cfRule>
    <cfRule type="containsText" dxfId="39" priority="63" operator="containsText" text="BAJO ">
      <formula>NOT(ISERROR(SEARCH("BAJO ",AH36)))</formula>
    </cfRule>
  </conditionalFormatting>
  <conditionalFormatting sqref="AH42:AH43">
    <cfRule type="containsText" dxfId="38" priority="40" operator="containsText" text="EXTREMO ">
      <formula>NOT(ISERROR(SEARCH("EXTREMO ",AH42)))</formula>
    </cfRule>
    <cfRule type="containsText" dxfId="37" priority="41" operator="containsText" text="MODERADO ">
      <formula>NOT(ISERROR(SEARCH("MODERADO ",AH42)))</formula>
    </cfRule>
    <cfRule type="containsText" dxfId="36" priority="42" operator="containsText" text="BAJO ">
      <formula>NOT(ISERROR(SEARCH("BAJO ",AH42)))</formula>
    </cfRule>
    <cfRule type="containsText" dxfId="35" priority="43" operator="containsText" text="ALTO ">
      <formula>NOT(ISERROR(SEARCH("ALTO ",AH42)))</formula>
    </cfRule>
    <cfRule type="containsText" dxfId="34" priority="44" operator="containsText" text="MODERADO ">
      <formula>NOT(ISERROR(SEARCH("MODERADO ",AH42)))</formula>
    </cfRule>
    <cfRule type="containsText" dxfId="33" priority="45" operator="containsText" text="BAJO ">
      <formula>NOT(ISERROR(SEARCH("BAJO ",AH42)))</formula>
    </cfRule>
  </conditionalFormatting>
  <conditionalFormatting sqref="AH45">
    <cfRule type="containsText" dxfId="32" priority="28" operator="containsText" text="EXTREMO ">
      <formula>NOT(ISERROR(SEARCH("EXTREMO ",AH45)))</formula>
    </cfRule>
    <cfRule type="containsText" dxfId="31" priority="29" operator="containsText" text="MODERADO ">
      <formula>NOT(ISERROR(SEARCH("MODERADO ",AH45)))</formula>
    </cfRule>
    <cfRule type="containsText" dxfId="30" priority="30" operator="containsText" text="BAJO ">
      <formula>NOT(ISERROR(SEARCH("BAJO ",AH45)))</formula>
    </cfRule>
    <cfRule type="containsText" dxfId="29" priority="31" operator="containsText" text="ALTO ">
      <formula>NOT(ISERROR(SEARCH("ALTO ",AH45)))</formula>
    </cfRule>
    <cfRule type="containsText" dxfId="28" priority="32" operator="containsText" text="MODERADO ">
      <formula>NOT(ISERROR(SEARCH("MODERADO ",AH45)))</formula>
    </cfRule>
    <cfRule type="containsText" dxfId="27" priority="33" operator="containsText" text="BAJO ">
      <formula>NOT(ISERROR(SEARCH("BAJO ",AH45)))</formula>
    </cfRule>
  </conditionalFormatting>
  <conditionalFormatting sqref="AH40">
    <cfRule type="containsText" dxfId="26" priority="22" operator="containsText" text="EXTREMO ">
      <formula>NOT(ISERROR(SEARCH("EXTREMO ",AH40)))</formula>
    </cfRule>
    <cfRule type="containsText" dxfId="25" priority="23" operator="containsText" text="MODERADO ">
      <formula>NOT(ISERROR(SEARCH("MODERADO ",AH40)))</formula>
    </cfRule>
    <cfRule type="containsText" dxfId="24" priority="24" operator="containsText" text="BAJO ">
      <formula>NOT(ISERROR(SEARCH("BAJO ",AH40)))</formula>
    </cfRule>
    <cfRule type="containsText" dxfId="23" priority="25" operator="containsText" text="ALTO ">
      <formula>NOT(ISERROR(SEARCH("ALTO ",AH40)))</formula>
    </cfRule>
    <cfRule type="containsText" dxfId="22" priority="26" operator="containsText" text="MODERADO ">
      <formula>NOT(ISERROR(SEARCH("MODERADO ",AH40)))</formula>
    </cfRule>
    <cfRule type="containsText" dxfId="21" priority="27" operator="containsText" text="BAJO ">
      <formula>NOT(ISERROR(SEARCH("BAJO ",AH40)))</formula>
    </cfRule>
  </conditionalFormatting>
  <conditionalFormatting sqref="AH50:AH52 P50:P53 P56">
    <cfRule type="containsText" dxfId="20" priority="1" operator="containsText" text="&quot;EXTREMO &quot;">
      <formula>NOT(ISERROR(SEARCH(("""EXTREMO """),(P50))))</formula>
    </cfRule>
    <cfRule type="containsText" dxfId="19" priority="2" operator="containsText" text="&quot;MODERADO &quot;">
      <formula>NOT(ISERROR(SEARCH(("""MODERADO """),(P50))))</formula>
    </cfRule>
    <cfRule type="containsText" dxfId="18" priority="3" operator="containsText" text="&quot;BAJO &quot;">
      <formula>NOT(ISERROR(SEARCH(("""BAJO """),(P50))))</formula>
    </cfRule>
  </conditionalFormatting>
  <conditionalFormatting sqref="P58">
    <cfRule type="containsText" dxfId="17" priority="13" operator="containsText" text="&quot;EXTREMO &quot;">
      <formula>NOT(ISERROR(SEARCH(("""EXTREMO """),(P58))))</formula>
    </cfRule>
    <cfRule type="containsText" dxfId="16" priority="14" operator="containsText" text="&quot;MODERADO &quot;">
      <formula>NOT(ISERROR(SEARCH(("""MODERADO """),(P58))))</formula>
    </cfRule>
    <cfRule type="containsText" dxfId="15" priority="15" operator="containsText" text="&quot;BAJO &quot;">
      <formula>NOT(ISERROR(SEARCH(("""BAJO """),(P58))))</formula>
    </cfRule>
  </conditionalFormatting>
  <conditionalFormatting sqref="AH47:AH48">
    <cfRule type="containsText" dxfId="14" priority="16" operator="containsText" text="&quot;EXTREMO &quot;">
      <formula>NOT(ISERROR(SEARCH(("""EXTREMO """),(AH47))))</formula>
    </cfRule>
    <cfRule type="containsText" dxfId="13" priority="17" operator="containsText" text="&quot;MODERADO &quot;">
      <formula>NOT(ISERROR(SEARCH(("""MODERADO """),(AH47))))</formula>
    </cfRule>
    <cfRule type="containsText" dxfId="12" priority="18" operator="containsText" text="&quot;BAJO &quot;">
      <formula>NOT(ISERROR(SEARCH(("""BAJO """),(AH47))))</formula>
    </cfRule>
  </conditionalFormatting>
  <conditionalFormatting sqref="AH53">
    <cfRule type="containsText" dxfId="11" priority="4" operator="containsText" text="&quot;EXTREMO &quot;">
      <formula>NOT(ISERROR(SEARCH(("""EXTREMO """),(AH53))))</formula>
    </cfRule>
    <cfRule type="containsText" dxfId="10" priority="5" operator="containsText" text="&quot;MODERADO &quot;">
      <formula>NOT(ISERROR(SEARCH(("""MODERADO """),(AH53))))</formula>
    </cfRule>
    <cfRule type="containsText" dxfId="9" priority="6" operator="containsText" text="&quot;BAJO &quot;">
      <formula>NOT(ISERROR(SEARCH(("""BAJO """),(AH53))))</formula>
    </cfRule>
  </conditionalFormatting>
  <conditionalFormatting sqref="AH56">
    <cfRule type="containsText" dxfId="8" priority="7" operator="containsText" text="&quot;EXTREMO &quot;">
      <formula>NOT(ISERROR(SEARCH(("""EXTREMO """),(AH56))))</formula>
    </cfRule>
    <cfRule type="containsText" dxfId="7" priority="8" operator="containsText" text="&quot;MODERADO &quot;">
      <formula>NOT(ISERROR(SEARCH(("""MODERADO """),(AH56))))</formula>
    </cfRule>
    <cfRule type="containsText" dxfId="6" priority="9" operator="containsText" text="&quot;BAJO &quot;">
      <formula>NOT(ISERROR(SEARCH(("""BAJO """),(AH56))))</formula>
    </cfRule>
  </conditionalFormatting>
  <conditionalFormatting sqref="AH58">
    <cfRule type="containsText" dxfId="5" priority="19" operator="containsText" text="&quot;EXTREMO &quot;">
      <formula>NOT(ISERROR(SEARCH(("""EXTREMO """),(AH58))))</formula>
    </cfRule>
    <cfRule type="containsText" dxfId="4" priority="20" operator="containsText" text="&quot;MODERADO &quot;">
      <formula>NOT(ISERROR(SEARCH(("""MODERADO """),(AH58))))</formula>
    </cfRule>
    <cfRule type="containsText" dxfId="3" priority="21" operator="containsText" text="&quot;BAJO &quot;">
      <formula>NOT(ISERROR(SEARCH(("""BAJO """),(AH58))))</formula>
    </cfRule>
  </conditionalFormatting>
  <conditionalFormatting sqref="AH61:AH63">
    <cfRule type="containsText" dxfId="2" priority="10" operator="containsText" text="&quot;EXTREMO &quot;">
      <formula>NOT(ISERROR(SEARCH(("""EXTREMO """),(AH61))))</formula>
    </cfRule>
    <cfRule type="containsText" dxfId="1" priority="11" operator="containsText" text="&quot;MODERADO &quot;">
      <formula>NOT(ISERROR(SEARCH(("""MODERADO """),(AH61))))</formula>
    </cfRule>
    <cfRule type="containsText" dxfId="0" priority="12" operator="containsText" text="&quot;BAJO &quot;">
      <formula>NOT(ISERROR(SEARCH(("""BAJO """),(AH61))))</formula>
    </cfRule>
  </conditionalFormatting>
  <dataValidations count="18">
    <dataValidation type="list" allowBlank="1" showInputMessage="1" showErrorMessage="1" sqref="JP65555:JR65555 TL65555:TN65555 ADH65555:ADJ65555 AND65555:ANF65555 AWZ65555:AXB65555 BGV65555:BGX65555 BQR65555:BQT65555 CAN65555:CAP65555 CKJ65555:CKL65555 CUF65555:CUH65555 DEB65555:DED65555 DNX65555:DNZ65555 DXT65555:DXV65555 EHP65555:EHR65555 ERL65555:ERN65555 FBH65555:FBJ65555 FLD65555:FLF65555 FUZ65555:FVB65555 GEV65555:GEX65555 GOR65555:GOT65555 GYN65555:GYP65555 HIJ65555:HIL65555 HSF65555:HSH65555 ICB65555:ICD65555 ILX65555:ILZ65555 IVT65555:IVV65555 JFP65555:JFR65555 JPL65555:JPN65555 JZH65555:JZJ65555 KJD65555:KJF65555 KSZ65555:KTB65555 LCV65555:LCX65555 LMR65555:LMT65555 LWN65555:LWP65555 MGJ65555:MGL65555 MQF65555:MQH65555 NAB65555:NAD65555 NJX65555:NJZ65555 NTT65555:NTV65555 ODP65555:ODR65555 ONL65555:ONN65555 OXH65555:OXJ65555 PHD65555:PHF65555 PQZ65555:PRB65555 QAV65555:QAX65555 QKR65555:QKT65555 QUN65555:QUP65555 REJ65555:REL65555 ROF65555:ROH65555 RYB65555:RYD65555 SHX65555:SHZ65555 SRT65555:SRV65555 TBP65555:TBR65555 TLL65555:TLN65555 TVH65555:TVJ65555 UFD65555:UFF65555 UOZ65555:UPB65555 UYV65555:UYX65555 VIR65555:VIT65555 VSN65555:VSP65555 WCJ65555:WCL65555 WMF65555:WMH65555 WWB65555:WWD65555 ONL983107:ONM983108 JP131091:JR131091 TL131091:TN131091 ADH131091:ADJ131091 AND131091:ANF131091 AWZ131091:AXB131091 BGV131091:BGX131091 BQR131091:BQT131091 CAN131091:CAP131091 CKJ131091:CKL131091 CUF131091:CUH131091 DEB131091:DED131091 DNX131091:DNZ131091 DXT131091:DXV131091 EHP131091:EHR131091 ERL131091:ERN131091 FBH131091:FBJ131091 FLD131091:FLF131091 FUZ131091:FVB131091 GEV131091:GEX131091 GOR131091:GOT131091 GYN131091:GYP131091 HIJ131091:HIL131091 HSF131091:HSH131091 ICB131091:ICD131091 ILX131091:ILZ131091 IVT131091:IVV131091 JFP131091:JFR131091 JPL131091:JPN131091 JZH131091:JZJ131091 KJD131091:KJF131091 KSZ131091:KTB131091 LCV131091:LCX131091 LMR131091:LMT131091 LWN131091:LWP131091 MGJ131091:MGL131091 MQF131091:MQH131091 NAB131091:NAD131091 NJX131091:NJZ131091 NTT131091:NTV131091 ODP131091:ODR131091 ONL131091:ONN131091 OXH131091:OXJ131091 PHD131091:PHF131091 PQZ131091:PRB131091 QAV131091:QAX131091 QKR131091:QKT131091 QUN131091:QUP131091 REJ131091:REL131091 ROF131091:ROH131091 RYB131091:RYD131091 SHX131091:SHZ131091 SRT131091:SRV131091 TBP131091:TBR131091 TLL131091:TLN131091 TVH131091:TVJ131091 UFD131091:UFF131091 UOZ131091:UPB131091 UYV131091:UYX131091 VIR131091:VIT131091 VSN131091:VSP131091 WCJ131091:WCL131091 WMF131091:WMH131091 WWB131091:WWD131091 OXH983107:OXI983108 JP196627:JR196627 TL196627:TN196627 ADH196627:ADJ196627 AND196627:ANF196627 AWZ196627:AXB196627 BGV196627:BGX196627 BQR196627:BQT196627 CAN196627:CAP196627 CKJ196627:CKL196627 CUF196627:CUH196627 DEB196627:DED196627 DNX196627:DNZ196627 DXT196627:DXV196627 EHP196627:EHR196627 ERL196627:ERN196627 FBH196627:FBJ196627 FLD196627:FLF196627 FUZ196627:FVB196627 GEV196627:GEX196627 GOR196627:GOT196627 GYN196627:GYP196627 HIJ196627:HIL196627 HSF196627:HSH196627 ICB196627:ICD196627 ILX196627:ILZ196627 IVT196627:IVV196627 JFP196627:JFR196627 JPL196627:JPN196627 JZH196627:JZJ196627 KJD196627:KJF196627 KSZ196627:KTB196627 LCV196627:LCX196627 LMR196627:LMT196627 LWN196627:LWP196627 MGJ196627:MGL196627 MQF196627:MQH196627 NAB196627:NAD196627 NJX196627:NJZ196627 NTT196627:NTV196627 ODP196627:ODR196627 ONL196627:ONN196627 OXH196627:OXJ196627 PHD196627:PHF196627 PQZ196627:PRB196627 QAV196627:QAX196627 QKR196627:QKT196627 QUN196627:QUP196627 REJ196627:REL196627 ROF196627:ROH196627 RYB196627:RYD196627 SHX196627:SHZ196627 SRT196627:SRV196627 TBP196627:TBR196627 TLL196627:TLN196627 TVH196627:TVJ196627 UFD196627:UFF196627 UOZ196627:UPB196627 UYV196627:UYX196627 VIR196627:VIT196627 VSN196627:VSP196627 WCJ196627:WCL196627 WMF196627:WMH196627 WWB196627:WWD196627 PHD983107:PHE983108 JP262163:JR262163 TL262163:TN262163 ADH262163:ADJ262163 AND262163:ANF262163 AWZ262163:AXB262163 BGV262163:BGX262163 BQR262163:BQT262163 CAN262163:CAP262163 CKJ262163:CKL262163 CUF262163:CUH262163 DEB262163:DED262163 DNX262163:DNZ262163 DXT262163:DXV262163 EHP262163:EHR262163 ERL262163:ERN262163 FBH262163:FBJ262163 FLD262163:FLF262163 FUZ262163:FVB262163 GEV262163:GEX262163 GOR262163:GOT262163 GYN262163:GYP262163 HIJ262163:HIL262163 HSF262163:HSH262163 ICB262163:ICD262163 ILX262163:ILZ262163 IVT262163:IVV262163 JFP262163:JFR262163 JPL262163:JPN262163 JZH262163:JZJ262163 KJD262163:KJF262163 KSZ262163:KTB262163 LCV262163:LCX262163 LMR262163:LMT262163 LWN262163:LWP262163 MGJ262163:MGL262163 MQF262163:MQH262163 NAB262163:NAD262163 NJX262163:NJZ262163 NTT262163:NTV262163 ODP262163:ODR262163 ONL262163:ONN262163 OXH262163:OXJ262163 PHD262163:PHF262163 PQZ262163:PRB262163 QAV262163:QAX262163 QKR262163:QKT262163 QUN262163:QUP262163 REJ262163:REL262163 ROF262163:ROH262163 RYB262163:RYD262163 SHX262163:SHZ262163 SRT262163:SRV262163 TBP262163:TBR262163 TLL262163:TLN262163 TVH262163:TVJ262163 UFD262163:UFF262163 UOZ262163:UPB262163 UYV262163:UYX262163 VIR262163:VIT262163 VSN262163:VSP262163 WCJ262163:WCL262163 WMF262163:WMH262163 WWB262163:WWD262163 PQZ983107:PRA983108 JP327699:JR327699 TL327699:TN327699 ADH327699:ADJ327699 AND327699:ANF327699 AWZ327699:AXB327699 BGV327699:BGX327699 BQR327699:BQT327699 CAN327699:CAP327699 CKJ327699:CKL327699 CUF327699:CUH327699 DEB327699:DED327699 DNX327699:DNZ327699 DXT327699:DXV327699 EHP327699:EHR327699 ERL327699:ERN327699 FBH327699:FBJ327699 FLD327699:FLF327699 FUZ327699:FVB327699 GEV327699:GEX327699 GOR327699:GOT327699 GYN327699:GYP327699 HIJ327699:HIL327699 HSF327699:HSH327699 ICB327699:ICD327699 ILX327699:ILZ327699 IVT327699:IVV327699 JFP327699:JFR327699 JPL327699:JPN327699 JZH327699:JZJ327699 KJD327699:KJF327699 KSZ327699:KTB327699 LCV327699:LCX327699 LMR327699:LMT327699 LWN327699:LWP327699 MGJ327699:MGL327699 MQF327699:MQH327699 NAB327699:NAD327699 NJX327699:NJZ327699 NTT327699:NTV327699 ODP327699:ODR327699 ONL327699:ONN327699 OXH327699:OXJ327699 PHD327699:PHF327699 PQZ327699:PRB327699 QAV327699:QAX327699 QKR327699:QKT327699 QUN327699:QUP327699 REJ327699:REL327699 ROF327699:ROH327699 RYB327699:RYD327699 SHX327699:SHZ327699 SRT327699:SRV327699 TBP327699:TBR327699 TLL327699:TLN327699 TVH327699:TVJ327699 UFD327699:UFF327699 UOZ327699:UPB327699 UYV327699:UYX327699 VIR327699:VIT327699 VSN327699:VSP327699 WCJ327699:WCL327699 WMF327699:WMH327699 WWB327699:WWD327699 QAV983107:QAW983108 JP393235:JR393235 TL393235:TN393235 ADH393235:ADJ393235 AND393235:ANF393235 AWZ393235:AXB393235 BGV393235:BGX393235 BQR393235:BQT393235 CAN393235:CAP393235 CKJ393235:CKL393235 CUF393235:CUH393235 DEB393235:DED393235 DNX393235:DNZ393235 DXT393235:DXV393235 EHP393235:EHR393235 ERL393235:ERN393235 FBH393235:FBJ393235 FLD393235:FLF393235 FUZ393235:FVB393235 GEV393235:GEX393235 GOR393235:GOT393235 GYN393235:GYP393235 HIJ393235:HIL393235 HSF393235:HSH393235 ICB393235:ICD393235 ILX393235:ILZ393235 IVT393235:IVV393235 JFP393235:JFR393235 JPL393235:JPN393235 JZH393235:JZJ393235 KJD393235:KJF393235 KSZ393235:KTB393235 LCV393235:LCX393235 LMR393235:LMT393235 LWN393235:LWP393235 MGJ393235:MGL393235 MQF393235:MQH393235 NAB393235:NAD393235 NJX393235:NJZ393235 NTT393235:NTV393235 ODP393235:ODR393235 ONL393235:ONN393235 OXH393235:OXJ393235 PHD393235:PHF393235 PQZ393235:PRB393235 QAV393235:QAX393235 QKR393235:QKT393235 QUN393235:QUP393235 REJ393235:REL393235 ROF393235:ROH393235 RYB393235:RYD393235 SHX393235:SHZ393235 SRT393235:SRV393235 TBP393235:TBR393235 TLL393235:TLN393235 TVH393235:TVJ393235 UFD393235:UFF393235 UOZ393235:UPB393235 UYV393235:UYX393235 VIR393235:VIT393235 VSN393235:VSP393235 WCJ393235:WCL393235 WMF393235:WMH393235 WWB393235:WWD393235 QKR983107:QKS983108 JP458771:JR458771 TL458771:TN458771 ADH458771:ADJ458771 AND458771:ANF458771 AWZ458771:AXB458771 BGV458771:BGX458771 BQR458771:BQT458771 CAN458771:CAP458771 CKJ458771:CKL458771 CUF458771:CUH458771 DEB458771:DED458771 DNX458771:DNZ458771 DXT458771:DXV458771 EHP458771:EHR458771 ERL458771:ERN458771 FBH458771:FBJ458771 FLD458771:FLF458771 FUZ458771:FVB458771 GEV458771:GEX458771 GOR458771:GOT458771 GYN458771:GYP458771 HIJ458771:HIL458771 HSF458771:HSH458771 ICB458771:ICD458771 ILX458771:ILZ458771 IVT458771:IVV458771 JFP458771:JFR458771 JPL458771:JPN458771 JZH458771:JZJ458771 KJD458771:KJF458771 KSZ458771:KTB458771 LCV458771:LCX458771 LMR458771:LMT458771 LWN458771:LWP458771 MGJ458771:MGL458771 MQF458771:MQH458771 NAB458771:NAD458771 NJX458771:NJZ458771 NTT458771:NTV458771 ODP458771:ODR458771 ONL458771:ONN458771 OXH458771:OXJ458771 PHD458771:PHF458771 PQZ458771:PRB458771 QAV458771:QAX458771 QKR458771:QKT458771 QUN458771:QUP458771 REJ458771:REL458771 ROF458771:ROH458771 RYB458771:RYD458771 SHX458771:SHZ458771 SRT458771:SRV458771 TBP458771:TBR458771 TLL458771:TLN458771 TVH458771:TVJ458771 UFD458771:UFF458771 UOZ458771:UPB458771 UYV458771:UYX458771 VIR458771:VIT458771 VSN458771:VSP458771 WCJ458771:WCL458771 WMF458771:WMH458771 WWB458771:WWD458771 QUN983107:QUO983108 JP524307:JR524307 TL524307:TN524307 ADH524307:ADJ524307 AND524307:ANF524307 AWZ524307:AXB524307 BGV524307:BGX524307 BQR524307:BQT524307 CAN524307:CAP524307 CKJ524307:CKL524307 CUF524307:CUH524307 DEB524307:DED524307 DNX524307:DNZ524307 DXT524307:DXV524307 EHP524307:EHR524307 ERL524307:ERN524307 FBH524307:FBJ524307 FLD524307:FLF524307 FUZ524307:FVB524307 GEV524307:GEX524307 GOR524307:GOT524307 GYN524307:GYP524307 HIJ524307:HIL524307 HSF524307:HSH524307 ICB524307:ICD524307 ILX524307:ILZ524307 IVT524307:IVV524307 JFP524307:JFR524307 JPL524307:JPN524307 JZH524307:JZJ524307 KJD524307:KJF524307 KSZ524307:KTB524307 LCV524307:LCX524307 LMR524307:LMT524307 LWN524307:LWP524307 MGJ524307:MGL524307 MQF524307:MQH524307 NAB524307:NAD524307 NJX524307:NJZ524307 NTT524307:NTV524307 ODP524307:ODR524307 ONL524307:ONN524307 OXH524307:OXJ524307 PHD524307:PHF524307 PQZ524307:PRB524307 QAV524307:QAX524307 QKR524307:QKT524307 QUN524307:QUP524307 REJ524307:REL524307 ROF524307:ROH524307 RYB524307:RYD524307 SHX524307:SHZ524307 SRT524307:SRV524307 TBP524307:TBR524307 TLL524307:TLN524307 TVH524307:TVJ524307 UFD524307:UFF524307 UOZ524307:UPB524307 UYV524307:UYX524307 VIR524307:VIT524307 VSN524307:VSP524307 WCJ524307:WCL524307 WMF524307:WMH524307 WWB524307:WWD524307 REJ983107:REK983108 JP589843:JR589843 TL589843:TN589843 ADH589843:ADJ589843 AND589843:ANF589843 AWZ589843:AXB589843 BGV589843:BGX589843 BQR589843:BQT589843 CAN589843:CAP589843 CKJ589843:CKL589843 CUF589843:CUH589843 DEB589843:DED589843 DNX589843:DNZ589843 DXT589843:DXV589843 EHP589843:EHR589843 ERL589843:ERN589843 FBH589843:FBJ589843 FLD589843:FLF589843 FUZ589843:FVB589843 GEV589843:GEX589843 GOR589843:GOT589843 GYN589843:GYP589843 HIJ589843:HIL589843 HSF589843:HSH589843 ICB589843:ICD589843 ILX589843:ILZ589843 IVT589843:IVV589843 JFP589843:JFR589843 JPL589843:JPN589843 JZH589843:JZJ589843 KJD589843:KJF589843 KSZ589843:KTB589843 LCV589843:LCX589843 LMR589843:LMT589843 LWN589843:LWP589843 MGJ589843:MGL589843 MQF589843:MQH589843 NAB589843:NAD589843 NJX589843:NJZ589843 NTT589843:NTV589843 ODP589843:ODR589843 ONL589843:ONN589843 OXH589843:OXJ589843 PHD589843:PHF589843 PQZ589843:PRB589843 QAV589843:QAX589843 QKR589843:QKT589843 QUN589843:QUP589843 REJ589843:REL589843 ROF589843:ROH589843 RYB589843:RYD589843 SHX589843:SHZ589843 SRT589843:SRV589843 TBP589843:TBR589843 TLL589843:TLN589843 TVH589843:TVJ589843 UFD589843:UFF589843 UOZ589843:UPB589843 UYV589843:UYX589843 VIR589843:VIT589843 VSN589843:VSP589843 WCJ589843:WCL589843 WMF589843:WMH589843 WWB589843:WWD589843 ROF983107:ROG983108 JP655379:JR655379 TL655379:TN655379 ADH655379:ADJ655379 AND655379:ANF655379 AWZ655379:AXB655379 BGV655379:BGX655379 BQR655379:BQT655379 CAN655379:CAP655379 CKJ655379:CKL655379 CUF655379:CUH655379 DEB655379:DED655379 DNX655379:DNZ655379 DXT655379:DXV655379 EHP655379:EHR655379 ERL655379:ERN655379 FBH655379:FBJ655379 FLD655379:FLF655379 FUZ655379:FVB655379 GEV655379:GEX655379 GOR655379:GOT655379 GYN655379:GYP655379 HIJ655379:HIL655379 HSF655379:HSH655379 ICB655379:ICD655379 ILX655379:ILZ655379 IVT655379:IVV655379 JFP655379:JFR655379 JPL655379:JPN655379 JZH655379:JZJ655379 KJD655379:KJF655379 KSZ655379:KTB655379 LCV655379:LCX655379 LMR655379:LMT655379 LWN655379:LWP655379 MGJ655379:MGL655379 MQF655379:MQH655379 NAB655379:NAD655379 NJX655379:NJZ655379 NTT655379:NTV655379 ODP655379:ODR655379 ONL655379:ONN655379 OXH655379:OXJ655379 PHD655379:PHF655379 PQZ655379:PRB655379 QAV655379:QAX655379 QKR655379:QKT655379 QUN655379:QUP655379 REJ655379:REL655379 ROF655379:ROH655379 RYB655379:RYD655379 SHX655379:SHZ655379 SRT655379:SRV655379 TBP655379:TBR655379 TLL655379:TLN655379 TVH655379:TVJ655379 UFD655379:UFF655379 UOZ655379:UPB655379 UYV655379:UYX655379 VIR655379:VIT655379 VSN655379:VSP655379 WCJ655379:WCL655379 WMF655379:WMH655379 WWB655379:WWD655379 RYB983107:RYC983108 JP720915:JR720915 TL720915:TN720915 ADH720915:ADJ720915 AND720915:ANF720915 AWZ720915:AXB720915 BGV720915:BGX720915 BQR720915:BQT720915 CAN720915:CAP720915 CKJ720915:CKL720915 CUF720915:CUH720915 DEB720915:DED720915 DNX720915:DNZ720915 DXT720915:DXV720915 EHP720915:EHR720915 ERL720915:ERN720915 FBH720915:FBJ720915 FLD720915:FLF720915 FUZ720915:FVB720915 GEV720915:GEX720915 GOR720915:GOT720915 GYN720915:GYP720915 HIJ720915:HIL720915 HSF720915:HSH720915 ICB720915:ICD720915 ILX720915:ILZ720915 IVT720915:IVV720915 JFP720915:JFR720915 JPL720915:JPN720915 JZH720915:JZJ720915 KJD720915:KJF720915 KSZ720915:KTB720915 LCV720915:LCX720915 LMR720915:LMT720915 LWN720915:LWP720915 MGJ720915:MGL720915 MQF720915:MQH720915 NAB720915:NAD720915 NJX720915:NJZ720915 NTT720915:NTV720915 ODP720915:ODR720915 ONL720915:ONN720915 OXH720915:OXJ720915 PHD720915:PHF720915 PQZ720915:PRB720915 QAV720915:QAX720915 QKR720915:QKT720915 QUN720915:QUP720915 REJ720915:REL720915 ROF720915:ROH720915 RYB720915:RYD720915 SHX720915:SHZ720915 SRT720915:SRV720915 TBP720915:TBR720915 TLL720915:TLN720915 TVH720915:TVJ720915 UFD720915:UFF720915 UOZ720915:UPB720915 UYV720915:UYX720915 VIR720915:VIT720915 VSN720915:VSP720915 WCJ720915:WCL720915 WMF720915:WMH720915 WWB720915:WWD720915 SHX983107:SHY983108 JP786451:JR786451 TL786451:TN786451 ADH786451:ADJ786451 AND786451:ANF786451 AWZ786451:AXB786451 BGV786451:BGX786451 BQR786451:BQT786451 CAN786451:CAP786451 CKJ786451:CKL786451 CUF786451:CUH786451 DEB786451:DED786451 DNX786451:DNZ786451 DXT786451:DXV786451 EHP786451:EHR786451 ERL786451:ERN786451 FBH786451:FBJ786451 FLD786451:FLF786451 FUZ786451:FVB786451 GEV786451:GEX786451 GOR786451:GOT786451 GYN786451:GYP786451 HIJ786451:HIL786451 HSF786451:HSH786451 ICB786451:ICD786451 ILX786451:ILZ786451 IVT786451:IVV786451 JFP786451:JFR786451 JPL786451:JPN786451 JZH786451:JZJ786451 KJD786451:KJF786451 KSZ786451:KTB786451 LCV786451:LCX786451 LMR786451:LMT786451 LWN786451:LWP786451 MGJ786451:MGL786451 MQF786451:MQH786451 NAB786451:NAD786451 NJX786451:NJZ786451 NTT786451:NTV786451 ODP786451:ODR786451 ONL786451:ONN786451 OXH786451:OXJ786451 PHD786451:PHF786451 PQZ786451:PRB786451 QAV786451:QAX786451 QKR786451:QKT786451 QUN786451:QUP786451 REJ786451:REL786451 ROF786451:ROH786451 RYB786451:RYD786451 SHX786451:SHZ786451 SRT786451:SRV786451 TBP786451:TBR786451 TLL786451:TLN786451 TVH786451:TVJ786451 UFD786451:UFF786451 UOZ786451:UPB786451 UYV786451:UYX786451 VIR786451:VIT786451 VSN786451:VSP786451 WCJ786451:WCL786451 WMF786451:WMH786451 WWB786451:WWD786451 SRT983107:SRU983108 JP851987:JR851987 TL851987:TN851987 ADH851987:ADJ851987 AND851987:ANF851987 AWZ851987:AXB851987 BGV851987:BGX851987 BQR851987:BQT851987 CAN851987:CAP851987 CKJ851987:CKL851987 CUF851987:CUH851987 DEB851987:DED851987 DNX851987:DNZ851987 DXT851987:DXV851987 EHP851987:EHR851987 ERL851987:ERN851987 FBH851987:FBJ851987 FLD851987:FLF851987 FUZ851987:FVB851987 GEV851987:GEX851987 GOR851987:GOT851987 GYN851987:GYP851987 HIJ851987:HIL851987 HSF851987:HSH851987 ICB851987:ICD851987 ILX851987:ILZ851987 IVT851987:IVV851987 JFP851987:JFR851987 JPL851987:JPN851987 JZH851987:JZJ851987 KJD851987:KJF851987 KSZ851987:KTB851987 LCV851987:LCX851987 LMR851987:LMT851987 LWN851987:LWP851987 MGJ851987:MGL851987 MQF851987:MQH851987 NAB851987:NAD851987 NJX851987:NJZ851987 NTT851987:NTV851987 ODP851987:ODR851987 ONL851987:ONN851987 OXH851987:OXJ851987 PHD851987:PHF851987 PQZ851987:PRB851987 QAV851987:QAX851987 QKR851987:QKT851987 QUN851987:QUP851987 REJ851987:REL851987 ROF851987:ROH851987 RYB851987:RYD851987 SHX851987:SHZ851987 SRT851987:SRV851987 TBP851987:TBR851987 TLL851987:TLN851987 TVH851987:TVJ851987 UFD851987:UFF851987 UOZ851987:UPB851987 UYV851987:UYX851987 VIR851987:VIT851987 VSN851987:VSP851987 WCJ851987:WCL851987 WMF851987:WMH851987 WWB851987:WWD851987 TBP983107:TBQ983108 JP917523:JR917523 TL917523:TN917523 ADH917523:ADJ917523 AND917523:ANF917523 AWZ917523:AXB917523 BGV917523:BGX917523 BQR917523:BQT917523 CAN917523:CAP917523 CKJ917523:CKL917523 CUF917523:CUH917523 DEB917523:DED917523 DNX917523:DNZ917523 DXT917523:DXV917523 EHP917523:EHR917523 ERL917523:ERN917523 FBH917523:FBJ917523 FLD917523:FLF917523 FUZ917523:FVB917523 GEV917523:GEX917523 GOR917523:GOT917523 GYN917523:GYP917523 HIJ917523:HIL917523 HSF917523:HSH917523 ICB917523:ICD917523 ILX917523:ILZ917523 IVT917523:IVV917523 JFP917523:JFR917523 JPL917523:JPN917523 JZH917523:JZJ917523 KJD917523:KJF917523 KSZ917523:KTB917523 LCV917523:LCX917523 LMR917523:LMT917523 LWN917523:LWP917523 MGJ917523:MGL917523 MQF917523:MQH917523 NAB917523:NAD917523 NJX917523:NJZ917523 NTT917523:NTV917523 ODP917523:ODR917523 ONL917523:ONN917523 OXH917523:OXJ917523 PHD917523:PHF917523 PQZ917523:PRB917523 QAV917523:QAX917523 QKR917523:QKT917523 QUN917523:QUP917523 REJ917523:REL917523 ROF917523:ROH917523 RYB917523:RYD917523 SHX917523:SHZ917523 SRT917523:SRV917523 TBP917523:TBR917523 TLL917523:TLN917523 TVH917523:TVJ917523 UFD917523:UFF917523 UOZ917523:UPB917523 UYV917523:UYX917523 VIR917523:VIT917523 VSN917523:VSP917523 WCJ917523:WCL917523 WMF917523:WMH917523 WWB917523:WWD917523 TLL983107:TLM983108 JP983059:JR983059 TL983059:TN983059 ADH983059:ADJ983059 AND983059:ANF983059 AWZ983059:AXB983059 BGV983059:BGX983059 BQR983059:BQT983059 CAN983059:CAP983059 CKJ983059:CKL983059 CUF983059:CUH983059 DEB983059:DED983059 DNX983059:DNZ983059 DXT983059:DXV983059 EHP983059:EHR983059 ERL983059:ERN983059 FBH983059:FBJ983059 FLD983059:FLF983059 FUZ983059:FVB983059 GEV983059:GEX983059 GOR983059:GOT983059 GYN983059:GYP983059 HIJ983059:HIL983059 HSF983059:HSH983059 ICB983059:ICD983059 ILX983059:ILZ983059 IVT983059:IVV983059 JFP983059:JFR983059 JPL983059:JPN983059 JZH983059:JZJ983059 KJD983059:KJF983059 KSZ983059:KTB983059 LCV983059:LCX983059 LMR983059:LMT983059 LWN983059:LWP983059 MGJ983059:MGL983059 MQF983059:MQH983059 NAB983059:NAD983059 NJX983059:NJZ983059 NTT983059:NTV983059 ODP983059:ODR983059 ONL983059:ONN983059 OXH983059:OXJ983059 PHD983059:PHF983059 PQZ983059:PRB983059 QAV983059:QAX983059 QKR983059:QKT983059 QUN983059:QUP983059 REJ983059:REL983059 ROF983059:ROH983059 RYB983059:RYD983059 SHX983059:SHZ983059 SRT983059:SRV983059 TBP983059:TBR983059 TLL983059:TLN983059 TVH983059:TVJ983059 UFD983059:UFF983059 UOZ983059:UPB983059 UYV983059:UYX983059 VIR983059:VIT983059 VSN983059:VSP983059 WCJ983059:WCL983059 WMF983059:WMH983059 WWB983059:WWD983059 JE65555:JL65555 TA65555:TH65555 ACW65555:ADD65555 AMS65555:AMZ65555 AWO65555:AWV65555 BGK65555:BGR65555 BQG65555:BQN65555 CAC65555:CAJ65555 CJY65555:CKF65555 CTU65555:CUB65555 DDQ65555:DDX65555 DNM65555:DNT65555 DXI65555:DXP65555 EHE65555:EHL65555 ERA65555:ERH65555 FAW65555:FBD65555 FKS65555:FKZ65555 FUO65555:FUV65555 GEK65555:GER65555 GOG65555:GON65555 GYC65555:GYJ65555 HHY65555:HIF65555 HRU65555:HSB65555 IBQ65555:IBX65555 ILM65555:ILT65555 IVI65555:IVP65555 JFE65555:JFL65555 JPA65555:JPH65555 JYW65555:JZD65555 KIS65555:KIZ65555 KSO65555:KSV65555 LCK65555:LCR65555 LMG65555:LMN65555 LWC65555:LWJ65555 MFY65555:MGF65555 MPU65555:MQB65555 MZQ65555:MZX65555 NJM65555:NJT65555 NTI65555:NTP65555 ODE65555:ODL65555 ONA65555:ONH65555 OWW65555:OXD65555 PGS65555:PGZ65555 PQO65555:PQV65555 QAK65555:QAR65555 QKG65555:QKN65555 QUC65555:QUJ65555 RDY65555:REF65555 RNU65555:ROB65555 RXQ65555:RXX65555 SHM65555:SHT65555 SRI65555:SRP65555 TBE65555:TBL65555 TLA65555:TLH65555 TUW65555:TVD65555 UES65555:UEZ65555 UOO65555:UOV65555 UYK65555:UYR65555 VIG65555:VIN65555 VSC65555:VSJ65555 WBY65555:WCF65555 WLU65555:WMB65555 WVQ65555:WVX65555 V196627:AB196627 JE131091:JL131091 TA131091:TH131091 ACW131091:ADD131091 AMS131091:AMZ131091 AWO131091:AWV131091 BGK131091:BGR131091 BQG131091:BQN131091 CAC131091:CAJ131091 CJY131091:CKF131091 CTU131091:CUB131091 DDQ131091:DDX131091 DNM131091:DNT131091 DXI131091:DXP131091 EHE131091:EHL131091 ERA131091:ERH131091 FAW131091:FBD131091 FKS131091:FKZ131091 FUO131091:FUV131091 GEK131091:GER131091 GOG131091:GON131091 GYC131091:GYJ131091 HHY131091:HIF131091 HRU131091:HSB131091 IBQ131091:IBX131091 ILM131091:ILT131091 IVI131091:IVP131091 JFE131091:JFL131091 JPA131091:JPH131091 JYW131091:JZD131091 KIS131091:KIZ131091 KSO131091:KSV131091 LCK131091:LCR131091 LMG131091:LMN131091 LWC131091:LWJ131091 MFY131091:MGF131091 MPU131091:MQB131091 MZQ131091:MZX131091 NJM131091:NJT131091 NTI131091:NTP131091 ODE131091:ODL131091 ONA131091:ONH131091 OWW131091:OXD131091 PGS131091:PGZ131091 PQO131091:PQV131091 QAK131091:QAR131091 QKG131091:QKN131091 QUC131091:QUJ131091 RDY131091:REF131091 RNU131091:ROB131091 RXQ131091:RXX131091 SHM131091:SHT131091 SRI131091:SRP131091 TBE131091:TBL131091 TLA131091:TLH131091 TUW131091:TVD131091 UES131091:UEZ131091 UOO131091:UOV131091 UYK131091:UYR131091 VIG131091:VIN131091 VSC131091:VSJ131091 WBY131091:WCF131091 WLU131091:WMB131091 WVQ131091:WVX131091 V262163:AB262163 JE196627:JL196627 TA196627:TH196627 ACW196627:ADD196627 AMS196627:AMZ196627 AWO196627:AWV196627 BGK196627:BGR196627 BQG196627:BQN196627 CAC196627:CAJ196627 CJY196627:CKF196627 CTU196627:CUB196627 DDQ196627:DDX196627 DNM196627:DNT196627 DXI196627:DXP196627 EHE196627:EHL196627 ERA196627:ERH196627 FAW196627:FBD196627 FKS196627:FKZ196627 FUO196627:FUV196627 GEK196627:GER196627 GOG196627:GON196627 GYC196627:GYJ196627 HHY196627:HIF196627 HRU196627:HSB196627 IBQ196627:IBX196627 ILM196627:ILT196627 IVI196627:IVP196627 JFE196627:JFL196627 JPA196627:JPH196627 JYW196627:JZD196627 KIS196627:KIZ196627 KSO196627:KSV196627 LCK196627:LCR196627 LMG196627:LMN196627 LWC196627:LWJ196627 MFY196627:MGF196627 MPU196627:MQB196627 MZQ196627:MZX196627 NJM196627:NJT196627 NTI196627:NTP196627 ODE196627:ODL196627 ONA196627:ONH196627 OWW196627:OXD196627 PGS196627:PGZ196627 PQO196627:PQV196627 QAK196627:QAR196627 QKG196627:QKN196627 QUC196627:QUJ196627 RDY196627:REF196627 RNU196627:ROB196627 RXQ196627:RXX196627 SHM196627:SHT196627 SRI196627:SRP196627 TBE196627:TBL196627 TLA196627:TLH196627 TUW196627:TVD196627 UES196627:UEZ196627 UOO196627:UOV196627 UYK196627:UYR196627 VIG196627:VIN196627 VSC196627:VSJ196627 WBY196627:WCF196627 WLU196627:WMB196627 WVQ196627:WVX196627 V327699:AB327699 JE262163:JL262163 TA262163:TH262163 ACW262163:ADD262163 AMS262163:AMZ262163 AWO262163:AWV262163 BGK262163:BGR262163 BQG262163:BQN262163 CAC262163:CAJ262163 CJY262163:CKF262163 CTU262163:CUB262163 DDQ262163:DDX262163 DNM262163:DNT262163 DXI262163:DXP262163 EHE262163:EHL262163 ERA262163:ERH262163 FAW262163:FBD262163 FKS262163:FKZ262163 FUO262163:FUV262163 GEK262163:GER262163 GOG262163:GON262163 GYC262163:GYJ262163 HHY262163:HIF262163 HRU262163:HSB262163 IBQ262163:IBX262163 ILM262163:ILT262163 IVI262163:IVP262163 JFE262163:JFL262163 JPA262163:JPH262163 JYW262163:JZD262163 KIS262163:KIZ262163 KSO262163:KSV262163 LCK262163:LCR262163 LMG262163:LMN262163 LWC262163:LWJ262163 MFY262163:MGF262163 MPU262163:MQB262163 MZQ262163:MZX262163 NJM262163:NJT262163 NTI262163:NTP262163 ODE262163:ODL262163 ONA262163:ONH262163 OWW262163:OXD262163 PGS262163:PGZ262163 PQO262163:PQV262163 QAK262163:QAR262163 QKG262163:QKN262163 QUC262163:QUJ262163 RDY262163:REF262163 RNU262163:ROB262163 RXQ262163:RXX262163 SHM262163:SHT262163 SRI262163:SRP262163 TBE262163:TBL262163 TLA262163:TLH262163 TUW262163:TVD262163 UES262163:UEZ262163 UOO262163:UOV262163 UYK262163:UYR262163 VIG262163:VIN262163 VSC262163:VSJ262163 WBY262163:WCF262163 WLU262163:WMB262163 WVQ262163:WVX262163 V393235:AB393235 JE327699:JL327699 TA327699:TH327699 ACW327699:ADD327699 AMS327699:AMZ327699 AWO327699:AWV327699 BGK327699:BGR327699 BQG327699:BQN327699 CAC327699:CAJ327699 CJY327699:CKF327699 CTU327699:CUB327699 DDQ327699:DDX327699 DNM327699:DNT327699 DXI327699:DXP327699 EHE327699:EHL327699 ERA327699:ERH327699 FAW327699:FBD327699 FKS327699:FKZ327699 FUO327699:FUV327699 GEK327699:GER327699 GOG327699:GON327699 GYC327699:GYJ327699 HHY327699:HIF327699 HRU327699:HSB327699 IBQ327699:IBX327699 ILM327699:ILT327699 IVI327699:IVP327699 JFE327699:JFL327699 JPA327699:JPH327699 JYW327699:JZD327699 KIS327699:KIZ327699 KSO327699:KSV327699 LCK327699:LCR327699 LMG327699:LMN327699 LWC327699:LWJ327699 MFY327699:MGF327699 MPU327699:MQB327699 MZQ327699:MZX327699 NJM327699:NJT327699 NTI327699:NTP327699 ODE327699:ODL327699 ONA327699:ONH327699 OWW327699:OXD327699 PGS327699:PGZ327699 PQO327699:PQV327699 QAK327699:QAR327699 QKG327699:QKN327699 QUC327699:QUJ327699 RDY327699:REF327699 RNU327699:ROB327699 RXQ327699:RXX327699 SHM327699:SHT327699 SRI327699:SRP327699 TBE327699:TBL327699 TLA327699:TLH327699 TUW327699:TVD327699 UES327699:UEZ327699 UOO327699:UOV327699 UYK327699:UYR327699 VIG327699:VIN327699 VSC327699:VSJ327699 WBY327699:WCF327699 WLU327699:WMB327699 WVQ327699:WVX327699 V458771:AB458771 JE393235:JL393235 TA393235:TH393235 ACW393235:ADD393235 AMS393235:AMZ393235 AWO393235:AWV393235 BGK393235:BGR393235 BQG393235:BQN393235 CAC393235:CAJ393235 CJY393235:CKF393235 CTU393235:CUB393235 DDQ393235:DDX393235 DNM393235:DNT393235 DXI393235:DXP393235 EHE393235:EHL393235 ERA393235:ERH393235 FAW393235:FBD393235 FKS393235:FKZ393235 FUO393235:FUV393235 GEK393235:GER393235 GOG393235:GON393235 GYC393235:GYJ393235 HHY393235:HIF393235 HRU393235:HSB393235 IBQ393235:IBX393235 ILM393235:ILT393235 IVI393235:IVP393235 JFE393235:JFL393235 JPA393235:JPH393235 JYW393235:JZD393235 KIS393235:KIZ393235 KSO393235:KSV393235 LCK393235:LCR393235 LMG393235:LMN393235 LWC393235:LWJ393235 MFY393235:MGF393235 MPU393235:MQB393235 MZQ393235:MZX393235 NJM393235:NJT393235 NTI393235:NTP393235 ODE393235:ODL393235 ONA393235:ONH393235 OWW393235:OXD393235 PGS393235:PGZ393235 PQO393235:PQV393235 QAK393235:QAR393235 QKG393235:QKN393235 QUC393235:QUJ393235 RDY393235:REF393235 RNU393235:ROB393235 RXQ393235:RXX393235 SHM393235:SHT393235 SRI393235:SRP393235 TBE393235:TBL393235 TLA393235:TLH393235 TUW393235:TVD393235 UES393235:UEZ393235 UOO393235:UOV393235 UYK393235:UYR393235 VIG393235:VIN393235 VSC393235:VSJ393235 WBY393235:WCF393235 WLU393235:WMB393235 WVQ393235:WVX393235 V524307:AB524307 JE458771:JL458771 TA458771:TH458771 ACW458771:ADD458771 AMS458771:AMZ458771 AWO458771:AWV458771 BGK458771:BGR458771 BQG458771:BQN458771 CAC458771:CAJ458771 CJY458771:CKF458771 CTU458771:CUB458771 DDQ458771:DDX458771 DNM458771:DNT458771 DXI458771:DXP458771 EHE458771:EHL458771 ERA458771:ERH458771 FAW458771:FBD458771 FKS458771:FKZ458771 FUO458771:FUV458771 GEK458771:GER458771 GOG458771:GON458771 GYC458771:GYJ458771 HHY458771:HIF458771 HRU458771:HSB458771 IBQ458771:IBX458771 ILM458771:ILT458771 IVI458771:IVP458771 JFE458771:JFL458771 JPA458771:JPH458771 JYW458771:JZD458771 KIS458771:KIZ458771 KSO458771:KSV458771 LCK458771:LCR458771 LMG458771:LMN458771 LWC458771:LWJ458771 MFY458771:MGF458771 MPU458771:MQB458771 MZQ458771:MZX458771 NJM458771:NJT458771 NTI458771:NTP458771 ODE458771:ODL458771 ONA458771:ONH458771 OWW458771:OXD458771 PGS458771:PGZ458771 PQO458771:PQV458771 QAK458771:QAR458771 QKG458771:QKN458771 QUC458771:QUJ458771 RDY458771:REF458771 RNU458771:ROB458771 RXQ458771:RXX458771 SHM458771:SHT458771 SRI458771:SRP458771 TBE458771:TBL458771 TLA458771:TLH458771 TUW458771:TVD458771 UES458771:UEZ458771 UOO458771:UOV458771 UYK458771:UYR458771 VIG458771:VIN458771 VSC458771:VSJ458771 WBY458771:WCF458771 WLU458771:WMB458771 WVQ458771:WVX458771 V589843:AB589843 JE524307:JL524307 TA524307:TH524307 ACW524307:ADD524307 AMS524307:AMZ524307 AWO524307:AWV524307 BGK524307:BGR524307 BQG524307:BQN524307 CAC524307:CAJ524307 CJY524307:CKF524307 CTU524307:CUB524307 DDQ524307:DDX524307 DNM524307:DNT524307 DXI524307:DXP524307 EHE524307:EHL524307 ERA524307:ERH524307 FAW524307:FBD524307 FKS524307:FKZ524307 FUO524307:FUV524307 GEK524307:GER524307 GOG524307:GON524307 GYC524307:GYJ524307 HHY524307:HIF524307 HRU524307:HSB524307 IBQ524307:IBX524307 ILM524307:ILT524307 IVI524307:IVP524307 JFE524307:JFL524307 JPA524307:JPH524307 JYW524307:JZD524307 KIS524307:KIZ524307 KSO524307:KSV524307 LCK524307:LCR524307 LMG524307:LMN524307 LWC524307:LWJ524307 MFY524307:MGF524307 MPU524307:MQB524307 MZQ524307:MZX524307 NJM524307:NJT524307 NTI524307:NTP524307 ODE524307:ODL524307 ONA524307:ONH524307 OWW524307:OXD524307 PGS524307:PGZ524307 PQO524307:PQV524307 QAK524307:QAR524307 QKG524307:QKN524307 QUC524307:QUJ524307 RDY524307:REF524307 RNU524307:ROB524307 RXQ524307:RXX524307 SHM524307:SHT524307 SRI524307:SRP524307 TBE524307:TBL524307 TLA524307:TLH524307 TUW524307:TVD524307 UES524307:UEZ524307 UOO524307:UOV524307 UYK524307:UYR524307 VIG524307:VIN524307 VSC524307:VSJ524307 WBY524307:WCF524307 WLU524307:WMB524307 WVQ524307:WVX524307 V655379:AB655379 JE589843:JL589843 TA589843:TH589843 ACW589843:ADD589843 AMS589843:AMZ589843 AWO589843:AWV589843 BGK589843:BGR589843 BQG589843:BQN589843 CAC589843:CAJ589843 CJY589843:CKF589843 CTU589843:CUB589843 DDQ589843:DDX589843 DNM589843:DNT589843 DXI589843:DXP589843 EHE589843:EHL589843 ERA589843:ERH589843 FAW589843:FBD589843 FKS589843:FKZ589843 FUO589843:FUV589843 GEK589843:GER589843 GOG589843:GON589843 GYC589843:GYJ589843 HHY589843:HIF589843 HRU589843:HSB589843 IBQ589843:IBX589843 ILM589843:ILT589843 IVI589843:IVP589843 JFE589843:JFL589843 JPA589843:JPH589843 JYW589843:JZD589843 KIS589843:KIZ589843 KSO589843:KSV589843 LCK589843:LCR589843 LMG589843:LMN589843 LWC589843:LWJ589843 MFY589843:MGF589843 MPU589843:MQB589843 MZQ589843:MZX589843 NJM589843:NJT589843 NTI589843:NTP589843 ODE589843:ODL589843 ONA589843:ONH589843 OWW589843:OXD589843 PGS589843:PGZ589843 PQO589843:PQV589843 QAK589843:QAR589843 QKG589843:QKN589843 QUC589843:QUJ589843 RDY589843:REF589843 RNU589843:ROB589843 RXQ589843:RXX589843 SHM589843:SHT589843 SRI589843:SRP589843 TBE589843:TBL589843 TLA589843:TLH589843 TUW589843:TVD589843 UES589843:UEZ589843 UOO589843:UOV589843 UYK589843:UYR589843 VIG589843:VIN589843 VSC589843:VSJ589843 WBY589843:WCF589843 WLU589843:WMB589843 WVQ589843:WVX589843 V720915:AB720915 JE655379:JL655379 TA655379:TH655379 ACW655379:ADD655379 AMS655379:AMZ655379 AWO655379:AWV655379 BGK655379:BGR655379 BQG655379:BQN655379 CAC655379:CAJ655379 CJY655379:CKF655379 CTU655379:CUB655379 DDQ655379:DDX655379 DNM655379:DNT655379 DXI655379:DXP655379 EHE655379:EHL655379 ERA655379:ERH655379 FAW655379:FBD655379 FKS655379:FKZ655379 FUO655379:FUV655379 GEK655379:GER655379 GOG655379:GON655379 GYC655379:GYJ655379 HHY655379:HIF655379 HRU655379:HSB655379 IBQ655379:IBX655379 ILM655379:ILT655379 IVI655379:IVP655379 JFE655379:JFL655379 JPA655379:JPH655379 JYW655379:JZD655379 KIS655379:KIZ655379 KSO655379:KSV655379 LCK655379:LCR655379 LMG655379:LMN655379 LWC655379:LWJ655379 MFY655379:MGF655379 MPU655379:MQB655379 MZQ655379:MZX655379 NJM655379:NJT655379 NTI655379:NTP655379 ODE655379:ODL655379 ONA655379:ONH655379 OWW655379:OXD655379 PGS655379:PGZ655379 PQO655379:PQV655379 QAK655379:QAR655379 QKG655379:QKN655379 QUC655379:QUJ655379 RDY655379:REF655379 RNU655379:ROB655379 RXQ655379:RXX655379 SHM655379:SHT655379 SRI655379:SRP655379 TBE655379:TBL655379 TLA655379:TLH655379 TUW655379:TVD655379 UES655379:UEZ655379 UOO655379:UOV655379 UYK655379:UYR655379 VIG655379:VIN655379 VSC655379:VSJ655379 WBY655379:WCF655379 WLU655379:WMB655379 WVQ655379:WVX655379 V786451:AB786451 JE720915:JL720915 TA720915:TH720915 ACW720915:ADD720915 AMS720915:AMZ720915 AWO720915:AWV720915 BGK720915:BGR720915 BQG720915:BQN720915 CAC720915:CAJ720915 CJY720915:CKF720915 CTU720915:CUB720915 DDQ720915:DDX720915 DNM720915:DNT720915 DXI720915:DXP720915 EHE720915:EHL720915 ERA720915:ERH720915 FAW720915:FBD720915 FKS720915:FKZ720915 FUO720915:FUV720915 GEK720915:GER720915 GOG720915:GON720915 GYC720915:GYJ720915 HHY720915:HIF720915 HRU720915:HSB720915 IBQ720915:IBX720915 ILM720915:ILT720915 IVI720915:IVP720915 JFE720915:JFL720915 JPA720915:JPH720915 JYW720915:JZD720915 KIS720915:KIZ720915 KSO720915:KSV720915 LCK720915:LCR720915 LMG720915:LMN720915 LWC720915:LWJ720915 MFY720915:MGF720915 MPU720915:MQB720915 MZQ720915:MZX720915 NJM720915:NJT720915 NTI720915:NTP720915 ODE720915:ODL720915 ONA720915:ONH720915 OWW720915:OXD720915 PGS720915:PGZ720915 PQO720915:PQV720915 QAK720915:QAR720915 QKG720915:QKN720915 QUC720915:QUJ720915 RDY720915:REF720915 RNU720915:ROB720915 RXQ720915:RXX720915 SHM720915:SHT720915 SRI720915:SRP720915 TBE720915:TBL720915 TLA720915:TLH720915 TUW720915:TVD720915 UES720915:UEZ720915 UOO720915:UOV720915 UYK720915:UYR720915 VIG720915:VIN720915 VSC720915:VSJ720915 WBY720915:WCF720915 WLU720915:WMB720915 WVQ720915:WVX720915 V851987:AB851987 JE786451:JL786451 TA786451:TH786451 ACW786451:ADD786451 AMS786451:AMZ786451 AWO786451:AWV786451 BGK786451:BGR786451 BQG786451:BQN786451 CAC786451:CAJ786451 CJY786451:CKF786451 CTU786451:CUB786451 DDQ786451:DDX786451 DNM786451:DNT786451 DXI786451:DXP786451 EHE786451:EHL786451 ERA786451:ERH786451 FAW786451:FBD786451 FKS786451:FKZ786451 FUO786451:FUV786451 GEK786451:GER786451 GOG786451:GON786451 GYC786451:GYJ786451 HHY786451:HIF786451 HRU786451:HSB786451 IBQ786451:IBX786451 ILM786451:ILT786451 IVI786451:IVP786451 JFE786451:JFL786451 JPA786451:JPH786451 JYW786451:JZD786451 KIS786451:KIZ786451 KSO786451:KSV786451 LCK786451:LCR786451 LMG786451:LMN786451 LWC786451:LWJ786451 MFY786451:MGF786451 MPU786451:MQB786451 MZQ786451:MZX786451 NJM786451:NJT786451 NTI786451:NTP786451 ODE786451:ODL786451 ONA786451:ONH786451 OWW786451:OXD786451 PGS786451:PGZ786451 PQO786451:PQV786451 QAK786451:QAR786451 QKG786451:QKN786451 QUC786451:QUJ786451 RDY786451:REF786451 RNU786451:ROB786451 RXQ786451:RXX786451 SHM786451:SHT786451 SRI786451:SRP786451 TBE786451:TBL786451 TLA786451:TLH786451 TUW786451:TVD786451 UES786451:UEZ786451 UOO786451:UOV786451 UYK786451:UYR786451 VIG786451:VIN786451 VSC786451:VSJ786451 WBY786451:WCF786451 WLU786451:WMB786451 WVQ786451:WVX786451 V917523:AB917523 JE851987:JL851987 TA851987:TH851987 ACW851987:ADD851987 AMS851987:AMZ851987 AWO851987:AWV851987 BGK851987:BGR851987 BQG851987:BQN851987 CAC851987:CAJ851987 CJY851987:CKF851987 CTU851987:CUB851987 DDQ851987:DDX851987 DNM851987:DNT851987 DXI851987:DXP851987 EHE851987:EHL851987 ERA851987:ERH851987 FAW851987:FBD851987 FKS851987:FKZ851987 FUO851987:FUV851987 GEK851987:GER851987 GOG851987:GON851987 GYC851987:GYJ851987 HHY851987:HIF851987 HRU851987:HSB851987 IBQ851987:IBX851987 ILM851987:ILT851987 IVI851987:IVP851987 JFE851987:JFL851987 JPA851987:JPH851987 JYW851987:JZD851987 KIS851987:KIZ851987 KSO851987:KSV851987 LCK851987:LCR851987 LMG851987:LMN851987 LWC851987:LWJ851987 MFY851987:MGF851987 MPU851987:MQB851987 MZQ851987:MZX851987 NJM851987:NJT851987 NTI851987:NTP851987 ODE851987:ODL851987 ONA851987:ONH851987 OWW851987:OXD851987 PGS851987:PGZ851987 PQO851987:PQV851987 QAK851987:QAR851987 QKG851987:QKN851987 QUC851987:QUJ851987 RDY851987:REF851987 RNU851987:ROB851987 RXQ851987:RXX851987 SHM851987:SHT851987 SRI851987:SRP851987 TBE851987:TBL851987 TLA851987:TLH851987 TUW851987:TVD851987 UES851987:UEZ851987 UOO851987:UOV851987 UYK851987:UYR851987 VIG851987:VIN851987 VSC851987:VSJ851987 WBY851987:WCF851987 WLU851987:WMB851987 WVQ851987:WVX851987 V983059:AB983059 JE917523:JL917523 TA917523:TH917523 ACW917523:ADD917523 AMS917523:AMZ917523 AWO917523:AWV917523 BGK917523:BGR917523 BQG917523:BQN917523 CAC917523:CAJ917523 CJY917523:CKF917523 CTU917523:CUB917523 DDQ917523:DDX917523 DNM917523:DNT917523 DXI917523:DXP917523 EHE917523:EHL917523 ERA917523:ERH917523 FAW917523:FBD917523 FKS917523:FKZ917523 FUO917523:FUV917523 GEK917523:GER917523 GOG917523:GON917523 GYC917523:GYJ917523 HHY917523:HIF917523 HRU917523:HSB917523 IBQ917523:IBX917523 ILM917523:ILT917523 IVI917523:IVP917523 JFE917523:JFL917523 JPA917523:JPH917523 JYW917523:JZD917523 KIS917523:KIZ917523 KSO917523:KSV917523 LCK917523:LCR917523 LMG917523:LMN917523 LWC917523:LWJ917523 MFY917523:MGF917523 MPU917523:MQB917523 MZQ917523:MZX917523 NJM917523:NJT917523 NTI917523:NTP917523 ODE917523:ODL917523 ONA917523:ONH917523 OWW917523:OXD917523 PGS917523:PGZ917523 PQO917523:PQV917523 QAK917523:QAR917523 QKG917523:QKN917523 QUC917523:QUJ917523 RDY917523:REF917523 RNU917523:ROB917523 RXQ917523:RXX917523 SHM917523:SHT917523 SRI917523:SRP917523 TBE917523:TBL917523 TLA917523:TLH917523 TUW917523:TVD917523 UES917523:UEZ917523 UOO917523:UOV917523 UYK917523:UYR917523 VIG917523:VIN917523 VSC917523:VSJ917523 WBY917523:WCF917523 WLU917523:WMB917523 WVQ917523:WVX917523 V65603:AB65604 JE983059:JL983059 TA983059:TH983059 ACW983059:ADD983059 AMS983059:AMZ983059 AWO983059:AWV983059 BGK983059:BGR983059 BQG983059:BQN983059 CAC983059:CAJ983059 CJY983059:CKF983059 CTU983059:CUB983059 DDQ983059:DDX983059 DNM983059:DNT983059 DXI983059:DXP983059 EHE983059:EHL983059 ERA983059:ERH983059 FAW983059:FBD983059 FKS983059:FKZ983059 FUO983059:FUV983059 GEK983059:GER983059 GOG983059:GON983059 GYC983059:GYJ983059 HHY983059:HIF983059 HRU983059:HSB983059 IBQ983059:IBX983059 ILM983059:ILT983059 IVI983059:IVP983059 JFE983059:JFL983059 JPA983059:JPH983059 JYW983059:JZD983059 KIS983059:KIZ983059 KSO983059:KSV983059 LCK983059:LCR983059 LMG983059:LMN983059 LWC983059:LWJ983059 MFY983059:MGF983059 MPU983059:MQB983059 MZQ983059:MZX983059 NJM983059:NJT983059 NTI983059:NTP983059 ODE983059:ODL983059 ONA983059:ONH983059 OWW983059:OXD983059 PGS983059:PGZ983059 PQO983059:PQV983059 QAK983059:QAR983059 QKG983059:QKN983059 QUC983059:QUJ983059 RDY983059:REF983059 RNU983059:ROB983059 RXQ983059:RXX983059 SHM983059:SHT983059 SRI983059:SRP983059 TBE983059:TBL983059 TLA983059:TLH983059 TUW983059:TVD983059 UES983059:UEZ983059 UOO983059:UOV983059 UYK983059:UYR983059 VIG983059:VIN983059 VSC983059:VSJ983059 WBY983059:WCF983059 WLU983059:WMB983059 WVQ983059:WVX983059 E65603:E65604 IO65603:IO65604 SK65603:SK65604 ACG65603:ACG65604 AMC65603:AMC65604 AVY65603:AVY65604 BFU65603:BFU65604 BPQ65603:BPQ65604 BZM65603:BZM65604 CJI65603:CJI65604 CTE65603:CTE65604 DDA65603:DDA65604 DMW65603:DMW65604 DWS65603:DWS65604 EGO65603:EGO65604 EQK65603:EQK65604 FAG65603:FAG65604 FKC65603:FKC65604 FTY65603:FTY65604 GDU65603:GDU65604 GNQ65603:GNQ65604 GXM65603:GXM65604 HHI65603:HHI65604 HRE65603:HRE65604 IBA65603:IBA65604 IKW65603:IKW65604 IUS65603:IUS65604 JEO65603:JEO65604 JOK65603:JOK65604 JYG65603:JYG65604 KIC65603:KIC65604 KRY65603:KRY65604 LBU65603:LBU65604 LLQ65603:LLQ65604 LVM65603:LVM65604 MFI65603:MFI65604 MPE65603:MPE65604 MZA65603:MZA65604 NIW65603:NIW65604 NSS65603:NSS65604 OCO65603:OCO65604 OMK65603:OMK65604 OWG65603:OWG65604 PGC65603:PGC65604 PPY65603:PPY65604 PZU65603:PZU65604 QJQ65603:QJQ65604 QTM65603:QTM65604 RDI65603:RDI65604 RNE65603:RNE65604 RXA65603:RXA65604 SGW65603:SGW65604 SQS65603:SQS65604 TAO65603:TAO65604 TKK65603:TKK65604 TUG65603:TUG65604 UEC65603:UEC65604 UNY65603:UNY65604 UXU65603:UXU65604 VHQ65603:VHQ65604 VRM65603:VRM65604 WBI65603:WBI65604 WLE65603:WLE65604 WVA65603:WVA65604 E131139:E131140 IO131139:IO131140 SK131139:SK131140 ACG131139:ACG131140 AMC131139:AMC131140 AVY131139:AVY131140 BFU131139:BFU131140 BPQ131139:BPQ131140 BZM131139:BZM131140 CJI131139:CJI131140 CTE131139:CTE131140 DDA131139:DDA131140 DMW131139:DMW131140 DWS131139:DWS131140 EGO131139:EGO131140 EQK131139:EQK131140 FAG131139:FAG131140 FKC131139:FKC131140 FTY131139:FTY131140 GDU131139:GDU131140 GNQ131139:GNQ131140 GXM131139:GXM131140 HHI131139:HHI131140 HRE131139:HRE131140 IBA131139:IBA131140 IKW131139:IKW131140 IUS131139:IUS131140 JEO131139:JEO131140 JOK131139:JOK131140 JYG131139:JYG131140 KIC131139:KIC131140 KRY131139:KRY131140 LBU131139:LBU131140 LLQ131139:LLQ131140 LVM131139:LVM131140 MFI131139:MFI131140 MPE131139:MPE131140 MZA131139:MZA131140 NIW131139:NIW131140 NSS131139:NSS131140 OCO131139:OCO131140 OMK131139:OMK131140 OWG131139:OWG131140 PGC131139:PGC131140 PPY131139:PPY131140 PZU131139:PZU131140 QJQ131139:QJQ131140 QTM131139:QTM131140 RDI131139:RDI131140 RNE131139:RNE131140 RXA131139:RXA131140 SGW131139:SGW131140 SQS131139:SQS131140 TAO131139:TAO131140 TKK131139:TKK131140 TUG131139:TUG131140 UEC131139:UEC131140 UNY131139:UNY131140 UXU131139:UXU131140 VHQ131139:VHQ131140 VRM131139:VRM131140 WBI131139:WBI131140 WLE131139:WLE131140 WVA131139:WVA131140 E196675:E196676 IO196675:IO196676 SK196675:SK196676 ACG196675:ACG196676 AMC196675:AMC196676 AVY196675:AVY196676 BFU196675:BFU196676 BPQ196675:BPQ196676 BZM196675:BZM196676 CJI196675:CJI196676 CTE196675:CTE196676 DDA196675:DDA196676 DMW196675:DMW196676 DWS196675:DWS196676 EGO196675:EGO196676 EQK196675:EQK196676 FAG196675:FAG196676 FKC196675:FKC196676 FTY196675:FTY196676 GDU196675:GDU196676 GNQ196675:GNQ196676 GXM196675:GXM196676 HHI196675:HHI196676 HRE196675:HRE196676 IBA196675:IBA196676 IKW196675:IKW196676 IUS196675:IUS196676 JEO196675:JEO196676 JOK196675:JOK196676 JYG196675:JYG196676 KIC196675:KIC196676 KRY196675:KRY196676 LBU196675:LBU196676 LLQ196675:LLQ196676 LVM196675:LVM196676 MFI196675:MFI196676 MPE196675:MPE196676 MZA196675:MZA196676 NIW196675:NIW196676 NSS196675:NSS196676 OCO196675:OCO196676 OMK196675:OMK196676 OWG196675:OWG196676 PGC196675:PGC196676 PPY196675:PPY196676 PZU196675:PZU196676 QJQ196675:QJQ196676 QTM196675:QTM196676 RDI196675:RDI196676 RNE196675:RNE196676 RXA196675:RXA196676 SGW196675:SGW196676 SQS196675:SQS196676 TAO196675:TAO196676 TKK196675:TKK196676 TUG196675:TUG196676 UEC196675:UEC196676 UNY196675:UNY196676 UXU196675:UXU196676 VHQ196675:VHQ196676 VRM196675:VRM196676 WBI196675:WBI196676 WLE196675:WLE196676 WVA196675:WVA196676 E262211:E262212 IO262211:IO262212 SK262211:SK262212 ACG262211:ACG262212 AMC262211:AMC262212 AVY262211:AVY262212 BFU262211:BFU262212 BPQ262211:BPQ262212 BZM262211:BZM262212 CJI262211:CJI262212 CTE262211:CTE262212 DDA262211:DDA262212 DMW262211:DMW262212 DWS262211:DWS262212 EGO262211:EGO262212 EQK262211:EQK262212 FAG262211:FAG262212 FKC262211:FKC262212 FTY262211:FTY262212 GDU262211:GDU262212 GNQ262211:GNQ262212 GXM262211:GXM262212 HHI262211:HHI262212 HRE262211:HRE262212 IBA262211:IBA262212 IKW262211:IKW262212 IUS262211:IUS262212 JEO262211:JEO262212 JOK262211:JOK262212 JYG262211:JYG262212 KIC262211:KIC262212 KRY262211:KRY262212 LBU262211:LBU262212 LLQ262211:LLQ262212 LVM262211:LVM262212 MFI262211:MFI262212 MPE262211:MPE262212 MZA262211:MZA262212 NIW262211:NIW262212 NSS262211:NSS262212 OCO262211:OCO262212 OMK262211:OMK262212 OWG262211:OWG262212 PGC262211:PGC262212 PPY262211:PPY262212 PZU262211:PZU262212 QJQ262211:QJQ262212 QTM262211:QTM262212 RDI262211:RDI262212 RNE262211:RNE262212 RXA262211:RXA262212 SGW262211:SGW262212 SQS262211:SQS262212 TAO262211:TAO262212 TKK262211:TKK262212 TUG262211:TUG262212 UEC262211:UEC262212 UNY262211:UNY262212 UXU262211:UXU262212 VHQ262211:VHQ262212 VRM262211:VRM262212 WBI262211:WBI262212 WLE262211:WLE262212 WVA262211:WVA262212 E327747:E327748 IO327747:IO327748 SK327747:SK327748 ACG327747:ACG327748 AMC327747:AMC327748 AVY327747:AVY327748 BFU327747:BFU327748 BPQ327747:BPQ327748 BZM327747:BZM327748 CJI327747:CJI327748 CTE327747:CTE327748 DDA327747:DDA327748 DMW327747:DMW327748 DWS327747:DWS327748 EGO327747:EGO327748 EQK327747:EQK327748 FAG327747:FAG327748 FKC327747:FKC327748 FTY327747:FTY327748 GDU327747:GDU327748 GNQ327747:GNQ327748 GXM327747:GXM327748 HHI327747:HHI327748 HRE327747:HRE327748 IBA327747:IBA327748 IKW327747:IKW327748 IUS327747:IUS327748 JEO327747:JEO327748 JOK327747:JOK327748 JYG327747:JYG327748 KIC327747:KIC327748 KRY327747:KRY327748 LBU327747:LBU327748 LLQ327747:LLQ327748 LVM327747:LVM327748 MFI327747:MFI327748 MPE327747:MPE327748 MZA327747:MZA327748 NIW327747:NIW327748 NSS327747:NSS327748 OCO327747:OCO327748 OMK327747:OMK327748 OWG327747:OWG327748 PGC327747:PGC327748 PPY327747:PPY327748 PZU327747:PZU327748 QJQ327747:QJQ327748 QTM327747:QTM327748 RDI327747:RDI327748 RNE327747:RNE327748 RXA327747:RXA327748 SGW327747:SGW327748 SQS327747:SQS327748 TAO327747:TAO327748 TKK327747:TKK327748 TUG327747:TUG327748 UEC327747:UEC327748 UNY327747:UNY327748 UXU327747:UXU327748 VHQ327747:VHQ327748 VRM327747:VRM327748 WBI327747:WBI327748 WLE327747:WLE327748 WVA327747:WVA327748 E393283:E393284 IO393283:IO393284 SK393283:SK393284 ACG393283:ACG393284 AMC393283:AMC393284 AVY393283:AVY393284 BFU393283:BFU393284 BPQ393283:BPQ393284 BZM393283:BZM393284 CJI393283:CJI393284 CTE393283:CTE393284 DDA393283:DDA393284 DMW393283:DMW393284 DWS393283:DWS393284 EGO393283:EGO393284 EQK393283:EQK393284 FAG393283:FAG393284 FKC393283:FKC393284 FTY393283:FTY393284 GDU393283:GDU393284 GNQ393283:GNQ393284 GXM393283:GXM393284 HHI393283:HHI393284 HRE393283:HRE393284 IBA393283:IBA393284 IKW393283:IKW393284 IUS393283:IUS393284 JEO393283:JEO393284 JOK393283:JOK393284 JYG393283:JYG393284 KIC393283:KIC393284 KRY393283:KRY393284 LBU393283:LBU393284 LLQ393283:LLQ393284 LVM393283:LVM393284 MFI393283:MFI393284 MPE393283:MPE393284 MZA393283:MZA393284 NIW393283:NIW393284 NSS393283:NSS393284 OCO393283:OCO393284 OMK393283:OMK393284 OWG393283:OWG393284 PGC393283:PGC393284 PPY393283:PPY393284 PZU393283:PZU393284 QJQ393283:QJQ393284 QTM393283:QTM393284 RDI393283:RDI393284 RNE393283:RNE393284 RXA393283:RXA393284 SGW393283:SGW393284 SQS393283:SQS393284 TAO393283:TAO393284 TKK393283:TKK393284 TUG393283:TUG393284 UEC393283:UEC393284 UNY393283:UNY393284 UXU393283:UXU393284 VHQ393283:VHQ393284 VRM393283:VRM393284 WBI393283:WBI393284 WLE393283:WLE393284 WVA393283:WVA393284 E458819:E458820 IO458819:IO458820 SK458819:SK458820 ACG458819:ACG458820 AMC458819:AMC458820 AVY458819:AVY458820 BFU458819:BFU458820 BPQ458819:BPQ458820 BZM458819:BZM458820 CJI458819:CJI458820 CTE458819:CTE458820 DDA458819:DDA458820 DMW458819:DMW458820 DWS458819:DWS458820 EGO458819:EGO458820 EQK458819:EQK458820 FAG458819:FAG458820 FKC458819:FKC458820 FTY458819:FTY458820 GDU458819:GDU458820 GNQ458819:GNQ458820 GXM458819:GXM458820 HHI458819:HHI458820 HRE458819:HRE458820 IBA458819:IBA458820 IKW458819:IKW458820 IUS458819:IUS458820 JEO458819:JEO458820 JOK458819:JOK458820 JYG458819:JYG458820 KIC458819:KIC458820 KRY458819:KRY458820 LBU458819:LBU458820 LLQ458819:LLQ458820 LVM458819:LVM458820 MFI458819:MFI458820 MPE458819:MPE458820 MZA458819:MZA458820 NIW458819:NIW458820 NSS458819:NSS458820 OCO458819:OCO458820 OMK458819:OMK458820 OWG458819:OWG458820 PGC458819:PGC458820 PPY458819:PPY458820 PZU458819:PZU458820 QJQ458819:QJQ458820 QTM458819:QTM458820 RDI458819:RDI458820 RNE458819:RNE458820 RXA458819:RXA458820 SGW458819:SGW458820 SQS458819:SQS458820 TAO458819:TAO458820 TKK458819:TKK458820 TUG458819:TUG458820 UEC458819:UEC458820 UNY458819:UNY458820 UXU458819:UXU458820 VHQ458819:VHQ458820 VRM458819:VRM458820 WBI458819:WBI458820 WLE458819:WLE458820 WVA458819:WVA458820 E524355:E524356 IO524355:IO524356 SK524355:SK524356 ACG524355:ACG524356 AMC524355:AMC524356 AVY524355:AVY524356 BFU524355:BFU524356 BPQ524355:BPQ524356 BZM524355:BZM524356 CJI524355:CJI524356 CTE524355:CTE524356 DDA524355:DDA524356 DMW524355:DMW524356 DWS524355:DWS524356 EGO524355:EGO524356 EQK524355:EQK524356 FAG524355:FAG524356 FKC524355:FKC524356 FTY524355:FTY524356 GDU524355:GDU524356 GNQ524355:GNQ524356 GXM524355:GXM524356 HHI524355:HHI524356 HRE524355:HRE524356 IBA524355:IBA524356 IKW524355:IKW524356 IUS524355:IUS524356 JEO524355:JEO524356 JOK524355:JOK524356 JYG524355:JYG524356 KIC524355:KIC524356 KRY524355:KRY524356 LBU524355:LBU524356 LLQ524355:LLQ524356 LVM524355:LVM524356 MFI524355:MFI524356 MPE524355:MPE524356 MZA524355:MZA524356 NIW524355:NIW524356 NSS524355:NSS524356 OCO524355:OCO524356 OMK524355:OMK524356 OWG524355:OWG524356 PGC524355:PGC524356 PPY524355:PPY524356 PZU524355:PZU524356 QJQ524355:QJQ524356 QTM524355:QTM524356 RDI524355:RDI524356 RNE524355:RNE524356 RXA524355:RXA524356 SGW524355:SGW524356 SQS524355:SQS524356 TAO524355:TAO524356 TKK524355:TKK524356 TUG524355:TUG524356 UEC524355:UEC524356 UNY524355:UNY524356 UXU524355:UXU524356 VHQ524355:VHQ524356 VRM524355:VRM524356 WBI524355:WBI524356 WLE524355:WLE524356 WVA524355:WVA524356 E589891:E589892 IO589891:IO589892 SK589891:SK589892 ACG589891:ACG589892 AMC589891:AMC589892 AVY589891:AVY589892 BFU589891:BFU589892 BPQ589891:BPQ589892 BZM589891:BZM589892 CJI589891:CJI589892 CTE589891:CTE589892 DDA589891:DDA589892 DMW589891:DMW589892 DWS589891:DWS589892 EGO589891:EGO589892 EQK589891:EQK589892 FAG589891:FAG589892 FKC589891:FKC589892 FTY589891:FTY589892 GDU589891:GDU589892 GNQ589891:GNQ589892 GXM589891:GXM589892 HHI589891:HHI589892 HRE589891:HRE589892 IBA589891:IBA589892 IKW589891:IKW589892 IUS589891:IUS589892 JEO589891:JEO589892 JOK589891:JOK589892 JYG589891:JYG589892 KIC589891:KIC589892 KRY589891:KRY589892 LBU589891:LBU589892 LLQ589891:LLQ589892 LVM589891:LVM589892 MFI589891:MFI589892 MPE589891:MPE589892 MZA589891:MZA589892 NIW589891:NIW589892 NSS589891:NSS589892 OCO589891:OCO589892 OMK589891:OMK589892 OWG589891:OWG589892 PGC589891:PGC589892 PPY589891:PPY589892 PZU589891:PZU589892 QJQ589891:QJQ589892 QTM589891:QTM589892 RDI589891:RDI589892 RNE589891:RNE589892 RXA589891:RXA589892 SGW589891:SGW589892 SQS589891:SQS589892 TAO589891:TAO589892 TKK589891:TKK589892 TUG589891:TUG589892 UEC589891:UEC589892 UNY589891:UNY589892 UXU589891:UXU589892 VHQ589891:VHQ589892 VRM589891:VRM589892 WBI589891:WBI589892 WLE589891:WLE589892 WVA589891:WVA589892 E655427:E655428 IO655427:IO655428 SK655427:SK655428 ACG655427:ACG655428 AMC655427:AMC655428 AVY655427:AVY655428 BFU655427:BFU655428 BPQ655427:BPQ655428 BZM655427:BZM655428 CJI655427:CJI655428 CTE655427:CTE655428 DDA655427:DDA655428 DMW655427:DMW655428 DWS655427:DWS655428 EGO655427:EGO655428 EQK655427:EQK655428 FAG655427:FAG655428 FKC655427:FKC655428 FTY655427:FTY655428 GDU655427:GDU655428 GNQ655427:GNQ655428 GXM655427:GXM655428 HHI655427:HHI655428 HRE655427:HRE655428 IBA655427:IBA655428 IKW655427:IKW655428 IUS655427:IUS655428 JEO655427:JEO655428 JOK655427:JOK655428 JYG655427:JYG655428 KIC655427:KIC655428 KRY655427:KRY655428 LBU655427:LBU655428 LLQ655427:LLQ655428 LVM655427:LVM655428 MFI655427:MFI655428 MPE655427:MPE655428 MZA655427:MZA655428 NIW655427:NIW655428 NSS655427:NSS655428 OCO655427:OCO655428 OMK655427:OMK655428 OWG655427:OWG655428 PGC655427:PGC655428 PPY655427:PPY655428 PZU655427:PZU655428 QJQ655427:QJQ655428 QTM655427:QTM655428 RDI655427:RDI655428 RNE655427:RNE655428 RXA655427:RXA655428 SGW655427:SGW655428 SQS655427:SQS655428 TAO655427:TAO655428 TKK655427:TKK655428 TUG655427:TUG655428 UEC655427:UEC655428 UNY655427:UNY655428 UXU655427:UXU655428 VHQ655427:VHQ655428 VRM655427:VRM655428 WBI655427:WBI655428 WLE655427:WLE655428 WVA655427:WVA655428 E720963:E720964 IO720963:IO720964 SK720963:SK720964 ACG720963:ACG720964 AMC720963:AMC720964 AVY720963:AVY720964 BFU720963:BFU720964 BPQ720963:BPQ720964 BZM720963:BZM720964 CJI720963:CJI720964 CTE720963:CTE720964 DDA720963:DDA720964 DMW720963:DMW720964 DWS720963:DWS720964 EGO720963:EGO720964 EQK720963:EQK720964 FAG720963:FAG720964 FKC720963:FKC720964 FTY720963:FTY720964 GDU720963:GDU720964 GNQ720963:GNQ720964 GXM720963:GXM720964 HHI720963:HHI720964 HRE720963:HRE720964 IBA720963:IBA720964 IKW720963:IKW720964 IUS720963:IUS720964 JEO720963:JEO720964 JOK720963:JOK720964 JYG720963:JYG720964 KIC720963:KIC720964 KRY720963:KRY720964 LBU720963:LBU720964 LLQ720963:LLQ720964 LVM720963:LVM720964 MFI720963:MFI720964 MPE720963:MPE720964 MZA720963:MZA720964 NIW720963:NIW720964 NSS720963:NSS720964 OCO720963:OCO720964 OMK720963:OMK720964 OWG720963:OWG720964 PGC720963:PGC720964 PPY720963:PPY720964 PZU720963:PZU720964 QJQ720963:QJQ720964 QTM720963:QTM720964 RDI720963:RDI720964 RNE720963:RNE720964 RXA720963:RXA720964 SGW720963:SGW720964 SQS720963:SQS720964 TAO720963:TAO720964 TKK720963:TKK720964 TUG720963:TUG720964 UEC720963:UEC720964 UNY720963:UNY720964 UXU720963:UXU720964 VHQ720963:VHQ720964 VRM720963:VRM720964 WBI720963:WBI720964 WLE720963:WLE720964 WVA720963:WVA720964 E786499:E786500 IO786499:IO786500 SK786499:SK786500 ACG786499:ACG786500 AMC786499:AMC786500 AVY786499:AVY786500 BFU786499:BFU786500 BPQ786499:BPQ786500 BZM786499:BZM786500 CJI786499:CJI786500 CTE786499:CTE786500 DDA786499:DDA786500 DMW786499:DMW786500 DWS786499:DWS786500 EGO786499:EGO786500 EQK786499:EQK786500 FAG786499:FAG786500 FKC786499:FKC786500 FTY786499:FTY786500 GDU786499:GDU786500 GNQ786499:GNQ786500 GXM786499:GXM786500 HHI786499:HHI786500 HRE786499:HRE786500 IBA786499:IBA786500 IKW786499:IKW786500 IUS786499:IUS786500 JEO786499:JEO786500 JOK786499:JOK786500 JYG786499:JYG786500 KIC786499:KIC786500 KRY786499:KRY786500 LBU786499:LBU786500 LLQ786499:LLQ786500 LVM786499:LVM786500 MFI786499:MFI786500 MPE786499:MPE786500 MZA786499:MZA786500 NIW786499:NIW786500 NSS786499:NSS786500 OCO786499:OCO786500 OMK786499:OMK786500 OWG786499:OWG786500 PGC786499:PGC786500 PPY786499:PPY786500 PZU786499:PZU786500 QJQ786499:QJQ786500 QTM786499:QTM786500 RDI786499:RDI786500 RNE786499:RNE786500 RXA786499:RXA786500 SGW786499:SGW786500 SQS786499:SQS786500 TAO786499:TAO786500 TKK786499:TKK786500 TUG786499:TUG786500 UEC786499:UEC786500 UNY786499:UNY786500 UXU786499:UXU786500 VHQ786499:VHQ786500 VRM786499:VRM786500 WBI786499:WBI786500 WLE786499:WLE786500 WVA786499:WVA786500 E852035:E852036 IO852035:IO852036 SK852035:SK852036 ACG852035:ACG852036 AMC852035:AMC852036 AVY852035:AVY852036 BFU852035:BFU852036 BPQ852035:BPQ852036 BZM852035:BZM852036 CJI852035:CJI852036 CTE852035:CTE852036 DDA852035:DDA852036 DMW852035:DMW852036 DWS852035:DWS852036 EGO852035:EGO852036 EQK852035:EQK852036 FAG852035:FAG852036 FKC852035:FKC852036 FTY852035:FTY852036 GDU852035:GDU852036 GNQ852035:GNQ852036 GXM852035:GXM852036 HHI852035:HHI852036 HRE852035:HRE852036 IBA852035:IBA852036 IKW852035:IKW852036 IUS852035:IUS852036 JEO852035:JEO852036 JOK852035:JOK852036 JYG852035:JYG852036 KIC852035:KIC852036 KRY852035:KRY852036 LBU852035:LBU852036 LLQ852035:LLQ852036 LVM852035:LVM852036 MFI852035:MFI852036 MPE852035:MPE852036 MZA852035:MZA852036 NIW852035:NIW852036 NSS852035:NSS852036 OCO852035:OCO852036 OMK852035:OMK852036 OWG852035:OWG852036 PGC852035:PGC852036 PPY852035:PPY852036 PZU852035:PZU852036 QJQ852035:QJQ852036 QTM852035:QTM852036 RDI852035:RDI852036 RNE852035:RNE852036 RXA852035:RXA852036 SGW852035:SGW852036 SQS852035:SQS852036 TAO852035:TAO852036 TKK852035:TKK852036 TUG852035:TUG852036 UEC852035:UEC852036 UNY852035:UNY852036 UXU852035:UXU852036 VHQ852035:VHQ852036 VRM852035:VRM852036 WBI852035:WBI852036 WLE852035:WLE852036 WVA852035:WVA852036 E917571:E917572 IO917571:IO917572 SK917571:SK917572 ACG917571:ACG917572 AMC917571:AMC917572 AVY917571:AVY917572 BFU917571:BFU917572 BPQ917571:BPQ917572 BZM917571:BZM917572 CJI917571:CJI917572 CTE917571:CTE917572 DDA917571:DDA917572 DMW917571:DMW917572 DWS917571:DWS917572 EGO917571:EGO917572 EQK917571:EQK917572 FAG917571:FAG917572 FKC917571:FKC917572 FTY917571:FTY917572 GDU917571:GDU917572 GNQ917571:GNQ917572 GXM917571:GXM917572 HHI917571:HHI917572 HRE917571:HRE917572 IBA917571:IBA917572 IKW917571:IKW917572 IUS917571:IUS917572 JEO917571:JEO917572 JOK917571:JOK917572 JYG917571:JYG917572 KIC917571:KIC917572 KRY917571:KRY917572 LBU917571:LBU917572 LLQ917571:LLQ917572 LVM917571:LVM917572 MFI917571:MFI917572 MPE917571:MPE917572 MZA917571:MZA917572 NIW917571:NIW917572 NSS917571:NSS917572 OCO917571:OCO917572 OMK917571:OMK917572 OWG917571:OWG917572 PGC917571:PGC917572 PPY917571:PPY917572 PZU917571:PZU917572 QJQ917571:QJQ917572 QTM917571:QTM917572 RDI917571:RDI917572 RNE917571:RNE917572 RXA917571:RXA917572 SGW917571:SGW917572 SQS917571:SQS917572 TAO917571:TAO917572 TKK917571:TKK917572 TUG917571:TUG917572 UEC917571:UEC917572 UNY917571:UNY917572 UXU917571:UXU917572 VHQ917571:VHQ917572 VRM917571:VRM917572 WBI917571:WBI917572 WLE917571:WLE917572 WVA917571:WVA917572 E983107:E983108 IO983107:IO983108 SK983107:SK983108 ACG983107:ACG983108 AMC983107:AMC983108 AVY983107:AVY983108 BFU983107:BFU983108 BPQ983107:BPQ983108 BZM983107:BZM983108 CJI983107:CJI983108 CTE983107:CTE983108 DDA983107:DDA983108 DMW983107:DMW983108 DWS983107:DWS983108 EGO983107:EGO983108 EQK983107:EQK983108 FAG983107:FAG983108 FKC983107:FKC983108 FTY983107:FTY983108 GDU983107:GDU983108 GNQ983107:GNQ983108 GXM983107:GXM983108 HHI983107:HHI983108 HRE983107:HRE983108 IBA983107:IBA983108 IKW983107:IKW983108 IUS983107:IUS983108 JEO983107:JEO983108 JOK983107:JOK983108 JYG983107:JYG983108 KIC983107:KIC983108 KRY983107:KRY983108 LBU983107:LBU983108 LLQ983107:LLQ983108 LVM983107:LVM983108 MFI983107:MFI983108 MPE983107:MPE983108 MZA983107:MZA983108 NIW983107:NIW983108 NSS983107:NSS983108 OCO983107:OCO983108 OMK983107:OMK983108 OWG983107:OWG983108 PGC983107:PGC983108 PPY983107:PPY983108 PZU983107:PZU983108 QJQ983107:QJQ983108 QTM983107:QTM983108 RDI983107:RDI983108 RNE983107:RNE983108 RXA983107:RXA983108 SGW983107:SGW983108 SQS983107:SQS983108 TAO983107:TAO983108 TKK983107:TKK983108 TUG983107:TUG983108 UEC983107:UEC983108 UNY983107:UNY983108 UXU983107:UXU983108 VHQ983107:VHQ983108 VRM983107:VRM983108 WBI983107:WBI983108 WLE983107:WLE983108 J65603:J65604 IT65603:IT65604 SP65603:SP65604 ACL65603:ACL65604 AMH65603:AMH65604 AWD65603:AWD65604 BFZ65603:BFZ65604 BPV65603:BPV65604 BZR65603:BZR65604 CJN65603:CJN65604 CTJ65603:CTJ65604 DDF65603:DDF65604 DNB65603:DNB65604 DWX65603:DWX65604 EGT65603:EGT65604 EQP65603:EQP65604 FAL65603:FAL65604 FKH65603:FKH65604 FUD65603:FUD65604 GDZ65603:GDZ65604 GNV65603:GNV65604 GXR65603:GXR65604 HHN65603:HHN65604 HRJ65603:HRJ65604 IBF65603:IBF65604 ILB65603:ILB65604 IUX65603:IUX65604 JET65603:JET65604 JOP65603:JOP65604 JYL65603:JYL65604 KIH65603:KIH65604 KSD65603:KSD65604 LBZ65603:LBZ65604 LLV65603:LLV65604 LVR65603:LVR65604 MFN65603:MFN65604 MPJ65603:MPJ65604 MZF65603:MZF65604 NJB65603:NJB65604 NSX65603:NSX65604 OCT65603:OCT65604 OMP65603:OMP65604 OWL65603:OWL65604 PGH65603:PGH65604 PQD65603:PQD65604 PZZ65603:PZZ65604 QJV65603:QJV65604 QTR65603:QTR65604 RDN65603:RDN65604 RNJ65603:RNJ65604 RXF65603:RXF65604 SHB65603:SHB65604 SQX65603:SQX65604 TAT65603:TAT65604 TKP65603:TKP65604 TUL65603:TUL65604 UEH65603:UEH65604 UOD65603:UOD65604 UXZ65603:UXZ65604 VHV65603:VHV65604 VRR65603:VRR65604 WBN65603:WBN65604 WLJ65603:WLJ65604 WVF65603:WVF65604 J131139:J131140 IT131139:IT131140 SP131139:SP131140 ACL131139:ACL131140 AMH131139:AMH131140 AWD131139:AWD131140 BFZ131139:BFZ131140 BPV131139:BPV131140 BZR131139:BZR131140 CJN131139:CJN131140 CTJ131139:CTJ131140 DDF131139:DDF131140 DNB131139:DNB131140 DWX131139:DWX131140 EGT131139:EGT131140 EQP131139:EQP131140 FAL131139:FAL131140 FKH131139:FKH131140 FUD131139:FUD131140 GDZ131139:GDZ131140 GNV131139:GNV131140 GXR131139:GXR131140 HHN131139:HHN131140 HRJ131139:HRJ131140 IBF131139:IBF131140 ILB131139:ILB131140 IUX131139:IUX131140 JET131139:JET131140 JOP131139:JOP131140 JYL131139:JYL131140 KIH131139:KIH131140 KSD131139:KSD131140 LBZ131139:LBZ131140 LLV131139:LLV131140 LVR131139:LVR131140 MFN131139:MFN131140 MPJ131139:MPJ131140 MZF131139:MZF131140 NJB131139:NJB131140 NSX131139:NSX131140 OCT131139:OCT131140 OMP131139:OMP131140 OWL131139:OWL131140 PGH131139:PGH131140 PQD131139:PQD131140 PZZ131139:PZZ131140 QJV131139:QJV131140 QTR131139:QTR131140 RDN131139:RDN131140 RNJ131139:RNJ131140 RXF131139:RXF131140 SHB131139:SHB131140 SQX131139:SQX131140 TAT131139:TAT131140 TKP131139:TKP131140 TUL131139:TUL131140 UEH131139:UEH131140 UOD131139:UOD131140 UXZ131139:UXZ131140 VHV131139:VHV131140 VRR131139:VRR131140 WBN131139:WBN131140 WLJ131139:WLJ131140 WVF131139:WVF131140 J196675:J196676 IT196675:IT196676 SP196675:SP196676 ACL196675:ACL196676 AMH196675:AMH196676 AWD196675:AWD196676 BFZ196675:BFZ196676 BPV196675:BPV196676 BZR196675:BZR196676 CJN196675:CJN196676 CTJ196675:CTJ196676 DDF196675:DDF196676 DNB196675:DNB196676 DWX196675:DWX196676 EGT196675:EGT196676 EQP196675:EQP196676 FAL196675:FAL196676 FKH196675:FKH196676 FUD196675:FUD196676 GDZ196675:GDZ196676 GNV196675:GNV196676 GXR196675:GXR196676 HHN196675:HHN196676 HRJ196675:HRJ196676 IBF196675:IBF196676 ILB196675:ILB196676 IUX196675:IUX196676 JET196675:JET196676 JOP196675:JOP196676 JYL196675:JYL196676 KIH196675:KIH196676 KSD196675:KSD196676 LBZ196675:LBZ196676 LLV196675:LLV196676 LVR196675:LVR196676 MFN196675:MFN196676 MPJ196675:MPJ196676 MZF196675:MZF196676 NJB196675:NJB196676 NSX196675:NSX196676 OCT196675:OCT196676 OMP196675:OMP196676 OWL196675:OWL196676 PGH196675:PGH196676 PQD196675:PQD196676 PZZ196675:PZZ196676 QJV196675:QJV196676 QTR196675:QTR196676 RDN196675:RDN196676 RNJ196675:RNJ196676 RXF196675:RXF196676 SHB196675:SHB196676 SQX196675:SQX196676 TAT196675:TAT196676 TKP196675:TKP196676 TUL196675:TUL196676 UEH196675:UEH196676 UOD196675:UOD196676 UXZ196675:UXZ196676 VHV196675:VHV196676 VRR196675:VRR196676 WBN196675:WBN196676 WLJ196675:WLJ196676 WVF196675:WVF196676 J262211:J262212 IT262211:IT262212 SP262211:SP262212 ACL262211:ACL262212 AMH262211:AMH262212 AWD262211:AWD262212 BFZ262211:BFZ262212 BPV262211:BPV262212 BZR262211:BZR262212 CJN262211:CJN262212 CTJ262211:CTJ262212 DDF262211:DDF262212 DNB262211:DNB262212 DWX262211:DWX262212 EGT262211:EGT262212 EQP262211:EQP262212 FAL262211:FAL262212 FKH262211:FKH262212 FUD262211:FUD262212 GDZ262211:GDZ262212 GNV262211:GNV262212 GXR262211:GXR262212 HHN262211:HHN262212 HRJ262211:HRJ262212 IBF262211:IBF262212 ILB262211:ILB262212 IUX262211:IUX262212 JET262211:JET262212 JOP262211:JOP262212 JYL262211:JYL262212 KIH262211:KIH262212 KSD262211:KSD262212 LBZ262211:LBZ262212 LLV262211:LLV262212 LVR262211:LVR262212 MFN262211:MFN262212 MPJ262211:MPJ262212 MZF262211:MZF262212 NJB262211:NJB262212 NSX262211:NSX262212 OCT262211:OCT262212 OMP262211:OMP262212 OWL262211:OWL262212 PGH262211:PGH262212 PQD262211:PQD262212 PZZ262211:PZZ262212 QJV262211:QJV262212 QTR262211:QTR262212 RDN262211:RDN262212 RNJ262211:RNJ262212 RXF262211:RXF262212 SHB262211:SHB262212 SQX262211:SQX262212 TAT262211:TAT262212 TKP262211:TKP262212 TUL262211:TUL262212 UEH262211:UEH262212 UOD262211:UOD262212 UXZ262211:UXZ262212 VHV262211:VHV262212 VRR262211:VRR262212 WBN262211:WBN262212 WLJ262211:WLJ262212 WVF262211:WVF262212 J327747:J327748 IT327747:IT327748 SP327747:SP327748 ACL327747:ACL327748 AMH327747:AMH327748 AWD327747:AWD327748 BFZ327747:BFZ327748 BPV327747:BPV327748 BZR327747:BZR327748 CJN327747:CJN327748 CTJ327747:CTJ327748 DDF327747:DDF327748 DNB327747:DNB327748 DWX327747:DWX327748 EGT327747:EGT327748 EQP327747:EQP327748 FAL327747:FAL327748 FKH327747:FKH327748 FUD327747:FUD327748 GDZ327747:GDZ327748 GNV327747:GNV327748 GXR327747:GXR327748 HHN327747:HHN327748 HRJ327747:HRJ327748 IBF327747:IBF327748 ILB327747:ILB327748 IUX327747:IUX327748 JET327747:JET327748 JOP327747:JOP327748 JYL327747:JYL327748 KIH327747:KIH327748 KSD327747:KSD327748 LBZ327747:LBZ327748 LLV327747:LLV327748 LVR327747:LVR327748 MFN327747:MFN327748 MPJ327747:MPJ327748 MZF327747:MZF327748 NJB327747:NJB327748 NSX327747:NSX327748 OCT327747:OCT327748 OMP327747:OMP327748 OWL327747:OWL327748 PGH327747:PGH327748 PQD327747:PQD327748 PZZ327747:PZZ327748 QJV327747:QJV327748 QTR327747:QTR327748 RDN327747:RDN327748 RNJ327747:RNJ327748 RXF327747:RXF327748 SHB327747:SHB327748 SQX327747:SQX327748 TAT327747:TAT327748 TKP327747:TKP327748 TUL327747:TUL327748 UEH327747:UEH327748 UOD327747:UOD327748 UXZ327747:UXZ327748 VHV327747:VHV327748 VRR327747:VRR327748 WBN327747:WBN327748 WLJ327747:WLJ327748 WVF327747:WVF327748 J393283:J393284 IT393283:IT393284 SP393283:SP393284 ACL393283:ACL393284 AMH393283:AMH393284 AWD393283:AWD393284 BFZ393283:BFZ393284 BPV393283:BPV393284 BZR393283:BZR393284 CJN393283:CJN393284 CTJ393283:CTJ393284 DDF393283:DDF393284 DNB393283:DNB393284 DWX393283:DWX393284 EGT393283:EGT393284 EQP393283:EQP393284 FAL393283:FAL393284 FKH393283:FKH393284 FUD393283:FUD393284 GDZ393283:GDZ393284 GNV393283:GNV393284 GXR393283:GXR393284 HHN393283:HHN393284 HRJ393283:HRJ393284 IBF393283:IBF393284 ILB393283:ILB393284 IUX393283:IUX393284 JET393283:JET393284 JOP393283:JOP393284 JYL393283:JYL393284 KIH393283:KIH393284 KSD393283:KSD393284 LBZ393283:LBZ393284 LLV393283:LLV393284 LVR393283:LVR393284 MFN393283:MFN393284 MPJ393283:MPJ393284 MZF393283:MZF393284 NJB393283:NJB393284 NSX393283:NSX393284 OCT393283:OCT393284 OMP393283:OMP393284 OWL393283:OWL393284 PGH393283:PGH393284 PQD393283:PQD393284 PZZ393283:PZZ393284 QJV393283:QJV393284 QTR393283:QTR393284 RDN393283:RDN393284 RNJ393283:RNJ393284 RXF393283:RXF393284 SHB393283:SHB393284 SQX393283:SQX393284 TAT393283:TAT393284 TKP393283:TKP393284 TUL393283:TUL393284 UEH393283:UEH393284 UOD393283:UOD393284 UXZ393283:UXZ393284 VHV393283:VHV393284 VRR393283:VRR393284 WBN393283:WBN393284 WLJ393283:WLJ393284 WVF393283:WVF393284 J458819:J458820 IT458819:IT458820 SP458819:SP458820 ACL458819:ACL458820 AMH458819:AMH458820 AWD458819:AWD458820 BFZ458819:BFZ458820 BPV458819:BPV458820 BZR458819:BZR458820 CJN458819:CJN458820 CTJ458819:CTJ458820 DDF458819:DDF458820 DNB458819:DNB458820 DWX458819:DWX458820 EGT458819:EGT458820 EQP458819:EQP458820 FAL458819:FAL458820 FKH458819:FKH458820 FUD458819:FUD458820 GDZ458819:GDZ458820 GNV458819:GNV458820 GXR458819:GXR458820 HHN458819:HHN458820 HRJ458819:HRJ458820 IBF458819:IBF458820 ILB458819:ILB458820 IUX458819:IUX458820 JET458819:JET458820 JOP458819:JOP458820 JYL458819:JYL458820 KIH458819:KIH458820 KSD458819:KSD458820 LBZ458819:LBZ458820 LLV458819:LLV458820 LVR458819:LVR458820 MFN458819:MFN458820 MPJ458819:MPJ458820 MZF458819:MZF458820 NJB458819:NJB458820 NSX458819:NSX458820 OCT458819:OCT458820 OMP458819:OMP458820 OWL458819:OWL458820 PGH458819:PGH458820 PQD458819:PQD458820 PZZ458819:PZZ458820 QJV458819:QJV458820 QTR458819:QTR458820 RDN458819:RDN458820 RNJ458819:RNJ458820 RXF458819:RXF458820 SHB458819:SHB458820 SQX458819:SQX458820 TAT458819:TAT458820 TKP458819:TKP458820 TUL458819:TUL458820 UEH458819:UEH458820 UOD458819:UOD458820 UXZ458819:UXZ458820 VHV458819:VHV458820 VRR458819:VRR458820 WBN458819:WBN458820 WLJ458819:WLJ458820 WVF458819:WVF458820 J524355:J524356 IT524355:IT524356 SP524355:SP524356 ACL524355:ACL524356 AMH524355:AMH524356 AWD524355:AWD524356 BFZ524355:BFZ524356 BPV524355:BPV524356 BZR524355:BZR524356 CJN524355:CJN524356 CTJ524355:CTJ524356 DDF524355:DDF524356 DNB524355:DNB524356 DWX524355:DWX524356 EGT524355:EGT524356 EQP524355:EQP524356 FAL524355:FAL524356 FKH524355:FKH524356 FUD524355:FUD524356 GDZ524355:GDZ524356 GNV524355:GNV524356 GXR524355:GXR524356 HHN524355:HHN524356 HRJ524355:HRJ524356 IBF524355:IBF524356 ILB524355:ILB524356 IUX524355:IUX524356 JET524355:JET524356 JOP524355:JOP524356 JYL524355:JYL524356 KIH524355:KIH524356 KSD524355:KSD524356 LBZ524355:LBZ524356 LLV524355:LLV524356 LVR524355:LVR524356 MFN524355:MFN524356 MPJ524355:MPJ524356 MZF524355:MZF524356 NJB524355:NJB524356 NSX524355:NSX524356 OCT524355:OCT524356 OMP524355:OMP524356 OWL524355:OWL524356 PGH524355:PGH524356 PQD524355:PQD524356 PZZ524355:PZZ524356 QJV524355:QJV524356 QTR524355:QTR524356 RDN524355:RDN524356 RNJ524355:RNJ524356 RXF524355:RXF524356 SHB524355:SHB524356 SQX524355:SQX524356 TAT524355:TAT524356 TKP524355:TKP524356 TUL524355:TUL524356 UEH524355:UEH524356 UOD524355:UOD524356 UXZ524355:UXZ524356 VHV524355:VHV524356 VRR524355:VRR524356 WBN524355:WBN524356 WLJ524355:WLJ524356 WVF524355:WVF524356 J589891:J589892 IT589891:IT589892 SP589891:SP589892 ACL589891:ACL589892 AMH589891:AMH589892 AWD589891:AWD589892 BFZ589891:BFZ589892 BPV589891:BPV589892 BZR589891:BZR589892 CJN589891:CJN589892 CTJ589891:CTJ589892 DDF589891:DDF589892 DNB589891:DNB589892 DWX589891:DWX589892 EGT589891:EGT589892 EQP589891:EQP589892 FAL589891:FAL589892 FKH589891:FKH589892 FUD589891:FUD589892 GDZ589891:GDZ589892 GNV589891:GNV589892 GXR589891:GXR589892 HHN589891:HHN589892 HRJ589891:HRJ589892 IBF589891:IBF589892 ILB589891:ILB589892 IUX589891:IUX589892 JET589891:JET589892 JOP589891:JOP589892 JYL589891:JYL589892 KIH589891:KIH589892 KSD589891:KSD589892 LBZ589891:LBZ589892 LLV589891:LLV589892 LVR589891:LVR589892 MFN589891:MFN589892 MPJ589891:MPJ589892 MZF589891:MZF589892 NJB589891:NJB589892 NSX589891:NSX589892 OCT589891:OCT589892 OMP589891:OMP589892 OWL589891:OWL589892 PGH589891:PGH589892 PQD589891:PQD589892 PZZ589891:PZZ589892 QJV589891:QJV589892 QTR589891:QTR589892 RDN589891:RDN589892 RNJ589891:RNJ589892 RXF589891:RXF589892 SHB589891:SHB589892 SQX589891:SQX589892 TAT589891:TAT589892 TKP589891:TKP589892 TUL589891:TUL589892 UEH589891:UEH589892 UOD589891:UOD589892 UXZ589891:UXZ589892 VHV589891:VHV589892 VRR589891:VRR589892 WBN589891:WBN589892 WLJ589891:WLJ589892 WVF589891:WVF589892 J655427:J655428 IT655427:IT655428 SP655427:SP655428 ACL655427:ACL655428 AMH655427:AMH655428 AWD655427:AWD655428 BFZ655427:BFZ655428 BPV655427:BPV655428 BZR655427:BZR655428 CJN655427:CJN655428 CTJ655427:CTJ655428 DDF655427:DDF655428 DNB655427:DNB655428 DWX655427:DWX655428 EGT655427:EGT655428 EQP655427:EQP655428 FAL655427:FAL655428 FKH655427:FKH655428 FUD655427:FUD655428 GDZ655427:GDZ655428 GNV655427:GNV655428 GXR655427:GXR655428 HHN655427:HHN655428 HRJ655427:HRJ655428 IBF655427:IBF655428 ILB655427:ILB655428 IUX655427:IUX655428 JET655427:JET655428 JOP655427:JOP655428 JYL655427:JYL655428 KIH655427:KIH655428 KSD655427:KSD655428 LBZ655427:LBZ655428 LLV655427:LLV655428 LVR655427:LVR655428 MFN655427:MFN655428 MPJ655427:MPJ655428 MZF655427:MZF655428 NJB655427:NJB655428 NSX655427:NSX655428 OCT655427:OCT655428 OMP655427:OMP655428 OWL655427:OWL655428 PGH655427:PGH655428 PQD655427:PQD655428 PZZ655427:PZZ655428 QJV655427:QJV655428 QTR655427:QTR655428 RDN655427:RDN655428 RNJ655427:RNJ655428 RXF655427:RXF655428 SHB655427:SHB655428 SQX655427:SQX655428 TAT655427:TAT655428 TKP655427:TKP655428 TUL655427:TUL655428 UEH655427:UEH655428 UOD655427:UOD655428 UXZ655427:UXZ655428 VHV655427:VHV655428 VRR655427:VRR655428 WBN655427:WBN655428 WLJ655427:WLJ655428 WVF655427:WVF655428 J720963:J720964 IT720963:IT720964 SP720963:SP720964 ACL720963:ACL720964 AMH720963:AMH720964 AWD720963:AWD720964 BFZ720963:BFZ720964 BPV720963:BPV720964 BZR720963:BZR720964 CJN720963:CJN720964 CTJ720963:CTJ720964 DDF720963:DDF720964 DNB720963:DNB720964 DWX720963:DWX720964 EGT720963:EGT720964 EQP720963:EQP720964 FAL720963:FAL720964 FKH720963:FKH720964 FUD720963:FUD720964 GDZ720963:GDZ720964 GNV720963:GNV720964 GXR720963:GXR720964 HHN720963:HHN720964 HRJ720963:HRJ720964 IBF720963:IBF720964 ILB720963:ILB720964 IUX720963:IUX720964 JET720963:JET720964 JOP720963:JOP720964 JYL720963:JYL720964 KIH720963:KIH720964 KSD720963:KSD720964 LBZ720963:LBZ720964 LLV720963:LLV720964 LVR720963:LVR720964 MFN720963:MFN720964 MPJ720963:MPJ720964 MZF720963:MZF720964 NJB720963:NJB720964 NSX720963:NSX720964 OCT720963:OCT720964 OMP720963:OMP720964 OWL720963:OWL720964 PGH720963:PGH720964 PQD720963:PQD720964 PZZ720963:PZZ720964 QJV720963:QJV720964 QTR720963:QTR720964 RDN720963:RDN720964 RNJ720963:RNJ720964 RXF720963:RXF720964 SHB720963:SHB720964 SQX720963:SQX720964 TAT720963:TAT720964 TKP720963:TKP720964 TUL720963:TUL720964 UEH720963:UEH720964 UOD720963:UOD720964 UXZ720963:UXZ720964 VHV720963:VHV720964 VRR720963:VRR720964 WBN720963:WBN720964 WLJ720963:WLJ720964 WVF720963:WVF720964 J786499:J786500 IT786499:IT786500 SP786499:SP786500 ACL786499:ACL786500 AMH786499:AMH786500 AWD786499:AWD786500 BFZ786499:BFZ786500 BPV786499:BPV786500 BZR786499:BZR786500 CJN786499:CJN786500 CTJ786499:CTJ786500 DDF786499:DDF786500 DNB786499:DNB786500 DWX786499:DWX786500 EGT786499:EGT786500 EQP786499:EQP786500 FAL786499:FAL786500 FKH786499:FKH786500 FUD786499:FUD786500 GDZ786499:GDZ786500 GNV786499:GNV786500 GXR786499:GXR786500 HHN786499:HHN786500 HRJ786499:HRJ786500 IBF786499:IBF786500 ILB786499:ILB786500 IUX786499:IUX786500 JET786499:JET786500 JOP786499:JOP786500 JYL786499:JYL786500 KIH786499:KIH786500 KSD786499:KSD786500 LBZ786499:LBZ786500 LLV786499:LLV786500 LVR786499:LVR786500 MFN786499:MFN786500 MPJ786499:MPJ786500 MZF786499:MZF786500 NJB786499:NJB786500 NSX786499:NSX786500 OCT786499:OCT786500 OMP786499:OMP786500 OWL786499:OWL786500 PGH786499:PGH786500 PQD786499:PQD786500 PZZ786499:PZZ786500 QJV786499:QJV786500 QTR786499:QTR786500 RDN786499:RDN786500 RNJ786499:RNJ786500 RXF786499:RXF786500 SHB786499:SHB786500 SQX786499:SQX786500 TAT786499:TAT786500 TKP786499:TKP786500 TUL786499:TUL786500 UEH786499:UEH786500 UOD786499:UOD786500 UXZ786499:UXZ786500 VHV786499:VHV786500 VRR786499:VRR786500 WBN786499:WBN786500 WLJ786499:WLJ786500 WVF786499:WVF786500 J852035:J852036 IT852035:IT852036 SP852035:SP852036 ACL852035:ACL852036 AMH852035:AMH852036 AWD852035:AWD852036 BFZ852035:BFZ852036 BPV852035:BPV852036 BZR852035:BZR852036 CJN852035:CJN852036 CTJ852035:CTJ852036 DDF852035:DDF852036 DNB852035:DNB852036 DWX852035:DWX852036 EGT852035:EGT852036 EQP852035:EQP852036 FAL852035:FAL852036 FKH852035:FKH852036 FUD852035:FUD852036 GDZ852035:GDZ852036 GNV852035:GNV852036 GXR852035:GXR852036 HHN852035:HHN852036 HRJ852035:HRJ852036 IBF852035:IBF852036 ILB852035:ILB852036 IUX852035:IUX852036 JET852035:JET852036 JOP852035:JOP852036 JYL852035:JYL852036 KIH852035:KIH852036 KSD852035:KSD852036 LBZ852035:LBZ852036 LLV852035:LLV852036 LVR852035:LVR852036 MFN852035:MFN852036 MPJ852035:MPJ852036 MZF852035:MZF852036 NJB852035:NJB852036 NSX852035:NSX852036 OCT852035:OCT852036 OMP852035:OMP852036 OWL852035:OWL852036 PGH852035:PGH852036 PQD852035:PQD852036 PZZ852035:PZZ852036 QJV852035:QJV852036 QTR852035:QTR852036 RDN852035:RDN852036 RNJ852035:RNJ852036 RXF852035:RXF852036 SHB852035:SHB852036 SQX852035:SQX852036 TAT852035:TAT852036 TKP852035:TKP852036 TUL852035:TUL852036 UEH852035:UEH852036 UOD852035:UOD852036 UXZ852035:UXZ852036 VHV852035:VHV852036 VRR852035:VRR852036 WBN852035:WBN852036 WLJ852035:WLJ852036 WVF852035:WVF852036 J917571:J917572 IT917571:IT917572 SP917571:SP917572 ACL917571:ACL917572 AMH917571:AMH917572 AWD917571:AWD917572 BFZ917571:BFZ917572 BPV917571:BPV917572 BZR917571:BZR917572 CJN917571:CJN917572 CTJ917571:CTJ917572 DDF917571:DDF917572 DNB917571:DNB917572 DWX917571:DWX917572 EGT917571:EGT917572 EQP917571:EQP917572 FAL917571:FAL917572 FKH917571:FKH917572 FUD917571:FUD917572 GDZ917571:GDZ917572 GNV917571:GNV917572 GXR917571:GXR917572 HHN917571:HHN917572 HRJ917571:HRJ917572 IBF917571:IBF917572 ILB917571:ILB917572 IUX917571:IUX917572 JET917571:JET917572 JOP917571:JOP917572 JYL917571:JYL917572 KIH917571:KIH917572 KSD917571:KSD917572 LBZ917571:LBZ917572 LLV917571:LLV917572 LVR917571:LVR917572 MFN917571:MFN917572 MPJ917571:MPJ917572 MZF917571:MZF917572 NJB917571:NJB917572 NSX917571:NSX917572 OCT917571:OCT917572 OMP917571:OMP917572 OWL917571:OWL917572 PGH917571:PGH917572 PQD917571:PQD917572 PZZ917571:PZZ917572 QJV917571:QJV917572 QTR917571:QTR917572 RDN917571:RDN917572 RNJ917571:RNJ917572 RXF917571:RXF917572 SHB917571:SHB917572 SQX917571:SQX917572 TAT917571:TAT917572 TKP917571:TKP917572 TUL917571:TUL917572 UEH917571:UEH917572 UOD917571:UOD917572 UXZ917571:UXZ917572 VHV917571:VHV917572 VRR917571:VRR917572 WBN917571:WBN917572 WLJ917571:WLJ917572 WVF917571:WVF917572 J983107:J983108 IT983107:IT983108 SP983107:SP983108 ACL983107:ACL983108 AMH983107:AMH983108 AWD983107:AWD983108 BFZ983107:BFZ983108 BPV983107:BPV983108 BZR983107:BZR983108 CJN983107:CJN983108 CTJ983107:CTJ983108 DDF983107:DDF983108 DNB983107:DNB983108 DWX983107:DWX983108 EGT983107:EGT983108 EQP983107:EQP983108 FAL983107:FAL983108 FKH983107:FKH983108 FUD983107:FUD983108 GDZ983107:GDZ983108 GNV983107:GNV983108 GXR983107:GXR983108 HHN983107:HHN983108 HRJ983107:HRJ983108 IBF983107:IBF983108 ILB983107:ILB983108 IUX983107:IUX983108 JET983107:JET983108 JOP983107:JOP983108 JYL983107:JYL983108 KIH983107:KIH983108 KSD983107:KSD983108 LBZ983107:LBZ983108 LLV983107:LLV983108 LVR983107:LVR983108 MFN983107:MFN983108 MPJ983107:MPJ983108 MZF983107:MZF983108 NJB983107:NJB983108 NSX983107:NSX983108 OCT983107:OCT983108 OMP983107:OMP983108 OWL983107:OWL983108 PGH983107:PGH983108 PQD983107:PQD983108 PZZ983107:PZZ983108 QJV983107:QJV983108 QTR983107:QTR983108 RDN983107:RDN983108 RNJ983107:RNJ983108 RXF983107:RXF983108 SHB983107:SHB983108 SQX983107:SQX983108 TAT983107:TAT983108 TKP983107:TKP983108 TUL983107:TUL983108 UEH983107:UEH983108 UOD983107:UOD983108 UXZ983107:UXZ983108 VHV983107:VHV983108 VRR983107:VRR983108 WBN983107:WBN983108 WLJ983107:WLJ983108 M65603:M65604 IW65603:IW65604 SS65603:SS65604 ACO65603:ACO65604 AMK65603:AMK65604 AWG65603:AWG65604 BGC65603:BGC65604 BPY65603:BPY65604 BZU65603:BZU65604 CJQ65603:CJQ65604 CTM65603:CTM65604 DDI65603:DDI65604 DNE65603:DNE65604 DXA65603:DXA65604 EGW65603:EGW65604 EQS65603:EQS65604 FAO65603:FAO65604 FKK65603:FKK65604 FUG65603:FUG65604 GEC65603:GEC65604 GNY65603:GNY65604 GXU65603:GXU65604 HHQ65603:HHQ65604 HRM65603:HRM65604 IBI65603:IBI65604 ILE65603:ILE65604 IVA65603:IVA65604 JEW65603:JEW65604 JOS65603:JOS65604 JYO65603:JYO65604 KIK65603:KIK65604 KSG65603:KSG65604 LCC65603:LCC65604 LLY65603:LLY65604 LVU65603:LVU65604 MFQ65603:MFQ65604 MPM65603:MPM65604 MZI65603:MZI65604 NJE65603:NJE65604 NTA65603:NTA65604 OCW65603:OCW65604 OMS65603:OMS65604 OWO65603:OWO65604 PGK65603:PGK65604 PQG65603:PQG65604 QAC65603:QAC65604 QJY65603:QJY65604 QTU65603:QTU65604 RDQ65603:RDQ65604 RNM65603:RNM65604 RXI65603:RXI65604 SHE65603:SHE65604 SRA65603:SRA65604 TAW65603:TAW65604 TKS65603:TKS65604 TUO65603:TUO65604 UEK65603:UEK65604 UOG65603:UOG65604 UYC65603:UYC65604 VHY65603:VHY65604 VRU65603:VRU65604 WBQ65603:WBQ65604 WLM65603:WLM65604 WVI65603:WVI65604 M131139:M131140 IW131139:IW131140 SS131139:SS131140 ACO131139:ACO131140 AMK131139:AMK131140 AWG131139:AWG131140 BGC131139:BGC131140 BPY131139:BPY131140 BZU131139:BZU131140 CJQ131139:CJQ131140 CTM131139:CTM131140 DDI131139:DDI131140 DNE131139:DNE131140 DXA131139:DXA131140 EGW131139:EGW131140 EQS131139:EQS131140 FAO131139:FAO131140 FKK131139:FKK131140 FUG131139:FUG131140 GEC131139:GEC131140 GNY131139:GNY131140 GXU131139:GXU131140 HHQ131139:HHQ131140 HRM131139:HRM131140 IBI131139:IBI131140 ILE131139:ILE131140 IVA131139:IVA131140 JEW131139:JEW131140 JOS131139:JOS131140 JYO131139:JYO131140 KIK131139:KIK131140 KSG131139:KSG131140 LCC131139:LCC131140 LLY131139:LLY131140 LVU131139:LVU131140 MFQ131139:MFQ131140 MPM131139:MPM131140 MZI131139:MZI131140 NJE131139:NJE131140 NTA131139:NTA131140 OCW131139:OCW131140 OMS131139:OMS131140 OWO131139:OWO131140 PGK131139:PGK131140 PQG131139:PQG131140 QAC131139:QAC131140 QJY131139:QJY131140 QTU131139:QTU131140 RDQ131139:RDQ131140 RNM131139:RNM131140 RXI131139:RXI131140 SHE131139:SHE131140 SRA131139:SRA131140 TAW131139:TAW131140 TKS131139:TKS131140 TUO131139:TUO131140 UEK131139:UEK131140 UOG131139:UOG131140 UYC131139:UYC131140 VHY131139:VHY131140 VRU131139:VRU131140 WBQ131139:WBQ131140 WLM131139:WLM131140 WVI131139:WVI131140 M196675:M196676 IW196675:IW196676 SS196675:SS196676 ACO196675:ACO196676 AMK196675:AMK196676 AWG196675:AWG196676 BGC196675:BGC196676 BPY196675:BPY196676 BZU196675:BZU196676 CJQ196675:CJQ196676 CTM196675:CTM196676 DDI196675:DDI196676 DNE196675:DNE196676 DXA196675:DXA196676 EGW196675:EGW196676 EQS196675:EQS196676 FAO196675:FAO196676 FKK196675:FKK196676 FUG196675:FUG196676 GEC196675:GEC196676 GNY196675:GNY196676 GXU196675:GXU196676 HHQ196675:HHQ196676 HRM196675:HRM196676 IBI196675:IBI196676 ILE196675:ILE196676 IVA196675:IVA196676 JEW196675:JEW196676 JOS196675:JOS196676 JYO196675:JYO196676 KIK196675:KIK196676 KSG196675:KSG196676 LCC196675:LCC196676 LLY196675:LLY196676 LVU196675:LVU196676 MFQ196675:MFQ196676 MPM196675:MPM196676 MZI196675:MZI196676 NJE196675:NJE196676 NTA196675:NTA196676 OCW196675:OCW196676 OMS196675:OMS196676 OWO196675:OWO196676 PGK196675:PGK196676 PQG196675:PQG196676 QAC196675:QAC196676 QJY196675:QJY196676 QTU196675:QTU196676 RDQ196675:RDQ196676 RNM196675:RNM196676 RXI196675:RXI196676 SHE196675:SHE196676 SRA196675:SRA196676 TAW196675:TAW196676 TKS196675:TKS196676 TUO196675:TUO196676 UEK196675:UEK196676 UOG196675:UOG196676 UYC196675:UYC196676 VHY196675:VHY196676 VRU196675:VRU196676 WBQ196675:WBQ196676 WLM196675:WLM196676 WVI196675:WVI196676 M262211:M262212 IW262211:IW262212 SS262211:SS262212 ACO262211:ACO262212 AMK262211:AMK262212 AWG262211:AWG262212 BGC262211:BGC262212 BPY262211:BPY262212 BZU262211:BZU262212 CJQ262211:CJQ262212 CTM262211:CTM262212 DDI262211:DDI262212 DNE262211:DNE262212 DXA262211:DXA262212 EGW262211:EGW262212 EQS262211:EQS262212 FAO262211:FAO262212 FKK262211:FKK262212 FUG262211:FUG262212 GEC262211:GEC262212 GNY262211:GNY262212 GXU262211:GXU262212 HHQ262211:HHQ262212 HRM262211:HRM262212 IBI262211:IBI262212 ILE262211:ILE262212 IVA262211:IVA262212 JEW262211:JEW262212 JOS262211:JOS262212 JYO262211:JYO262212 KIK262211:KIK262212 KSG262211:KSG262212 LCC262211:LCC262212 LLY262211:LLY262212 LVU262211:LVU262212 MFQ262211:MFQ262212 MPM262211:MPM262212 MZI262211:MZI262212 NJE262211:NJE262212 NTA262211:NTA262212 OCW262211:OCW262212 OMS262211:OMS262212 OWO262211:OWO262212 PGK262211:PGK262212 PQG262211:PQG262212 QAC262211:QAC262212 QJY262211:QJY262212 QTU262211:QTU262212 RDQ262211:RDQ262212 RNM262211:RNM262212 RXI262211:RXI262212 SHE262211:SHE262212 SRA262211:SRA262212 TAW262211:TAW262212 TKS262211:TKS262212 TUO262211:TUO262212 UEK262211:UEK262212 UOG262211:UOG262212 UYC262211:UYC262212 VHY262211:VHY262212 VRU262211:VRU262212 WBQ262211:WBQ262212 WLM262211:WLM262212 WVI262211:WVI262212 M327747:M327748 IW327747:IW327748 SS327747:SS327748 ACO327747:ACO327748 AMK327747:AMK327748 AWG327747:AWG327748 BGC327747:BGC327748 BPY327747:BPY327748 BZU327747:BZU327748 CJQ327747:CJQ327748 CTM327747:CTM327748 DDI327747:DDI327748 DNE327747:DNE327748 DXA327747:DXA327748 EGW327747:EGW327748 EQS327747:EQS327748 FAO327747:FAO327748 FKK327747:FKK327748 FUG327747:FUG327748 GEC327747:GEC327748 GNY327747:GNY327748 GXU327747:GXU327748 HHQ327747:HHQ327748 HRM327747:HRM327748 IBI327747:IBI327748 ILE327747:ILE327748 IVA327747:IVA327748 JEW327747:JEW327748 JOS327747:JOS327748 JYO327747:JYO327748 KIK327747:KIK327748 KSG327747:KSG327748 LCC327747:LCC327748 LLY327747:LLY327748 LVU327747:LVU327748 MFQ327747:MFQ327748 MPM327747:MPM327748 MZI327747:MZI327748 NJE327747:NJE327748 NTA327747:NTA327748 OCW327747:OCW327748 OMS327747:OMS327748 OWO327747:OWO327748 PGK327747:PGK327748 PQG327747:PQG327748 QAC327747:QAC327748 QJY327747:QJY327748 QTU327747:QTU327748 RDQ327747:RDQ327748 RNM327747:RNM327748 RXI327747:RXI327748 SHE327747:SHE327748 SRA327747:SRA327748 TAW327747:TAW327748 TKS327747:TKS327748 TUO327747:TUO327748 UEK327747:UEK327748 UOG327747:UOG327748 UYC327747:UYC327748 VHY327747:VHY327748 VRU327747:VRU327748 WBQ327747:WBQ327748 WLM327747:WLM327748 WVI327747:WVI327748 M393283:M393284 IW393283:IW393284 SS393283:SS393284 ACO393283:ACO393284 AMK393283:AMK393284 AWG393283:AWG393284 BGC393283:BGC393284 BPY393283:BPY393284 BZU393283:BZU393284 CJQ393283:CJQ393284 CTM393283:CTM393284 DDI393283:DDI393284 DNE393283:DNE393284 DXA393283:DXA393284 EGW393283:EGW393284 EQS393283:EQS393284 FAO393283:FAO393284 FKK393283:FKK393284 FUG393283:FUG393284 GEC393283:GEC393284 GNY393283:GNY393284 GXU393283:GXU393284 HHQ393283:HHQ393284 HRM393283:HRM393284 IBI393283:IBI393284 ILE393283:ILE393284 IVA393283:IVA393284 JEW393283:JEW393284 JOS393283:JOS393284 JYO393283:JYO393284 KIK393283:KIK393284 KSG393283:KSG393284 LCC393283:LCC393284 LLY393283:LLY393284 LVU393283:LVU393284 MFQ393283:MFQ393284 MPM393283:MPM393284 MZI393283:MZI393284 NJE393283:NJE393284 NTA393283:NTA393284 OCW393283:OCW393284 OMS393283:OMS393284 OWO393283:OWO393284 PGK393283:PGK393284 PQG393283:PQG393284 QAC393283:QAC393284 QJY393283:QJY393284 QTU393283:QTU393284 RDQ393283:RDQ393284 RNM393283:RNM393284 RXI393283:RXI393284 SHE393283:SHE393284 SRA393283:SRA393284 TAW393283:TAW393284 TKS393283:TKS393284 TUO393283:TUO393284 UEK393283:UEK393284 UOG393283:UOG393284 UYC393283:UYC393284 VHY393283:VHY393284 VRU393283:VRU393284 WBQ393283:WBQ393284 WLM393283:WLM393284 WVI393283:WVI393284 M458819:M458820 IW458819:IW458820 SS458819:SS458820 ACO458819:ACO458820 AMK458819:AMK458820 AWG458819:AWG458820 BGC458819:BGC458820 BPY458819:BPY458820 BZU458819:BZU458820 CJQ458819:CJQ458820 CTM458819:CTM458820 DDI458819:DDI458820 DNE458819:DNE458820 DXA458819:DXA458820 EGW458819:EGW458820 EQS458819:EQS458820 FAO458819:FAO458820 FKK458819:FKK458820 FUG458819:FUG458820 GEC458819:GEC458820 GNY458819:GNY458820 GXU458819:GXU458820 HHQ458819:HHQ458820 HRM458819:HRM458820 IBI458819:IBI458820 ILE458819:ILE458820 IVA458819:IVA458820 JEW458819:JEW458820 JOS458819:JOS458820 JYO458819:JYO458820 KIK458819:KIK458820 KSG458819:KSG458820 LCC458819:LCC458820 LLY458819:LLY458820 LVU458819:LVU458820 MFQ458819:MFQ458820 MPM458819:MPM458820 MZI458819:MZI458820 NJE458819:NJE458820 NTA458819:NTA458820 OCW458819:OCW458820 OMS458819:OMS458820 OWO458819:OWO458820 PGK458819:PGK458820 PQG458819:PQG458820 QAC458819:QAC458820 QJY458819:QJY458820 QTU458819:QTU458820 RDQ458819:RDQ458820 RNM458819:RNM458820 RXI458819:RXI458820 SHE458819:SHE458820 SRA458819:SRA458820 TAW458819:TAW458820 TKS458819:TKS458820 TUO458819:TUO458820 UEK458819:UEK458820 UOG458819:UOG458820 UYC458819:UYC458820 VHY458819:VHY458820 VRU458819:VRU458820 WBQ458819:WBQ458820 WLM458819:WLM458820 WVI458819:WVI458820 M524355:M524356 IW524355:IW524356 SS524355:SS524356 ACO524355:ACO524356 AMK524355:AMK524356 AWG524355:AWG524356 BGC524355:BGC524356 BPY524355:BPY524356 BZU524355:BZU524356 CJQ524355:CJQ524356 CTM524355:CTM524356 DDI524355:DDI524356 DNE524355:DNE524356 DXA524355:DXA524356 EGW524355:EGW524356 EQS524355:EQS524356 FAO524355:FAO524356 FKK524355:FKK524356 FUG524355:FUG524356 GEC524355:GEC524356 GNY524355:GNY524356 GXU524355:GXU524356 HHQ524355:HHQ524356 HRM524355:HRM524356 IBI524355:IBI524356 ILE524355:ILE524356 IVA524355:IVA524356 JEW524355:JEW524356 JOS524355:JOS524356 JYO524355:JYO524356 KIK524355:KIK524356 KSG524355:KSG524356 LCC524355:LCC524356 LLY524355:LLY524356 LVU524355:LVU524356 MFQ524355:MFQ524356 MPM524355:MPM524356 MZI524355:MZI524356 NJE524355:NJE524356 NTA524355:NTA524356 OCW524355:OCW524356 OMS524355:OMS524356 OWO524355:OWO524356 PGK524355:PGK524356 PQG524355:PQG524356 QAC524355:QAC524356 QJY524355:QJY524356 QTU524355:QTU524356 RDQ524355:RDQ524356 RNM524355:RNM524356 RXI524355:RXI524356 SHE524355:SHE524356 SRA524355:SRA524356 TAW524355:TAW524356 TKS524355:TKS524356 TUO524355:TUO524356 UEK524355:UEK524356 UOG524355:UOG524356 UYC524355:UYC524356 VHY524355:VHY524356 VRU524355:VRU524356 WBQ524355:WBQ524356 WLM524355:WLM524356 WVI524355:WVI524356 M589891:M589892 IW589891:IW589892 SS589891:SS589892 ACO589891:ACO589892 AMK589891:AMK589892 AWG589891:AWG589892 BGC589891:BGC589892 BPY589891:BPY589892 BZU589891:BZU589892 CJQ589891:CJQ589892 CTM589891:CTM589892 DDI589891:DDI589892 DNE589891:DNE589892 DXA589891:DXA589892 EGW589891:EGW589892 EQS589891:EQS589892 FAO589891:FAO589892 FKK589891:FKK589892 FUG589891:FUG589892 GEC589891:GEC589892 GNY589891:GNY589892 GXU589891:GXU589892 HHQ589891:HHQ589892 HRM589891:HRM589892 IBI589891:IBI589892 ILE589891:ILE589892 IVA589891:IVA589892 JEW589891:JEW589892 JOS589891:JOS589892 JYO589891:JYO589892 KIK589891:KIK589892 KSG589891:KSG589892 LCC589891:LCC589892 LLY589891:LLY589892 LVU589891:LVU589892 MFQ589891:MFQ589892 MPM589891:MPM589892 MZI589891:MZI589892 NJE589891:NJE589892 NTA589891:NTA589892 OCW589891:OCW589892 OMS589891:OMS589892 OWO589891:OWO589892 PGK589891:PGK589892 PQG589891:PQG589892 QAC589891:QAC589892 QJY589891:QJY589892 QTU589891:QTU589892 RDQ589891:RDQ589892 RNM589891:RNM589892 RXI589891:RXI589892 SHE589891:SHE589892 SRA589891:SRA589892 TAW589891:TAW589892 TKS589891:TKS589892 TUO589891:TUO589892 UEK589891:UEK589892 UOG589891:UOG589892 UYC589891:UYC589892 VHY589891:VHY589892 VRU589891:VRU589892 WBQ589891:WBQ589892 WLM589891:WLM589892 WVI589891:WVI589892 M655427:M655428 IW655427:IW655428 SS655427:SS655428 ACO655427:ACO655428 AMK655427:AMK655428 AWG655427:AWG655428 BGC655427:BGC655428 BPY655427:BPY655428 BZU655427:BZU655428 CJQ655427:CJQ655428 CTM655427:CTM655428 DDI655427:DDI655428 DNE655427:DNE655428 DXA655427:DXA655428 EGW655427:EGW655428 EQS655427:EQS655428 FAO655427:FAO655428 FKK655427:FKK655428 FUG655427:FUG655428 GEC655427:GEC655428 GNY655427:GNY655428 GXU655427:GXU655428 HHQ655427:HHQ655428 HRM655427:HRM655428 IBI655427:IBI655428 ILE655427:ILE655428 IVA655427:IVA655428 JEW655427:JEW655428 JOS655427:JOS655428 JYO655427:JYO655428 KIK655427:KIK655428 KSG655427:KSG655428 LCC655427:LCC655428 LLY655427:LLY655428 LVU655427:LVU655428 MFQ655427:MFQ655428 MPM655427:MPM655428 MZI655427:MZI655428 NJE655427:NJE655428 NTA655427:NTA655428 OCW655427:OCW655428 OMS655427:OMS655428 OWO655427:OWO655428 PGK655427:PGK655428 PQG655427:PQG655428 QAC655427:QAC655428 QJY655427:QJY655428 QTU655427:QTU655428 RDQ655427:RDQ655428 RNM655427:RNM655428 RXI655427:RXI655428 SHE655427:SHE655428 SRA655427:SRA655428 TAW655427:TAW655428 TKS655427:TKS655428 TUO655427:TUO655428 UEK655427:UEK655428 UOG655427:UOG655428 UYC655427:UYC655428 VHY655427:VHY655428 VRU655427:VRU655428 WBQ655427:WBQ655428 WLM655427:WLM655428 WVI655427:WVI655428 M720963:M720964 IW720963:IW720964 SS720963:SS720964 ACO720963:ACO720964 AMK720963:AMK720964 AWG720963:AWG720964 BGC720963:BGC720964 BPY720963:BPY720964 BZU720963:BZU720964 CJQ720963:CJQ720964 CTM720963:CTM720964 DDI720963:DDI720964 DNE720963:DNE720964 DXA720963:DXA720964 EGW720963:EGW720964 EQS720963:EQS720964 FAO720963:FAO720964 FKK720963:FKK720964 FUG720963:FUG720964 GEC720963:GEC720964 GNY720963:GNY720964 GXU720963:GXU720964 HHQ720963:HHQ720964 HRM720963:HRM720964 IBI720963:IBI720964 ILE720963:ILE720964 IVA720963:IVA720964 JEW720963:JEW720964 JOS720963:JOS720964 JYO720963:JYO720964 KIK720963:KIK720964 KSG720963:KSG720964 LCC720963:LCC720964 LLY720963:LLY720964 LVU720963:LVU720964 MFQ720963:MFQ720964 MPM720963:MPM720964 MZI720963:MZI720964 NJE720963:NJE720964 NTA720963:NTA720964 OCW720963:OCW720964 OMS720963:OMS720964 OWO720963:OWO720964 PGK720963:PGK720964 PQG720963:PQG720964 QAC720963:QAC720964 QJY720963:QJY720964 QTU720963:QTU720964 RDQ720963:RDQ720964 RNM720963:RNM720964 RXI720963:RXI720964 SHE720963:SHE720964 SRA720963:SRA720964 TAW720963:TAW720964 TKS720963:TKS720964 TUO720963:TUO720964 UEK720963:UEK720964 UOG720963:UOG720964 UYC720963:UYC720964 VHY720963:VHY720964 VRU720963:VRU720964 WBQ720963:WBQ720964 WLM720963:WLM720964 WVI720963:WVI720964 M786499:M786500 IW786499:IW786500 SS786499:SS786500 ACO786499:ACO786500 AMK786499:AMK786500 AWG786499:AWG786500 BGC786499:BGC786500 BPY786499:BPY786500 BZU786499:BZU786500 CJQ786499:CJQ786500 CTM786499:CTM786500 DDI786499:DDI786500 DNE786499:DNE786500 DXA786499:DXA786500 EGW786499:EGW786500 EQS786499:EQS786500 FAO786499:FAO786500 FKK786499:FKK786500 FUG786499:FUG786500 GEC786499:GEC786500 GNY786499:GNY786500 GXU786499:GXU786500 HHQ786499:HHQ786500 HRM786499:HRM786500 IBI786499:IBI786500 ILE786499:ILE786500 IVA786499:IVA786500 JEW786499:JEW786500 JOS786499:JOS786500 JYO786499:JYO786500 KIK786499:KIK786500 KSG786499:KSG786500 LCC786499:LCC786500 LLY786499:LLY786500 LVU786499:LVU786500 MFQ786499:MFQ786500 MPM786499:MPM786500 MZI786499:MZI786500 NJE786499:NJE786500 NTA786499:NTA786500 OCW786499:OCW786500 OMS786499:OMS786500 OWO786499:OWO786500 PGK786499:PGK786500 PQG786499:PQG786500 QAC786499:QAC786500 QJY786499:QJY786500 QTU786499:QTU786500 RDQ786499:RDQ786500 RNM786499:RNM786500 RXI786499:RXI786500 SHE786499:SHE786500 SRA786499:SRA786500 TAW786499:TAW786500 TKS786499:TKS786500 TUO786499:TUO786500 UEK786499:UEK786500 UOG786499:UOG786500 UYC786499:UYC786500 VHY786499:VHY786500 VRU786499:VRU786500 WBQ786499:WBQ786500 WLM786499:WLM786500 WVI786499:WVI786500 M852035:M852036 IW852035:IW852036 SS852035:SS852036 ACO852035:ACO852036 AMK852035:AMK852036 AWG852035:AWG852036 BGC852035:BGC852036 BPY852035:BPY852036 BZU852035:BZU852036 CJQ852035:CJQ852036 CTM852035:CTM852036 DDI852035:DDI852036 DNE852035:DNE852036 DXA852035:DXA852036 EGW852035:EGW852036 EQS852035:EQS852036 FAO852035:FAO852036 FKK852035:FKK852036 FUG852035:FUG852036 GEC852035:GEC852036 GNY852035:GNY852036 GXU852035:GXU852036 HHQ852035:HHQ852036 HRM852035:HRM852036 IBI852035:IBI852036 ILE852035:ILE852036 IVA852035:IVA852036 JEW852035:JEW852036 JOS852035:JOS852036 JYO852035:JYO852036 KIK852035:KIK852036 KSG852035:KSG852036 LCC852035:LCC852036 LLY852035:LLY852036 LVU852035:LVU852036 MFQ852035:MFQ852036 MPM852035:MPM852036 MZI852035:MZI852036 NJE852035:NJE852036 NTA852035:NTA852036 OCW852035:OCW852036 OMS852035:OMS852036 OWO852035:OWO852036 PGK852035:PGK852036 PQG852035:PQG852036 QAC852035:QAC852036 QJY852035:QJY852036 QTU852035:QTU852036 RDQ852035:RDQ852036 RNM852035:RNM852036 RXI852035:RXI852036 SHE852035:SHE852036 SRA852035:SRA852036 TAW852035:TAW852036 TKS852035:TKS852036 TUO852035:TUO852036 UEK852035:UEK852036 UOG852035:UOG852036 UYC852035:UYC852036 VHY852035:VHY852036 VRU852035:VRU852036 WBQ852035:WBQ852036 WLM852035:WLM852036 WVI852035:WVI852036 M917571:M917572 IW917571:IW917572 SS917571:SS917572 ACO917571:ACO917572 AMK917571:AMK917572 AWG917571:AWG917572 BGC917571:BGC917572 BPY917571:BPY917572 BZU917571:BZU917572 CJQ917571:CJQ917572 CTM917571:CTM917572 DDI917571:DDI917572 DNE917571:DNE917572 DXA917571:DXA917572 EGW917571:EGW917572 EQS917571:EQS917572 FAO917571:FAO917572 FKK917571:FKK917572 FUG917571:FUG917572 GEC917571:GEC917572 GNY917571:GNY917572 GXU917571:GXU917572 HHQ917571:HHQ917572 HRM917571:HRM917572 IBI917571:IBI917572 ILE917571:ILE917572 IVA917571:IVA917572 JEW917571:JEW917572 JOS917571:JOS917572 JYO917571:JYO917572 KIK917571:KIK917572 KSG917571:KSG917572 LCC917571:LCC917572 LLY917571:LLY917572 LVU917571:LVU917572 MFQ917571:MFQ917572 MPM917571:MPM917572 MZI917571:MZI917572 NJE917571:NJE917572 NTA917571:NTA917572 OCW917571:OCW917572 OMS917571:OMS917572 OWO917571:OWO917572 PGK917571:PGK917572 PQG917571:PQG917572 QAC917571:QAC917572 QJY917571:QJY917572 QTU917571:QTU917572 RDQ917571:RDQ917572 RNM917571:RNM917572 RXI917571:RXI917572 SHE917571:SHE917572 SRA917571:SRA917572 TAW917571:TAW917572 TKS917571:TKS917572 TUO917571:TUO917572 UEK917571:UEK917572 UOG917571:UOG917572 UYC917571:UYC917572 VHY917571:VHY917572 VRU917571:VRU917572 WBQ917571:WBQ917572 WLM917571:WLM917572 WVI917571:WVI917572 M983107:M983108 IW983107:IW983108 SS983107:SS983108 ACO983107:ACO983108 AMK983107:AMK983108 AWG983107:AWG983108 BGC983107:BGC983108 BPY983107:BPY983108 BZU983107:BZU983108 CJQ983107:CJQ983108 CTM983107:CTM983108 DDI983107:DDI983108 DNE983107:DNE983108 DXA983107:DXA983108 EGW983107:EGW983108 EQS983107:EQS983108 FAO983107:FAO983108 FKK983107:FKK983108 FUG983107:FUG983108 GEC983107:GEC983108 GNY983107:GNY983108 GXU983107:GXU983108 HHQ983107:HHQ983108 HRM983107:HRM983108 IBI983107:IBI983108 ILE983107:ILE983108 IVA983107:IVA983108 JEW983107:JEW983108 JOS983107:JOS983108 JYO983107:JYO983108 KIK983107:KIK983108 KSG983107:KSG983108 LCC983107:LCC983108 LLY983107:LLY983108 LVU983107:LVU983108 MFQ983107:MFQ983108 MPM983107:MPM983108 MZI983107:MZI983108 NJE983107:NJE983108 NTA983107:NTA983108 OCW983107:OCW983108 OMS983107:OMS983108 OWO983107:OWO983108 PGK983107:PGK983108 PQG983107:PQG983108 QAC983107:QAC983108 QJY983107:QJY983108 QTU983107:QTU983108 RDQ983107:RDQ983108 RNM983107:RNM983108 RXI983107:RXI983108 SHE983107:SHE983108 SRA983107:SRA983108 TAW983107:TAW983108 TKS983107:TKS983108 TUO983107:TUO983108 UEK983107:UEK983108 UOG983107:UOG983108 UYC983107:UYC983108 VHY983107:VHY983108 VRU983107:VRU983108 WBQ983107:WBQ983108 WLM983107:WLM983108 O65603:O65604 IY65603:IY65604 SU65603:SU65604 ACQ65603:ACQ65604 AMM65603:AMM65604 AWI65603:AWI65604 BGE65603:BGE65604 BQA65603:BQA65604 BZW65603:BZW65604 CJS65603:CJS65604 CTO65603:CTO65604 DDK65603:DDK65604 DNG65603:DNG65604 DXC65603:DXC65604 EGY65603:EGY65604 EQU65603:EQU65604 FAQ65603:FAQ65604 FKM65603:FKM65604 FUI65603:FUI65604 GEE65603:GEE65604 GOA65603:GOA65604 GXW65603:GXW65604 HHS65603:HHS65604 HRO65603:HRO65604 IBK65603:IBK65604 ILG65603:ILG65604 IVC65603:IVC65604 JEY65603:JEY65604 JOU65603:JOU65604 JYQ65603:JYQ65604 KIM65603:KIM65604 KSI65603:KSI65604 LCE65603:LCE65604 LMA65603:LMA65604 LVW65603:LVW65604 MFS65603:MFS65604 MPO65603:MPO65604 MZK65603:MZK65604 NJG65603:NJG65604 NTC65603:NTC65604 OCY65603:OCY65604 OMU65603:OMU65604 OWQ65603:OWQ65604 PGM65603:PGM65604 PQI65603:PQI65604 QAE65603:QAE65604 QKA65603:QKA65604 QTW65603:QTW65604 RDS65603:RDS65604 RNO65603:RNO65604 RXK65603:RXK65604 SHG65603:SHG65604 SRC65603:SRC65604 TAY65603:TAY65604 TKU65603:TKU65604 TUQ65603:TUQ65604 UEM65603:UEM65604 UOI65603:UOI65604 UYE65603:UYE65604 VIA65603:VIA65604 VRW65603:VRW65604 WBS65603:WBS65604 WLO65603:WLO65604 WVK65603:WVK65604 O131139:O131140 IY131139:IY131140 SU131139:SU131140 ACQ131139:ACQ131140 AMM131139:AMM131140 AWI131139:AWI131140 BGE131139:BGE131140 BQA131139:BQA131140 BZW131139:BZW131140 CJS131139:CJS131140 CTO131139:CTO131140 DDK131139:DDK131140 DNG131139:DNG131140 DXC131139:DXC131140 EGY131139:EGY131140 EQU131139:EQU131140 FAQ131139:FAQ131140 FKM131139:FKM131140 FUI131139:FUI131140 GEE131139:GEE131140 GOA131139:GOA131140 GXW131139:GXW131140 HHS131139:HHS131140 HRO131139:HRO131140 IBK131139:IBK131140 ILG131139:ILG131140 IVC131139:IVC131140 JEY131139:JEY131140 JOU131139:JOU131140 JYQ131139:JYQ131140 KIM131139:KIM131140 KSI131139:KSI131140 LCE131139:LCE131140 LMA131139:LMA131140 LVW131139:LVW131140 MFS131139:MFS131140 MPO131139:MPO131140 MZK131139:MZK131140 NJG131139:NJG131140 NTC131139:NTC131140 OCY131139:OCY131140 OMU131139:OMU131140 OWQ131139:OWQ131140 PGM131139:PGM131140 PQI131139:PQI131140 QAE131139:QAE131140 QKA131139:QKA131140 QTW131139:QTW131140 RDS131139:RDS131140 RNO131139:RNO131140 RXK131139:RXK131140 SHG131139:SHG131140 SRC131139:SRC131140 TAY131139:TAY131140 TKU131139:TKU131140 TUQ131139:TUQ131140 UEM131139:UEM131140 UOI131139:UOI131140 UYE131139:UYE131140 VIA131139:VIA131140 VRW131139:VRW131140 WBS131139:WBS131140 WLO131139:WLO131140 WVK131139:WVK131140 O196675:O196676 IY196675:IY196676 SU196675:SU196676 ACQ196675:ACQ196676 AMM196675:AMM196676 AWI196675:AWI196676 BGE196675:BGE196676 BQA196675:BQA196676 BZW196675:BZW196676 CJS196675:CJS196676 CTO196675:CTO196676 DDK196675:DDK196676 DNG196675:DNG196676 DXC196675:DXC196676 EGY196675:EGY196676 EQU196675:EQU196676 FAQ196675:FAQ196676 FKM196675:FKM196676 FUI196675:FUI196676 GEE196675:GEE196676 GOA196675:GOA196676 GXW196675:GXW196676 HHS196675:HHS196676 HRO196675:HRO196676 IBK196675:IBK196676 ILG196675:ILG196676 IVC196675:IVC196676 JEY196675:JEY196676 JOU196675:JOU196676 JYQ196675:JYQ196676 KIM196675:KIM196676 KSI196675:KSI196676 LCE196675:LCE196676 LMA196675:LMA196676 LVW196675:LVW196676 MFS196675:MFS196676 MPO196675:MPO196676 MZK196675:MZK196676 NJG196675:NJG196676 NTC196675:NTC196676 OCY196675:OCY196676 OMU196675:OMU196676 OWQ196675:OWQ196676 PGM196675:PGM196676 PQI196675:PQI196676 QAE196675:QAE196676 QKA196675:QKA196676 QTW196675:QTW196676 RDS196675:RDS196676 RNO196675:RNO196676 RXK196675:RXK196676 SHG196675:SHG196676 SRC196675:SRC196676 TAY196675:TAY196676 TKU196675:TKU196676 TUQ196675:TUQ196676 UEM196675:UEM196676 UOI196675:UOI196676 UYE196675:UYE196676 VIA196675:VIA196676 VRW196675:VRW196676 WBS196675:WBS196676 WLO196675:WLO196676 WVK196675:WVK196676 O262211:O262212 IY262211:IY262212 SU262211:SU262212 ACQ262211:ACQ262212 AMM262211:AMM262212 AWI262211:AWI262212 BGE262211:BGE262212 BQA262211:BQA262212 BZW262211:BZW262212 CJS262211:CJS262212 CTO262211:CTO262212 DDK262211:DDK262212 DNG262211:DNG262212 DXC262211:DXC262212 EGY262211:EGY262212 EQU262211:EQU262212 FAQ262211:FAQ262212 FKM262211:FKM262212 FUI262211:FUI262212 GEE262211:GEE262212 GOA262211:GOA262212 GXW262211:GXW262212 HHS262211:HHS262212 HRO262211:HRO262212 IBK262211:IBK262212 ILG262211:ILG262212 IVC262211:IVC262212 JEY262211:JEY262212 JOU262211:JOU262212 JYQ262211:JYQ262212 KIM262211:KIM262212 KSI262211:KSI262212 LCE262211:LCE262212 LMA262211:LMA262212 LVW262211:LVW262212 MFS262211:MFS262212 MPO262211:MPO262212 MZK262211:MZK262212 NJG262211:NJG262212 NTC262211:NTC262212 OCY262211:OCY262212 OMU262211:OMU262212 OWQ262211:OWQ262212 PGM262211:PGM262212 PQI262211:PQI262212 QAE262211:QAE262212 QKA262211:QKA262212 QTW262211:QTW262212 RDS262211:RDS262212 RNO262211:RNO262212 RXK262211:RXK262212 SHG262211:SHG262212 SRC262211:SRC262212 TAY262211:TAY262212 TKU262211:TKU262212 TUQ262211:TUQ262212 UEM262211:UEM262212 UOI262211:UOI262212 UYE262211:UYE262212 VIA262211:VIA262212 VRW262211:VRW262212 WBS262211:WBS262212 WLO262211:WLO262212 WVK262211:WVK262212 O327747:O327748 IY327747:IY327748 SU327747:SU327748 ACQ327747:ACQ327748 AMM327747:AMM327748 AWI327747:AWI327748 BGE327747:BGE327748 BQA327747:BQA327748 BZW327747:BZW327748 CJS327747:CJS327748 CTO327747:CTO327748 DDK327747:DDK327748 DNG327747:DNG327748 DXC327747:DXC327748 EGY327747:EGY327748 EQU327747:EQU327748 FAQ327747:FAQ327748 FKM327747:FKM327748 FUI327747:FUI327748 GEE327747:GEE327748 GOA327747:GOA327748 GXW327747:GXW327748 HHS327747:HHS327748 HRO327747:HRO327748 IBK327747:IBK327748 ILG327747:ILG327748 IVC327747:IVC327748 JEY327747:JEY327748 JOU327747:JOU327748 JYQ327747:JYQ327748 KIM327747:KIM327748 KSI327747:KSI327748 LCE327747:LCE327748 LMA327747:LMA327748 LVW327747:LVW327748 MFS327747:MFS327748 MPO327747:MPO327748 MZK327747:MZK327748 NJG327747:NJG327748 NTC327747:NTC327748 OCY327747:OCY327748 OMU327747:OMU327748 OWQ327747:OWQ327748 PGM327747:PGM327748 PQI327747:PQI327748 QAE327747:QAE327748 QKA327747:QKA327748 QTW327747:QTW327748 RDS327747:RDS327748 RNO327747:RNO327748 RXK327747:RXK327748 SHG327747:SHG327748 SRC327747:SRC327748 TAY327747:TAY327748 TKU327747:TKU327748 TUQ327747:TUQ327748 UEM327747:UEM327748 UOI327747:UOI327748 UYE327747:UYE327748 VIA327747:VIA327748 VRW327747:VRW327748 WBS327747:WBS327748 WLO327747:WLO327748 WVK327747:WVK327748 O393283:O393284 IY393283:IY393284 SU393283:SU393284 ACQ393283:ACQ393284 AMM393283:AMM393284 AWI393283:AWI393284 BGE393283:BGE393284 BQA393283:BQA393284 BZW393283:BZW393284 CJS393283:CJS393284 CTO393283:CTO393284 DDK393283:DDK393284 DNG393283:DNG393284 DXC393283:DXC393284 EGY393283:EGY393284 EQU393283:EQU393284 FAQ393283:FAQ393284 FKM393283:FKM393284 FUI393283:FUI393284 GEE393283:GEE393284 GOA393283:GOA393284 GXW393283:GXW393284 HHS393283:HHS393284 HRO393283:HRO393284 IBK393283:IBK393284 ILG393283:ILG393284 IVC393283:IVC393284 JEY393283:JEY393284 JOU393283:JOU393284 JYQ393283:JYQ393284 KIM393283:KIM393284 KSI393283:KSI393284 LCE393283:LCE393284 LMA393283:LMA393284 LVW393283:LVW393284 MFS393283:MFS393284 MPO393283:MPO393284 MZK393283:MZK393284 NJG393283:NJG393284 NTC393283:NTC393284 OCY393283:OCY393284 OMU393283:OMU393284 OWQ393283:OWQ393284 PGM393283:PGM393284 PQI393283:PQI393284 QAE393283:QAE393284 QKA393283:QKA393284 QTW393283:QTW393284 RDS393283:RDS393284 RNO393283:RNO393284 RXK393283:RXK393284 SHG393283:SHG393284 SRC393283:SRC393284 TAY393283:TAY393284 TKU393283:TKU393284 TUQ393283:TUQ393284 UEM393283:UEM393284 UOI393283:UOI393284 UYE393283:UYE393284 VIA393283:VIA393284 VRW393283:VRW393284 WBS393283:WBS393284 WLO393283:WLO393284 WVK393283:WVK393284 O458819:O458820 IY458819:IY458820 SU458819:SU458820 ACQ458819:ACQ458820 AMM458819:AMM458820 AWI458819:AWI458820 BGE458819:BGE458820 BQA458819:BQA458820 BZW458819:BZW458820 CJS458819:CJS458820 CTO458819:CTO458820 DDK458819:DDK458820 DNG458819:DNG458820 DXC458819:DXC458820 EGY458819:EGY458820 EQU458819:EQU458820 FAQ458819:FAQ458820 FKM458819:FKM458820 FUI458819:FUI458820 GEE458819:GEE458820 GOA458819:GOA458820 GXW458819:GXW458820 HHS458819:HHS458820 HRO458819:HRO458820 IBK458819:IBK458820 ILG458819:ILG458820 IVC458819:IVC458820 JEY458819:JEY458820 JOU458819:JOU458820 JYQ458819:JYQ458820 KIM458819:KIM458820 KSI458819:KSI458820 LCE458819:LCE458820 LMA458819:LMA458820 LVW458819:LVW458820 MFS458819:MFS458820 MPO458819:MPO458820 MZK458819:MZK458820 NJG458819:NJG458820 NTC458819:NTC458820 OCY458819:OCY458820 OMU458819:OMU458820 OWQ458819:OWQ458820 PGM458819:PGM458820 PQI458819:PQI458820 QAE458819:QAE458820 QKA458819:QKA458820 QTW458819:QTW458820 RDS458819:RDS458820 RNO458819:RNO458820 RXK458819:RXK458820 SHG458819:SHG458820 SRC458819:SRC458820 TAY458819:TAY458820 TKU458819:TKU458820 TUQ458819:TUQ458820 UEM458819:UEM458820 UOI458819:UOI458820 UYE458819:UYE458820 VIA458819:VIA458820 VRW458819:VRW458820 WBS458819:WBS458820 WLO458819:WLO458820 WVK458819:WVK458820 O524355:O524356 IY524355:IY524356 SU524355:SU524356 ACQ524355:ACQ524356 AMM524355:AMM524356 AWI524355:AWI524356 BGE524355:BGE524356 BQA524355:BQA524356 BZW524355:BZW524356 CJS524355:CJS524356 CTO524355:CTO524356 DDK524355:DDK524356 DNG524355:DNG524356 DXC524355:DXC524356 EGY524355:EGY524356 EQU524355:EQU524356 FAQ524355:FAQ524356 FKM524355:FKM524356 FUI524355:FUI524356 GEE524355:GEE524356 GOA524355:GOA524356 GXW524355:GXW524356 HHS524355:HHS524356 HRO524355:HRO524356 IBK524355:IBK524356 ILG524355:ILG524356 IVC524355:IVC524356 JEY524355:JEY524356 JOU524355:JOU524356 JYQ524355:JYQ524356 KIM524355:KIM524356 KSI524355:KSI524356 LCE524355:LCE524356 LMA524355:LMA524356 LVW524355:LVW524356 MFS524355:MFS524356 MPO524355:MPO524356 MZK524355:MZK524356 NJG524355:NJG524356 NTC524355:NTC524356 OCY524355:OCY524356 OMU524355:OMU524356 OWQ524355:OWQ524356 PGM524355:PGM524356 PQI524355:PQI524356 QAE524355:QAE524356 QKA524355:QKA524356 QTW524355:QTW524356 RDS524355:RDS524356 RNO524355:RNO524356 RXK524355:RXK524356 SHG524355:SHG524356 SRC524355:SRC524356 TAY524355:TAY524356 TKU524355:TKU524356 TUQ524355:TUQ524356 UEM524355:UEM524356 UOI524355:UOI524356 UYE524355:UYE524356 VIA524355:VIA524356 VRW524355:VRW524356 WBS524355:WBS524356 WLO524355:WLO524356 WVK524355:WVK524356 O589891:O589892 IY589891:IY589892 SU589891:SU589892 ACQ589891:ACQ589892 AMM589891:AMM589892 AWI589891:AWI589892 BGE589891:BGE589892 BQA589891:BQA589892 BZW589891:BZW589892 CJS589891:CJS589892 CTO589891:CTO589892 DDK589891:DDK589892 DNG589891:DNG589892 DXC589891:DXC589892 EGY589891:EGY589892 EQU589891:EQU589892 FAQ589891:FAQ589892 FKM589891:FKM589892 FUI589891:FUI589892 GEE589891:GEE589892 GOA589891:GOA589892 GXW589891:GXW589892 HHS589891:HHS589892 HRO589891:HRO589892 IBK589891:IBK589892 ILG589891:ILG589892 IVC589891:IVC589892 JEY589891:JEY589892 JOU589891:JOU589892 JYQ589891:JYQ589892 KIM589891:KIM589892 KSI589891:KSI589892 LCE589891:LCE589892 LMA589891:LMA589892 LVW589891:LVW589892 MFS589891:MFS589892 MPO589891:MPO589892 MZK589891:MZK589892 NJG589891:NJG589892 NTC589891:NTC589892 OCY589891:OCY589892 OMU589891:OMU589892 OWQ589891:OWQ589892 PGM589891:PGM589892 PQI589891:PQI589892 QAE589891:QAE589892 QKA589891:QKA589892 QTW589891:QTW589892 RDS589891:RDS589892 RNO589891:RNO589892 RXK589891:RXK589892 SHG589891:SHG589892 SRC589891:SRC589892 TAY589891:TAY589892 TKU589891:TKU589892 TUQ589891:TUQ589892 UEM589891:UEM589892 UOI589891:UOI589892 UYE589891:UYE589892 VIA589891:VIA589892 VRW589891:VRW589892 WBS589891:WBS589892 WLO589891:WLO589892 WVK589891:WVK589892 O655427:O655428 IY655427:IY655428 SU655427:SU655428 ACQ655427:ACQ655428 AMM655427:AMM655428 AWI655427:AWI655428 BGE655427:BGE655428 BQA655427:BQA655428 BZW655427:BZW655428 CJS655427:CJS655428 CTO655427:CTO655428 DDK655427:DDK655428 DNG655427:DNG655428 DXC655427:DXC655428 EGY655427:EGY655428 EQU655427:EQU655428 FAQ655427:FAQ655428 FKM655427:FKM655428 FUI655427:FUI655428 GEE655427:GEE655428 GOA655427:GOA655428 GXW655427:GXW655428 HHS655427:HHS655428 HRO655427:HRO655428 IBK655427:IBK655428 ILG655427:ILG655428 IVC655427:IVC655428 JEY655427:JEY655428 JOU655427:JOU655428 JYQ655427:JYQ655428 KIM655427:KIM655428 KSI655427:KSI655428 LCE655427:LCE655428 LMA655427:LMA655428 LVW655427:LVW655428 MFS655427:MFS655428 MPO655427:MPO655428 MZK655427:MZK655428 NJG655427:NJG655428 NTC655427:NTC655428 OCY655427:OCY655428 OMU655427:OMU655428 OWQ655427:OWQ655428 PGM655427:PGM655428 PQI655427:PQI655428 QAE655427:QAE655428 QKA655427:QKA655428 QTW655427:QTW655428 RDS655427:RDS655428 RNO655427:RNO655428 RXK655427:RXK655428 SHG655427:SHG655428 SRC655427:SRC655428 TAY655427:TAY655428 TKU655427:TKU655428 TUQ655427:TUQ655428 UEM655427:UEM655428 UOI655427:UOI655428 UYE655427:UYE655428 VIA655427:VIA655428 VRW655427:VRW655428 WBS655427:WBS655428 WLO655427:WLO655428 WVK655427:WVK655428 O720963:O720964 IY720963:IY720964 SU720963:SU720964 ACQ720963:ACQ720964 AMM720963:AMM720964 AWI720963:AWI720964 BGE720963:BGE720964 BQA720963:BQA720964 BZW720963:BZW720964 CJS720963:CJS720964 CTO720963:CTO720964 DDK720963:DDK720964 DNG720963:DNG720964 DXC720963:DXC720964 EGY720963:EGY720964 EQU720963:EQU720964 FAQ720963:FAQ720964 FKM720963:FKM720964 FUI720963:FUI720964 GEE720963:GEE720964 GOA720963:GOA720964 GXW720963:GXW720964 HHS720963:HHS720964 HRO720963:HRO720964 IBK720963:IBK720964 ILG720963:ILG720964 IVC720963:IVC720964 JEY720963:JEY720964 JOU720963:JOU720964 JYQ720963:JYQ720964 KIM720963:KIM720964 KSI720963:KSI720964 LCE720963:LCE720964 LMA720963:LMA720964 LVW720963:LVW720964 MFS720963:MFS720964 MPO720963:MPO720964 MZK720963:MZK720964 NJG720963:NJG720964 NTC720963:NTC720964 OCY720963:OCY720964 OMU720963:OMU720964 OWQ720963:OWQ720964 PGM720963:PGM720964 PQI720963:PQI720964 QAE720963:QAE720964 QKA720963:QKA720964 QTW720963:QTW720964 RDS720963:RDS720964 RNO720963:RNO720964 RXK720963:RXK720964 SHG720963:SHG720964 SRC720963:SRC720964 TAY720963:TAY720964 TKU720963:TKU720964 TUQ720963:TUQ720964 UEM720963:UEM720964 UOI720963:UOI720964 UYE720963:UYE720964 VIA720963:VIA720964 VRW720963:VRW720964 WBS720963:WBS720964 WLO720963:WLO720964 WVK720963:WVK720964 O786499:O786500 IY786499:IY786500 SU786499:SU786500 ACQ786499:ACQ786500 AMM786499:AMM786500 AWI786499:AWI786500 BGE786499:BGE786500 BQA786499:BQA786500 BZW786499:BZW786500 CJS786499:CJS786500 CTO786499:CTO786500 DDK786499:DDK786500 DNG786499:DNG786500 DXC786499:DXC786500 EGY786499:EGY786500 EQU786499:EQU786500 FAQ786499:FAQ786500 FKM786499:FKM786500 FUI786499:FUI786500 GEE786499:GEE786500 GOA786499:GOA786500 GXW786499:GXW786500 HHS786499:HHS786500 HRO786499:HRO786500 IBK786499:IBK786500 ILG786499:ILG786500 IVC786499:IVC786500 JEY786499:JEY786500 JOU786499:JOU786500 JYQ786499:JYQ786500 KIM786499:KIM786500 KSI786499:KSI786500 LCE786499:LCE786500 LMA786499:LMA786500 LVW786499:LVW786500 MFS786499:MFS786500 MPO786499:MPO786500 MZK786499:MZK786500 NJG786499:NJG786500 NTC786499:NTC786500 OCY786499:OCY786500 OMU786499:OMU786500 OWQ786499:OWQ786500 PGM786499:PGM786500 PQI786499:PQI786500 QAE786499:QAE786500 QKA786499:QKA786500 QTW786499:QTW786500 RDS786499:RDS786500 RNO786499:RNO786500 RXK786499:RXK786500 SHG786499:SHG786500 SRC786499:SRC786500 TAY786499:TAY786500 TKU786499:TKU786500 TUQ786499:TUQ786500 UEM786499:UEM786500 UOI786499:UOI786500 UYE786499:UYE786500 VIA786499:VIA786500 VRW786499:VRW786500 WBS786499:WBS786500 WLO786499:WLO786500 WVK786499:WVK786500 O852035:O852036 IY852035:IY852036 SU852035:SU852036 ACQ852035:ACQ852036 AMM852035:AMM852036 AWI852035:AWI852036 BGE852035:BGE852036 BQA852035:BQA852036 BZW852035:BZW852036 CJS852035:CJS852036 CTO852035:CTO852036 DDK852035:DDK852036 DNG852035:DNG852036 DXC852035:DXC852036 EGY852035:EGY852036 EQU852035:EQU852036 FAQ852035:FAQ852036 FKM852035:FKM852036 FUI852035:FUI852036 GEE852035:GEE852036 GOA852035:GOA852036 GXW852035:GXW852036 HHS852035:HHS852036 HRO852035:HRO852036 IBK852035:IBK852036 ILG852035:ILG852036 IVC852035:IVC852036 JEY852035:JEY852036 JOU852035:JOU852036 JYQ852035:JYQ852036 KIM852035:KIM852036 KSI852035:KSI852036 LCE852035:LCE852036 LMA852035:LMA852036 LVW852035:LVW852036 MFS852035:MFS852036 MPO852035:MPO852036 MZK852035:MZK852036 NJG852035:NJG852036 NTC852035:NTC852036 OCY852035:OCY852036 OMU852035:OMU852036 OWQ852035:OWQ852036 PGM852035:PGM852036 PQI852035:PQI852036 QAE852035:QAE852036 QKA852035:QKA852036 QTW852035:QTW852036 RDS852035:RDS852036 RNO852035:RNO852036 RXK852035:RXK852036 SHG852035:SHG852036 SRC852035:SRC852036 TAY852035:TAY852036 TKU852035:TKU852036 TUQ852035:TUQ852036 UEM852035:UEM852036 UOI852035:UOI852036 UYE852035:UYE852036 VIA852035:VIA852036 VRW852035:VRW852036 WBS852035:WBS852036 WLO852035:WLO852036 WVK852035:WVK852036 O917571:O917572 IY917571:IY917572 SU917571:SU917572 ACQ917571:ACQ917572 AMM917571:AMM917572 AWI917571:AWI917572 BGE917571:BGE917572 BQA917571:BQA917572 BZW917571:BZW917572 CJS917571:CJS917572 CTO917571:CTO917572 DDK917571:DDK917572 DNG917571:DNG917572 DXC917571:DXC917572 EGY917571:EGY917572 EQU917571:EQU917572 FAQ917571:FAQ917572 FKM917571:FKM917572 FUI917571:FUI917572 GEE917571:GEE917572 GOA917571:GOA917572 GXW917571:GXW917572 HHS917571:HHS917572 HRO917571:HRO917572 IBK917571:IBK917572 ILG917571:ILG917572 IVC917571:IVC917572 JEY917571:JEY917572 JOU917571:JOU917572 JYQ917571:JYQ917572 KIM917571:KIM917572 KSI917571:KSI917572 LCE917571:LCE917572 LMA917571:LMA917572 LVW917571:LVW917572 MFS917571:MFS917572 MPO917571:MPO917572 MZK917571:MZK917572 NJG917571:NJG917572 NTC917571:NTC917572 OCY917571:OCY917572 OMU917571:OMU917572 OWQ917571:OWQ917572 PGM917571:PGM917572 PQI917571:PQI917572 QAE917571:QAE917572 QKA917571:QKA917572 QTW917571:QTW917572 RDS917571:RDS917572 RNO917571:RNO917572 RXK917571:RXK917572 SHG917571:SHG917572 SRC917571:SRC917572 TAY917571:TAY917572 TKU917571:TKU917572 TUQ917571:TUQ917572 UEM917571:UEM917572 UOI917571:UOI917572 UYE917571:UYE917572 VIA917571:VIA917572 VRW917571:VRW917572 WBS917571:WBS917572 WLO917571:WLO917572 WVK917571:WVK917572 O983107:O983108 IY983107:IY983108 SU983107:SU983108 ACQ983107:ACQ983108 AMM983107:AMM983108 AWI983107:AWI983108 BGE983107:BGE983108 BQA983107:BQA983108 BZW983107:BZW983108 CJS983107:CJS983108 CTO983107:CTO983108 DDK983107:DDK983108 DNG983107:DNG983108 DXC983107:DXC983108 EGY983107:EGY983108 EQU983107:EQU983108 FAQ983107:FAQ983108 FKM983107:FKM983108 FUI983107:FUI983108 GEE983107:GEE983108 GOA983107:GOA983108 GXW983107:GXW983108 HHS983107:HHS983108 HRO983107:HRO983108 IBK983107:IBK983108 ILG983107:ILG983108 IVC983107:IVC983108 JEY983107:JEY983108 JOU983107:JOU983108 JYQ983107:JYQ983108 KIM983107:KIM983108 KSI983107:KSI983108 LCE983107:LCE983108 LMA983107:LMA983108 LVW983107:LVW983108 MFS983107:MFS983108 MPO983107:MPO983108 MZK983107:MZK983108 NJG983107:NJG983108 NTC983107:NTC983108 OCY983107:OCY983108 OMU983107:OMU983108 OWQ983107:OWQ983108 PGM983107:PGM983108 PQI983107:PQI983108 QAE983107:QAE983108 QKA983107:QKA983108 QTW983107:QTW983108 RDS983107:RDS983108 RNO983107:RNO983108 RXK983107:RXK983108 SHG983107:SHG983108 SRC983107:SRC983108 TAY983107:TAY983108 TKU983107:TKU983108 TUQ983107:TUQ983108 UEM983107:UEM983108 UOI983107:UOI983108 UYE983107:UYE983108 VIA983107:VIA983108 VRW983107:VRW983108 WBS983107:WBS983108 WLO983107:WLO983108 V131139:AB131140 JE65603:JL65604 TA65603:TH65604 ACW65603:ADD65604 AMS65603:AMZ65604 AWO65603:AWV65604 BGK65603:BGR65604 BQG65603:BQN65604 CAC65603:CAJ65604 CJY65603:CKF65604 CTU65603:CUB65604 DDQ65603:DDX65604 DNM65603:DNT65604 DXI65603:DXP65604 EHE65603:EHL65604 ERA65603:ERH65604 FAW65603:FBD65604 FKS65603:FKZ65604 FUO65603:FUV65604 GEK65603:GER65604 GOG65603:GON65604 GYC65603:GYJ65604 HHY65603:HIF65604 HRU65603:HSB65604 IBQ65603:IBX65604 ILM65603:ILT65604 IVI65603:IVP65604 JFE65603:JFL65604 JPA65603:JPH65604 JYW65603:JZD65604 KIS65603:KIZ65604 KSO65603:KSV65604 LCK65603:LCR65604 LMG65603:LMN65604 LWC65603:LWJ65604 MFY65603:MGF65604 MPU65603:MQB65604 MZQ65603:MZX65604 NJM65603:NJT65604 NTI65603:NTP65604 ODE65603:ODL65604 ONA65603:ONH65604 OWW65603:OXD65604 PGS65603:PGZ65604 PQO65603:PQV65604 QAK65603:QAR65604 QKG65603:QKN65604 QUC65603:QUJ65604 RDY65603:REF65604 RNU65603:ROB65604 RXQ65603:RXX65604 SHM65603:SHT65604 SRI65603:SRP65604 TBE65603:TBL65604 TLA65603:TLH65604 TUW65603:TVD65604 UES65603:UEZ65604 UOO65603:UOV65604 UYK65603:UYR65604 VIG65603:VIN65604 VSC65603:VSJ65604 WBY65603:WCF65604 WLU65603:WMB65604 WVQ65603:WVX65604 V196675:AB196676 JE131139:JL131140 TA131139:TH131140 ACW131139:ADD131140 AMS131139:AMZ131140 AWO131139:AWV131140 BGK131139:BGR131140 BQG131139:BQN131140 CAC131139:CAJ131140 CJY131139:CKF131140 CTU131139:CUB131140 DDQ131139:DDX131140 DNM131139:DNT131140 DXI131139:DXP131140 EHE131139:EHL131140 ERA131139:ERH131140 FAW131139:FBD131140 FKS131139:FKZ131140 FUO131139:FUV131140 GEK131139:GER131140 GOG131139:GON131140 GYC131139:GYJ131140 HHY131139:HIF131140 HRU131139:HSB131140 IBQ131139:IBX131140 ILM131139:ILT131140 IVI131139:IVP131140 JFE131139:JFL131140 JPA131139:JPH131140 JYW131139:JZD131140 KIS131139:KIZ131140 KSO131139:KSV131140 LCK131139:LCR131140 LMG131139:LMN131140 LWC131139:LWJ131140 MFY131139:MGF131140 MPU131139:MQB131140 MZQ131139:MZX131140 NJM131139:NJT131140 NTI131139:NTP131140 ODE131139:ODL131140 ONA131139:ONH131140 OWW131139:OXD131140 PGS131139:PGZ131140 PQO131139:PQV131140 QAK131139:QAR131140 QKG131139:QKN131140 QUC131139:QUJ131140 RDY131139:REF131140 RNU131139:ROB131140 RXQ131139:RXX131140 SHM131139:SHT131140 SRI131139:SRP131140 TBE131139:TBL131140 TLA131139:TLH131140 TUW131139:TVD131140 UES131139:UEZ131140 UOO131139:UOV131140 UYK131139:UYR131140 VIG131139:VIN131140 VSC131139:VSJ131140 WBY131139:WCF131140 WLU131139:WMB131140 WVQ131139:WVX131140 V262211:AB262212 JE196675:JL196676 TA196675:TH196676 ACW196675:ADD196676 AMS196675:AMZ196676 AWO196675:AWV196676 BGK196675:BGR196676 BQG196675:BQN196676 CAC196675:CAJ196676 CJY196675:CKF196676 CTU196675:CUB196676 DDQ196675:DDX196676 DNM196675:DNT196676 DXI196675:DXP196676 EHE196675:EHL196676 ERA196675:ERH196676 FAW196675:FBD196676 FKS196675:FKZ196676 FUO196675:FUV196676 GEK196675:GER196676 GOG196675:GON196676 GYC196675:GYJ196676 HHY196675:HIF196676 HRU196675:HSB196676 IBQ196675:IBX196676 ILM196675:ILT196676 IVI196675:IVP196676 JFE196675:JFL196676 JPA196675:JPH196676 JYW196675:JZD196676 KIS196675:KIZ196676 KSO196675:KSV196676 LCK196675:LCR196676 LMG196675:LMN196676 LWC196675:LWJ196676 MFY196675:MGF196676 MPU196675:MQB196676 MZQ196675:MZX196676 NJM196675:NJT196676 NTI196675:NTP196676 ODE196675:ODL196676 ONA196675:ONH196676 OWW196675:OXD196676 PGS196675:PGZ196676 PQO196675:PQV196676 QAK196675:QAR196676 QKG196675:QKN196676 QUC196675:QUJ196676 RDY196675:REF196676 RNU196675:ROB196676 RXQ196675:RXX196676 SHM196675:SHT196676 SRI196675:SRP196676 TBE196675:TBL196676 TLA196675:TLH196676 TUW196675:TVD196676 UES196675:UEZ196676 UOO196675:UOV196676 UYK196675:UYR196676 VIG196675:VIN196676 VSC196675:VSJ196676 WBY196675:WCF196676 WLU196675:WMB196676 WVQ196675:WVX196676 V327747:AB327748 JE262211:JL262212 TA262211:TH262212 ACW262211:ADD262212 AMS262211:AMZ262212 AWO262211:AWV262212 BGK262211:BGR262212 BQG262211:BQN262212 CAC262211:CAJ262212 CJY262211:CKF262212 CTU262211:CUB262212 DDQ262211:DDX262212 DNM262211:DNT262212 DXI262211:DXP262212 EHE262211:EHL262212 ERA262211:ERH262212 FAW262211:FBD262212 FKS262211:FKZ262212 FUO262211:FUV262212 GEK262211:GER262212 GOG262211:GON262212 GYC262211:GYJ262212 HHY262211:HIF262212 HRU262211:HSB262212 IBQ262211:IBX262212 ILM262211:ILT262212 IVI262211:IVP262212 JFE262211:JFL262212 JPA262211:JPH262212 JYW262211:JZD262212 KIS262211:KIZ262212 KSO262211:KSV262212 LCK262211:LCR262212 LMG262211:LMN262212 LWC262211:LWJ262212 MFY262211:MGF262212 MPU262211:MQB262212 MZQ262211:MZX262212 NJM262211:NJT262212 NTI262211:NTP262212 ODE262211:ODL262212 ONA262211:ONH262212 OWW262211:OXD262212 PGS262211:PGZ262212 PQO262211:PQV262212 QAK262211:QAR262212 QKG262211:QKN262212 QUC262211:QUJ262212 RDY262211:REF262212 RNU262211:ROB262212 RXQ262211:RXX262212 SHM262211:SHT262212 SRI262211:SRP262212 TBE262211:TBL262212 TLA262211:TLH262212 TUW262211:TVD262212 UES262211:UEZ262212 UOO262211:UOV262212 UYK262211:UYR262212 VIG262211:VIN262212 VSC262211:VSJ262212 WBY262211:WCF262212 WLU262211:WMB262212 WVQ262211:WVX262212 V393283:AB393284 JE327747:JL327748 TA327747:TH327748 ACW327747:ADD327748 AMS327747:AMZ327748 AWO327747:AWV327748 BGK327747:BGR327748 BQG327747:BQN327748 CAC327747:CAJ327748 CJY327747:CKF327748 CTU327747:CUB327748 DDQ327747:DDX327748 DNM327747:DNT327748 DXI327747:DXP327748 EHE327747:EHL327748 ERA327747:ERH327748 FAW327747:FBD327748 FKS327747:FKZ327748 FUO327747:FUV327748 GEK327747:GER327748 GOG327747:GON327748 GYC327747:GYJ327748 HHY327747:HIF327748 HRU327747:HSB327748 IBQ327747:IBX327748 ILM327747:ILT327748 IVI327747:IVP327748 JFE327747:JFL327748 JPA327747:JPH327748 JYW327747:JZD327748 KIS327747:KIZ327748 KSO327747:KSV327748 LCK327747:LCR327748 LMG327747:LMN327748 LWC327747:LWJ327748 MFY327747:MGF327748 MPU327747:MQB327748 MZQ327747:MZX327748 NJM327747:NJT327748 NTI327747:NTP327748 ODE327747:ODL327748 ONA327747:ONH327748 OWW327747:OXD327748 PGS327747:PGZ327748 PQO327747:PQV327748 QAK327747:QAR327748 QKG327747:QKN327748 QUC327747:QUJ327748 RDY327747:REF327748 RNU327747:ROB327748 RXQ327747:RXX327748 SHM327747:SHT327748 SRI327747:SRP327748 TBE327747:TBL327748 TLA327747:TLH327748 TUW327747:TVD327748 UES327747:UEZ327748 UOO327747:UOV327748 UYK327747:UYR327748 VIG327747:VIN327748 VSC327747:VSJ327748 WBY327747:WCF327748 WLU327747:WMB327748 WVQ327747:WVX327748 V458819:AB458820 JE393283:JL393284 TA393283:TH393284 ACW393283:ADD393284 AMS393283:AMZ393284 AWO393283:AWV393284 BGK393283:BGR393284 BQG393283:BQN393284 CAC393283:CAJ393284 CJY393283:CKF393284 CTU393283:CUB393284 DDQ393283:DDX393284 DNM393283:DNT393284 DXI393283:DXP393284 EHE393283:EHL393284 ERA393283:ERH393284 FAW393283:FBD393284 FKS393283:FKZ393284 FUO393283:FUV393284 GEK393283:GER393284 GOG393283:GON393284 GYC393283:GYJ393284 HHY393283:HIF393284 HRU393283:HSB393284 IBQ393283:IBX393284 ILM393283:ILT393284 IVI393283:IVP393284 JFE393283:JFL393284 JPA393283:JPH393284 JYW393283:JZD393284 KIS393283:KIZ393284 KSO393283:KSV393284 LCK393283:LCR393284 LMG393283:LMN393284 LWC393283:LWJ393284 MFY393283:MGF393284 MPU393283:MQB393284 MZQ393283:MZX393284 NJM393283:NJT393284 NTI393283:NTP393284 ODE393283:ODL393284 ONA393283:ONH393284 OWW393283:OXD393284 PGS393283:PGZ393284 PQO393283:PQV393284 QAK393283:QAR393284 QKG393283:QKN393284 QUC393283:QUJ393284 RDY393283:REF393284 RNU393283:ROB393284 RXQ393283:RXX393284 SHM393283:SHT393284 SRI393283:SRP393284 TBE393283:TBL393284 TLA393283:TLH393284 TUW393283:TVD393284 UES393283:UEZ393284 UOO393283:UOV393284 UYK393283:UYR393284 VIG393283:VIN393284 VSC393283:VSJ393284 WBY393283:WCF393284 WLU393283:WMB393284 WVQ393283:WVX393284 V524355:AB524356 JE458819:JL458820 TA458819:TH458820 ACW458819:ADD458820 AMS458819:AMZ458820 AWO458819:AWV458820 BGK458819:BGR458820 BQG458819:BQN458820 CAC458819:CAJ458820 CJY458819:CKF458820 CTU458819:CUB458820 DDQ458819:DDX458820 DNM458819:DNT458820 DXI458819:DXP458820 EHE458819:EHL458820 ERA458819:ERH458820 FAW458819:FBD458820 FKS458819:FKZ458820 FUO458819:FUV458820 GEK458819:GER458820 GOG458819:GON458820 GYC458819:GYJ458820 HHY458819:HIF458820 HRU458819:HSB458820 IBQ458819:IBX458820 ILM458819:ILT458820 IVI458819:IVP458820 JFE458819:JFL458820 JPA458819:JPH458820 JYW458819:JZD458820 KIS458819:KIZ458820 KSO458819:KSV458820 LCK458819:LCR458820 LMG458819:LMN458820 LWC458819:LWJ458820 MFY458819:MGF458820 MPU458819:MQB458820 MZQ458819:MZX458820 NJM458819:NJT458820 NTI458819:NTP458820 ODE458819:ODL458820 ONA458819:ONH458820 OWW458819:OXD458820 PGS458819:PGZ458820 PQO458819:PQV458820 QAK458819:QAR458820 QKG458819:QKN458820 QUC458819:QUJ458820 RDY458819:REF458820 RNU458819:ROB458820 RXQ458819:RXX458820 SHM458819:SHT458820 SRI458819:SRP458820 TBE458819:TBL458820 TLA458819:TLH458820 TUW458819:TVD458820 UES458819:UEZ458820 UOO458819:UOV458820 UYK458819:UYR458820 VIG458819:VIN458820 VSC458819:VSJ458820 WBY458819:WCF458820 WLU458819:WMB458820 WVQ458819:WVX458820 V589891:AB589892 JE524355:JL524356 TA524355:TH524356 ACW524355:ADD524356 AMS524355:AMZ524356 AWO524355:AWV524356 BGK524355:BGR524356 BQG524355:BQN524356 CAC524355:CAJ524356 CJY524355:CKF524356 CTU524355:CUB524356 DDQ524355:DDX524356 DNM524355:DNT524356 DXI524355:DXP524356 EHE524355:EHL524356 ERA524355:ERH524356 FAW524355:FBD524356 FKS524355:FKZ524356 FUO524355:FUV524356 GEK524355:GER524356 GOG524355:GON524356 GYC524355:GYJ524356 HHY524355:HIF524356 HRU524355:HSB524356 IBQ524355:IBX524356 ILM524355:ILT524356 IVI524355:IVP524356 JFE524355:JFL524356 JPA524355:JPH524356 JYW524355:JZD524356 KIS524355:KIZ524356 KSO524355:KSV524356 LCK524355:LCR524356 LMG524355:LMN524356 LWC524355:LWJ524356 MFY524355:MGF524356 MPU524355:MQB524356 MZQ524355:MZX524356 NJM524355:NJT524356 NTI524355:NTP524356 ODE524355:ODL524356 ONA524355:ONH524356 OWW524355:OXD524356 PGS524355:PGZ524356 PQO524355:PQV524356 QAK524355:QAR524356 QKG524355:QKN524356 QUC524355:QUJ524356 RDY524355:REF524356 RNU524355:ROB524356 RXQ524355:RXX524356 SHM524355:SHT524356 SRI524355:SRP524356 TBE524355:TBL524356 TLA524355:TLH524356 TUW524355:TVD524356 UES524355:UEZ524356 UOO524355:UOV524356 UYK524355:UYR524356 VIG524355:VIN524356 VSC524355:VSJ524356 WBY524355:WCF524356 WLU524355:WMB524356 WVQ524355:WVX524356 V655427:AB655428 JE589891:JL589892 TA589891:TH589892 ACW589891:ADD589892 AMS589891:AMZ589892 AWO589891:AWV589892 BGK589891:BGR589892 BQG589891:BQN589892 CAC589891:CAJ589892 CJY589891:CKF589892 CTU589891:CUB589892 DDQ589891:DDX589892 DNM589891:DNT589892 DXI589891:DXP589892 EHE589891:EHL589892 ERA589891:ERH589892 FAW589891:FBD589892 FKS589891:FKZ589892 FUO589891:FUV589892 GEK589891:GER589892 GOG589891:GON589892 GYC589891:GYJ589892 HHY589891:HIF589892 HRU589891:HSB589892 IBQ589891:IBX589892 ILM589891:ILT589892 IVI589891:IVP589892 JFE589891:JFL589892 JPA589891:JPH589892 JYW589891:JZD589892 KIS589891:KIZ589892 KSO589891:KSV589892 LCK589891:LCR589892 LMG589891:LMN589892 LWC589891:LWJ589892 MFY589891:MGF589892 MPU589891:MQB589892 MZQ589891:MZX589892 NJM589891:NJT589892 NTI589891:NTP589892 ODE589891:ODL589892 ONA589891:ONH589892 OWW589891:OXD589892 PGS589891:PGZ589892 PQO589891:PQV589892 QAK589891:QAR589892 QKG589891:QKN589892 QUC589891:QUJ589892 RDY589891:REF589892 RNU589891:ROB589892 RXQ589891:RXX589892 SHM589891:SHT589892 SRI589891:SRP589892 TBE589891:TBL589892 TLA589891:TLH589892 TUW589891:TVD589892 UES589891:UEZ589892 UOO589891:UOV589892 UYK589891:UYR589892 VIG589891:VIN589892 VSC589891:VSJ589892 WBY589891:WCF589892 WLU589891:WMB589892 WVQ589891:WVX589892 V720963:AB720964 JE655427:JL655428 TA655427:TH655428 ACW655427:ADD655428 AMS655427:AMZ655428 AWO655427:AWV655428 BGK655427:BGR655428 BQG655427:BQN655428 CAC655427:CAJ655428 CJY655427:CKF655428 CTU655427:CUB655428 DDQ655427:DDX655428 DNM655427:DNT655428 DXI655427:DXP655428 EHE655427:EHL655428 ERA655427:ERH655428 FAW655427:FBD655428 FKS655427:FKZ655428 FUO655427:FUV655428 GEK655427:GER655428 GOG655427:GON655428 GYC655427:GYJ655428 HHY655427:HIF655428 HRU655427:HSB655428 IBQ655427:IBX655428 ILM655427:ILT655428 IVI655427:IVP655428 JFE655427:JFL655428 JPA655427:JPH655428 JYW655427:JZD655428 KIS655427:KIZ655428 KSO655427:KSV655428 LCK655427:LCR655428 LMG655427:LMN655428 LWC655427:LWJ655428 MFY655427:MGF655428 MPU655427:MQB655428 MZQ655427:MZX655428 NJM655427:NJT655428 NTI655427:NTP655428 ODE655427:ODL655428 ONA655427:ONH655428 OWW655427:OXD655428 PGS655427:PGZ655428 PQO655427:PQV655428 QAK655427:QAR655428 QKG655427:QKN655428 QUC655427:QUJ655428 RDY655427:REF655428 RNU655427:ROB655428 RXQ655427:RXX655428 SHM655427:SHT655428 SRI655427:SRP655428 TBE655427:TBL655428 TLA655427:TLH655428 TUW655427:TVD655428 UES655427:UEZ655428 UOO655427:UOV655428 UYK655427:UYR655428 VIG655427:VIN655428 VSC655427:VSJ655428 WBY655427:WCF655428 WLU655427:WMB655428 WVQ655427:WVX655428 V786499:AB786500 JE720963:JL720964 TA720963:TH720964 ACW720963:ADD720964 AMS720963:AMZ720964 AWO720963:AWV720964 BGK720963:BGR720964 BQG720963:BQN720964 CAC720963:CAJ720964 CJY720963:CKF720964 CTU720963:CUB720964 DDQ720963:DDX720964 DNM720963:DNT720964 DXI720963:DXP720964 EHE720963:EHL720964 ERA720963:ERH720964 FAW720963:FBD720964 FKS720963:FKZ720964 FUO720963:FUV720964 GEK720963:GER720964 GOG720963:GON720964 GYC720963:GYJ720964 HHY720963:HIF720964 HRU720963:HSB720964 IBQ720963:IBX720964 ILM720963:ILT720964 IVI720963:IVP720964 JFE720963:JFL720964 JPA720963:JPH720964 JYW720963:JZD720964 KIS720963:KIZ720964 KSO720963:KSV720964 LCK720963:LCR720964 LMG720963:LMN720964 LWC720963:LWJ720964 MFY720963:MGF720964 MPU720963:MQB720964 MZQ720963:MZX720964 NJM720963:NJT720964 NTI720963:NTP720964 ODE720963:ODL720964 ONA720963:ONH720964 OWW720963:OXD720964 PGS720963:PGZ720964 PQO720963:PQV720964 QAK720963:QAR720964 QKG720963:QKN720964 QUC720963:QUJ720964 RDY720963:REF720964 RNU720963:ROB720964 RXQ720963:RXX720964 SHM720963:SHT720964 SRI720963:SRP720964 TBE720963:TBL720964 TLA720963:TLH720964 TUW720963:TVD720964 UES720963:UEZ720964 UOO720963:UOV720964 UYK720963:UYR720964 VIG720963:VIN720964 VSC720963:VSJ720964 WBY720963:WCF720964 WLU720963:WMB720964 WVQ720963:WVX720964 V852035:AB852036 JE786499:JL786500 TA786499:TH786500 ACW786499:ADD786500 AMS786499:AMZ786500 AWO786499:AWV786500 BGK786499:BGR786500 BQG786499:BQN786500 CAC786499:CAJ786500 CJY786499:CKF786500 CTU786499:CUB786500 DDQ786499:DDX786500 DNM786499:DNT786500 DXI786499:DXP786500 EHE786499:EHL786500 ERA786499:ERH786500 FAW786499:FBD786500 FKS786499:FKZ786500 FUO786499:FUV786500 GEK786499:GER786500 GOG786499:GON786500 GYC786499:GYJ786500 HHY786499:HIF786500 HRU786499:HSB786500 IBQ786499:IBX786500 ILM786499:ILT786500 IVI786499:IVP786500 JFE786499:JFL786500 JPA786499:JPH786500 JYW786499:JZD786500 KIS786499:KIZ786500 KSO786499:KSV786500 LCK786499:LCR786500 LMG786499:LMN786500 LWC786499:LWJ786500 MFY786499:MGF786500 MPU786499:MQB786500 MZQ786499:MZX786500 NJM786499:NJT786500 NTI786499:NTP786500 ODE786499:ODL786500 ONA786499:ONH786500 OWW786499:OXD786500 PGS786499:PGZ786500 PQO786499:PQV786500 QAK786499:QAR786500 QKG786499:QKN786500 QUC786499:QUJ786500 RDY786499:REF786500 RNU786499:ROB786500 RXQ786499:RXX786500 SHM786499:SHT786500 SRI786499:SRP786500 TBE786499:TBL786500 TLA786499:TLH786500 TUW786499:TVD786500 UES786499:UEZ786500 UOO786499:UOV786500 UYK786499:UYR786500 VIG786499:VIN786500 VSC786499:VSJ786500 WBY786499:WCF786500 WLU786499:WMB786500 WVQ786499:WVX786500 V917571:AB917572 JE852035:JL852036 TA852035:TH852036 ACW852035:ADD852036 AMS852035:AMZ852036 AWO852035:AWV852036 BGK852035:BGR852036 BQG852035:BQN852036 CAC852035:CAJ852036 CJY852035:CKF852036 CTU852035:CUB852036 DDQ852035:DDX852036 DNM852035:DNT852036 DXI852035:DXP852036 EHE852035:EHL852036 ERA852035:ERH852036 FAW852035:FBD852036 FKS852035:FKZ852036 FUO852035:FUV852036 GEK852035:GER852036 GOG852035:GON852036 GYC852035:GYJ852036 HHY852035:HIF852036 HRU852035:HSB852036 IBQ852035:IBX852036 ILM852035:ILT852036 IVI852035:IVP852036 JFE852035:JFL852036 JPA852035:JPH852036 JYW852035:JZD852036 KIS852035:KIZ852036 KSO852035:KSV852036 LCK852035:LCR852036 LMG852035:LMN852036 LWC852035:LWJ852036 MFY852035:MGF852036 MPU852035:MQB852036 MZQ852035:MZX852036 NJM852035:NJT852036 NTI852035:NTP852036 ODE852035:ODL852036 ONA852035:ONH852036 OWW852035:OXD852036 PGS852035:PGZ852036 PQO852035:PQV852036 QAK852035:QAR852036 QKG852035:QKN852036 QUC852035:QUJ852036 RDY852035:REF852036 RNU852035:ROB852036 RXQ852035:RXX852036 SHM852035:SHT852036 SRI852035:SRP852036 TBE852035:TBL852036 TLA852035:TLH852036 TUW852035:TVD852036 UES852035:UEZ852036 UOO852035:UOV852036 UYK852035:UYR852036 VIG852035:VIN852036 VSC852035:VSJ852036 WBY852035:WCF852036 WLU852035:WMB852036 WVQ852035:WVX852036 V983107:AB983108 JE917571:JL917572 TA917571:TH917572 ACW917571:ADD917572 AMS917571:AMZ917572 AWO917571:AWV917572 BGK917571:BGR917572 BQG917571:BQN917572 CAC917571:CAJ917572 CJY917571:CKF917572 CTU917571:CUB917572 DDQ917571:DDX917572 DNM917571:DNT917572 DXI917571:DXP917572 EHE917571:EHL917572 ERA917571:ERH917572 FAW917571:FBD917572 FKS917571:FKZ917572 FUO917571:FUV917572 GEK917571:GER917572 GOG917571:GON917572 GYC917571:GYJ917572 HHY917571:HIF917572 HRU917571:HSB917572 IBQ917571:IBX917572 ILM917571:ILT917572 IVI917571:IVP917572 JFE917571:JFL917572 JPA917571:JPH917572 JYW917571:JZD917572 KIS917571:KIZ917572 KSO917571:KSV917572 LCK917571:LCR917572 LMG917571:LMN917572 LWC917571:LWJ917572 MFY917571:MGF917572 MPU917571:MQB917572 MZQ917571:MZX917572 NJM917571:NJT917572 NTI917571:NTP917572 ODE917571:ODL917572 ONA917571:ONH917572 OWW917571:OXD917572 PGS917571:PGZ917572 PQO917571:PQV917572 QAK917571:QAR917572 QKG917571:QKN917572 QUC917571:QUJ917572 RDY917571:REF917572 RNU917571:ROB917572 RXQ917571:RXX917572 SHM917571:SHT917572 SRI917571:SRP917572 TBE917571:TBL917572 TLA917571:TLH917572 TUW917571:TVD917572 UES917571:UEZ917572 UOO917571:UOV917572 UYK917571:UYR917572 VIG917571:VIN917572 VSC917571:VSJ917572 WBY917571:WCF917572 WLU917571:WMB917572 WVQ917571:WVX917572 V65555:AB65555 JE983107:JL983108 TA983107:TH983108 ACW983107:ADD983108 AMS983107:AMZ983108 AWO983107:AWV983108 BGK983107:BGR983108 BQG983107:BQN983108 CAC983107:CAJ983108 CJY983107:CKF983108 CTU983107:CUB983108 DDQ983107:DDX983108 DNM983107:DNT983108 DXI983107:DXP983108 EHE983107:EHL983108 ERA983107:ERH983108 FAW983107:FBD983108 FKS983107:FKZ983108 FUO983107:FUV983108 GEK983107:GER983108 GOG983107:GON983108 GYC983107:GYJ983108 HHY983107:HIF983108 HRU983107:HSB983108 IBQ983107:IBX983108 ILM983107:ILT983108 IVI983107:IVP983108 JFE983107:JFL983108 JPA983107:JPH983108 JYW983107:JZD983108 KIS983107:KIZ983108 KSO983107:KSV983108 LCK983107:LCR983108 LMG983107:LMN983108 LWC983107:LWJ983108 MFY983107:MGF983108 MPU983107:MQB983108 MZQ983107:MZX983108 NJM983107:NJT983108 NTI983107:NTP983108 ODE983107:ODL983108 ONA983107:ONH983108 OWW983107:OXD983108 PGS983107:PGZ983108 PQO983107:PQV983108 QAK983107:QAR983108 QKG983107:QKN983108 QUC983107:QUJ983108 RDY983107:REF983108 RNU983107:ROB983108 RXQ983107:RXX983108 SHM983107:SHT983108 SRI983107:SRP983108 TBE983107:TBL983108 TLA983107:TLH983108 TUW983107:TVD983108 UES983107:UEZ983108 UOO983107:UOV983108 UYK983107:UYR983108 VIG983107:VIN983108 VSC983107:VSJ983108 WBY983107:WCF983108 WLU983107:WMB983108 TVH983107:TVI983108 JP65603:JQ65604 TL65603:TM65604 ADH65603:ADI65604 AND65603:ANE65604 AWZ65603:AXA65604 BGV65603:BGW65604 BQR65603:BQS65604 CAN65603:CAO65604 CKJ65603:CKK65604 CUF65603:CUG65604 DEB65603:DEC65604 DNX65603:DNY65604 DXT65603:DXU65604 EHP65603:EHQ65604 ERL65603:ERM65604 FBH65603:FBI65604 FLD65603:FLE65604 FUZ65603:FVA65604 GEV65603:GEW65604 GOR65603:GOS65604 GYN65603:GYO65604 HIJ65603:HIK65604 HSF65603:HSG65604 ICB65603:ICC65604 ILX65603:ILY65604 IVT65603:IVU65604 JFP65603:JFQ65604 JPL65603:JPM65604 JZH65603:JZI65604 KJD65603:KJE65604 KSZ65603:KTA65604 LCV65603:LCW65604 LMR65603:LMS65604 LWN65603:LWO65604 MGJ65603:MGK65604 MQF65603:MQG65604 NAB65603:NAC65604 NJX65603:NJY65604 NTT65603:NTU65604 ODP65603:ODQ65604 ONL65603:ONM65604 OXH65603:OXI65604 PHD65603:PHE65604 PQZ65603:PRA65604 QAV65603:QAW65604 QKR65603:QKS65604 QUN65603:QUO65604 REJ65603:REK65604 ROF65603:ROG65604 RYB65603:RYC65604 SHX65603:SHY65604 SRT65603:SRU65604 TBP65603:TBQ65604 TLL65603:TLM65604 TVH65603:TVI65604 UFD65603:UFE65604 UOZ65603:UPA65604 UYV65603:UYW65604 VIR65603:VIS65604 VSN65603:VSO65604 WCJ65603:WCK65604 WMF65603:WMG65604 WWB65603:WWC65604 UFD983107:UFE983108 JP131139:JQ131140 TL131139:TM131140 ADH131139:ADI131140 AND131139:ANE131140 AWZ131139:AXA131140 BGV131139:BGW131140 BQR131139:BQS131140 CAN131139:CAO131140 CKJ131139:CKK131140 CUF131139:CUG131140 DEB131139:DEC131140 DNX131139:DNY131140 DXT131139:DXU131140 EHP131139:EHQ131140 ERL131139:ERM131140 FBH131139:FBI131140 FLD131139:FLE131140 FUZ131139:FVA131140 GEV131139:GEW131140 GOR131139:GOS131140 GYN131139:GYO131140 HIJ131139:HIK131140 HSF131139:HSG131140 ICB131139:ICC131140 ILX131139:ILY131140 IVT131139:IVU131140 JFP131139:JFQ131140 JPL131139:JPM131140 JZH131139:JZI131140 KJD131139:KJE131140 KSZ131139:KTA131140 LCV131139:LCW131140 LMR131139:LMS131140 LWN131139:LWO131140 MGJ131139:MGK131140 MQF131139:MQG131140 NAB131139:NAC131140 NJX131139:NJY131140 NTT131139:NTU131140 ODP131139:ODQ131140 ONL131139:ONM131140 OXH131139:OXI131140 PHD131139:PHE131140 PQZ131139:PRA131140 QAV131139:QAW131140 QKR131139:QKS131140 QUN131139:QUO131140 REJ131139:REK131140 ROF131139:ROG131140 RYB131139:RYC131140 SHX131139:SHY131140 SRT131139:SRU131140 TBP131139:TBQ131140 TLL131139:TLM131140 TVH131139:TVI131140 UFD131139:UFE131140 UOZ131139:UPA131140 UYV131139:UYW131140 VIR131139:VIS131140 VSN131139:VSO131140 WCJ131139:WCK131140 WMF131139:WMG131140 WWB131139:WWC131140 UOZ983107:UPA983108 JP196675:JQ196676 TL196675:TM196676 ADH196675:ADI196676 AND196675:ANE196676 AWZ196675:AXA196676 BGV196675:BGW196676 BQR196675:BQS196676 CAN196675:CAO196676 CKJ196675:CKK196676 CUF196675:CUG196676 DEB196675:DEC196676 DNX196675:DNY196676 DXT196675:DXU196676 EHP196675:EHQ196676 ERL196675:ERM196676 FBH196675:FBI196676 FLD196675:FLE196676 FUZ196675:FVA196676 GEV196675:GEW196676 GOR196675:GOS196676 GYN196675:GYO196676 HIJ196675:HIK196676 HSF196675:HSG196676 ICB196675:ICC196676 ILX196675:ILY196676 IVT196675:IVU196676 JFP196675:JFQ196676 JPL196675:JPM196676 JZH196675:JZI196676 KJD196675:KJE196676 KSZ196675:KTA196676 LCV196675:LCW196676 LMR196675:LMS196676 LWN196675:LWO196676 MGJ196675:MGK196676 MQF196675:MQG196676 NAB196675:NAC196676 NJX196675:NJY196676 NTT196675:NTU196676 ODP196675:ODQ196676 ONL196675:ONM196676 OXH196675:OXI196676 PHD196675:PHE196676 PQZ196675:PRA196676 QAV196675:QAW196676 QKR196675:QKS196676 QUN196675:QUO196676 REJ196675:REK196676 ROF196675:ROG196676 RYB196675:RYC196676 SHX196675:SHY196676 SRT196675:SRU196676 TBP196675:TBQ196676 TLL196675:TLM196676 TVH196675:TVI196676 UFD196675:UFE196676 UOZ196675:UPA196676 UYV196675:UYW196676 VIR196675:VIS196676 VSN196675:VSO196676 WCJ196675:WCK196676 WMF196675:WMG196676 WWB196675:WWC196676 UYV983107:UYW983108 JP262211:JQ262212 TL262211:TM262212 ADH262211:ADI262212 AND262211:ANE262212 AWZ262211:AXA262212 BGV262211:BGW262212 BQR262211:BQS262212 CAN262211:CAO262212 CKJ262211:CKK262212 CUF262211:CUG262212 DEB262211:DEC262212 DNX262211:DNY262212 DXT262211:DXU262212 EHP262211:EHQ262212 ERL262211:ERM262212 FBH262211:FBI262212 FLD262211:FLE262212 FUZ262211:FVA262212 GEV262211:GEW262212 GOR262211:GOS262212 GYN262211:GYO262212 HIJ262211:HIK262212 HSF262211:HSG262212 ICB262211:ICC262212 ILX262211:ILY262212 IVT262211:IVU262212 JFP262211:JFQ262212 JPL262211:JPM262212 JZH262211:JZI262212 KJD262211:KJE262212 KSZ262211:KTA262212 LCV262211:LCW262212 LMR262211:LMS262212 LWN262211:LWO262212 MGJ262211:MGK262212 MQF262211:MQG262212 NAB262211:NAC262212 NJX262211:NJY262212 NTT262211:NTU262212 ODP262211:ODQ262212 ONL262211:ONM262212 OXH262211:OXI262212 PHD262211:PHE262212 PQZ262211:PRA262212 QAV262211:QAW262212 QKR262211:QKS262212 QUN262211:QUO262212 REJ262211:REK262212 ROF262211:ROG262212 RYB262211:RYC262212 SHX262211:SHY262212 SRT262211:SRU262212 TBP262211:TBQ262212 TLL262211:TLM262212 TVH262211:TVI262212 UFD262211:UFE262212 UOZ262211:UPA262212 UYV262211:UYW262212 VIR262211:VIS262212 VSN262211:VSO262212 WCJ262211:WCK262212 WMF262211:WMG262212 WWB262211:WWC262212 VIR983107:VIS983108 JP327747:JQ327748 TL327747:TM327748 ADH327747:ADI327748 AND327747:ANE327748 AWZ327747:AXA327748 BGV327747:BGW327748 BQR327747:BQS327748 CAN327747:CAO327748 CKJ327747:CKK327748 CUF327747:CUG327748 DEB327747:DEC327748 DNX327747:DNY327748 DXT327747:DXU327748 EHP327747:EHQ327748 ERL327747:ERM327748 FBH327747:FBI327748 FLD327747:FLE327748 FUZ327747:FVA327748 GEV327747:GEW327748 GOR327747:GOS327748 GYN327747:GYO327748 HIJ327747:HIK327748 HSF327747:HSG327748 ICB327747:ICC327748 ILX327747:ILY327748 IVT327747:IVU327748 JFP327747:JFQ327748 JPL327747:JPM327748 JZH327747:JZI327748 KJD327747:KJE327748 KSZ327747:KTA327748 LCV327747:LCW327748 LMR327747:LMS327748 LWN327747:LWO327748 MGJ327747:MGK327748 MQF327747:MQG327748 NAB327747:NAC327748 NJX327747:NJY327748 NTT327747:NTU327748 ODP327747:ODQ327748 ONL327747:ONM327748 OXH327747:OXI327748 PHD327747:PHE327748 PQZ327747:PRA327748 QAV327747:QAW327748 QKR327747:QKS327748 QUN327747:QUO327748 REJ327747:REK327748 ROF327747:ROG327748 RYB327747:RYC327748 SHX327747:SHY327748 SRT327747:SRU327748 TBP327747:TBQ327748 TLL327747:TLM327748 TVH327747:TVI327748 UFD327747:UFE327748 UOZ327747:UPA327748 UYV327747:UYW327748 VIR327747:VIS327748 VSN327747:VSO327748 WCJ327747:WCK327748 WMF327747:WMG327748 WWB327747:WWC327748 VSN983107:VSO983108 JP393283:JQ393284 TL393283:TM393284 ADH393283:ADI393284 AND393283:ANE393284 AWZ393283:AXA393284 BGV393283:BGW393284 BQR393283:BQS393284 CAN393283:CAO393284 CKJ393283:CKK393284 CUF393283:CUG393284 DEB393283:DEC393284 DNX393283:DNY393284 DXT393283:DXU393284 EHP393283:EHQ393284 ERL393283:ERM393284 FBH393283:FBI393284 FLD393283:FLE393284 FUZ393283:FVA393284 GEV393283:GEW393284 GOR393283:GOS393284 GYN393283:GYO393284 HIJ393283:HIK393284 HSF393283:HSG393284 ICB393283:ICC393284 ILX393283:ILY393284 IVT393283:IVU393284 JFP393283:JFQ393284 JPL393283:JPM393284 JZH393283:JZI393284 KJD393283:KJE393284 KSZ393283:KTA393284 LCV393283:LCW393284 LMR393283:LMS393284 LWN393283:LWO393284 MGJ393283:MGK393284 MQF393283:MQG393284 NAB393283:NAC393284 NJX393283:NJY393284 NTT393283:NTU393284 ODP393283:ODQ393284 ONL393283:ONM393284 OXH393283:OXI393284 PHD393283:PHE393284 PQZ393283:PRA393284 QAV393283:QAW393284 QKR393283:QKS393284 QUN393283:QUO393284 REJ393283:REK393284 ROF393283:ROG393284 RYB393283:RYC393284 SHX393283:SHY393284 SRT393283:SRU393284 TBP393283:TBQ393284 TLL393283:TLM393284 TVH393283:TVI393284 UFD393283:UFE393284 UOZ393283:UPA393284 UYV393283:UYW393284 VIR393283:VIS393284 VSN393283:VSO393284 WCJ393283:WCK393284 WMF393283:WMG393284 WWB393283:WWC393284 WCJ983107:WCK983108 JP458819:JQ458820 TL458819:TM458820 ADH458819:ADI458820 AND458819:ANE458820 AWZ458819:AXA458820 BGV458819:BGW458820 BQR458819:BQS458820 CAN458819:CAO458820 CKJ458819:CKK458820 CUF458819:CUG458820 DEB458819:DEC458820 DNX458819:DNY458820 DXT458819:DXU458820 EHP458819:EHQ458820 ERL458819:ERM458820 FBH458819:FBI458820 FLD458819:FLE458820 FUZ458819:FVA458820 GEV458819:GEW458820 GOR458819:GOS458820 GYN458819:GYO458820 HIJ458819:HIK458820 HSF458819:HSG458820 ICB458819:ICC458820 ILX458819:ILY458820 IVT458819:IVU458820 JFP458819:JFQ458820 JPL458819:JPM458820 JZH458819:JZI458820 KJD458819:KJE458820 KSZ458819:KTA458820 LCV458819:LCW458820 LMR458819:LMS458820 LWN458819:LWO458820 MGJ458819:MGK458820 MQF458819:MQG458820 NAB458819:NAC458820 NJX458819:NJY458820 NTT458819:NTU458820 ODP458819:ODQ458820 ONL458819:ONM458820 OXH458819:OXI458820 PHD458819:PHE458820 PQZ458819:PRA458820 QAV458819:QAW458820 QKR458819:QKS458820 QUN458819:QUO458820 REJ458819:REK458820 ROF458819:ROG458820 RYB458819:RYC458820 SHX458819:SHY458820 SRT458819:SRU458820 TBP458819:TBQ458820 TLL458819:TLM458820 TVH458819:TVI458820 UFD458819:UFE458820 UOZ458819:UPA458820 UYV458819:UYW458820 VIR458819:VIS458820 VSN458819:VSO458820 WCJ458819:WCK458820 WMF458819:WMG458820 WWB458819:WWC458820 WMF983107:WMG983108 JP524355:JQ524356 TL524355:TM524356 ADH524355:ADI524356 AND524355:ANE524356 AWZ524355:AXA524356 BGV524355:BGW524356 BQR524355:BQS524356 CAN524355:CAO524356 CKJ524355:CKK524356 CUF524355:CUG524356 DEB524355:DEC524356 DNX524355:DNY524356 DXT524355:DXU524356 EHP524355:EHQ524356 ERL524355:ERM524356 FBH524355:FBI524356 FLD524355:FLE524356 FUZ524355:FVA524356 GEV524355:GEW524356 GOR524355:GOS524356 GYN524355:GYO524356 HIJ524355:HIK524356 HSF524355:HSG524356 ICB524355:ICC524356 ILX524355:ILY524356 IVT524355:IVU524356 JFP524355:JFQ524356 JPL524355:JPM524356 JZH524355:JZI524356 KJD524355:KJE524356 KSZ524355:KTA524356 LCV524355:LCW524356 LMR524355:LMS524356 LWN524355:LWO524356 MGJ524355:MGK524356 MQF524355:MQG524356 NAB524355:NAC524356 NJX524355:NJY524356 NTT524355:NTU524356 ODP524355:ODQ524356 ONL524355:ONM524356 OXH524355:OXI524356 PHD524355:PHE524356 PQZ524355:PRA524356 QAV524355:QAW524356 QKR524355:QKS524356 QUN524355:QUO524356 REJ524355:REK524356 ROF524355:ROG524356 RYB524355:RYC524356 SHX524355:SHY524356 SRT524355:SRU524356 TBP524355:TBQ524356 TLL524355:TLM524356 TVH524355:TVI524356 UFD524355:UFE524356 UOZ524355:UPA524356 UYV524355:UYW524356 VIR524355:VIS524356 VSN524355:VSO524356 WCJ524355:WCK524356 WMF524355:WMG524356 WWB524355:WWC524356 V131091:AB131091 JP589891:JQ589892 TL589891:TM589892 ADH589891:ADI589892 AND589891:ANE589892 AWZ589891:AXA589892 BGV589891:BGW589892 BQR589891:BQS589892 CAN589891:CAO589892 CKJ589891:CKK589892 CUF589891:CUG589892 DEB589891:DEC589892 DNX589891:DNY589892 DXT589891:DXU589892 EHP589891:EHQ589892 ERL589891:ERM589892 FBH589891:FBI589892 FLD589891:FLE589892 FUZ589891:FVA589892 GEV589891:GEW589892 GOR589891:GOS589892 GYN589891:GYO589892 HIJ589891:HIK589892 HSF589891:HSG589892 ICB589891:ICC589892 ILX589891:ILY589892 IVT589891:IVU589892 JFP589891:JFQ589892 JPL589891:JPM589892 JZH589891:JZI589892 KJD589891:KJE589892 KSZ589891:KTA589892 LCV589891:LCW589892 LMR589891:LMS589892 LWN589891:LWO589892 MGJ589891:MGK589892 MQF589891:MQG589892 NAB589891:NAC589892 NJX589891:NJY589892 NTT589891:NTU589892 ODP589891:ODQ589892 ONL589891:ONM589892 OXH589891:OXI589892 PHD589891:PHE589892 PQZ589891:PRA589892 QAV589891:QAW589892 QKR589891:QKS589892 QUN589891:QUO589892 REJ589891:REK589892 ROF589891:ROG589892 RYB589891:RYC589892 SHX589891:SHY589892 SRT589891:SRU589892 TBP589891:TBQ589892 TLL589891:TLM589892 TVH589891:TVI589892 UFD589891:UFE589892 UOZ589891:UPA589892 UYV589891:UYW589892 VIR589891:VIS589892 VSN589891:VSO589892 WCJ589891:WCK589892 WMF589891:WMG589892 WWB589891:WWC589892 WVQ983107:WVX983108 JP655427:JQ655428 TL655427:TM655428 ADH655427:ADI655428 AND655427:ANE655428 AWZ655427:AXA655428 BGV655427:BGW655428 BQR655427:BQS655428 CAN655427:CAO655428 CKJ655427:CKK655428 CUF655427:CUG655428 DEB655427:DEC655428 DNX655427:DNY655428 DXT655427:DXU655428 EHP655427:EHQ655428 ERL655427:ERM655428 FBH655427:FBI655428 FLD655427:FLE655428 FUZ655427:FVA655428 GEV655427:GEW655428 GOR655427:GOS655428 GYN655427:GYO655428 HIJ655427:HIK655428 HSF655427:HSG655428 ICB655427:ICC655428 ILX655427:ILY655428 IVT655427:IVU655428 JFP655427:JFQ655428 JPL655427:JPM655428 JZH655427:JZI655428 KJD655427:KJE655428 KSZ655427:KTA655428 LCV655427:LCW655428 LMR655427:LMS655428 LWN655427:LWO655428 MGJ655427:MGK655428 MQF655427:MQG655428 NAB655427:NAC655428 NJX655427:NJY655428 NTT655427:NTU655428 ODP655427:ODQ655428 ONL655427:ONM655428 OXH655427:OXI655428 PHD655427:PHE655428 PQZ655427:PRA655428 QAV655427:QAW655428 QKR655427:QKS655428 QUN655427:QUO655428 REJ655427:REK655428 ROF655427:ROG655428 RYB655427:RYC655428 SHX655427:SHY655428 SRT655427:SRU655428 TBP655427:TBQ655428 TLL655427:TLM655428 TVH655427:TVI655428 UFD655427:UFE655428 UOZ655427:UPA655428 UYV655427:UYW655428 VIR655427:VIS655428 VSN655427:VSO655428 WCJ655427:WCK655428 WMF655427:WMG655428 WWB655427:WWC655428 WVA983107:WVA983108 JP720963:JQ720964 TL720963:TM720964 ADH720963:ADI720964 AND720963:ANE720964 AWZ720963:AXA720964 BGV720963:BGW720964 BQR720963:BQS720964 CAN720963:CAO720964 CKJ720963:CKK720964 CUF720963:CUG720964 DEB720963:DEC720964 DNX720963:DNY720964 DXT720963:DXU720964 EHP720963:EHQ720964 ERL720963:ERM720964 FBH720963:FBI720964 FLD720963:FLE720964 FUZ720963:FVA720964 GEV720963:GEW720964 GOR720963:GOS720964 GYN720963:GYO720964 HIJ720963:HIK720964 HSF720963:HSG720964 ICB720963:ICC720964 ILX720963:ILY720964 IVT720963:IVU720964 JFP720963:JFQ720964 JPL720963:JPM720964 JZH720963:JZI720964 KJD720963:KJE720964 KSZ720963:KTA720964 LCV720963:LCW720964 LMR720963:LMS720964 LWN720963:LWO720964 MGJ720963:MGK720964 MQF720963:MQG720964 NAB720963:NAC720964 NJX720963:NJY720964 NTT720963:NTU720964 ODP720963:ODQ720964 ONL720963:ONM720964 OXH720963:OXI720964 PHD720963:PHE720964 PQZ720963:PRA720964 QAV720963:QAW720964 QKR720963:QKS720964 QUN720963:QUO720964 REJ720963:REK720964 ROF720963:ROG720964 RYB720963:RYC720964 SHX720963:SHY720964 SRT720963:SRU720964 TBP720963:TBQ720964 TLL720963:TLM720964 TVH720963:TVI720964 UFD720963:UFE720964 UOZ720963:UPA720964 UYV720963:UYW720964 VIR720963:VIS720964 VSN720963:VSO720964 WCJ720963:WCK720964 WMF720963:WMG720964 WWB720963:WWC720964 WVF983107:WVF983108 JP786499:JQ786500 TL786499:TM786500 ADH786499:ADI786500 AND786499:ANE786500 AWZ786499:AXA786500 BGV786499:BGW786500 BQR786499:BQS786500 CAN786499:CAO786500 CKJ786499:CKK786500 CUF786499:CUG786500 DEB786499:DEC786500 DNX786499:DNY786500 DXT786499:DXU786500 EHP786499:EHQ786500 ERL786499:ERM786500 FBH786499:FBI786500 FLD786499:FLE786500 FUZ786499:FVA786500 GEV786499:GEW786500 GOR786499:GOS786500 GYN786499:GYO786500 HIJ786499:HIK786500 HSF786499:HSG786500 ICB786499:ICC786500 ILX786499:ILY786500 IVT786499:IVU786500 JFP786499:JFQ786500 JPL786499:JPM786500 JZH786499:JZI786500 KJD786499:KJE786500 KSZ786499:KTA786500 LCV786499:LCW786500 LMR786499:LMS786500 LWN786499:LWO786500 MGJ786499:MGK786500 MQF786499:MQG786500 NAB786499:NAC786500 NJX786499:NJY786500 NTT786499:NTU786500 ODP786499:ODQ786500 ONL786499:ONM786500 OXH786499:OXI786500 PHD786499:PHE786500 PQZ786499:PRA786500 QAV786499:QAW786500 QKR786499:QKS786500 QUN786499:QUO786500 REJ786499:REK786500 ROF786499:ROG786500 RYB786499:RYC786500 SHX786499:SHY786500 SRT786499:SRU786500 TBP786499:TBQ786500 TLL786499:TLM786500 TVH786499:TVI786500 UFD786499:UFE786500 UOZ786499:UPA786500 UYV786499:UYW786500 VIR786499:VIS786500 VSN786499:VSO786500 WCJ786499:WCK786500 WMF786499:WMG786500 WWB786499:WWC786500 WVI983107:WVI983108 JP852035:JQ852036 TL852035:TM852036 ADH852035:ADI852036 AND852035:ANE852036 AWZ852035:AXA852036 BGV852035:BGW852036 BQR852035:BQS852036 CAN852035:CAO852036 CKJ852035:CKK852036 CUF852035:CUG852036 DEB852035:DEC852036 DNX852035:DNY852036 DXT852035:DXU852036 EHP852035:EHQ852036 ERL852035:ERM852036 FBH852035:FBI852036 FLD852035:FLE852036 FUZ852035:FVA852036 GEV852035:GEW852036 GOR852035:GOS852036 GYN852035:GYO852036 HIJ852035:HIK852036 HSF852035:HSG852036 ICB852035:ICC852036 ILX852035:ILY852036 IVT852035:IVU852036 JFP852035:JFQ852036 JPL852035:JPM852036 JZH852035:JZI852036 KJD852035:KJE852036 KSZ852035:KTA852036 LCV852035:LCW852036 LMR852035:LMS852036 LWN852035:LWO852036 MGJ852035:MGK852036 MQF852035:MQG852036 NAB852035:NAC852036 NJX852035:NJY852036 NTT852035:NTU852036 ODP852035:ODQ852036 ONL852035:ONM852036 OXH852035:OXI852036 PHD852035:PHE852036 PQZ852035:PRA852036 QAV852035:QAW852036 QKR852035:QKS852036 QUN852035:QUO852036 REJ852035:REK852036 ROF852035:ROG852036 RYB852035:RYC852036 SHX852035:SHY852036 SRT852035:SRU852036 TBP852035:TBQ852036 TLL852035:TLM852036 TVH852035:TVI852036 UFD852035:UFE852036 UOZ852035:UPA852036 UYV852035:UYW852036 VIR852035:VIS852036 VSN852035:VSO852036 WCJ852035:WCK852036 WMF852035:WMG852036 WWB852035:WWC852036 WVK983107:WVK983108 JP917571:JQ917572 TL917571:TM917572 ADH917571:ADI917572 AND917571:ANE917572 AWZ917571:AXA917572 BGV917571:BGW917572 BQR917571:BQS917572 CAN917571:CAO917572 CKJ917571:CKK917572 CUF917571:CUG917572 DEB917571:DEC917572 DNX917571:DNY917572 DXT917571:DXU917572 EHP917571:EHQ917572 ERL917571:ERM917572 FBH917571:FBI917572 FLD917571:FLE917572 FUZ917571:FVA917572 GEV917571:GEW917572 GOR917571:GOS917572 GYN917571:GYO917572 HIJ917571:HIK917572 HSF917571:HSG917572 ICB917571:ICC917572 ILX917571:ILY917572 IVT917571:IVU917572 JFP917571:JFQ917572 JPL917571:JPM917572 JZH917571:JZI917572 KJD917571:KJE917572 KSZ917571:KTA917572 LCV917571:LCW917572 LMR917571:LMS917572 LWN917571:LWO917572 MGJ917571:MGK917572 MQF917571:MQG917572 NAB917571:NAC917572 NJX917571:NJY917572 NTT917571:NTU917572 ODP917571:ODQ917572 ONL917571:ONM917572 OXH917571:OXI917572 PHD917571:PHE917572 PQZ917571:PRA917572 QAV917571:QAW917572 QKR917571:QKS917572 QUN917571:QUO917572 REJ917571:REK917572 ROF917571:ROG917572 RYB917571:RYC917572 SHX917571:SHY917572 SRT917571:SRU917572 TBP917571:TBQ917572 TLL917571:TLM917572 TVH917571:TVI917572 UFD917571:UFE917572 UOZ917571:UPA917572 UYV917571:UYW917572 VIR917571:VIS917572 VSN917571:VSO917572 WCJ917571:WCK917572 WMF917571:WMG917572 WWB917571:WWC917572 WWB983107:WWC983108 JP983107:JQ983108 TL983107:TM983108 ADH983107:ADI983108 AND983107:ANE983108 AWZ983107:AXA983108 BGV983107:BGW983108 BQR983107:BQS983108 CAN983107:CAO983108 CKJ983107:CKK983108 CUF983107:CUG983108 DEB983107:DEC983108 DNX983107:DNY983108 DXT983107:DXU983108 EHP983107:EHQ983108 ERL983107:ERM983108 FBH983107:FBI983108 FLD983107:FLE983108 FUZ983107:FVA983108 GEV983107:GEW983108 GOR983107:GOS983108 GYN983107:GYO983108 HIJ983107:HIK983108 HSF983107:HSG983108 ICB983107:ICC983108 ILX983107:ILY983108 IVT983107:IVU983108 JFP983107:JFQ983108 JPL983107:JPM983108 JZH983107:JZI983108 KJD983107:KJE983108 KSZ983107:KTA983108 LCV983107:LCW983108 LMR983107:LMS983108 LWN983107:LWO983108 MGJ983107:MGK983108 MQF983107:MQG983108 NAB983107:NAC983108 NJX983107:NJY983108 NTT983107:NTU983108 ODP983107:ODQ983108" xr:uid="{02D2BAC3-7863-44DF-9759-96F15265A17D}">
      <formula1>#REF!</formula1>
    </dataValidation>
    <dataValidation type="list" allowBlank="1" showInputMessage="1" showErrorMessage="1" sqref="S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S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S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S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S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S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S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S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S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S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S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S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S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S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S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TO983107:TO983108 V18 V20:V28 W18:AB28 JS983107:JS983108 V29:AB30 LMU983107:LMU983108 ADK983107:ADK983108 WWB983056 WMF983056 WCJ983056 VSN983056 VIR983056 UYV983056 UOZ983056 UFD983056 TVH983056 TLL983056 TBP983056 SRT983056 SHX983056 RYB983056 ROF983056 REJ983056 QUN983056 QKR983056 QAV983056 PQZ983056 PHD983056 OXH983056 ONL983056 ODP983056 NTT983056 NJX983056 NAB983056 MQF983056 MGJ983056 LWN983056 LMR983056 LCV983056 KSZ983056 KJD983056 JZH983056 JPL983056 JFP983056 IVT983056 ILX983056 ICB983056 HSF983056 HIJ983056 GYN983056 GOR983056 GEV983056 FUZ983056 FLD983056 FBH983056 ERL983056 EHP983056 DXT983056 DNX983056 DEB983056 CUF983056 CKJ983056 CAN983056 BQR983056 BGV983056 AWZ983056 AND983056 ADH983056 TL983056 JP983056 ANG983107:ANG983108 WWB917520 WMF917520 WCJ917520 VSN917520 VIR917520 UYV917520 UOZ917520 UFD917520 TVH917520 TLL917520 TBP917520 SRT917520 SHX917520 RYB917520 ROF917520 REJ917520 QUN917520 QKR917520 QAV917520 PQZ917520 PHD917520 OXH917520 ONL917520 ODP917520 NTT917520 NJX917520 NAB917520 MQF917520 MGJ917520 LWN917520 LMR917520 LCV917520 KSZ917520 KJD917520 JZH917520 JPL917520 JFP917520 IVT917520 ILX917520 ICB917520 HSF917520 HIJ917520 GYN917520 GOR917520 GEV917520 FUZ917520 FLD917520 FBH917520 ERL917520 EHP917520 DXT917520 DNX917520 DEB917520 CUF917520 CKJ917520 CAN917520 BQR917520 BGV917520 AWZ917520 AND917520 ADH917520 TL917520 JP917520 AXC983107:AXC983108 WWB851984 WMF851984 WCJ851984 VSN851984 VIR851984 UYV851984 UOZ851984 UFD851984 TVH851984 TLL851984 TBP851984 SRT851984 SHX851984 RYB851984 ROF851984 REJ851984 QUN851984 QKR851984 QAV851984 PQZ851984 PHD851984 OXH851984 ONL851984 ODP851984 NTT851984 NJX851984 NAB851984 MQF851984 MGJ851984 LWN851984 LMR851984 LCV851984 KSZ851984 KJD851984 JZH851984 JPL851984 JFP851984 IVT851984 ILX851984 ICB851984 HSF851984 HIJ851984 GYN851984 GOR851984 GEV851984 FUZ851984 FLD851984 FBH851984 ERL851984 EHP851984 DXT851984 DNX851984 DEB851984 CUF851984 CKJ851984 CAN851984 BQR851984 BGV851984 AWZ851984 AND851984 ADH851984 TL851984 JP851984 BGY983107:BGY983108 WWB786448 WMF786448 WCJ786448 VSN786448 VIR786448 UYV786448 UOZ786448 UFD786448 TVH786448 TLL786448 TBP786448 SRT786448 SHX786448 RYB786448 ROF786448 REJ786448 QUN786448 QKR786448 QAV786448 PQZ786448 PHD786448 OXH786448 ONL786448 ODP786448 NTT786448 NJX786448 NAB786448 MQF786448 MGJ786448 LWN786448 LMR786448 LCV786448 KSZ786448 KJD786448 JZH786448 JPL786448 JFP786448 IVT786448 ILX786448 ICB786448 HSF786448 HIJ786448 GYN786448 GOR786448 GEV786448 FUZ786448 FLD786448 FBH786448 ERL786448 EHP786448 DXT786448 DNX786448 DEB786448 CUF786448 CKJ786448 CAN786448 BQR786448 BGV786448 AWZ786448 AND786448 ADH786448 TL786448 JP786448 BQU983107:BQU983108 WWB720912 WMF720912 WCJ720912 VSN720912 VIR720912 UYV720912 UOZ720912 UFD720912 TVH720912 TLL720912 TBP720912 SRT720912 SHX720912 RYB720912 ROF720912 REJ720912 QUN720912 QKR720912 QAV720912 PQZ720912 PHD720912 OXH720912 ONL720912 ODP720912 NTT720912 NJX720912 NAB720912 MQF720912 MGJ720912 LWN720912 LMR720912 LCV720912 KSZ720912 KJD720912 JZH720912 JPL720912 JFP720912 IVT720912 ILX720912 ICB720912 HSF720912 HIJ720912 GYN720912 GOR720912 GEV720912 FUZ720912 FLD720912 FBH720912 ERL720912 EHP720912 DXT720912 DNX720912 DEB720912 CUF720912 CKJ720912 CAN720912 BQR720912 BGV720912 AWZ720912 AND720912 ADH720912 TL720912 JP720912 CAQ983107:CAQ983108 WWB655376 WMF655376 WCJ655376 VSN655376 VIR655376 UYV655376 UOZ655376 UFD655376 TVH655376 TLL655376 TBP655376 SRT655376 SHX655376 RYB655376 ROF655376 REJ655376 QUN655376 QKR655376 QAV655376 PQZ655376 PHD655376 OXH655376 ONL655376 ODP655376 NTT655376 NJX655376 NAB655376 MQF655376 MGJ655376 LWN655376 LMR655376 LCV655376 KSZ655376 KJD655376 JZH655376 JPL655376 JFP655376 IVT655376 ILX655376 ICB655376 HSF655376 HIJ655376 GYN655376 GOR655376 GEV655376 FUZ655376 FLD655376 FBH655376 ERL655376 EHP655376 DXT655376 DNX655376 DEB655376 CUF655376 CKJ655376 CAN655376 BQR655376 BGV655376 AWZ655376 AND655376 ADH655376 TL655376 JP655376 CKM983107:CKM983108 WWB589840 WMF589840 WCJ589840 VSN589840 VIR589840 UYV589840 UOZ589840 UFD589840 TVH589840 TLL589840 TBP589840 SRT589840 SHX589840 RYB589840 ROF589840 REJ589840 QUN589840 QKR589840 QAV589840 PQZ589840 PHD589840 OXH589840 ONL589840 ODP589840 NTT589840 NJX589840 NAB589840 MQF589840 MGJ589840 LWN589840 LMR589840 LCV589840 KSZ589840 KJD589840 JZH589840 JPL589840 JFP589840 IVT589840 ILX589840 ICB589840 HSF589840 HIJ589840 GYN589840 GOR589840 GEV589840 FUZ589840 FLD589840 FBH589840 ERL589840 EHP589840 DXT589840 DNX589840 DEB589840 CUF589840 CKJ589840 CAN589840 BQR589840 BGV589840 AWZ589840 AND589840 ADH589840 TL589840 JP589840 CUI983107:CUI983108 WWB524304 WMF524304 WCJ524304 VSN524304 VIR524304 UYV524304 UOZ524304 UFD524304 TVH524304 TLL524304 TBP524304 SRT524304 SHX524304 RYB524304 ROF524304 REJ524304 QUN524304 QKR524304 QAV524304 PQZ524304 PHD524304 OXH524304 ONL524304 ODP524304 NTT524304 NJX524304 NAB524304 MQF524304 MGJ524304 LWN524304 LMR524304 LCV524304 KSZ524304 KJD524304 JZH524304 JPL524304 JFP524304 IVT524304 ILX524304 ICB524304 HSF524304 HIJ524304 GYN524304 GOR524304 GEV524304 FUZ524304 FLD524304 FBH524304 ERL524304 EHP524304 DXT524304 DNX524304 DEB524304 CUF524304 CKJ524304 CAN524304 BQR524304 BGV524304 AWZ524304 AND524304 ADH524304 TL524304 JP524304 DEE983107:DEE983108 WWB458768 WMF458768 WCJ458768 VSN458768 VIR458768 UYV458768 UOZ458768 UFD458768 TVH458768 TLL458768 TBP458768 SRT458768 SHX458768 RYB458768 ROF458768 REJ458768 QUN458768 QKR458768 QAV458768 PQZ458768 PHD458768 OXH458768 ONL458768 ODP458768 NTT458768 NJX458768 NAB458768 MQF458768 MGJ458768 LWN458768 LMR458768 LCV458768 KSZ458768 KJD458768 JZH458768 JPL458768 JFP458768 IVT458768 ILX458768 ICB458768 HSF458768 HIJ458768 GYN458768 GOR458768 GEV458768 FUZ458768 FLD458768 FBH458768 ERL458768 EHP458768 DXT458768 DNX458768 DEB458768 CUF458768 CKJ458768 CAN458768 BQR458768 BGV458768 AWZ458768 AND458768 ADH458768 TL458768 JP458768 DOA983107:DOA983108 WWB393232 WMF393232 WCJ393232 VSN393232 VIR393232 UYV393232 UOZ393232 UFD393232 TVH393232 TLL393232 TBP393232 SRT393232 SHX393232 RYB393232 ROF393232 REJ393232 QUN393232 QKR393232 QAV393232 PQZ393232 PHD393232 OXH393232 ONL393232 ODP393232 NTT393232 NJX393232 NAB393232 MQF393232 MGJ393232 LWN393232 LMR393232 LCV393232 KSZ393232 KJD393232 JZH393232 JPL393232 JFP393232 IVT393232 ILX393232 ICB393232 HSF393232 HIJ393232 GYN393232 GOR393232 GEV393232 FUZ393232 FLD393232 FBH393232 ERL393232 EHP393232 DXT393232 DNX393232 DEB393232 CUF393232 CKJ393232 CAN393232 BQR393232 BGV393232 AWZ393232 AND393232 ADH393232 TL393232 JP393232 DXW983107:DXW983108 WWB327696 WMF327696 WCJ327696 VSN327696 VIR327696 UYV327696 UOZ327696 UFD327696 TVH327696 TLL327696 TBP327696 SRT327696 SHX327696 RYB327696 ROF327696 REJ327696 QUN327696 QKR327696 QAV327696 PQZ327696 PHD327696 OXH327696 ONL327696 ODP327696 NTT327696 NJX327696 NAB327696 MQF327696 MGJ327696 LWN327696 LMR327696 LCV327696 KSZ327696 KJD327696 JZH327696 JPL327696 JFP327696 IVT327696 ILX327696 ICB327696 HSF327696 HIJ327696 GYN327696 GOR327696 GEV327696 FUZ327696 FLD327696 FBH327696 ERL327696 EHP327696 DXT327696 DNX327696 DEB327696 CUF327696 CKJ327696 CAN327696 BQR327696 BGV327696 AWZ327696 AND327696 ADH327696 TL327696 JP327696 EHS983107:EHS983108 WWB262160 WMF262160 WCJ262160 VSN262160 VIR262160 UYV262160 UOZ262160 UFD262160 TVH262160 TLL262160 TBP262160 SRT262160 SHX262160 RYB262160 ROF262160 REJ262160 QUN262160 QKR262160 QAV262160 PQZ262160 PHD262160 OXH262160 ONL262160 ODP262160 NTT262160 NJX262160 NAB262160 MQF262160 MGJ262160 LWN262160 LMR262160 LCV262160 KSZ262160 KJD262160 JZH262160 JPL262160 JFP262160 IVT262160 ILX262160 ICB262160 HSF262160 HIJ262160 GYN262160 GOR262160 GEV262160 FUZ262160 FLD262160 FBH262160 ERL262160 EHP262160 DXT262160 DNX262160 DEB262160 CUF262160 CKJ262160 CAN262160 BQR262160 BGV262160 AWZ262160 AND262160 ADH262160 TL262160 JP262160 ERO983107:ERO983108 WWB196624 WMF196624 WCJ196624 VSN196624 VIR196624 UYV196624 UOZ196624 UFD196624 TVH196624 TLL196624 TBP196624 SRT196624 SHX196624 RYB196624 ROF196624 REJ196624 QUN196624 QKR196624 QAV196624 PQZ196624 PHD196624 OXH196624 ONL196624 ODP196624 NTT196624 NJX196624 NAB196624 MQF196624 MGJ196624 LWN196624 LMR196624 LCV196624 KSZ196624 KJD196624 JZH196624 JPL196624 JFP196624 IVT196624 ILX196624 ICB196624 HSF196624 HIJ196624 GYN196624 GOR196624 GEV196624 FUZ196624 FLD196624 FBH196624 ERL196624 EHP196624 DXT196624 DNX196624 DEB196624 CUF196624 CKJ196624 CAN196624 BQR196624 BGV196624 AWZ196624 AND196624 ADH196624 TL196624 JP196624 FBK983107:FBK983108 WWB131088 WMF131088 WCJ131088 VSN131088 VIR131088 UYV131088 UOZ131088 UFD131088 TVH131088 TLL131088 TBP131088 SRT131088 SHX131088 RYB131088 ROF131088 REJ131088 QUN131088 QKR131088 QAV131088 PQZ131088 PHD131088 OXH131088 ONL131088 ODP131088 NTT131088 NJX131088 NAB131088 MQF131088 MGJ131088 LWN131088 LMR131088 LCV131088 KSZ131088 KJD131088 JZH131088 JPL131088 JFP131088 IVT131088 ILX131088 ICB131088 HSF131088 HIJ131088 GYN131088 GOR131088 GEV131088 FUZ131088 FLD131088 FBH131088 ERL131088 EHP131088 DXT131088 DNX131088 DEB131088 CUF131088 CKJ131088 CAN131088 BQR131088 BGV131088 AWZ131088 AND131088 ADH131088 TL131088 JP131088 FLG983107:FLG983108 WWB65552 WMF65552 WCJ65552 VSN65552 VIR65552 UYV65552 UOZ65552 UFD65552 TVH65552 TLL65552 TBP65552 SRT65552 SHX65552 RYB65552 ROF65552 REJ65552 QUN65552 QKR65552 QAV65552 PQZ65552 PHD65552 OXH65552 ONL65552 ODP65552 NTT65552 NJX65552 NAB65552 MQF65552 MGJ65552 LWN65552 LMR65552 LCV65552 KSZ65552 KJD65552 JZH65552 JPL65552 JFP65552 IVT65552 ILX65552 ICB65552 HSF65552 HIJ65552 GYN65552 GOR65552 GEV65552 FUZ65552 FLD65552 FBH65552 ERL65552 EHP65552 DXT65552 DNX65552 DEB65552 CUF65552 CKJ65552 CAN65552 BQR65552 BGV65552 AWZ65552 AND65552 ADH65552 TL65552 JP65552 W65552:AB65554 WVS983056:WVX983058 WLW983056:WMB983058 WCA983056:WCF983058 VSE983056:VSJ983058 VII983056:VIN983058 UYM983056:UYR983058 UOQ983056:UOV983058 UEU983056:UEZ983058 TUY983056:TVD983058 TLC983056:TLH983058 TBG983056:TBL983058 SRK983056:SRP983058 SHO983056:SHT983058 RXS983056:RXX983058 RNW983056:ROB983058 REA983056:REF983058 QUE983056:QUJ983058 QKI983056:QKN983058 QAM983056:QAR983058 PQQ983056:PQV983058 PGU983056:PGZ983058 OWY983056:OXD983058 ONC983056:ONH983058 ODG983056:ODL983058 NTK983056:NTP983058 NJO983056:NJT983058 MZS983056:MZX983058 MPW983056:MQB983058 MGA983056:MGF983058 LWE983056:LWJ983058 LMI983056:LMN983058 LCM983056:LCR983058 KSQ983056:KSV983058 KIU983056:KIZ983058 JYY983056:JZD983058 JPC983056:JPH983058 JFG983056:JFL983058 IVK983056:IVP983058 ILO983056:ILT983058 IBS983056:IBX983058 HRW983056:HSB983058 HIA983056:HIF983058 GYE983056:GYJ983058 GOI983056:GON983058 GEM983056:GER983058 FUQ983056:FUV983058 FKU983056:FKZ983058 FAY983056:FBD983058 ERC983056:ERH983058 EHG983056:EHL983058 DXK983056:DXP983058 DNO983056:DNT983058 DDS983056:DDX983058 CTW983056:CUB983058 CKA983056:CKF983058 CAE983056:CAJ983058 BQI983056:BQN983058 BGM983056:BGR983058 AWQ983056:AWV983058 AMU983056:AMZ983058 ACY983056:ADD983058 TC983056:TH983058 JG983056:JL983058 W983056:AB983058 WVS917520:WVX917522 WLW917520:WMB917522 WCA917520:WCF917522 VSE917520:VSJ917522 VII917520:VIN917522 UYM917520:UYR917522 UOQ917520:UOV917522 UEU917520:UEZ917522 TUY917520:TVD917522 TLC917520:TLH917522 TBG917520:TBL917522 SRK917520:SRP917522 SHO917520:SHT917522 RXS917520:RXX917522 RNW917520:ROB917522 REA917520:REF917522 QUE917520:QUJ917522 QKI917520:QKN917522 QAM917520:QAR917522 PQQ917520:PQV917522 PGU917520:PGZ917522 OWY917520:OXD917522 ONC917520:ONH917522 ODG917520:ODL917522 NTK917520:NTP917522 NJO917520:NJT917522 MZS917520:MZX917522 MPW917520:MQB917522 MGA917520:MGF917522 LWE917520:LWJ917522 LMI917520:LMN917522 LCM917520:LCR917522 KSQ917520:KSV917522 KIU917520:KIZ917522 JYY917520:JZD917522 JPC917520:JPH917522 JFG917520:JFL917522 IVK917520:IVP917522 ILO917520:ILT917522 IBS917520:IBX917522 HRW917520:HSB917522 HIA917520:HIF917522 GYE917520:GYJ917522 GOI917520:GON917522 GEM917520:GER917522 FUQ917520:FUV917522 FKU917520:FKZ917522 FAY917520:FBD917522 ERC917520:ERH917522 EHG917520:EHL917522 DXK917520:DXP917522 DNO917520:DNT917522 DDS917520:DDX917522 CTW917520:CUB917522 CKA917520:CKF917522 CAE917520:CAJ917522 BQI917520:BQN917522 BGM917520:BGR917522 AWQ917520:AWV917522 AMU917520:AMZ917522 ACY917520:ADD917522 TC917520:TH917522 JG917520:JL917522 W917520:AB917522 WVS851984:WVX851986 WLW851984:WMB851986 WCA851984:WCF851986 VSE851984:VSJ851986 VII851984:VIN851986 UYM851984:UYR851986 UOQ851984:UOV851986 UEU851984:UEZ851986 TUY851984:TVD851986 TLC851984:TLH851986 TBG851984:TBL851986 SRK851984:SRP851986 SHO851984:SHT851986 RXS851984:RXX851986 RNW851984:ROB851986 REA851984:REF851986 QUE851984:QUJ851986 QKI851984:QKN851986 QAM851984:QAR851986 PQQ851984:PQV851986 PGU851984:PGZ851986 OWY851984:OXD851986 ONC851984:ONH851986 ODG851984:ODL851986 NTK851984:NTP851986 NJO851984:NJT851986 MZS851984:MZX851986 MPW851984:MQB851986 MGA851984:MGF851986 LWE851984:LWJ851986 LMI851984:LMN851986 LCM851984:LCR851986 KSQ851984:KSV851986 KIU851984:KIZ851986 JYY851984:JZD851986 JPC851984:JPH851986 JFG851984:JFL851986 IVK851984:IVP851986 ILO851984:ILT851986 IBS851984:IBX851986 HRW851984:HSB851986 HIA851984:HIF851986 GYE851984:GYJ851986 GOI851984:GON851986 GEM851984:GER851986 FUQ851984:FUV851986 FKU851984:FKZ851986 FAY851984:FBD851986 ERC851984:ERH851986 EHG851984:EHL851986 DXK851984:DXP851986 DNO851984:DNT851986 DDS851984:DDX851986 CTW851984:CUB851986 CKA851984:CKF851986 CAE851984:CAJ851986 BQI851984:BQN851986 BGM851984:BGR851986 AWQ851984:AWV851986 AMU851984:AMZ851986 ACY851984:ADD851986 TC851984:TH851986 JG851984:JL851986 W851984:AB851986 WVS786448:WVX786450 WLW786448:WMB786450 WCA786448:WCF786450 VSE786448:VSJ786450 VII786448:VIN786450 UYM786448:UYR786450 UOQ786448:UOV786450 UEU786448:UEZ786450 TUY786448:TVD786450 TLC786448:TLH786450 TBG786448:TBL786450 SRK786448:SRP786450 SHO786448:SHT786450 RXS786448:RXX786450 RNW786448:ROB786450 REA786448:REF786450 QUE786448:QUJ786450 QKI786448:QKN786450 QAM786448:QAR786450 PQQ786448:PQV786450 PGU786448:PGZ786450 OWY786448:OXD786450 ONC786448:ONH786450 ODG786448:ODL786450 NTK786448:NTP786450 NJO786448:NJT786450 MZS786448:MZX786450 MPW786448:MQB786450 MGA786448:MGF786450 LWE786448:LWJ786450 LMI786448:LMN786450 LCM786448:LCR786450 KSQ786448:KSV786450 KIU786448:KIZ786450 JYY786448:JZD786450 JPC786448:JPH786450 JFG786448:JFL786450 IVK786448:IVP786450 ILO786448:ILT786450 IBS786448:IBX786450 HRW786448:HSB786450 HIA786448:HIF786450 GYE786448:GYJ786450 GOI786448:GON786450 GEM786448:GER786450 FUQ786448:FUV786450 FKU786448:FKZ786450 FAY786448:FBD786450 ERC786448:ERH786450 EHG786448:EHL786450 DXK786448:DXP786450 DNO786448:DNT786450 DDS786448:DDX786450 CTW786448:CUB786450 CKA786448:CKF786450 CAE786448:CAJ786450 BQI786448:BQN786450 BGM786448:BGR786450 AWQ786448:AWV786450 AMU786448:AMZ786450 ACY786448:ADD786450 TC786448:TH786450 JG786448:JL786450 W786448:AB786450 WVS720912:WVX720914 WLW720912:WMB720914 WCA720912:WCF720914 VSE720912:VSJ720914 VII720912:VIN720914 UYM720912:UYR720914 UOQ720912:UOV720914 UEU720912:UEZ720914 TUY720912:TVD720914 TLC720912:TLH720914 TBG720912:TBL720914 SRK720912:SRP720914 SHO720912:SHT720914 RXS720912:RXX720914 RNW720912:ROB720914 REA720912:REF720914 QUE720912:QUJ720914 QKI720912:QKN720914 QAM720912:QAR720914 PQQ720912:PQV720914 PGU720912:PGZ720914 OWY720912:OXD720914 ONC720912:ONH720914 ODG720912:ODL720914 NTK720912:NTP720914 NJO720912:NJT720914 MZS720912:MZX720914 MPW720912:MQB720914 MGA720912:MGF720914 LWE720912:LWJ720914 LMI720912:LMN720914 LCM720912:LCR720914 KSQ720912:KSV720914 KIU720912:KIZ720914 JYY720912:JZD720914 JPC720912:JPH720914 JFG720912:JFL720914 IVK720912:IVP720914 ILO720912:ILT720914 IBS720912:IBX720914 HRW720912:HSB720914 HIA720912:HIF720914 GYE720912:GYJ720914 GOI720912:GON720914 GEM720912:GER720914 FUQ720912:FUV720914 FKU720912:FKZ720914 FAY720912:FBD720914 ERC720912:ERH720914 EHG720912:EHL720914 DXK720912:DXP720914 DNO720912:DNT720914 DDS720912:DDX720914 CTW720912:CUB720914 CKA720912:CKF720914 CAE720912:CAJ720914 BQI720912:BQN720914 BGM720912:BGR720914 AWQ720912:AWV720914 AMU720912:AMZ720914 ACY720912:ADD720914 TC720912:TH720914 JG720912:JL720914 W720912:AB720914 WVS655376:WVX655378 WLW655376:WMB655378 WCA655376:WCF655378 VSE655376:VSJ655378 VII655376:VIN655378 UYM655376:UYR655378 UOQ655376:UOV655378 UEU655376:UEZ655378 TUY655376:TVD655378 TLC655376:TLH655378 TBG655376:TBL655378 SRK655376:SRP655378 SHO655376:SHT655378 RXS655376:RXX655378 RNW655376:ROB655378 REA655376:REF655378 QUE655376:QUJ655378 QKI655376:QKN655378 QAM655376:QAR655378 PQQ655376:PQV655378 PGU655376:PGZ655378 OWY655376:OXD655378 ONC655376:ONH655378 ODG655376:ODL655378 NTK655376:NTP655378 NJO655376:NJT655378 MZS655376:MZX655378 MPW655376:MQB655378 MGA655376:MGF655378 LWE655376:LWJ655378 LMI655376:LMN655378 LCM655376:LCR655378 KSQ655376:KSV655378 KIU655376:KIZ655378 JYY655376:JZD655378 JPC655376:JPH655378 JFG655376:JFL655378 IVK655376:IVP655378 ILO655376:ILT655378 IBS655376:IBX655378 HRW655376:HSB655378 HIA655376:HIF655378 GYE655376:GYJ655378 GOI655376:GON655378 GEM655376:GER655378 FUQ655376:FUV655378 FKU655376:FKZ655378 FAY655376:FBD655378 ERC655376:ERH655378 EHG655376:EHL655378 DXK655376:DXP655378 DNO655376:DNT655378 DDS655376:DDX655378 CTW655376:CUB655378 CKA655376:CKF655378 CAE655376:CAJ655378 BQI655376:BQN655378 BGM655376:BGR655378 AWQ655376:AWV655378 AMU655376:AMZ655378 ACY655376:ADD655378 TC655376:TH655378 JG655376:JL655378 W655376:AB655378 WVS589840:WVX589842 WLW589840:WMB589842 WCA589840:WCF589842 VSE589840:VSJ589842 VII589840:VIN589842 UYM589840:UYR589842 UOQ589840:UOV589842 UEU589840:UEZ589842 TUY589840:TVD589842 TLC589840:TLH589842 TBG589840:TBL589842 SRK589840:SRP589842 SHO589840:SHT589842 RXS589840:RXX589842 RNW589840:ROB589842 REA589840:REF589842 QUE589840:QUJ589842 QKI589840:QKN589842 QAM589840:QAR589842 PQQ589840:PQV589842 PGU589840:PGZ589842 OWY589840:OXD589842 ONC589840:ONH589842 ODG589840:ODL589842 NTK589840:NTP589842 NJO589840:NJT589842 MZS589840:MZX589842 MPW589840:MQB589842 MGA589840:MGF589842 LWE589840:LWJ589842 LMI589840:LMN589842 LCM589840:LCR589842 KSQ589840:KSV589842 KIU589840:KIZ589842 JYY589840:JZD589842 JPC589840:JPH589842 JFG589840:JFL589842 IVK589840:IVP589842 ILO589840:ILT589842 IBS589840:IBX589842 HRW589840:HSB589842 HIA589840:HIF589842 GYE589840:GYJ589842 GOI589840:GON589842 GEM589840:GER589842 FUQ589840:FUV589842 FKU589840:FKZ589842 FAY589840:FBD589842 ERC589840:ERH589842 EHG589840:EHL589842 DXK589840:DXP589842 DNO589840:DNT589842 DDS589840:DDX589842 CTW589840:CUB589842 CKA589840:CKF589842 CAE589840:CAJ589842 BQI589840:BQN589842 BGM589840:BGR589842 AWQ589840:AWV589842 AMU589840:AMZ589842 ACY589840:ADD589842 TC589840:TH589842 JG589840:JL589842 W589840:AB589842 WVS524304:WVX524306 WLW524304:WMB524306 WCA524304:WCF524306 VSE524304:VSJ524306 VII524304:VIN524306 UYM524304:UYR524306 UOQ524304:UOV524306 UEU524304:UEZ524306 TUY524304:TVD524306 TLC524304:TLH524306 TBG524304:TBL524306 SRK524304:SRP524306 SHO524304:SHT524306 RXS524304:RXX524306 RNW524304:ROB524306 REA524304:REF524306 QUE524304:QUJ524306 QKI524304:QKN524306 QAM524304:QAR524306 PQQ524304:PQV524306 PGU524304:PGZ524306 OWY524304:OXD524306 ONC524304:ONH524306 ODG524304:ODL524306 NTK524304:NTP524306 NJO524304:NJT524306 MZS524304:MZX524306 MPW524304:MQB524306 MGA524304:MGF524306 LWE524304:LWJ524306 LMI524304:LMN524306 LCM524304:LCR524306 KSQ524304:KSV524306 KIU524304:KIZ524306 JYY524304:JZD524306 JPC524304:JPH524306 JFG524304:JFL524306 IVK524304:IVP524306 ILO524304:ILT524306 IBS524304:IBX524306 HRW524304:HSB524306 HIA524304:HIF524306 GYE524304:GYJ524306 GOI524304:GON524306 GEM524304:GER524306 FUQ524304:FUV524306 FKU524304:FKZ524306 FAY524304:FBD524306 ERC524304:ERH524306 EHG524304:EHL524306 DXK524304:DXP524306 DNO524304:DNT524306 DDS524304:DDX524306 CTW524304:CUB524306 CKA524304:CKF524306 CAE524304:CAJ524306 BQI524304:BQN524306 BGM524304:BGR524306 AWQ524304:AWV524306 AMU524304:AMZ524306 ACY524304:ADD524306 TC524304:TH524306 JG524304:JL524306 W524304:AB524306 WVS458768:WVX458770 WLW458768:WMB458770 WCA458768:WCF458770 VSE458768:VSJ458770 VII458768:VIN458770 UYM458768:UYR458770 UOQ458768:UOV458770 UEU458768:UEZ458770 TUY458768:TVD458770 TLC458768:TLH458770 TBG458768:TBL458770 SRK458768:SRP458770 SHO458768:SHT458770 RXS458768:RXX458770 RNW458768:ROB458770 REA458768:REF458770 QUE458768:QUJ458770 QKI458768:QKN458770 QAM458768:QAR458770 PQQ458768:PQV458770 PGU458768:PGZ458770 OWY458768:OXD458770 ONC458768:ONH458770 ODG458768:ODL458770 NTK458768:NTP458770 NJO458768:NJT458770 MZS458768:MZX458770 MPW458768:MQB458770 MGA458768:MGF458770 LWE458768:LWJ458770 LMI458768:LMN458770 LCM458768:LCR458770 KSQ458768:KSV458770 KIU458768:KIZ458770 JYY458768:JZD458770 JPC458768:JPH458770 JFG458768:JFL458770 IVK458768:IVP458770 ILO458768:ILT458770 IBS458768:IBX458770 HRW458768:HSB458770 HIA458768:HIF458770 GYE458768:GYJ458770 GOI458768:GON458770 GEM458768:GER458770 FUQ458768:FUV458770 FKU458768:FKZ458770 FAY458768:FBD458770 ERC458768:ERH458770 EHG458768:EHL458770 DXK458768:DXP458770 DNO458768:DNT458770 DDS458768:DDX458770 CTW458768:CUB458770 CKA458768:CKF458770 CAE458768:CAJ458770 BQI458768:BQN458770 BGM458768:BGR458770 AWQ458768:AWV458770 AMU458768:AMZ458770 ACY458768:ADD458770 TC458768:TH458770 JG458768:JL458770 W458768:AB458770 WVS393232:WVX393234 WLW393232:WMB393234 WCA393232:WCF393234 VSE393232:VSJ393234 VII393232:VIN393234 UYM393232:UYR393234 UOQ393232:UOV393234 UEU393232:UEZ393234 TUY393232:TVD393234 TLC393232:TLH393234 TBG393232:TBL393234 SRK393232:SRP393234 SHO393232:SHT393234 RXS393232:RXX393234 RNW393232:ROB393234 REA393232:REF393234 QUE393232:QUJ393234 QKI393232:QKN393234 QAM393232:QAR393234 PQQ393232:PQV393234 PGU393232:PGZ393234 OWY393232:OXD393234 ONC393232:ONH393234 ODG393232:ODL393234 NTK393232:NTP393234 NJO393232:NJT393234 MZS393232:MZX393234 MPW393232:MQB393234 MGA393232:MGF393234 LWE393232:LWJ393234 LMI393232:LMN393234 LCM393232:LCR393234 KSQ393232:KSV393234 KIU393232:KIZ393234 JYY393232:JZD393234 JPC393232:JPH393234 JFG393232:JFL393234 IVK393232:IVP393234 ILO393232:ILT393234 IBS393232:IBX393234 HRW393232:HSB393234 HIA393232:HIF393234 GYE393232:GYJ393234 GOI393232:GON393234 GEM393232:GER393234 FUQ393232:FUV393234 FKU393232:FKZ393234 FAY393232:FBD393234 ERC393232:ERH393234 EHG393232:EHL393234 DXK393232:DXP393234 DNO393232:DNT393234 DDS393232:DDX393234 CTW393232:CUB393234 CKA393232:CKF393234 CAE393232:CAJ393234 BQI393232:BQN393234 BGM393232:BGR393234 AWQ393232:AWV393234 AMU393232:AMZ393234 ACY393232:ADD393234 TC393232:TH393234 JG393232:JL393234 W393232:AB393234 WVS327696:WVX327698 WLW327696:WMB327698 WCA327696:WCF327698 VSE327696:VSJ327698 VII327696:VIN327698 UYM327696:UYR327698 UOQ327696:UOV327698 UEU327696:UEZ327698 TUY327696:TVD327698 TLC327696:TLH327698 TBG327696:TBL327698 SRK327696:SRP327698 SHO327696:SHT327698 RXS327696:RXX327698 RNW327696:ROB327698 REA327696:REF327698 QUE327696:QUJ327698 QKI327696:QKN327698 QAM327696:QAR327698 PQQ327696:PQV327698 PGU327696:PGZ327698 OWY327696:OXD327698 ONC327696:ONH327698 ODG327696:ODL327698 NTK327696:NTP327698 NJO327696:NJT327698 MZS327696:MZX327698 MPW327696:MQB327698 MGA327696:MGF327698 LWE327696:LWJ327698 LMI327696:LMN327698 LCM327696:LCR327698 KSQ327696:KSV327698 KIU327696:KIZ327698 JYY327696:JZD327698 JPC327696:JPH327698 JFG327696:JFL327698 IVK327696:IVP327698 ILO327696:ILT327698 IBS327696:IBX327698 HRW327696:HSB327698 HIA327696:HIF327698 GYE327696:GYJ327698 GOI327696:GON327698 GEM327696:GER327698 FUQ327696:FUV327698 FKU327696:FKZ327698 FAY327696:FBD327698 ERC327696:ERH327698 EHG327696:EHL327698 DXK327696:DXP327698 DNO327696:DNT327698 DDS327696:DDX327698 CTW327696:CUB327698 CKA327696:CKF327698 CAE327696:CAJ327698 BQI327696:BQN327698 BGM327696:BGR327698 AWQ327696:AWV327698 AMU327696:AMZ327698 ACY327696:ADD327698 TC327696:TH327698 JG327696:JL327698 W327696:AB327698 WVS262160:WVX262162 WLW262160:WMB262162 WCA262160:WCF262162 VSE262160:VSJ262162 VII262160:VIN262162 UYM262160:UYR262162 UOQ262160:UOV262162 UEU262160:UEZ262162 TUY262160:TVD262162 TLC262160:TLH262162 TBG262160:TBL262162 SRK262160:SRP262162 SHO262160:SHT262162 RXS262160:RXX262162 RNW262160:ROB262162 REA262160:REF262162 QUE262160:QUJ262162 QKI262160:QKN262162 QAM262160:QAR262162 PQQ262160:PQV262162 PGU262160:PGZ262162 OWY262160:OXD262162 ONC262160:ONH262162 ODG262160:ODL262162 NTK262160:NTP262162 NJO262160:NJT262162 MZS262160:MZX262162 MPW262160:MQB262162 MGA262160:MGF262162 LWE262160:LWJ262162 LMI262160:LMN262162 LCM262160:LCR262162 KSQ262160:KSV262162 KIU262160:KIZ262162 JYY262160:JZD262162 JPC262160:JPH262162 JFG262160:JFL262162 IVK262160:IVP262162 ILO262160:ILT262162 IBS262160:IBX262162 HRW262160:HSB262162 HIA262160:HIF262162 GYE262160:GYJ262162 GOI262160:GON262162 GEM262160:GER262162 FUQ262160:FUV262162 FKU262160:FKZ262162 FAY262160:FBD262162 ERC262160:ERH262162 EHG262160:EHL262162 DXK262160:DXP262162 DNO262160:DNT262162 DDS262160:DDX262162 CTW262160:CUB262162 CKA262160:CKF262162 CAE262160:CAJ262162 BQI262160:BQN262162 BGM262160:BGR262162 AWQ262160:AWV262162 AMU262160:AMZ262162 ACY262160:ADD262162 TC262160:TH262162 JG262160:JL262162 W262160:AB262162 WVS196624:WVX196626 WLW196624:WMB196626 WCA196624:WCF196626 VSE196624:VSJ196626 VII196624:VIN196626 UYM196624:UYR196626 UOQ196624:UOV196626 UEU196624:UEZ196626 TUY196624:TVD196626 TLC196624:TLH196626 TBG196624:TBL196626 SRK196624:SRP196626 SHO196624:SHT196626 RXS196624:RXX196626 RNW196624:ROB196626 REA196624:REF196626 QUE196624:QUJ196626 QKI196624:QKN196626 QAM196624:QAR196626 PQQ196624:PQV196626 PGU196624:PGZ196626 OWY196624:OXD196626 ONC196624:ONH196626 ODG196624:ODL196626 NTK196624:NTP196626 NJO196624:NJT196626 MZS196624:MZX196626 MPW196624:MQB196626 MGA196624:MGF196626 LWE196624:LWJ196626 LMI196624:LMN196626 LCM196624:LCR196626 KSQ196624:KSV196626 KIU196624:KIZ196626 JYY196624:JZD196626 JPC196624:JPH196626 JFG196624:JFL196626 IVK196624:IVP196626 ILO196624:ILT196626 IBS196624:IBX196626 HRW196624:HSB196626 HIA196624:HIF196626 GYE196624:GYJ196626 GOI196624:GON196626 GEM196624:GER196626 FUQ196624:FUV196626 FKU196624:FKZ196626 FAY196624:FBD196626 ERC196624:ERH196626 EHG196624:EHL196626 DXK196624:DXP196626 DNO196624:DNT196626 DDS196624:DDX196626 CTW196624:CUB196626 CKA196624:CKF196626 CAE196624:CAJ196626 BQI196624:BQN196626 BGM196624:BGR196626 AWQ196624:AWV196626 AMU196624:AMZ196626 ACY196624:ADD196626 TC196624:TH196626 JG196624:JL196626 W196624:AB196626 WVS131088:WVX131090 WLW131088:WMB131090 WCA131088:WCF131090 VSE131088:VSJ131090 VII131088:VIN131090 UYM131088:UYR131090 UOQ131088:UOV131090 UEU131088:UEZ131090 TUY131088:TVD131090 TLC131088:TLH131090 TBG131088:TBL131090 SRK131088:SRP131090 SHO131088:SHT131090 RXS131088:RXX131090 RNW131088:ROB131090 REA131088:REF131090 QUE131088:QUJ131090 QKI131088:QKN131090 QAM131088:QAR131090 PQQ131088:PQV131090 PGU131088:PGZ131090 OWY131088:OXD131090 ONC131088:ONH131090 ODG131088:ODL131090 NTK131088:NTP131090 NJO131088:NJT131090 MZS131088:MZX131090 MPW131088:MQB131090 MGA131088:MGF131090 LWE131088:LWJ131090 LMI131088:LMN131090 LCM131088:LCR131090 KSQ131088:KSV131090 KIU131088:KIZ131090 JYY131088:JZD131090 JPC131088:JPH131090 JFG131088:JFL131090 IVK131088:IVP131090 ILO131088:ILT131090 IBS131088:IBX131090 HRW131088:HSB131090 HIA131088:HIF131090 GYE131088:GYJ131090 GOI131088:GON131090 GEM131088:GER131090 FUQ131088:FUV131090 FKU131088:FKZ131090 FAY131088:FBD131090 ERC131088:ERH131090 EHG131088:EHL131090 DXK131088:DXP131090 DNO131088:DNT131090 DDS131088:DDX131090 CTW131088:CUB131090 CKA131088:CKF131090 CAE131088:CAJ131090 BQI131088:BQN131090 BGM131088:BGR131090 AWQ131088:AWV131090 AMU131088:AMZ131090 ACY131088:ADD131090 TC131088:TH131090 JG131088:JL131090 W131088:AB131090 WVS65552:WVX65554 WLW65552:WMB65554 WCA65552:WCF65554 VSE65552:VSJ65554 VII65552:VIN65554 UYM65552:UYR65554 UOQ65552:UOV65554 UEU65552:UEZ65554 TUY65552:TVD65554 TLC65552:TLH65554 TBG65552:TBL65554 SRK65552:SRP65554 SHO65552:SHT65554 RXS65552:RXX65554 RNW65552:ROB65554 REA65552:REF65554 QUE65552:QUJ65554 QKI65552:QKN65554 QAM65552:QAR65554 PQQ65552:PQV65554 PGU65552:PGZ65554 OWY65552:OXD65554 ONC65552:ONH65554 ODG65552:ODL65554 NTK65552:NTP65554 NJO65552:NJT65554 MZS65552:MZX65554 MPW65552:MQB65554 MGA65552:MGF65554 LWE65552:LWJ65554 LMI65552:LMN65554 LCM65552:LCR65554 KSQ65552:KSV65554 KIU65552:KIZ65554 JYY65552:JZD65554 JPC65552:JPH65554 JFG65552:JFL65554 IVK65552:IVP65554 ILO65552:ILT65554 IBS65552:IBX65554 HRW65552:HSB65554 HIA65552:HIF65554 GYE65552:GYJ65554 GOI65552:GON65554 GEM65552:GER65554 FUQ65552:FUV65554 FKU65552:FKZ65554 FAY65552:FBD65554 ERC65552:ERH65554 EHG65552:EHL65554 DXK65552:DXP65554 DNO65552:DNT65554 DDS65552:DDX65554 CTW65552:CUB65554 CKA65552:CKF65554 CAE65552:CAJ65554 BQI65552:BQN65554 BGM65552:BGR65554 AWQ65552:AWV65554 AMU65552:AMZ65554 ACY65552:ADD65554 TC65552:TH65554 JG65552:JL65554 V65552 WVR983058 WLV983058 WBZ983058 VSD983058 VIH983058 UYL983058 UOP983058 UET983058 TUX983058 TLB983058 TBF983058 SRJ983058 SHN983058 RXR983058 RNV983058 RDZ983058 QUD983058 QKH983058 QAL983058 PQP983058 PGT983058 OWX983058 ONB983058 ODF983058 NTJ983058 NJN983058 MZR983058 MPV983058 MFZ983058 LWD983058 LMH983058 LCL983058 KSP983058 KIT983058 JYX983058 JPB983058 JFF983058 IVJ983058 ILN983058 IBR983058 HRV983058 HHZ983058 GYD983058 GOH983058 GEL983058 FUP983058 FKT983058 FAX983058 ERB983058 EHF983058 DXJ983058 DNN983058 DDR983058 CTV983058 CJZ983058 CAD983058 BQH983058 BGL983058 AWP983058 AMT983058 ACX983058 TB983058 JF983058 V983058 WVR917522 WLV917522 WBZ917522 VSD917522 VIH917522 UYL917522 UOP917522 UET917522 TUX917522 TLB917522 TBF917522 SRJ917522 SHN917522 RXR917522 RNV917522 RDZ917522 QUD917522 QKH917522 QAL917522 PQP917522 PGT917522 OWX917522 ONB917522 ODF917522 NTJ917522 NJN917522 MZR917522 MPV917522 MFZ917522 LWD917522 LMH917522 LCL917522 KSP917522 KIT917522 JYX917522 JPB917522 JFF917522 IVJ917522 ILN917522 IBR917522 HRV917522 HHZ917522 GYD917522 GOH917522 GEL917522 FUP917522 FKT917522 FAX917522 ERB917522 EHF917522 DXJ917522 DNN917522 DDR917522 CTV917522 CJZ917522 CAD917522 BQH917522 BGL917522 AWP917522 AMT917522 ACX917522 TB917522 JF917522 V917522 WVR851986 WLV851986 WBZ851986 VSD851986 VIH851986 UYL851986 UOP851986 UET851986 TUX851986 TLB851986 TBF851986 SRJ851986 SHN851986 RXR851986 RNV851986 RDZ851986 QUD851986 QKH851986 QAL851986 PQP851986 PGT851986 OWX851986 ONB851986 ODF851986 NTJ851986 NJN851986 MZR851986 MPV851986 MFZ851986 LWD851986 LMH851986 LCL851986 KSP851986 KIT851986 JYX851986 JPB851986 JFF851986 IVJ851986 ILN851986 IBR851986 HRV851986 HHZ851986 GYD851986 GOH851986 GEL851986 FUP851986 FKT851986 FAX851986 ERB851986 EHF851986 DXJ851986 DNN851986 DDR851986 CTV851986 CJZ851986 CAD851986 BQH851986 BGL851986 AWP851986 AMT851986 ACX851986 TB851986 JF851986 V851986 WVR786450 WLV786450 WBZ786450 VSD786450 VIH786450 UYL786450 UOP786450 UET786450 TUX786450 TLB786450 TBF786450 SRJ786450 SHN786450 RXR786450 RNV786450 RDZ786450 QUD786450 QKH786450 QAL786450 PQP786450 PGT786450 OWX786450 ONB786450 ODF786450 NTJ786450 NJN786450 MZR786450 MPV786450 MFZ786450 LWD786450 LMH786450 LCL786450 KSP786450 KIT786450 JYX786450 JPB786450 JFF786450 IVJ786450 ILN786450 IBR786450 HRV786450 HHZ786450 GYD786450 GOH786450 GEL786450 FUP786450 FKT786450 FAX786450 ERB786450 EHF786450 DXJ786450 DNN786450 DDR786450 CTV786450 CJZ786450 CAD786450 BQH786450 BGL786450 AWP786450 AMT786450 ACX786450 TB786450 JF786450 V786450 WVR720914 WLV720914 WBZ720914 VSD720914 VIH720914 UYL720914 UOP720914 UET720914 TUX720914 TLB720914 TBF720914 SRJ720914 SHN720914 RXR720914 RNV720914 RDZ720914 QUD720914 QKH720914 QAL720914 PQP720914 PGT720914 OWX720914 ONB720914 ODF720914 NTJ720914 NJN720914 MZR720914 MPV720914 MFZ720914 LWD720914 LMH720914 LCL720914 KSP720914 KIT720914 JYX720914 JPB720914 JFF720914 IVJ720914 ILN720914 IBR720914 HRV720914 HHZ720914 GYD720914 GOH720914 GEL720914 FUP720914 FKT720914 FAX720914 ERB720914 EHF720914 DXJ720914 DNN720914 DDR720914 CTV720914 CJZ720914 CAD720914 BQH720914 BGL720914 AWP720914 AMT720914 ACX720914 TB720914 JF720914 V720914 WVR655378 WLV655378 WBZ655378 VSD655378 VIH655378 UYL655378 UOP655378 UET655378 TUX655378 TLB655378 TBF655378 SRJ655378 SHN655378 RXR655378 RNV655378 RDZ655378 QUD655378 QKH655378 QAL655378 PQP655378 PGT655378 OWX655378 ONB655378 ODF655378 NTJ655378 NJN655378 MZR655378 MPV655378 MFZ655378 LWD655378 LMH655378 LCL655378 KSP655378 KIT655378 JYX655378 JPB655378 JFF655378 IVJ655378 ILN655378 IBR655378 HRV655378 HHZ655378 GYD655378 GOH655378 GEL655378 FUP655378 FKT655378 FAX655378 ERB655378 EHF655378 DXJ655378 DNN655378 DDR655378 CTV655378 CJZ655378 CAD655378 BQH655378 BGL655378 AWP655378 AMT655378 ACX655378 TB655378 JF655378 V655378 WVR589842 WLV589842 WBZ589842 VSD589842 VIH589842 UYL589842 UOP589842 UET589842 TUX589842 TLB589842 TBF589842 SRJ589842 SHN589842 RXR589842 RNV589842 RDZ589842 QUD589842 QKH589842 QAL589842 PQP589842 PGT589842 OWX589842 ONB589842 ODF589842 NTJ589842 NJN589842 MZR589842 MPV589842 MFZ589842 LWD589842 LMH589842 LCL589842 KSP589842 KIT589842 JYX589842 JPB589842 JFF589842 IVJ589842 ILN589842 IBR589842 HRV589842 HHZ589842 GYD589842 GOH589842 GEL589842 FUP589842 FKT589842 FAX589842 ERB589842 EHF589842 DXJ589842 DNN589842 DDR589842 CTV589842 CJZ589842 CAD589842 BQH589842 BGL589842 AWP589842 AMT589842 ACX589842 TB589842 JF589842 V589842 WVR524306 WLV524306 WBZ524306 VSD524306 VIH524306 UYL524306 UOP524306 UET524306 TUX524306 TLB524306 TBF524306 SRJ524306 SHN524306 RXR524306 RNV524306 RDZ524306 QUD524306 QKH524306 QAL524306 PQP524306 PGT524306 OWX524306 ONB524306 ODF524306 NTJ524306 NJN524306 MZR524306 MPV524306 MFZ524306 LWD524306 LMH524306 LCL524306 KSP524306 KIT524306 JYX524306 JPB524306 JFF524306 IVJ524306 ILN524306 IBR524306 HRV524306 HHZ524306 GYD524306 GOH524306 GEL524306 FUP524306 FKT524306 FAX524306 ERB524306 EHF524306 DXJ524306 DNN524306 DDR524306 CTV524306 CJZ524306 CAD524306 BQH524306 BGL524306 AWP524306 AMT524306 ACX524306 TB524306 JF524306 V524306 WVR458770 WLV458770 WBZ458770 VSD458770 VIH458770 UYL458770 UOP458770 UET458770 TUX458770 TLB458770 TBF458770 SRJ458770 SHN458770 RXR458770 RNV458770 RDZ458770 QUD458770 QKH458770 QAL458770 PQP458770 PGT458770 OWX458770 ONB458770 ODF458770 NTJ458770 NJN458770 MZR458770 MPV458770 MFZ458770 LWD458770 LMH458770 LCL458770 KSP458770 KIT458770 JYX458770 JPB458770 JFF458770 IVJ458770 ILN458770 IBR458770 HRV458770 HHZ458770 GYD458770 GOH458770 GEL458770 FUP458770 FKT458770 FAX458770 ERB458770 EHF458770 DXJ458770 DNN458770 DDR458770 CTV458770 CJZ458770 CAD458770 BQH458770 BGL458770 AWP458770 AMT458770 ACX458770 TB458770 JF458770 V458770 WVR393234 WLV393234 WBZ393234 VSD393234 VIH393234 UYL393234 UOP393234 UET393234 TUX393234 TLB393234 TBF393234 SRJ393234 SHN393234 RXR393234 RNV393234 RDZ393234 QUD393234 QKH393234 QAL393234 PQP393234 PGT393234 OWX393234 ONB393234 ODF393234 NTJ393234 NJN393234 MZR393234 MPV393234 MFZ393234 LWD393234 LMH393234 LCL393234 KSP393234 KIT393234 JYX393234 JPB393234 JFF393234 IVJ393234 ILN393234 IBR393234 HRV393234 HHZ393234 GYD393234 GOH393234 GEL393234 FUP393234 FKT393234 FAX393234 ERB393234 EHF393234 DXJ393234 DNN393234 DDR393234 CTV393234 CJZ393234 CAD393234 BQH393234 BGL393234 AWP393234 AMT393234 ACX393234 TB393234 JF393234 V393234 WVR327698 WLV327698 WBZ327698 VSD327698 VIH327698 UYL327698 UOP327698 UET327698 TUX327698 TLB327698 TBF327698 SRJ327698 SHN327698 RXR327698 RNV327698 RDZ327698 QUD327698 QKH327698 QAL327698 PQP327698 PGT327698 OWX327698 ONB327698 ODF327698 NTJ327698 NJN327698 MZR327698 MPV327698 MFZ327698 LWD327698 LMH327698 LCL327698 KSP327698 KIT327698 JYX327698 JPB327698 JFF327698 IVJ327698 ILN327698 IBR327698 HRV327698 HHZ327698 GYD327698 GOH327698 GEL327698 FUP327698 FKT327698 FAX327698 ERB327698 EHF327698 DXJ327698 DNN327698 DDR327698 CTV327698 CJZ327698 CAD327698 BQH327698 BGL327698 AWP327698 AMT327698 ACX327698 TB327698 JF327698 V327698 WVR262162 WLV262162 WBZ262162 VSD262162 VIH262162 UYL262162 UOP262162 UET262162 TUX262162 TLB262162 TBF262162 SRJ262162 SHN262162 RXR262162 RNV262162 RDZ262162 QUD262162 QKH262162 QAL262162 PQP262162 PGT262162 OWX262162 ONB262162 ODF262162 NTJ262162 NJN262162 MZR262162 MPV262162 MFZ262162 LWD262162 LMH262162 LCL262162 KSP262162 KIT262162 JYX262162 JPB262162 JFF262162 IVJ262162 ILN262162 IBR262162 HRV262162 HHZ262162 GYD262162 GOH262162 GEL262162 FUP262162 FKT262162 FAX262162 ERB262162 EHF262162 DXJ262162 DNN262162 DDR262162 CTV262162 CJZ262162 CAD262162 BQH262162 BGL262162 AWP262162 AMT262162 ACX262162 TB262162 JF262162 V262162 WVR196626 WLV196626 WBZ196626 VSD196626 VIH196626 UYL196626 UOP196626 UET196626 TUX196626 TLB196626 TBF196626 SRJ196626 SHN196626 RXR196626 RNV196626 RDZ196626 QUD196626 QKH196626 QAL196626 PQP196626 PGT196626 OWX196626 ONB196626 ODF196626 NTJ196626 NJN196626 MZR196626 MPV196626 MFZ196626 LWD196626 LMH196626 LCL196626 KSP196626 KIT196626 JYX196626 JPB196626 JFF196626 IVJ196626 ILN196626 IBR196626 HRV196626 HHZ196626 GYD196626 GOH196626 GEL196626 FUP196626 FKT196626 FAX196626 ERB196626 EHF196626 DXJ196626 DNN196626 DDR196626 CTV196626 CJZ196626 CAD196626 BQH196626 BGL196626 AWP196626 AMT196626 ACX196626 TB196626 JF196626 V196626 WVR131090 WLV131090 WBZ131090 VSD131090 VIH131090 UYL131090 UOP131090 UET131090 TUX131090 TLB131090 TBF131090 SRJ131090 SHN131090 RXR131090 RNV131090 RDZ131090 QUD131090 QKH131090 QAL131090 PQP131090 PGT131090 OWX131090 ONB131090 ODF131090 NTJ131090 NJN131090 MZR131090 MPV131090 MFZ131090 LWD131090 LMH131090 LCL131090 KSP131090 KIT131090 JYX131090 JPB131090 JFF131090 IVJ131090 ILN131090 IBR131090 HRV131090 HHZ131090 GYD131090 GOH131090 GEL131090 FUP131090 FKT131090 FAX131090 ERB131090 EHF131090 DXJ131090 DNN131090 DDR131090 CTV131090 CJZ131090 CAD131090 BQH131090 BGL131090 AWP131090 AMT131090 ACX131090 TB131090 JF131090 V131090 WVR65554 WLV65554 WBZ65554 VSD65554 VIH65554 UYL65554 UOP65554 UET65554 TUX65554 TLB65554 TBF65554 SRJ65554 SHN65554 RXR65554 RNV65554 RDZ65554 QUD65554 QKH65554 QAL65554 PQP65554 PGT65554 OWX65554 ONB65554 ODF65554 NTJ65554 NJN65554 MZR65554 MPV65554 MFZ65554 LWD65554 LMH65554 LCL65554 KSP65554 KIT65554 JYX65554 JPB65554 JFF65554 IVJ65554 ILN65554 IBR65554 HRV65554 HHZ65554 GYD65554 GOH65554 GEL65554 FUP65554 FKT65554 FAX65554 ERB65554 EHF65554 DXJ65554 DNN65554 DDR65554 CTV65554 CJZ65554 CAD65554 BQH65554 BGL65554 AWP65554 AMT65554 ACX65554 TB65554 JF65554 V65554 WVR983056 WLV983056 WBZ983056 VSD983056 VIH983056 UYL983056 UOP983056 UET983056 TUX983056 TLB983056 TBF983056 SRJ983056 SHN983056 RXR983056 RNV983056 RDZ983056 QUD983056 QKH983056 QAL983056 PQP983056 PGT983056 OWX983056 ONB983056 ODF983056 NTJ983056 NJN983056 MZR983056 MPV983056 MFZ983056 LWD983056 LMH983056 LCL983056 KSP983056 KIT983056 JYX983056 JPB983056 JFF983056 IVJ983056 ILN983056 IBR983056 HRV983056 HHZ983056 GYD983056 GOH983056 GEL983056 FUP983056 FKT983056 FAX983056 ERB983056 EHF983056 DXJ983056 DNN983056 DDR983056 CTV983056 CJZ983056 CAD983056 BQH983056 BGL983056 AWP983056 AMT983056 ACX983056 TB983056 JF983056 V983056 WVR917520 WLV917520 WBZ917520 VSD917520 VIH917520 UYL917520 UOP917520 UET917520 TUX917520 TLB917520 TBF917520 SRJ917520 SHN917520 RXR917520 RNV917520 RDZ917520 QUD917520 QKH917520 QAL917520 PQP917520 PGT917520 OWX917520 ONB917520 ODF917520 NTJ917520 NJN917520 MZR917520 MPV917520 MFZ917520 LWD917520 LMH917520 LCL917520 KSP917520 KIT917520 JYX917520 JPB917520 JFF917520 IVJ917520 ILN917520 IBR917520 HRV917520 HHZ917520 GYD917520 GOH917520 GEL917520 FUP917520 FKT917520 FAX917520 ERB917520 EHF917520 DXJ917520 DNN917520 DDR917520 CTV917520 CJZ917520 CAD917520 BQH917520 BGL917520 AWP917520 AMT917520 ACX917520 TB917520 JF917520 V917520 WVR851984 WLV851984 WBZ851984 VSD851984 VIH851984 UYL851984 UOP851984 UET851984 TUX851984 TLB851984 TBF851984 SRJ851984 SHN851984 RXR851984 RNV851984 RDZ851984 QUD851984 QKH851984 QAL851984 PQP851984 PGT851984 OWX851984 ONB851984 ODF851984 NTJ851984 NJN851984 MZR851984 MPV851984 MFZ851984 LWD851984 LMH851984 LCL851984 KSP851984 KIT851984 JYX851984 JPB851984 JFF851984 IVJ851984 ILN851984 IBR851984 HRV851984 HHZ851984 GYD851984 GOH851984 GEL851984 FUP851984 FKT851984 FAX851984 ERB851984 EHF851984 DXJ851984 DNN851984 DDR851984 CTV851984 CJZ851984 CAD851984 BQH851984 BGL851984 AWP851984 AMT851984 ACX851984 TB851984 JF851984 V851984 WVR786448 WLV786448 WBZ786448 VSD786448 VIH786448 UYL786448 UOP786448 UET786448 TUX786448 TLB786448 TBF786448 SRJ786448 SHN786448 RXR786448 RNV786448 RDZ786448 QUD786448 QKH786448 QAL786448 PQP786448 PGT786448 OWX786448 ONB786448 ODF786448 NTJ786448 NJN786448 MZR786448 MPV786448 MFZ786448 LWD786448 LMH786448 LCL786448 KSP786448 KIT786448 JYX786448 JPB786448 JFF786448 IVJ786448 ILN786448 IBR786448 HRV786448 HHZ786448 GYD786448 GOH786448 GEL786448 FUP786448 FKT786448 FAX786448 ERB786448 EHF786448 DXJ786448 DNN786448 DDR786448 CTV786448 CJZ786448 CAD786448 BQH786448 BGL786448 AWP786448 AMT786448 ACX786448 TB786448 JF786448 V786448 WVR720912 WLV720912 WBZ720912 VSD720912 VIH720912 UYL720912 UOP720912 UET720912 TUX720912 TLB720912 TBF720912 SRJ720912 SHN720912 RXR720912 RNV720912 RDZ720912 QUD720912 QKH720912 QAL720912 PQP720912 PGT720912 OWX720912 ONB720912 ODF720912 NTJ720912 NJN720912 MZR720912 MPV720912 MFZ720912 LWD720912 LMH720912 LCL720912 KSP720912 KIT720912 JYX720912 JPB720912 JFF720912 IVJ720912 ILN720912 IBR720912 HRV720912 HHZ720912 GYD720912 GOH720912 GEL720912 FUP720912 FKT720912 FAX720912 ERB720912 EHF720912 DXJ720912 DNN720912 DDR720912 CTV720912 CJZ720912 CAD720912 BQH720912 BGL720912 AWP720912 AMT720912 ACX720912 TB720912 JF720912 V720912 WVR655376 WLV655376 WBZ655376 VSD655376 VIH655376 UYL655376 UOP655376 UET655376 TUX655376 TLB655376 TBF655376 SRJ655376 SHN655376 RXR655376 RNV655376 RDZ655376 QUD655376 QKH655376 QAL655376 PQP655376 PGT655376 OWX655376 ONB655376 ODF655376 NTJ655376 NJN655376 MZR655376 MPV655376 MFZ655376 LWD655376 LMH655376 LCL655376 KSP655376 KIT655376 JYX655376 JPB655376 JFF655376 IVJ655376 ILN655376 IBR655376 HRV655376 HHZ655376 GYD655376 GOH655376 GEL655376 FUP655376 FKT655376 FAX655376 ERB655376 EHF655376 DXJ655376 DNN655376 DDR655376 CTV655376 CJZ655376 CAD655376 BQH655376 BGL655376 AWP655376 AMT655376 ACX655376 TB655376 JF655376 V655376 WVR589840 WLV589840 WBZ589840 VSD589840 VIH589840 UYL589840 UOP589840 UET589840 TUX589840 TLB589840 TBF589840 SRJ589840 SHN589840 RXR589840 RNV589840 RDZ589840 QUD589840 QKH589840 QAL589840 PQP589840 PGT589840 OWX589840 ONB589840 ODF589840 NTJ589840 NJN589840 MZR589840 MPV589840 MFZ589840 LWD589840 LMH589840 LCL589840 KSP589840 KIT589840 JYX589840 JPB589840 JFF589840 IVJ589840 ILN589840 IBR589840 HRV589840 HHZ589840 GYD589840 GOH589840 GEL589840 FUP589840 FKT589840 FAX589840 ERB589840 EHF589840 DXJ589840 DNN589840 DDR589840 CTV589840 CJZ589840 CAD589840 BQH589840 BGL589840 AWP589840 AMT589840 ACX589840 TB589840 JF589840 V589840 WVR524304 WLV524304 WBZ524304 VSD524304 VIH524304 UYL524304 UOP524304 UET524304 TUX524304 TLB524304 TBF524304 SRJ524304 SHN524304 RXR524304 RNV524304 RDZ524304 QUD524304 QKH524304 QAL524304 PQP524304 PGT524304 OWX524304 ONB524304 ODF524304 NTJ524304 NJN524304 MZR524304 MPV524304 MFZ524304 LWD524304 LMH524304 LCL524304 KSP524304 KIT524304 JYX524304 JPB524304 JFF524304 IVJ524304 ILN524304 IBR524304 HRV524304 HHZ524304 GYD524304 GOH524304 GEL524304 FUP524304 FKT524304 FAX524304 ERB524304 EHF524304 DXJ524304 DNN524304 DDR524304 CTV524304 CJZ524304 CAD524304 BQH524304 BGL524304 AWP524304 AMT524304 ACX524304 TB524304 JF524304 V524304 WVR458768 WLV458768 WBZ458768 VSD458768 VIH458768 UYL458768 UOP458768 UET458768 TUX458768 TLB458768 TBF458768 SRJ458768 SHN458768 RXR458768 RNV458768 RDZ458768 QUD458768 QKH458768 QAL458768 PQP458768 PGT458768 OWX458768 ONB458768 ODF458768 NTJ458768 NJN458768 MZR458768 MPV458768 MFZ458768 LWD458768 LMH458768 LCL458768 KSP458768 KIT458768 JYX458768 JPB458768 JFF458768 IVJ458768 ILN458768 IBR458768 HRV458768 HHZ458768 GYD458768 GOH458768 GEL458768 FUP458768 FKT458768 FAX458768 ERB458768 EHF458768 DXJ458768 DNN458768 DDR458768 CTV458768 CJZ458768 CAD458768 BQH458768 BGL458768 AWP458768 AMT458768 ACX458768 TB458768 JF458768 V458768 WVR393232 WLV393232 WBZ393232 VSD393232 VIH393232 UYL393232 UOP393232 UET393232 TUX393232 TLB393232 TBF393232 SRJ393232 SHN393232 RXR393232 RNV393232 RDZ393232 QUD393232 QKH393232 QAL393232 PQP393232 PGT393232 OWX393232 ONB393232 ODF393232 NTJ393232 NJN393232 MZR393232 MPV393232 MFZ393232 LWD393232 LMH393232 LCL393232 KSP393232 KIT393232 JYX393232 JPB393232 JFF393232 IVJ393232 ILN393232 IBR393232 HRV393232 HHZ393232 GYD393232 GOH393232 GEL393232 FUP393232 FKT393232 FAX393232 ERB393232 EHF393232 DXJ393232 DNN393232 DDR393232 CTV393232 CJZ393232 CAD393232 BQH393232 BGL393232 AWP393232 AMT393232 ACX393232 TB393232 JF393232 V393232 WVR327696 WLV327696 WBZ327696 VSD327696 VIH327696 UYL327696 UOP327696 UET327696 TUX327696 TLB327696 TBF327696 SRJ327696 SHN327696 RXR327696 RNV327696 RDZ327696 QUD327696 QKH327696 QAL327696 PQP327696 PGT327696 OWX327696 ONB327696 ODF327696 NTJ327696 NJN327696 MZR327696 MPV327696 MFZ327696 LWD327696 LMH327696 LCL327696 KSP327696 KIT327696 JYX327696 JPB327696 JFF327696 IVJ327696 ILN327696 IBR327696 HRV327696 HHZ327696 GYD327696 GOH327696 GEL327696 FUP327696 FKT327696 FAX327696 ERB327696 EHF327696 DXJ327696 DNN327696 DDR327696 CTV327696 CJZ327696 CAD327696 BQH327696 BGL327696 AWP327696 AMT327696 ACX327696 TB327696 JF327696 V327696 WVR262160 WLV262160 WBZ262160 VSD262160 VIH262160 UYL262160 UOP262160 UET262160 TUX262160 TLB262160 TBF262160 SRJ262160 SHN262160 RXR262160 RNV262160 RDZ262160 QUD262160 QKH262160 QAL262160 PQP262160 PGT262160 OWX262160 ONB262160 ODF262160 NTJ262160 NJN262160 MZR262160 MPV262160 MFZ262160 LWD262160 LMH262160 LCL262160 KSP262160 KIT262160 JYX262160 JPB262160 JFF262160 IVJ262160 ILN262160 IBR262160 HRV262160 HHZ262160 GYD262160 GOH262160 GEL262160 FUP262160 FKT262160 FAX262160 ERB262160 EHF262160 DXJ262160 DNN262160 DDR262160 CTV262160 CJZ262160 CAD262160 BQH262160 BGL262160 AWP262160 AMT262160 ACX262160 TB262160 JF262160 V262160 WVR196624 WLV196624 WBZ196624 VSD196624 VIH196624 UYL196624 UOP196624 UET196624 TUX196624 TLB196624 TBF196624 SRJ196624 SHN196624 RXR196624 RNV196624 RDZ196624 QUD196624 QKH196624 QAL196624 PQP196624 PGT196624 OWX196624 ONB196624 ODF196624 NTJ196624 NJN196624 MZR196624 MPV196624 MFZ196624 LWD196624 LMH196624 LCL196624 KSP196624 KIT196624 JYX196624 JPB196624 JFF196624 IVJ196624 ILN196624 IBR196624 HRV196624 HHZ196624 GYD196624 GOH196624 GEL196624 FUP196624 FKT196624 FAX196624 ERB196624 EHF196624 DXJ196624 DNN196624 DDR196624 CTV196624 CJZ196624 CAD196624 BQH196624 BGL196624 AWP196624 AMT196624 ACX196624 TB196624 JF196624 V196624 WVR131088 WLV131088 WBZ131088 VSD131088 VIH131088 UYL131088 UOP131088 UET131088 TUX131088 TLB131088 TBF131088 SRJ131088 SHN131088 RXR131088 RNV131088 RDZ131088 QUD131088 QKH131088 QAL131088 PQP131088 PGT131088 OWX131088 ONB131088 ODF131088 NTJ131088 NJN131088 MZR131088 MPV131088 MFZ131088 LWD131088 LMH131088 LCL131088 KSP131088 KIT131088 JYX131088 JPB131088 JFF131088 IVJ131088 ILN131088 IBR131088 HRV131088 HHZ131088 GYD131088 GOH131088 GEL131088 FUP131088 FKT131088 FAX131088 ERB131088 EHF131088 DXJ131088 DNN131088 DDR131088 CTV131088 CJZ131088 CAD131088 BQH131088 BGL131088 AWP131088 AMT131088 ACX131088 TB131088 JF131088 V131088 WVR65552 WLV65552 WBZ65552 VSD65552 VIH65552 UYL65552 UOP65552 UET65552 TUX65552 TLB65552 TBF65552 SRJ65552 SHN65552 RXR65552 RNV65552 RDZ65552 QUD65552 QKH65552 QAL65552 PQP65552 PGT65552 OWX65552 ONB65552 ODF65552 NTJ65552 NJN65552 MZR65552 MPV65552 MFZ65552 LWD65552 LMH65552 LCL65552 KSP65552 KIT65552 JYX65552 JPB65552 JFF65552 IVJ65552 ILN65552 IBR65552 HRV65552 HHZ65552 GYD65552 GOH65552 GEL65552 FUP65552 FKT65552 FAX65552 ERB65552 EHF65552 DXJ65552 DNN65552 DDR65552 CTV65552 CJZ65552 CAD65552 BQH65552 BGL65552 AWP65552 AMT65552 ACX65552 TB65552 JF65552 FVC983107:FVC983108 WVQ983056:WVQ983058 WLU983056:WLU983058 WBY983056:WBY983058 VSC983056:VSC983058 VIG983056:VIG983058 UYK983056:UYK983058 UOO983056:UOO983058 UES983056:UES983058 TUW983056:TUW983058 TLA983056:TLA983058 TBE983056:TBE983058 SRI983056:SRI983058 SHM983056:SHM983058 RXQ983056:RXQ983058 RNU983056:RNU983058 RDY983056:RDY983058 QUC983056:QUC983058 QKG983056:QKG983058 QAK983056:QAK983058 PQO983056:PQO983058 PGS983056:PGS983058 OWW983056:OWW983058 ONA983056:ONA983058 ODE983056:ODE983058 NTI983056:NTI983058 NJM983056:NJM983058 MZQ983056:MZQ983058 MPU983056:MPU983058 MFY983056:MFY983058 LWC983056:LWC983058 LMG983056:LMG983058 LCK983056:LCK983058 KSO983056:KSO983058 KIS983056:KIS983058 JYW983056:JYW983058 JPA983056:JPA983058 JFE983056:JFE983058 IVI983056:IVI983058 ILM983056:ILM983058 IBQ983056:IBQ983058 HRU983056:HRU983058 HHY983056:HHY983058 GYC983056:GYC983058 GOG983056:GOG983058 GEK983056:GEK983058 FUO983056:FUO983058 FKS983056:FKS983058 FAW983056:FAW983058 ERA983056:ERA983058 EHE983056:EHE983058 DXI983056:DXI983058 DNM983056:DNM983058 DDQ983056:DDQ983058 CTU983056:CTU983058 CJY983056:CJY983058 CAC983056:CAC983058 BQG983056:BQG983058 BGK983056:BGK983058 AWO983056:AWO983058 AMS983056:AMS983058 ACW983056:ACW983058 TA983056:TA983058 JE983056:JE983058 GEY983107:GEY983108 WVQ917520:WVQ917522 WLU917520:WLU917522 WBY917520:WBY917522 VSC917520:VSC917522 VIG917520:VIG917522 UYK917520:UYK917522 UOO917520:UOO917522 UES917520:UES917522 TUW917520:TUW917522 TLA917520:TLA917522 TBE917520:TBE917522 SRI917520:SRI917522 SHM917520:SHM917522 RXQ917520:RXQ917522 RNU917520:RNU917522 RDY917520:RDY917522 QUC917520:QUC917522 QKG917520:QKG917522 QAK917520:QAK917522 PQO917520:PQO917522 PGS917520:PGS917522 OWW917520:OWW917522 ONA917520:ONA917522 ODE917520:ODE917522 NTI917520:NTI917522 NJM917520:NJM917522 MZQ917520:MZQ917522 MPU917520:MPU917522 MFY917520:MFY917522 LWC917520:LWC917522 LMG917520:LMG917522 LCK917520:LCK917522 KSO917520:KSO917522 KIS917520:KIS917522 JYW917520:JYW917522 JPA917520:JPA917522 JFE917520:JFE917522 IVI917520:IVI917522 ILM917520:ILM917522 IBQ917520:IBQ917522 HRU917520:HRU917522 HHY917520:HHY917522 GYC917520:GYC917522 GOG917520:GOG917522 GEK917520:GEK917522 FUO917520:FUO917522 FKS917520:FKS917522 FAW917520:FAW917522 ERA917520:ERA917522 EHE917520:EHE917522 DXI917520:DXI917522 DNM917520:DNM917522 DDQ917520:DDQ917522 CTU917520:CTU917522 CJY917520:CJY917522 CAC917520:CAC917522 BQG917520:BQG917522 BGK917520:BGK917522 AWO917520:AWO917522 AMS917520:AMS917522 ACW917520:ACW917522 TA917520:TA917522 JE917520:JE917522 GOU983107:GOU983108 WVQ851984:WVQ851986 WLU851984:WLU851986 WBY851984:WBY851986 VSC851984:VSC851986 VIG851984:VIG851986 UYK851984:UYK851986 UOO851984:UOO851986 UES851984:UES851986 TUW851984:TUW851986 TLA851984:TLA851986 TBE851984:TBE851986 SRI851984:SRI851986 SHM851984:SHM851986 RXQ851984:RXQ851986 RNU851984:RNU851986 RDY851984:RDY851986 QUC851984:QUC851986 QKG851984:QKG851986 QAK851984:QAK851986 PQO851984:PQO851986 PGS851984:PGS851986 OWW851984:OWW851986 ONA851984:ONA851986 ODE851984:ODE851986 NTI851984:NTI851986 NJM851984:NJM851986 MZQ851984:MZQ851986 MPU851984:MPU851986 MFY851984:MFY851986 LWC851984:LWC851986 LMG851984:LMG851986 LCK851984:LCK851986 KSO851984:KSO851986 KIS851984:KIS851986 JYW851984:JYW851986 JPA851984:JPA851986 JFE851984:JFE851986 IVI851984:IVI851986 ILM851984:ILM851986 IBQ851984:IBQ851986 HRU851984:HRU851986 HHY851984:HHY851986 GYC851984:GYC851986 GOG851984:GOG851986 GEK851984:GEK851986 FUO851984:FUO851986 FKS851984:FKS851986 FAW851984:FAW851986 ERA851984:ERA851986 EHE851984:EHE851986 DXI851984:DXI851986 DNM851984:DNM851986 DDQ851984:DDQ851986 CTU851984:CTU851986 CJY851984:CJY851986 CAC851984:CAC851986 BQG851984:BQG851986 BGK851984:BGK851986 AWO851984:AWO851986 AMS851984:AMS851986 ACW851984:ACW851986 TA851984:TA851986 JE851984:JE851986 GYQ983107:GYQ983108 WVQ786448:WVQ786450 WLU786448:WLU786450 WBY786448:WBY786450 VSC786448:VSC786450 VIG786448:VIG786450 UYK786448:UYK786450 UOO786448:UOO786450 UES786448:UES786450 TUW786448:TUW786450 TLA786448:TLA786450 TBE786448:TBE786450 SRI786448:SRI786450 SHM786448:SHM786450 RXQ786448:RXQ786450 RNU786448:RNU786450 RDY786448:RDY786450 QUC786448:QUC786450 QKG786448:QKG786450 QAK786448:QAK786450 PQO786448:PQO786450 PGS786448:PGS786450 OWW786448:OWW786450 ONA786448:ONA786450 ODE786448:ODE786450 NTI786448:NTI786450 NJM786448:NJM786450 MZQ786448:MZQ786450 MPU786448:MPU786450 MFY786448:MFY786450 LWC786448:LWC786450 LMG786448:LMG786450 LCK786448:LCK786450 KSO786448:KSO786450 KIS786448:KIS786450 JYW786448:JYW786450 JPA786448:JPA786450 JFE786448:JFE786450 IVI786448:IVI786450 ILM786448:ILM786450 IBQ786448:IBQ786450 HRU786448:HRU786450 HHY786448:HHY786450 GYC786448:GYC786450 GOG786448:GOG786450 GEK786448:GEK786450 FUO786448:FUO786450 FKS786448:FKS786450 FAW786448:FAW786450 ERA786448:ERA786450 EHE786448:EHE786450 DXI786448:DXI786450 DNM786448:DNM786450 DDQ786448:DDQ786450 CTU786448:CTU786450 CJY786448:CJY786450 CAC786448:CAC786450 BQG786448:BQG786450 BGK786448:BGK786450 AWO786448:AWO786450 AMS786448:AMS786450 ACW786448:ACW786450 TA786448:TA786450 JE786448:JE786450 HIM983107:HIM983108 WVQ720912:WVQ720914 WLU720912:WLU720914 WBY720912:WBY720914 VSC720912:VSC720914 VIG720912:VIG720914 UYK720912:UYK720914 UOO720912:UOO720914 UES720912:UES720914 TUW720912:TUW720914 TLA720912:TLA720914 TBE720912:TBE720914 SRI720912:SRI720914 SHM720912:SHM720914 RXQ720912:RXQ720914 RNU720912:RNU720914 RDY720912:RDY720914 QUC720912:QUC720914 QKG720912:QKG720914 QAK720912:QAK720914 PQO720912:PQO720914 PGS720912:PGS720914 OWW720912:OWW720914 ONA720912:ONA720914 ODE720912:ODE720914 NTI720912:NTI720914 NJM720912:NJM720914 MZQ720912:MZQ720914 MPU720912:MPU720914 MFY720912:MFY720914 LWC720912:LWC720914 LMG720912:LMG720914 LCK720912:LCK720914 KSO720912:KSO720914 KIS720912:KIS720914 JYW720912:JYW720914 JPA720912:JPA720914 JFE720912:JFE720914 IVI720912:IVI720914 ILM720912:ILM720914 IBQ720912:IBQ720914 HRU720912:HRU720914 HHY720912:HHY720914 GYC720912:GYC720914 GOG720912:GOG720914 GEK720912:GEK720914 FUO720912:FUO720914 FKS720912:FKS720914 FAW720912:FAW720914 ERA720912:ERA720914 EHE720912:EHE720914 DXI720912:DXI720914 DNM720912:DNM720914 DDQ720912:DDQ720914 CTU720912:CTU720914 CJY720912:CJY720914 CAC720912:CAC720914 BQG720912:BQG720914 BGK720912:BGK720914 AWO720912:AWO720914 AMS720912:AMS720914 ACW720912:ACW720914 TA720912:TA720914 JE720912:JE720914 HSI983107:HSI983108 WVQ655376:WVQ655378 WLU655376:WLU655378 WBY655376:WBY655378 VSC655376:VSC655378 VIG655376:VIG655378 UYK655376:UYK655378 UOO655376:UOO655378 UES655376:UES655378 TUW655376:TUW655378 TLA655376:TLA655378 TBE655376:TBE655378 SRI655376:SRI655378 SHM655376:SHM655378 RXQ655376:RXQ655378 RNU655376:RNU655378 RDY655376:RDY655378 QUC655376:QUC655378 QKG655376:QKG655378 QAK655376:QAK655378 PQO655376:PQO655378 PGS655376:PGS655378 OWW655376:OWW655378 ONA655376:ONA655378 ODE655376:ODE655378 NTI655376:NTI655378 NJM655376:NJM655378 MZQ655376:MZQ655378 MPU655376:MPU655378 MFY655376:MFY655378 LWC655376:LWC655378 LMG655376:LMG655378 LCK655376:LCK655378 KSO655376:KSO655378 KIS655376:KIS655378 JYW655376:JYW655378 JPA655376:JPA655378 JFE655376:JFE655378 IVI655376:IVI655378 ILM655376:ILM655378 IBQ655376:IBQ655378 HRU655376:HRU655378 HHY655376:HHY655378 GYC655376:GYC655378 GOG655376:GOG655378 GEK655376:GEK655378 FUO655376:FUO655378 FKS655376:FKS655378 FAW655376:FAW655378 ERA655376:ERA655378 EHE655376:EHE655378 DXI655376:DXI655378 DNM655376:DNM655378 DDQ655376:DDQ655378 CTU655376:CTU655378 CJY655376:CJY655378 CAC655376:CAC655378 BQG655376:BQG655378 BGK655376:BGK655378 AWO655376:AWO655378 AMS655376:AMS655378 ACW655376:ACW655378 TA655376:TA655378 JE655376:JE655378 ICE983107:ICE983108 WVQ589840:WVQ589842 WLU589840:WLU589842 WBY589840:WBY589842 VSC589840:VSC589842 VIG589840:VIG589842 UYK589840:UYK589842 UOO589840:UOO589842 UES589840:UES589842 TUW589840:TUW589842 TLA589840:TLA589842 TBE589840:TBE589842 SRI589840:SRI589842 SHM589840:SHM589842 RXQ589840:RXQ589842 RNU589840:RNU589842 RDY589840:RDY589842 QUC589840:QUC589842 QKG589840:QKG589842 QAK589840:QAK589842 PQO589840:PQO589842 PGS589840:PGS589842 OWW589840:OWW589842 ONA589840:ONA589842 ODE589840:ODE589842 NTI589840:NTI589842 NJM589840:NJM589842 MZQ589840:MZQ589842 MPU589840:MPU589842 MFY589840:MFY589842 LWC589840:LWC589842 LMG589840:LMG589842 LCK589840:LCK589842 KSO589840:KSO589842 KIS589840:KIS589842 JYW589840:JYW589842 JPA589840:JPA589842 JFE589840:JFE589842 IVI589840:IVI589842 ILM589840:ILM589842 IBQ589840:IBQ589842 HRU589840:HRU589842 HHY589840:HHY589842 GYC589840:GYC589842 GOG589840:GOG589842 GEK589840:GEK589842 FUO589840:FUO589842 FKS589840:FKS589842 FAW589840:FAW589842 ERA589840:ERA589842 EHE589840:EHE589842 DXI589840:DXI589842 DNM589840:DNM589842 DDQ589840:DDQ589842 CTU589840:CTU589842 CJY589840:CJY589842 CAC589840:CAC589842 BQG589840:BQG589842 BGK589840:BGK589842 AWO589840:AWO589842 AMS589840:AMS589842 ACW589840:ACW589842 TA589840:TA589842 JE589840:JE589842 IMA983107:IMA983108 WVQ524304:WVQ524306 WLU524304:WLU524306 WBY524304:WBY524306 VSC524304:VSC524306 VIG524304:VIG524306 UYK524304:UYK524306 UOO524304:UOO524306 UES524304:UES524306 TUW524304:TUW524306 TLA524304:TLA524306 TBE524304:TBE524306 SRI524304:SRI524306 SHM524304:SHM524306 RXQ524304:RXQ524306 RNU524304:RNU524306 RDY524304:RDY524306 QUC524304:QUC524306 QKG524304:QKG524306 QAK524304:QAK524306 PQO524304:PQO524306 PGS524304:PGS524306 OWW524304:OWW524306 ONA524304:ONA524306 ODE524304:ODE524306 NTI524304:NTI524306 NJM524304:NJM524306 MZQ524304:MZQ524306 MPU524304:MPU524306 MFY524304:MFY524306 LWC524304:LWC524306 LMG524304:LMG524306 LCK524304:LCK524306 KSO524304:KSO524306 KIS524304:KIS524306 JYW524304:JYW524306 JPA524304:JPA524306 JFE524304:JFE524306 IVI524304:IVI524306 ILM524304:ILM524306 IBQ524304:IBQ524306 HRU524304:HRU524306 HHY524304:HHY524306 GYC524304:GYC524306 GOG524304:GOG524306 GEK524304:GEK524306 FUO524304:FUO524306 FKS524304:FKS524306 FAW524304:FAW524306 ERA524304:ERA524306 EHE524304:EHE524306 DXI524304:DXI524306 DNM524304:DNM524306 DDQ524304:DDQ524306 CTU524304:CTU524306 CJY524304:CJY524306 CAC524304:CAC524306 BQG524304:BQG524306 BGK524304:BGK524306 AWO524304:AWO524306 AMS524304:AMS524306 ACW524304:ACW524306 TA524304:TA524306 JE524304:JE524306 IVW983107:IVW983108 WVQ458768:WVQ458770 WLU458768:WLU458770 WBY458768:WBY458770 VSC458768:VSC458770 VIG458768:VIG458770 UYK458768:UYK458770 UOO458768:UOO458770 UES458768:UES458770 TUW458768:TUW458770 TLA458768:TLA458770 TBE458768:TBE458770 SRI458768:SRI458770 SHM458768:SHM458770 RXQ458768:RXQ458770 RNU458768:RNU458770 RDY458768:RDY458770 QUC458768:QUC458770 QKG458768:QKG458770 QAK458768:QAK458770 PQO458768:PQO458770 PGS458768:PGS458770 OWW458768:OWW458770 ONA458768:ONA458770 ODE458768:ODE458770 NTI458768:NTI458770 NJM458768:NJM458770 MZQ458768:MZQ458770 MPU458768:MPU458770 MFY458768:MFY458770 LWC458768:LWC458770 LMG458768:LMG458770 LCK458768:LCK458770 KSO458768:KSO458770 KIS458768:KIS458770 JYW458768:JYW458770 JPA458768:JPA458770 JFE458768:JFE458770 IVI458768:IVI458770 ILM458768:ILM458770 IBQ458768:IBQ458770 HRU458768:HRU458770 HHY458768:HHY458770 GYC458768:GYC458770 GOG458768:GOG458770 GEK458768:GEK458770 FUO458768:FUO458770 FKS458768:FKS458770 FAW458768:FAW458770 ERA458768:ERA458770 EHE458768:EHE458770 DXI458768:DXI458770 DNM458768:DNM458770 DDQ458768:DDQ458770 CTU458768:CTU458770 CJY458768:CJY458770 CAC458768:CAC458770 BQG458768:BQG458770 BGK458768:BGK458770 AWO458768:AWO458770 AMS458768:AMS458770 ACW458768:ACW458770 TA458768:TA458770 JE458768:JE458770 JFS983107:JFS983108 WVQ393232:WVQ393234 WLU393232:WLU393234 WBY393232:WBY393234 VSC393232:VSC393234 VIG393232:VIG393234 UYK393232:UYK393234 UOO393232:UOO393234 UES393232:UES393234 TUW393232:TUW393234 TLA393232:TLA393234 TBE393232:TBE393234 SRI393232:SRI393234 SHM393232:SHM393234 RXQ393232:RXQ393234 RNU393232:RNU393234 RDY393232:RDY393234 QUC393232:QUC393234 QKG393232:QKG393234 QAK393232:QAK393234 PQO393232:PQO393234 PGS393232:PGS393234 OWW393232:OWW393234 ONA393232:ONA393234 ODE393232:ODE393234 NTI393232:NTI393234 NJM393232:NJM393234 MZQ393232:MZQ393234 MPU393232:MPU393234 MFY393232:MFY393234 LWC393232:LWC393234 LMG393232:LMG393234 LCK393232:LCK393234 KSO393232:KSO393234 KIS393232:KIS393234 JYW393232:JYW393234 JPA393232:JPA393234 JFE393232:JFE393234 IVI393232:IVI393234 ILM393232:ILM393234 IBQ393232:IBQ393234 HRU393232:HRU393234 HHY393232:HHY393234 GYC393232:GYC393234 GOG393232:GOG393234 GEK393232:GEK393234 FUO393232:FUO393234 FKS393232:FKS393234 FAW393232:FAW393234 ERA393232:ERA393234 EHE393232:EHE393234 DXI393232:DXI393234 DNM393232:DNM393234 DDQ393232:DDQ393234 CTU393232:CTU393234 CJY393232:CJY393234 CAC393232:CAC393234 BQG393232:BQG393234 BGK393232:BGK393234 AWO393232:AWO393234 AMS393232:AMS393234 ACW393232:ACW393234 TA393232:TA393234 JE393232:JE393234 JPO983107:JPO983108 WVQ327696:WVQ327698 WLU327696:WLU327698 WBY327696:WBY327698 VSC327696:VSC327698 VIG327696:VIG327698 UYK327696:UYK327698 UOO327696:UOO327698 UES327696:UES327698 TUW327696:TUW327698 TLA327696:TLA327698 TBE327696:TBE327698 SRI327696:SRI327698 SHM327696:SHM327698 RXQ327696:RXQ327698 RNU327696:RNU327698 RDY327696:RDY327698 QUC327696:QUC327698 QKG327696:QKG327698 QAK327696:QAK327698 PQO327696:PQO327698 PGS327696:PGS327698 OWW327696:OWW327698 ONA327696:ONA327698 ODE327696:ODE327698 NTI327696:NTI327698 NJM327696:NJM327698 MZQ327696:MZQ327698 MPU327696:MPU327698 MFY327696:MFY327698 LWC327696:LWC327698 LMG327696:LMG327698 LCK327696:LCK327698 KSO327696:KSO327698 KIS327696:KIS327698 JYW327696:JYW327698 JPA327696:JPA327698 JFE327696:JFE327698 IVI327696:IVI327698 ILM327696:ILM327698 IBQ327696:IBQ327698 HRU327696:HRU327698 HHY327696:HHY327698 GYC327696:GYC327698 GOG327696:GOG327698 GEK327696:GEK327698 FUO327696:FUO327698 FKS327696:FKS327698 FAW327696:FAW327698 ERA327696:ERA327698 EHE327696:EHE327698 DXI327696:DXI327698 DNM327696:DNM327698 DDQ327696:DDQ327698 CTU327696:CTU327698 CJY327696:CJY327698 CAC327696:CAC327698 BQG327696:BQG327698 BGK327696:BGK327698 AWO327696:AWO327698 AMS327696:AMS327698 ACW327696:ACW327698 TA327696:TA327698 JE327696:JE327698 JZK983107:JZK983108 WVQ262160:WVQ262162 WLU262160:WLU262162 WBY262160:WBY262162 VSC262160:VSC262162 VIG262160:VIG262162 UYK262160:UYK262162 UOO262160:UOO262162 UES262160:UES262162 TUW262160:TUW262162 TLA262160:TLA262162 TBE262160:TBE262162 SRI262160:SRI262162 SHM262160:SHM262162 RXQ262160:RXQ262162 RNU262160:RNU262162 RDY262160:RDY262162 QUC262160:QUC262162 QKG262160:QKG262162 QAK262160:QAK262162 PQO262160:PQO262162 PGS262160:PGS262162 OWW262160:OWW262162 ONA262160:ONA262162 ODE262160:ODE262162 NTI262160:NTI262162 NJM262160:NJM262162 MZQ262160:MZQ262162 MPU262160:MPU262162 MFY262160:MFY262162 LWC262160:LWC262162 LMG262160:LMG262162 LCK262160:LCK262162 KSO262160:KSO262162 KIS262160:KIS262162 JYW262160:JYW262162 JPA262160:JPA262162 JFE262160:JFE262162 IVI262160:IVI262162 ILM262160:ILM262162 IBQ262160:IBQ262162 HRU262160:HRU262162 HHY262160:HHY262162 GYC262160:GYC262162 GOG262160:GOG262162 GEK262160:GEK262162 FUO262160:FUO262162 FKS262160:FKS262162 FAW262160:FAW262162 ERA262160:ERA262162 EHE262160:EHE262162 DXI262160:DXI262162 DNM262160:DNM262162 DDQ262160:DDQ262162 CTU262160:CTU262162 CJY262160:CJY262162 CAC262160:CAC262162 BQG262160:BQG262162 BGK262160:BGK262162 AWO262160:AWO262162 AMS262160:AMS262162 ACW262160:ACW262162 TA262160:TA262162 JE262160:JE262162 KJG983107:KJG983108 WVQ196624:WVQ196626 WLU196624:WLU196626 WBY196624:WBY196626 VSC196624:VSC196626 VIG196624:VIG196626 UYK196624:UYK196626 UOO196624:UOO196626 UES196624:UES196626 TUW196624:TUW196626 TLA196624:TLA196626 TBE196624:TBE196626 SRI196624:SRI196626 SHM196624:SHM196626 RXQ196624:RXQ196626 RNU196624:RNU196626 RDY196624:RDY196626 QUC196624:QUC196626 QKG196624:QKG196626 QAK196624:QAK196626 PQO196624:PQO196626 PGS196624:PGS196626 OWW196624:OWW196626 ONA196624:ONA196626 ODE196624:ODE196626 NTI196624:NTI196626 NJM196624:NJM196626 MZQ196624:MZQ196626 MPU196624:MPU196626 MFY196624:MFY196626 LWC196624:LWC196626 LMG196624:LMG196626 LCK196624:LCK196626 KSO196624:KSO196626 KIS196624:KIS196626 JYW196624:JYW196626 JPA196624:JPA196626 JFE196624:JFE196626 IVI196624:IVI196626 ILM196624:ILM196626 IBQ196624:IBQ196626 HRU196624:HRU196626 HHY196624:HHY196626 GYC196624:GYC196626 GOG196624:GOG196626 GEK196624:GEK196626 FUO196624:FUO196626 FKS196624:FKS196626 FAW196624:FAW196626 ERA196624:ERA196626 EHE196624:EHE196626 DXI196624:DXI196626 DNM196624:DNM196626 DDQ196624:DDQ196626 CTU196624:CTU196626 CJY196624:CJY196626 CAC196624:CAC196626 BQG196624:BQG196626 BGK196624:BGK196626 AWO196624:AWO196626 AMS196624:AMS196626 ACW196624:ACW196626 TA196624:TA196626 JE196624:JE196626 KTC983107:KTC983108 WVQ131088:WVQ131090 WLU131088:WLU131090 WBY131088:WBY131090 VSC131088:VSC131090 VIG131088:VIG131090 UYK131088:UYK131090 UOO131088:UOO131090 UES131088:UES131090 TUW131088:TUW131090 TLA131088:TLA131090 TBE131088:TBE131090 SRI131088:SRI131090 SHM131088:SHM131090 RXQ131088:RXQ131090 RNU131088:RNU131090 RDY131088:RDY131090 QUC131088:QUC131090 QKG131088:QKG131090 QAK131088:QAK131090 PQO131088:PQO131090 PGS131088:PGS131090 OWW131088:OWW131090 ONA131088:ONA131090 ODE131088:ODE131090 NTI131088:NTI131090 NJM131088:NJM131090 MZQ131088:MZQ131090 MPU131088:MPU131090 MFY131088:MFY131090 LWC131088:LWC131090 LMG131088:LMG131090 LCK131088:LCK131090 KSO131088:KSO131090 KIS131088:KIS131090 JYW131088:JYW131090 JPA131088:JPA131090 JFE131088:JFE131090 IVI131088:IVI131090 ILM131088:ILM131090 IBQ131088:IBQ131090 HRU131088:HRU131090 HHY131088:HHY131090 GYC131088:GYC131090 GOG131088:GOG131090 GEK131088:GEK131090 FUO131088:FUO131090 FKS131088:FKS131090 FAW131088:FAW131090 ERA131088:ERA131090 EHE131088:EHE131090 DXI131088:DXI131090 DNM131088:DNM131090 DDQ131088:DDQ131090 CTU131088:CTU131090 CJY131088:CJY131090 CAC131088:CAC131090 BQG131088:BQG131090 BGK131088:BGK131090 AWO131088:AWO131090 AMS131088:AMS131090 ACW131088:ACW131090 TA131088:TA131090 JE131088:JE131090 LCY983107:LCY983108 WVQ65552:WVQ65554 WLU65552:WLU65554 WBY65552:WBY65554 VSC65552:VSC65554 VIG65552:VIG65554 UYK65552:UYK65554 UOO65552:UOO65554 UES65552:UES65554 TUW65552:TUW65554 TLA65552:TLA65554 TBE65552:TBE65554 SRI65552:SRI65554 SHM65552:SHM65554 RXQ65552:RXQ65554 RNU65552:RNU65554 RDY65552:RDY65554 QUC65552:QUC65554 QKG65552:QKG65554 QAK65552:QAK65554 PQO65552:PQO65554 PGS65552:PGS65554 OWW65552:OWW65554 ONA65552:ONA65554 ODE65552:ODE65554 NTI65552:NTI65554 NJM65552:NJM65554 MZQ65552:MZQ65554 MPU65552:MPU65554 MFY65552:MFY65554 LWC65552:LWC65554 LMG65552:LMG65554 LCK65552:LCK65554 KSO65552:KSO65554 KIS65552:KIS65554 JYW65552:JYW65554 JPA65552:JPA65554 JFE65552:JFE65554 IVI65552:IVI65554 ILM65552:ILM65554 IBQ65552:IBQ65554 HRU65552:HRU65554 HHY65552:HHY65554 GYC65552:GYC65554 GOG65552:GOG65554 GEK65552:GEK65554 FUO65552:FUO65554 FKS65552:FKS65554 FAW65552:FAW65554 ERA65552:ERA65554 EHE65552:EHE65554 DXI65552:DXI65554 DNM65552:DNM65554 DDQ65552:DDQ65554 CTU65552:CTU65554 CJY65552:CJY65554 CAC65552:CAC65554 BQG65552:BQG65554 BGK65552:BGK65554 AWO65552:AWO65554 AMS65552:AMS65554 ACW65552:ACW65554 TA65552:TA65554 JE65552:JE65554 LWQ983107:LWQ983108 JS65555 TO65555 ADK65555 ANG65555 AXC65555 BGY65555 BQU65555 CAQ65555 CKM65555 CUI65555 DEE65555 DOA65555 DXW65555 EHS65555 ERO65555 FBK65555 FLG65555 FVC65555 GEY65555 GOU65555 GYQ65555 HIM65555 HSI65555 ICE65555 IMA65555 IVW65555 JFS65555 JPO65555 JZK65555 KJG65555 KTC65555 LCY65555 LMU65555 LWQ65555 MGM65555 MQI65555 NAE65555 NKA65555 NTW65555 ODS65555 ONO65555 OXK65555 PHG65555 PRC65555 QAY65555 QKU65555 QUQ65555 REM65555 ROI65555 RYE65555 SIA65555 SRW65555 TBS65555 TLO65555 TVK65555 UFG65555 UPC65555 UYY65555 VIU65555 VSQ65555 WCM65555 WMI65555 WWE65555 MGM983107:MGM983108 JS131091 TO131091 ADK131091 ANG131091 AXC131091 BGY131091 BQU131091 CAQ131091 CKM131091 CUI131091 DEE131091 DOA131091 DXW131091 EHS131091 ERO131091 FBK131091 FLG131091 FVC131091 GEY131091 GOU131091 GYQ131091 HIM131091 HSI131091 ICE131091 IMA131091 IVW131091 JFS131091 JPO131091 JZK131091 KJG131091 KTC131091 LCY131091 LMU131091 LWQ131091 MGM131091 MQI131091 NAE131091 NKA131091 NTW131091 ODS131091 ONO131091 OXK131091 PHG131091 PRC131091 QAY131091 QKU131091 QUQ131091 REM131091 ROI131091 RYE131091 SIA131091 SRW131091 TBS131091 TLO131091 TVK131091 UFG131091 UPC131091 UYY131091 VIU131091 VSQ131091 WCM131091 WMI131091 WWE131091 MQI983107:MQI983108 JS196627 TO196627 ADK196627 ANG196627 AXC196627 BGY196627 BQU196627 CAQ196627 CKM196627 CUI196627 DEE196627 DOA196627 DXW196627 EHS196627 ERO196627 FBK196627 FLG196627 FVC196627 GEY196627 GOU196627 GYQ196627 HIM196627 HSI196627 ICE196627 IMA196627 IVW196627 JFS196627 JPO196627 JZK196627 KJG196627 KTC196627 LCY196627 LMU196627 LWQ196627 MGM196627 MQI196627 NAE196627 NKA196627 NTW196627 ODS196627 ONO196627 OXK196627 PHG196627 PRC196627 QAY196627 QKU196627 QUQ196627 REM196627 ROI196627 RYE196627 SIA196627 SRW196627 TBS196627 TLO196627 TVK196627 UFG196627 UPC196627 UYY196627 VIU196627 VSQ196627 WCM196627 WMI196627 WWE196627 NAE983107:NAE983108 JS262163 TO262163 ADK262163 ANG262163 AXC262163 BGY262163 BQU262163 CAQ262163 CKM262163 CUI262163 DEE262163 DOA262163 DXW262163 EHS262163 ERO262163 FBK262163 FLG262163 FVC262163 GEY262163 GOU262163 GYQ262163 HIM262163 HSI262163 ICE262163 IMA262163 IVW262163 JFS262163 JPO262163 JZK262163 KJG262163 KTC262163 LCY262163 LMU262163 LWQ262163 MGM262163 MQI262163 NAE262163 NKA262163 NTW262163 ODS262163 ONO262163 OXK262163 PHG262163 PRC262163 QAY262163 QKU262163 QUQ262163 REM262163 ROI262163 RYE262163 SIA262163 SRW262163 TBS262163 TLO262163 TVK262163 UFG262163 UPC262163 UYY262163 VIU262163 VSQ262163 WCM262163 WMI262163 WWE262163 NKA983107:NKA983108 JS327699 TO327699 ADK327699 ANG327699 AXC327699 BGY327699 BQU327699 CAQ327699 CKM327699 CUI327699 DEE327699 DOA327699 DXW327699 EHS327699 ERO327699 FBK327699 FLG327699 FVC327699 GEY327699 GOU327699 GYQ327699 HIM327699 HSI327699 ICE327699 IMA327699 IVW327699 JFS327699 JPO327699 JZK327699 KJG327699 KTC327699 LCY327699 LMU327699 LWQ327699 MGM327699 MQI327699 NAE327699 NKA327699 NTW327699 ODS327699 ONO327699 OXK327699 PHG327699 PRC327699 QAY327699 QKU327699 QUQ327699 REM327699 ROI327699 RYE327699 SIA327699 SRW327699 TBS327699 TLO327699 TVK327699 UFG327699 UPC327699 UYY327699 VIU327699 VSQ327699 WCM327699 WMI327699 WWE327699 NTW983107:NTW983108 JS393235 TO393235 ADK393235 ANG393235 AXC393235 BGY393235 BQU393235 CAQ393235 CKM393235 CUI393235 DEE393235 DOA393235 DXW393235 EHS393235 ERO393235 FBK393235 FLG393235 FVC393235 GEY393235 GOU393235 GYQ393235 HIM393235 HSI393235 ICE393235 IMA393235 IVW393235 JFS393235 JPO393235 JZK393235 KJG393235 KTC393235 LCY393235 LMU393235 LWQ393235 MGM393235 MQI393235 NAE393235 NKA393235 NTW393235 ODS393235 ONO393235 OXK393235 PHG393235 PRC393235 QAY393235 QKU393235 QUQ393235 REM393235 ROI393235 RYE393235 SIA393235 SRW393235 TBS393235 TLO393235 TVK393235 UFG393235 UPC393235 UYY393235 VIU393235 VSQ393235 WCM393235 WMI393235 WWE393235 ODS983107:ODS983108 JS458771 TO458771 ADK458771 ANG458771 AXC458771 BGY458771 BQU458771 CAQ458771 CKM458771 CUI458771 DEE458771 DOA458771 DXW458771 EHS458771 ERO458771 FBK458771 FLG458771 FVC458771 GEY458771 GOU458771 GYQ458771 HIM458771 HSI458771 ICE458771 IMA458771 IVW458771 JFS458771 JPO458771 JZK458771 KJG458771 KTC458771 LCY458771 LMU458771 LWQ458771 MGM458771 MQI458771 NAE458771 NKA458771 NTW458771 ODS458771 ONO458771 OXK458771 PHG458771 PRC458771 QAY458771 QKU458771 QUQ458771 REM458771 ROI458771 RYE458771 SIA458771 SRW458771 TBS458771 TLO458771 TVK458771 UFG458771 UPC458771 UYY458771 VIU458771 VSQ458771 WCM458771 WMI458771 WWE458771 ONO983107:ONO983108 JS524307 TO524307 ADK524307 ANG524307 AXC524307 BGY524307 BQU524307 CAQ524307 CKM524307 CUI524307 DEE524307 DOA524307 DXW524307 EHS524307 ERO524307 FBK524307 FLG524307 FVC524307 GEY524307 GOU524307 GYQ524307 HIM524307 HSI524307 ICE524307 IMA524307 IVW524307 JFS524307 JPO524307 JZK524307 KJG524307 KTC524307 LCY524307 LMU524307 LWQ524307 MGM524307 MQI524307 NAE524307 NKA524307 NTW524307 ODS524307 ONO524307 OXK524307 PHG524307 PRC524307 QAY524307 QKU524307 QUQ524307 REM524307 ROI524307 RYE524307 SIA524307 SRW524307 TBS524307 TLO524307 TVK524307 UFG524307 UPC524307 UYY524307 VIU524307 VSQ524307 WCM524307 WMI524307 WWE524307 OXK983107:OXK983108 JS589843 TO589843 ADK589843 ANG589843 AXC589843 BGY589843 BQU589843 CAQ589843 CKM589843 CUI589843 DEE589843 DOA589843 DXW589843 EHS589843 ERO589843 FBK589843 FLG589843 FVC589843 GEY589843 GOU589843 GYQ589843 HIM589843 HSI589843 ICE589843 IMA589843 IVW589843 JFS589843 JPO589843 JZK589843 KJG589843 KTC589843 LCY589843 LMU589843 LWQ589843 MGM589843 MQI589843 NAE589843 NKA589843 NTW589843 ODS589843 ONO589843 OXK589843 PHG589843 PRC589843 QAY589843 QKU589843 QUQ589843 REM589843 ROI589843 RYE589843 SIA589843 SRW589843 TBS589843 TLO589843 TVK589843 UFG589843 UPC589843 UYY589843 VIU589843 VSQ589843 WCM589843 WMI589843 WWE589843 PHG983107:PHG983108 JS655379 TO655379 ADK655379 ANG655379 AXC655379 BGY655379 BQU655379 CAQ655379 CKM655379 CUI655379 DEE655379 DOA655379 DXW655379 EHS655379 ERO655379 FBK655379 FLG655379 FVC655379 GEY655379 GOU655379 GYQ655379 HIM655379 HSI655379 ICE655379 IMA655379 IVW655379 JFS655379 JPO655379 JZK655379 KJG655379 KTC655379 LCY655379 LMU655379 LWQ655379 MGM655379 MQI655379 NAE655379 NKA655379 NTW655379 ODS655379 ONO655379 OXK655379 PHG655379 PRC655379 QAY655379 QKU655379 QUQ655379 REM655379 ROI655379 RYE655379 SIA655379 SRW655379 TBS655379 TLO655379 TVK655379 UFG655379 UPC655379 UYY655379 VIU655379 VSQ655379 WCM655379 WMI655379 WWE655379 PRC983107:PRC983108 JS720915 TO720915 ADK720915 ANG720915 AXC720915 BGY720915 BQU720915 CAQ720915 CKM720915 CUI720915 DEE720915 DOA720915 DXW720915 EHS720915 ERO720915 FBK720915 FLG720915 FVC720915 GEY720915 GOU720915 GYQ720915 HIM720915 HSI720915 ICE720915 IMA720915 IVW720915 JFS720915 JPO720915 JZK720915 KJG720915 KTC720915 LCY720915 LMU720915 LWQ720915 MGM720915 MQI720915 NAE720915 NKA720915 NTW720915 ODS720915 ONO720915 OXK720915 PHG720915 PRC720915 QAY720915 QKU720915 QUQ720915 REM720915 ROI720915 RYE720915 SIA720915 SRW720915 TBS720915 TLO720915 TVK720915 UFG720915 UPC720915 UYY720915 VIU720915 VSQ720915 WCM720915 WMI720915 WWE720915 QAY983107:QAY983108 JS786451 TO786451 ADK786451 ANG786451 AXC786451 BGY786451 BQU786451 CAQ786451 CKM786451 CUI786451 DEE786451 DOA786451 DXW786451 EHS786451 ERO786451 FBK786451 FLG786451 FVC786451 GEY786451 GOU786451 GYQ786451 HIM786451 HSI786451 ICE786451 IMA786451 IVW786451 JFS786451 JPO786451 JZK786451 KJG786451 KTC786451 LCY786451 LMU786451 LWQ786451 MGM786451 MQI786451 NAE786451 NKA786451 NTW786451 ODS786451 ONO786451 OXK786451 PHG786451 PRC786451 QAY786451 QKU786451 QUQ786451 REM786451 ROI786451 RYE786451 SIA786451 SRW786451 TBS786451 TLO786451 TVK786451 UFG786451 UPC786451 UYY786451 VIU786451 VSQ786451 WCM786451 WMI786451 WWE786451 QKU983107:QKU983108 JS851987 TO851987 ADK851987 ANG851987 AXC851987 BGY851987 BQU851987 CAQ851987 CKM851987 CUI851987 DEE851987 DOA851987 DXW851987 EHS851987 ERO851987 FBK851987 FLG851987 FVC851987 GEY851987 GOU851987 GYQ851987 HIM851987 HSI851987 ICE851987 IMA851987 IVW851987 JFS851987 JPO851987 JZK851987 KJG851987 KTC851987 LCY851987 LMU851987 LWQ851987 MGM851987 MQI851987 NAE851987 NKA851987 NTW851987 ODS851987 ONO851987 OXK851987 PHG851987 PRC851987 QAY851987 QKU851987 QUQ851987 REM851987 ROI851987 RYE851987 SIA851987 SRW851987 TBS851987 TLO851987 TVK851987 UFG851987 UPC851987 UYY851987 VIU851987 VSQ851987 WCM851987 WMI851987 WWE851987 QUQ983107:QUQ983108 JS917523 TO917523 ADK917523 ANG917523 AXC917523 BGY917523 BQU917523 CAQ917523 CKM917523 CUI917523 DEE917523 DOA917523 DXW917523 EHS917523 ERO917523 FBK917523 FLG917523 FVC917523 GEY917523 GOU917523 GYQ917523 HIM917523 HSI917523 ICE917523 IMA917523 IVW917523 JFS917523 JPO917523 JZK917523 KJG917523 KTC917523 LCY917523 LMU917523 LWQ917523 MGM917523 MQI917523 NAE917523 NKA917523 NTW917523 ODS917523 ONO917523 OXK917523 PHG917523 PRC917523 QAY917523 QKU917523 QUQ917523 REM917523 ROI917523 RYE917523 SIA917523 SRW917523 TBS917523 TLO917523 TVK917523 UFG917523 UPC917523 UYY917523 VIU917523 VSQ917523 WCM917523 WMI917523 WWE917523 REM983107:REM983108 JS983059 TO983059 ADK983059 ANG983059 AXC983059 BGY983059 BQU983059 CAQ983059 CKM983059 CUI983059 DEE983059 DOA983059 DXW983059 EHS983059 ERO983059 FBK983059 FLG983059 FVC983059 GEY983059 GOU983059 GYQ983059 HIM983059 HSI983059 ICE983059 IMA983059 IVW983059 JFS983059 JPO983059 JZK983059 KJG983059 KTC983059 LCY983059 LMU983059 LWQ983059 MGM983059 MQI983059 NAE983059 NKA983059 NTW983059 ODS983059 ONO983059 OXK983059 PHG983059 PRC983059 QAY983059 QKU983059 QUQ983059 REM983059 ROI983059 RYE983059 SIA983059 SRW983059 TBS983059 TLO983059 TVK983059 UFG983059 UPC983059 UYY983059 VIU983059 VSQ983059 WCM983059 WMI983059 WWE983059 ROI983107:ROI983108 JS65603:JS65604 TO65603:TO65604 ADK65603:ADK65604 ANG65603:ANG65604 AXC65603:AXC65604 BGY65603:BGY65604 BQU65603:BQU65604 CAQ65603:CAQ65604 CKM65603:CKM65604 CUI65603:CUI65604 DEE65603:DEE65604 DOA65603:DOA65604 DXW65603:DXW65604 EHS65603:EHS65604 ERO65603:ERO65604 FBK65603:FBK65604 FLG65603:FLG65604 FVC65603:FVC65604 GEY65603:GEY65604 GOU65603:GOU65604 GYQ65603:GYQ65604 HIM65603:HIM65604 HSI65603:HSI65604 ICE65603:ICE65604 IMA65603:IMA65604 IVW65603:IVW65604 JFS65603:JFS65604 JPO65603:JPO65604 JZK65603:JZK65604 KJG65603:KJG65604 KTC65603:KTC65604 LCY65603:LCY65604 LMU65603:LMU65604 LWQ65603:LWQ65604 MGM65603:MGM65604 MQI65603:MQI65604 NAE65603:NAE65604 NKA65603:NKA65604 NTW65603:NTW65604 ODS65603:ODS65604 ONO65603:ONO65604 OXK65603:OXK65604 PHG65603:PHG65604 PRC65603:PRC65604 QAY65603:QAY65604 QKU65603:QKU65604 QUQ65603:QUQ65604 REM65603:REM65604 ROI65603:ROI65604 RYE65603:RYE65604 SIA65603:SIA65604 SRW65603:SRW65604 TBS65603:TBS65604 TLO65603:TLO65604 TVK65603:TVK65604 UFG65603:UFG65604 UPC65603:UPC65604 UYY65603:UYY65604 VIU65603:VIU65604 VSQ65603:VSQ65604 WCM65603:WCM65604 WMI65603:WMI65604 WWE65603:WWE65604 RYE983107:RYE983108 JS131139:JS131140 TO131139:TO131140 ADK131139:ADK131140 ANG131139:ANG131140 AXC131139:AXC131140 BGY131139:BGY131140 BQU131139:BQU131140 CAQ131139:CAQ131140 CKM131139:CKM131140 CUI131139:CUI131140 DEE131139:DEE131140 DOA131139:DOA131140 DXW131139:DXW131140 EHS131139:EHS131140 ERO131139:ERO131140 FBK131139:FBK131140 FLG131139:FLG131140 FVC131139:FVC131140 GEY131139:GEY131140 GOU131139:GOU131140 GYQ131139:GYQ131140 HIM131139:HIM131140 HSI131139:HSI131140 ICE131139:ICE131140 IMA131139:IMA131140 IVW131139:IVW131140 JFS131139:JFS131140 JPO131139:JPO131140 JZK131139:JZK131140 KJG131139:KJG131140 KTC131139:KTC131140 LCY131139:LCY131140 LMU131139:LMU131140 LWQ131139:LWQ131140 MGM131139:MGM131140 MQI131139:MQI131140 NAE131139:NAE131140 NKA131139:NKA131140 NTW131139:NTW131140 ODS131139:ODS131140 ONO131139:ONO131140 OXK131139:OXK131140 PHG131139:PHG131140 PRC131139:PRC131140 QAY131139:QAY131140 QKU131139:QKU131140 QUQ131139:QUQ131140 REM131139:REM131140 ROI131139:ROI131140 RYE131139:RYE131140 SIA131139:SIA131140 SRW131139:SRW131140 TBS131139:TBS131140 TLO131139:TLO131140 TVK131139:TVK131140 UFG131139:UFG131140 UPC131139:UPC131140 UYY131139:UYY131140 VIU131139:VIU131140 VSQ131139:VSQ131140 WCM131139:WCM131140 WMI131139:WMI131140 WWE131139:WWE131140 SIA983107:SIA983108 JS196675:JS196676 TO196675:TO196676 ADK196675:ADK196676 ANG196675:ANG196676 AXC196675:AXC196676 BGY196675:BGY196676 BQU196675:BQU196676 CAQ196675:CAQ196676 CKM196675:CKM196676 CUI196675:CUI196676 DEE196675:DEE196676 DOA196675:DOA196676 DXW196675:DXW196676 EHS196675:EHS196676 ERO196675:ERO196676 FBK196675:FBK196676 FLG196675:FLG196676 FVC196675:FVC196676 GEY196675:GEY196676 GOU196675:GOU196676 GYQ196675:GYQ196676 HIM196675:HIM196676 HSI196675:HSI196676 ICE196675:ICE196676 IMA196675:IMA196676 IVW196675:IVW196676 JFS196675:JFS196676 JPO196675:JPO196676 JZK196675:JZK196676 KJG196675:KJG196676 KTC196675:KTC196676 LCY196675:LCY196676 LMU196675:LMU196676 LWQ196675:LWQ196676 MGM196675:MGM196676 MQI196675:MQI196676 NAE196675:NAE196676 NKA196675:NKA196676 NTW196675:NTW196676 ODS196675:ODS196676 ONO196675:ONO196676 OXK196675:OXK196676 PHG196675:PHG196676 PRC196675:PRC196676 QAY196675:QAY196676 QKU196675:QKU196676 QUQ196675:QUQ196676 REM196675:REM196676 ROI196675:ROI196676 RYE196675:RYE196676 SIA196675:SIA196676 SRW196675:SRW196676 TBS196675:TBS196676 TLO196675:TLO196676 TVK196675:TVK196676 UFG196675:UFG196676 UPC196675:UPC196676 UYY196675:UYY196676 VIU196675:VIU196676 VSQ196675:VSQ196676 WCM196675:WCM196676 WMI196675:WMI196676 WWE196675:WWE196676 SRW983107:SRW983108 JS262211:JS262212 TO262211:TO262212 ADK262211:ADK262212 ANG262211:ANG262212 AXC262211:AXC262212 BGY262211:BGY262212 BQU262211:BQU262212 CAQ262211:CAQ262212 CKM262211:CKM262212 CUI262211:CUI262212 DEE262211:DEE262212 DOA262211:DOA262212 DXW262211:DXW262212 EHS262211:EHS262212 ERO262211:ERO262212 FBK262211:FBK262212 FLG262211:FLG262212 FVC262211:FVC262212 GEY262211:GEY262212 GOU262211:GOU262212 GYQ262211:GYQ262212 HIM262211:HIM262212 HSI262211:HSI262212 ICE262211:ICE262212 IMA262211:IMA262212 IVW262211:IVW262212 JFS262211:JFS262212 JPO262211:JPO262212 JZK262211:JZK262212 KJG262211:KJG262212 KTC262211:KTC262212 LCY262211:LCY262212 LMU262211:LMU262212 LWQ262211:LWQ262212 MGM262211:MGM262212 MQI262211:MQI262212 NAE262211:NAE262212 NKA262211:NKA262212 NTW262211:NTW262212 ODS262211:ODS262212 ONO262211:ONO262212 OXK262211:OXK262212 PHG262211:PHG262212 PRC262211:PRC262212 QAY262211:QAY262212 QKU262211:QKU262212 QUQ262211:QUQ262212 REM262211:REM262212 ROI262211:ROI262212 RYE262211:RYE262212 SIA262211:SIA262212 SRW262211:SRW262212 TBS262211:TBS262212 TLO262211:TLO262212 TVK262211:TVK262212 UFG262211:UFG262212 UPC262211:UPC262212 UYY262211:UYY262212 VIU262211:VIU262212 VSQ262211:VSQ262212 WCM262211:WCM262212 WMI262211:WMI262212 WWE262211:WWE262212 TBS983107:TBS983108 JS327747:JS327748 TO327747:TO327748 ADK327747:ADK327748 ANG327747:ANG327748 AXC327747:AXC327748 BGY327747:BGY327748 BQU327747:BQU327748 CAQ327747:CAQ327748 CKM327747:CKM327748 CUI327747:CUI327748 DEE327747:DEE327748 DOA327747:DOA327748 DXW327747:DXW327748 EHS327747:EHS327748 ERO327747:ERO327748 FBK327747:FBK327748 FLG327747:FLG327748 FVC327747:FVC327748 GEY327747:GEY327748 GOU327747:GOU327748 GYQ327747:GYQ327748 HIM327747:HIM327748 HSI327747:HSI327748 ICE327747:ICE327748 IMA327747:IMA327748 IVW327747:IVW327748 JFS327747:JFS327748 JPO327747:JPO327748 JZK327747:JZK327748 KJG327747:KJG327748 KTC327747:KTC327748 LCY327747:LCY327748 LMU327747:LMU327748 LWQ327747:LWQ327748 MGM327747:MGM327748 MQI327747:MQI327748 NAE327747:NAE327748 NKA327747:NKA327748 NTW327747:NTW327748 ODS327747:ODS327748 ONO327747:ONO327748 OXK327747:OXK327748 PHG327747:PHG327748 PRC327747:PRC327748 QAY327747:QAY327748 QKU327747:QKU327748 QUQ327747:QUQ327748 REM327747:REM327748 ROI327747:ROI327748 RYE327747:RYE327748 SIA327747:SIA327748 SRW327747:SRW327748 TBS327747:TBS327748 TLO327747:TLO327748 TVK327747:TVK327748 UFG327747:UFG327748 UPC327747:UPC327748 UYY327747:UYY327748 VIU327747:VIU327748 VSQ327747:VSQ327748 WCM327747:WCM327748 WMI327747:WMI327748 WWE327747:WWE327748 TLO983107:TLO983108 JS393283:JS393284 TO393283:TO393284 ADK393283:ADK393284 ANG393283:ANG393284 AXC393283:AXC393284 BGY393283:BGY393284 BQU393283:BQU393284 CAQ393283:CAQ393284 CKM393283:CKM393284 CUI393283:CUI393284 DEE393283:DEE393284 DOA393283:DOA393284 DXW393283:DXW393284 EHS393283:EHS393284 ERO393283:ERO393284 FBK393283:FBK393284 FLG393283:FLG393284 FVC393283:FVC393284 GEY393283:GEY393284 GOU393283:GOU393284 GYQ393283:GYQ393284 HIM393283:HIM393284 HSI393283:HSI393284 ICE393283:ICE393284 IMA393283:IMA393284 IVW393283:IVW393284 JFS393283:JFS393284 JPO393283:JPO393284 JZK393283:JZK393284 KJG393283:KJG393284 KTC393283:KTC393284 LCY393283:LCY393284 LMU393283:LMU393284 LWQ393283:LWQ393284 MGM393283:MGM393284 MQI393283:MQI393284 NAE393283:NAE393284 NKA393283:NKA393284 NTW393283:NTW393284 ODS393283:ODS393284 ONO393283:ONO393284 OXK393283:OXK393284 PHG393283:PHG393284 PRC393283:PRC393284 QAY393283:QAY393284 QKU393283:QKU393284 QUQ393283:QUQ393284 REM393283:REM393284 ROI393283:ROI393284 RYE393283:RYE393284 SIA393283:SIA393284 SRW393283:SRW393284 TBS393283:TBS393284 TLO393283:TLO393284 TVK393283:TVK393284 UFG393283:UFG393284 UPC393283:UPC393284 UYY393283:UYY393284 VIU393283:VIU393284 VSQ393283:VSQ393284 WCM393283:WCM393284 WMI393283:WMI393284 WWE393283:WWE393284 TVK983107:TVK983108 JS458819:JS458820 TO458819:TO458820 ADK458819:ADK458820 ANG458819:ANG458820 AXC458819:AXC458820 BGY458819:BGY458820 BQU458819:BQU458820 CAQ458819:CAQ458820 CKM458819:CKM458820 CUI458819:CUI458820 DEE458819:DEE458820 DOA458819:DOA458820 DXW458819:DXW458820 EHS458819:EHS458820 ERO458819:ERO458820 FBK458819:FBK458820 FLG458819:FLG458820 FVC458819:FVC458820 GEY458819:GEY458820 GOU458819:GOU458820 GYQ458819:GYQ458820 HIM458819:HIM458820 HSI458819:HSI458820 ICE458819:ICE458820 IMA458819:IMA458820 IVW458819:IVW458820 JFS458819:JFS458820 JPO458819:JPO458820 JZK458819:JZK458820 KJG458819:KJG458820 KTC458819:KTC458820 LCY458819:LCY458820 LMU458819:LMU458820 LWQ458819:LWQ458820 MGM458819:MGM458820 MQI458819:MQI458820 NAE458819:NAE458820 NKA458819:NKA458820 NTW458819:NTW458820 ODS458819:ODS458820 ONO458819:ONO458820 OXK458819:OXK458820 PHG458819:PHG458820 PRC458819:PRC458820 QAY458819:QAY458820 QKU458819:QKU458820 QUQ458819:QUQ458820 REM458819:REM458820 ROI458819:ROI458820 RYE458819:RYE458820 SIA458819:SIA458820 SRW458819:SRW458820 TBS458819:TBS458820 TLO458819:TLO458820 TVK458819:TVK458820 UFG458819:UFG458820 UPC458819:UPC458820 UYY458819:UYY458820 VIU458819:VIU458820 VSQ458819:VSQ458820 WCM458819:WCM458820 WMI458819:WMI458820 WWE458819:WWE458820 UFG983107:UFG983108 JS524355:JS524356 TO524355:TO524356 ADK524355:ADK524356 ANG524355:ANG524356 AXC524355:AXC524356 BGY524355:BGY524356 BQU524355:BQU524356 CAQ524355:CAQ524356 CKM524355:CKM524356 CUI524355:CUI524356 DEE524355:DEE524356 DOA524355:DOA524356 DXW524355:DXW524356 EHS524355:EHS524356 ERO524355:ERO524356 FBK524355:FBK524356 FLG524355:FLG524356 FVC524355:FVC524356 GEY524355:GEY524356 GOU524355:GOU524356 GYQ524355:GYQ524356 HIM524355:HIM524356 HSI524355:HSI524356 ICE524355:ICE524356 IMA524355:IMA524356 IVW524355:IVW524356 JFS524355:JFS524356 JPO524355:JPO524356 JZK524355:JZK524356 KJG524355:KJG524356 KTC524355:KTC524356 LCY524355:LCY524356 LMU524355:LMU524356 LWQ524355:LWQ524356 MGM524355:MGM524356 MQI524355:MQI524356 NAE524355:NAE524356 NKA524355:NKA524356 NTW524355:NTW524356 ODS524355:ODS524356 ONO524355:ONO524356 OXK524355:OXK524356 PHG524355:PHG524356 PRC524355:PRC524356 QAY524355:QAY524356 QKU524355:QKU524356 QUQ524355:QUQ524356 REM524355:REM524356 ROI524355:ROI524356 RYE524355:RYE524356 SIA524355:SIA524356 SRW524355:SRW524356 TBS524355:TBS524356 TLO524355:TLO524356 TVK524355:TVK524356 UFG524355:UFG524356 UPC524355:UPC524356 UYY524355:UYY524356 VIU524355:VIU524356 VSQ524355:VSQ524356 WCM524355:WCM524356 WMI524355:WMI524356 WWE524355:WWE524356 UPC983107:UPC983108 JS589891:JS589892 TO589891:TO589892 ADK589891:ADK589892 ANG589891:ANG589892 AXC589891:AXC589892 BGY589891:BGY589892 BQU589891:BQU589892 CAQ589891:CAQ589892 CKM589891:CKM589892 CUI589891:CUI589892 DEE589891:DEE589892 DOA589891:DOA589892 DXW589891:DXW589892 EHS589891:EHS589892 ERO589891:ERO589892 FBK589891:FBK589892 FLG589891:FLG589892 FVC589891:FVC589892 GEY589891:GEY589892 GOU589891:GOU589892 GYQ589891:GYQ589892 HIM589891:HIM589892 HSI589891:HSI589892 ICE589891:ICE589892 IMA589891:IMA589892 IVW589891:IVW589892 JFS589891:JFS589892 JPO589891:JPO589892 JZK589891:JZK589892 KJG589891:KJG589892 KTC589891:KTC589892 LCY589891:LCY589892 LMU589891:LMU589892 LWQ589891:LWQ589892 MGM589891:MGM589892 MQI589891:MQI589892 NAE589891:NAE589892 NKA589891:NKA589892 NTW589891:NTW589892 ODS589891:ODS589892 ONO589891:ONO589892 OXK589891:OXK589892 PHG589891:PHG589892 PRC589891:PRC589892 QAY589891:QAY589892 QKU589891:QKU589892 QUQ589891:QUQ589892 REM589891:REM589892 ROI589891:ROI589892 RYE589891:RYE589892 SIA589891:SIA589892 SRW589891:SRW589892 TBS589891:TBS589892 TLO589891:TLO589892 TVK589891:TVK589892 UFG589891:UFG589892 UPC589891:UPC589892 UYY589891:UYY589892 VIU589891:VIU589892 VSQ589891:VSQ589892 WCM589891:WCM589892 WMI589891:WMI589892 WWE589891:WWE589892 UYY983107:UYY983108 JS655427:JS655428 TO655427:TO655428 ADK655427:ADK655428 ANG655427:ANG655428 AXC655427:AXC655428 BGY655427:BGY655428 BQU655427:BQU655428 CAQ655427:CAQ655428 CKM655427:CKM655428 CUI655427:CUI655428 DEE655427:DEE655428 DOA655427:DOA655428 DXW655427:DXW655428 EHS655427:EHS655428 ERO655427:ERO655428 FBK655427:FBK655428 FLG655427:FLG655428 FVC655427:FVC655428 GEY655427:GEY655428 GOU655427:GOU655428 GYQ655427:GYQ655428 HIM655427:HIM655428 HSI655427:HSI655428 ICE655427:ICE655428 IMA655427:IMA655428 IVW655427:IVW655428 JFS655427:JFS655428 JPO655427:JPO655428 JZK655427:JZK655428 KJG655427:KJG655428 KTC655427:KTC655428 LCY655427:LCY655428 LMU655427:LMU655428 LWQ655427:LWQ655428 MGM655427:MGM655428 MQI655427:MQI655428 NAE655427:NAE655428 NKA655427:NKA655428 NTW655427:NTW655428 ODS655427:ODS655428 ONO655427:ONO655428 OXK655427:OXK655428 PHG655427:PHG655428 PRC655427:PRC655428 QAY655427:QAY655428 QKU655427:QKU655428 QUQ655427:QUQ655428 REM655427:REM655428 ROI655427:ROI655428 RYE655427:RYE655428 SIA655427:SIA655428 SRW655427:SRW655428 TBS655427:TBS655428 TLO655427:TLO655428 TVK655427:TVK655428 UFG655427:UFG655428 UPC655427:UPC655428 UYY655427:UYY655428 VIU655427:VIU655428 VSQ655427:VSQ655428 WCM655427:WCM655428 WMI655427:WMI655428 WWE655427:WWE655428 VIU983107:VIU983108 JS720963:JS720964 TO720963:TO720964 ADK720963:ADK720964 ANG720963:ANG720964 AXC720963:AXC720964 BGY720963:BGY720964 BQU720963:BQU720964 CAQ720963:CAQ720964 CKM720963:CKM720964 CUI720963:CUI720964 DEE720963:DEE720964 DOA720963:DOA720964 DXW720963:DXW720964 EHS720963:EHS720964 ERO720963:ERO720964 FBK720963:FBK720964 FLG720963:FLG720964 FVC720963:FVC720964 GEY720963:GEY720964 GOU720963:GOU720964 GYQ720963:GYQ720964 HIM720963:HIM720964 HSI720963:HSI720964 ICE720963:ICE720964 IMA720963:IMA720964 IVW720963:IVW720964 JFS720963:JFS720964 JPO720963:JPO720964 JZK720963:JZK720964 KJG720963:KJG720964 KTC720963:KTC720964 LCY720963:LCY720964 LMU720963:LMU720964 LWQ720963:LWQ720964 MGM720963:MGM720964 MQI720963:MQI720964 NAE720963:NAE720964 NKA720963:NKA720964 NTW720963:NTW720964 ODS720963:ODS720964 ONO720963:ONO720964 OXK720963:OXK720964 PHG720963:PHG720964 PRC720963:PRC720964 QAY720963:QAY720964 QKU720963:QKU720964 QUQ720963:QUQ720964 REM720963:REM720964 ROI720963:ROI720964 RYE720963:RYE720964 SIA720963:SIA720964 SRW720963:SRW720964 TBS720963:TBS720964 TLO720963:TLO720964 TVK720963:TVK720964 UFG720963:UFG720964 UPC720963:UPC720964 UYY720963:UYY720964 VIU720963:VIU720964 VSQ720963:VSQ720964 WCM720963:WCM720964 WMI720963:WMI720964 WWE720963:WWE720964 VSQ983107:VSQ983108 JS786499:JS786500 TO786499:TO786500 ADK786499:ADK786500 ANG786499:ANG786500 AXC786499:AXC786500 BGY786499:BGY786500 BQU786499:BQU786500 CAQ786499:CAQ786500 CKM786499:CKM786500 CUI786499:CUI786500 DEE786499:DEE786500 DOA786499:DOA786500 DXW786499:DXW786500 EHS786499:EHS786500 ERO786499:ERO786500 FBK786499:FBK786500 FLG786499:FLG786500 FVC786499:FVC786500 GEY786499:GEY786500 GOU786499:GOU786500 GYQ786499:GYQ786500 HIM786499:HIM786500 HSI786499:HSI786500 ICE786499:ICE786500 IMA786499:IMA786500 IVW786499:IVW786500 JFS786499:JFS786500 JPO786499:JPO786500 JZK786499:JZK786500 KJG786499:KJG786500 KTC786499:KTC786500 LCY786499:LCY786500 LMU786499:LMU786500 LWQ786499:LWQ786500 MGM786499:MGM786500 MQI786499:MQI786500 NAE786499:NAE786500 NKA786499:NKA786500 NTW786499:NTW786500 ODS786499:ODS786500 ONO786499:ONO786500 OXK786499:OXK786500 PHG786499:PHG786500 PRC786499:PRC786500 QAY786499:QAY786500 QKU786499:QKU786500 QUQ786499:QUQ786500 REM786499:REM786500 ROI786499:ROI786500 RYE786499:RYE786500 SIA786499:SIA786500 SRW786499:SRW786500 TBS786499:TBS786500 TLO786499:TLO786500 TVK786499:TVK786500 UFG786499:UFG786500 UPC786499:UPC786500 UYY786499:UYY786500 VIU786499:VIU786500 VSQ786499:VSQ786500 WCM786499:WCM786500 WMI786499:WMI786500 WWE786499:WWE786500 WCM983107:WCM983108 JS852035:JS852036 TO852035:TO852036 ADK852035:ADK852036 ANG852035:ANG852036 AXC852035:AXC852036 BGY852035:BGY852036 BQU852035:BQU852036 CAQ852035:CAQ852036 CKM852035:CKM852036 CUI852035:CUI852036 DEE852035:DEE852036 DOA852035:DOA852036 DXW852035:DXW852036 EHS852035:EHS852036 ERO852035:ERO852036 FBK852035:FBK852036 FLG852035:FLG852036 FVC852035:FVC852036 GEY852035:GEY852036 GOU852035:GOU852036 GYQ852035:GYQ852036 HIM852035:HIM852036 HSI852035:HSI852036 ICE852035:ICE852036 IMA852035:IMA852036 IVW852035:IVW852036 JFS852035:JFS852036 JPO852035:JPO852036 JZK852035:JZK852036 KJG852035:KJG852036 KTC852035:KTC852036 LCY852035:LCY852036 LMU852035:LMU852036 LWQ852035:LWQ852036 MGM852035:MGM852036 MQI852035:MQI852036 NAE852035:NAE852036 NKA852035:NKA852036 NTW852035:NTW852036 ODS852035:ODS852036 ONO852035:ONO852036 OXK852035:OXK852036 PHG852035:PHG852036 PRC852035:PRC852036 QAY852035:QAY852036 QKU852035:QKU852036 QUQ852035:QUQ852036 REM852035:REM852036 ROI852035:ROI852036 RYE852035:RYE852036 SIA852035:SIA852036 SRW852035:SRW852036 TBS852035:TBS852036 TLO852035:TLO852036 TVK852035:TVK852036 UFG852035:UFG852036 UPC852035:UPC852036 UYY852035:UYY852036 VIU852035:VIU852036 VSQ852035:VSQ852036 WCM852035:WCM852036 WMI852035:WMI852036 WWE852035:WWE852036 WMI983107:WMI983108 JS917571:JS917572 TO917571:TO917572 ADK917571:ADK917572 ANG917571:ANG917572 AXC917571:AXC917572 BGY917571:BGY917572 BQU917571:BQU917572 CAQ917571:CAQ917572 CKM917571:CKM917572 CUI917571:CUI917572 DEE917571:DEE917572 DOA917571:DOA917572 DXW917571:DXW917572 EHS917571:EHS917572 ERO917571:ERO917572 FBK917571:FBK917572 FLG917571:FLG917572 FVC917571:FVC917572 GEY917571:GEY917572 GOU917571:GOU917572 GYQ917571:GYQ917572 HIM917571:HIM917572 HSI917571:HSI917572 ICE917571:ICE917572 IMA917571:IMA917572 IVW917571:IVW917572 JFS917571:JFS917572 JPO917571:JPO917572 JZK917571:JZK917572 KJG917571:KJG917572 KTC917571:KTC917572 LCY917571:LCY917572 LMU917571:LMU917572 LWQ917571:LWQ917572 MGM917571:MGM917572 MQI917571:MQI917572 NAE917571:NAE917572 NKA917571:NKA917572 NTW917571:NTW917572 ODS917571:ODS917572 ONO917571:ONO917572 OXK917571:OXK917572 PHG917571:PHG917572 PRC917571:PRC917572 QAY917571:QAY917572 QKU917571:QKU917572 QUQ917571:QUQ917572 REM917571:REM917572 ROI917571:ROI917572 RYE917571:RYE917572 SIA917571:SIA917572 SRW917571:SRW917572 TBS917571:TBS917572 TLO917571:TLO917572 TVK917571:TVK917572 UFG917571:UFG917572 UPC917571:UPC917572 UYY917571:UYY917572 VIU917571:VIU917572 VSQ917571:VSQ917572 WCM917571:WCM917572 WMI917571:WMI917572 WWE917571:WWE917572 WWE983107:WWE983108" xr:uid="{33D35E0D-04AC-4907-A2B4-2AF4F16EB13D}">
      <formula1>#REF!</formula1>
    </dataValidation>
    <dataValidation type="list" allowBlank="1" showInputMessage="1" showErrorMessage="1" sqref="JQ31:JQ32 WWC31:WWC32 WMG31:WMG32 WCK31:WCK32 VSO31:VSO32 VIS31:VIS32 UYW31:UYW32 UPA31:UPA32 UFE31:UFE32 TVI31:TVI32 TLM31:TLM32 TBQ31:TBQ32 SRU31:SRU32 SHY31:SHY32 RYC31:RYC32 ROG31:ROG32 REK31:REK32 QUO31:QUO32 QKS31:QKS32 QAW31:QAW32 PRA31:PRA32 PHE31:PHE32 OXI31:OXI32 ONM31:ONM32 ODQ31:ODQ32 NTU31:NTU32 NJY31:NJY32 NAC31:NAC32 MQG31:MQG32 MGK31:MGK32 LWO31:LWO32 LMS31:LMS32 LCW31:LCW32 KTA31:KTA32 KJE31:KJE32 JZI31:JZI32 JPM31:JPM32 JFQ31:JFQ32 IVU31:IVU32 ILY31:ILY32 ICC31:ICC32 HSG31:HSG32 HIK31:HIK32 GYO31:GYO32 GOS31:GOS32 GEW31:GEW32 FVA31:FVA32 FLE31:FLE32 FBI31:FBI32 ERM31:ERM32 EHQ31:EHQ32 DXU31:DXU32 DNY31:DNY32 DEC31:DEC32 CUG31:CUG32 CKK31:CKK32 CAO31:CAO32 BQS31:BQS32 BGW31:BGW32 AXA31:AXA32 ANE31:ANE32 ADI31:ADI32 TM31:TM32" xr:uid="{E7A16D8A-2541-4BFD-BC77-D35F29CACFC1}">
      <formula1>$C$77:$C$81</formula1>
    </dataValidation>
    <dataValidation type="list" allowBlank="1" showInputMessage="1" showErrorMessage="1" sqref="AB31:AB32 WVY31:WVY32 WMC31:WMC32 WCG31:WCG32 VSK31:VSK32 VIO31:VIO32 UYS31:UYS32 UOW31:UOW32 UFA31:UFA32 TVE31:TVE32 TLI31:TLI32 TBM31:TBM32 SRQ31:SRQ32 SHU31:SHU32 RXY31:RXY32 ROC31:ROC32 REG31:REG32 QUK31:QUK32 QKO31:QKO32 QAS31:QAS32 PQW31:PQW32 PHA31:PHA32 OXE31:OXE32 ONI31:ONI32 ODM31:ODM32 NTQ31:NTQ32 NJU31:NJU32 MZY31:MZY32 MQC31:MQC32 MGG31:MGG32 LWK31:LWK32 LMO31:LMO32 LCS31:LCS32 KSW31:KSW32 KJA31:KJA32 JZE31:JZE32 JPI31:JPI32 JFM31:JFM32 IVQ31:IVQ32 ILU31:ILU32 IBY31:IBY32 HSC31:HSC32 HIG31:HIG32 GYK31:GYK32 GOO31:GOO32 GES31:GES32 FUW31:FUW32 FLA31:FLA32 FBE31:FBE32 ERI31:ERI32 EHM31:EHM32 DXQ31:DXQ32 DNU31:DNU32 DDY31:DDY32 CUC31:CUC32 CKG31:CKG32 CAK31:CAK32 BQO31:BQO32 BGS31:BGS32 AWW31:AWW32 ANA31:ANA32 ADE31:ADE32 TI31:TI32 JM31:JM32" xr:uid="{60131EEF-BC32-4B4D-AB78-4990F2C39CC6}">
      <formula1>$AF$77:$AF$78</formula1>
    </dataValidation>
    <dataValidation type="list" allowBlank="1" showInputMessage="1" showErrorMessage="1" sqref="Z31:Z32 WVW31:WVW32 WMA31:WMA32 WCE31:WCE32 VSI31:VSI32 VIM31:VIM32 UYQ31:UYQ32 UOU31:UOU32 UEY31:UEY32 TVC31:TVC32 TLG31:TLG32 TBK31:TBK32 SRO31:SRO32 SHS31:SHS32 RXW31:RXW32 ROA31:ROA32 REE31:REE32 QUI31:QUI32 QKM31:QKM32 QAQ31:QAQ32 PQU31:PQU32 PGY31:PGY32 OXC31:OXC32 ONG31:ONG32 ODK31:ODK32 NTO31:NTO32 NJS31:NJS32 MZW31:MZW32 MQA31:MQA32 MGE31:MGE32 LWI31:LWI32 LMM31:LMM32 LCQ31:LCQ32 KSU31:KSU32 KIY31:KIY32 JZC31:JZC32 JPG31:JPG32 JFK31:JFK32 IVO31:IVO32 ILS31:ILS32 IBW31:IBW32 HSA31:HSA32 HIE31:HIE32 GYI31:GYI32 GOM31:GOM32 GEQ31:GEQ32 FUU31:FUU32 FKY31:FKY32 FBC31:FBC32 ERG31:ERG32 EHK31:EHK32 DXO31:DXO32 DNS31:DNS32 DDW31:DDW32 CUA31:CUA32 CKE31:CKE32 CAI31:CAI32 BQM31:BQM32 BGQ31:BGQ32 AWU31:AWU32 AMY31:AMY32 ADC31:ADC32 TG31:TG32 JK31:JK32" xr:uid="{3C7C4F85-7ACA-4D65-A6D6-E6A8183E8499}">
      <formula1>$AD$77:$AD$78</formula1>
    </dataValidation>
    <dataValidation type="list" allowBlank="1" showInputMessage="1" showErrorMessage="1" sqref="AA31:AA32 WVX31:WVX32 WMB31:WMB32 WCF31:WCF32 VSJ31:VSJ32 VIN31:VIN32 UYR31:UYR32 UOV31:UOV32 UEZ31:UEZ32 TVD31:TVD32 TLH31:TLH32 TBL31:TBL32 SRP31:SRP32 SHT31:SHT32 RXX31:RXX32 ROB31:ROB32 REF31:REF32 QUJ31:QUJ32 QKN31:QKN32 QAR31:QAR32 PQV31:PQV32 PGZ31:PGZ32 OXD31:OXD32 ONH31:ONH32 ODL31:ODL32 NTP31:NTP32 NJT31:NJT32 MZX31:MZX32 MQB31:MQB32 MGF31:MGF32 LWJ31:LWJ32 LMN31:LMN32 LCR31:LCR32 KSV31:KSV32 KIZ31:KIZ32 JZD31:JZD32 JPH31:JPH32 JFL31:JFL32 IVP31:IVP32 ILT31:ILT32 IBX31:IBX32 HSB31:HSB32 HIF31:HIF32 GYJ31:GYJ32 GON31:GON32 GER31:GER32 FUV31:FUV32 FKZ31:FKZ32 FBD31:FBD32 ERH31:ERH32 EHL31:EHL32 DXP31:DXP32 DNT31:DNT32 DDX31:DDX32 CUB31:CUB32 CKF31:CKF32 CAJ31:CAJ32 BQN31:BQN32 BGR31:BGR32 AWV31:AWV32 AMZ31:AMZ32 ADD31:ADD32 TH31:TH32 JL31:JL32" xr:uid="{6E1148F1-ACD3-44BF-BDBC-E38058F68137}">
      <formula1>$AE$77:$AE$78</formula1>
    </dataValidation>
    <dataValidation type="list" allowBlank="1" showInputMessage="1" showErrorMessage="1" sqref="W31:W32 WVT31:WVT32 WLX31:WLX32 WCB31:WCB32 VSF31:VSF32 VIJ31:VIJ32 UYN31:UYN32 UOR31:UOR32 UEV31:UEV32 TUZ31:TUZ32 TLD31:TLD32 TBH31:TBH32 SRL31:SRL32 SHP31:SHP32 RXT31:RXT32 RNX31:RNX32 REB31:REB32 QUF31:QUF32 QKJ31:QKJ32 QAN31:QAN32 PQR31:PQR32 PGV31:PGV32 OWZ31:OWZ32 OND31:OND32 ODH31:ODH32 NTL31:NTL32 NJP31:NJP32 MZT31:MZT32 MPX31:MPX32 MGB31:MGB32 LWF31:LWF32 LMJ31:LMJ32 LCN31:LCN32 KSR31:KSR32 KIV31:KIV32 JYZ31:JYZ32 JPD31:JPD32 JFH31:JFH32 IVL31:IVL32 ILP31:ILP32 IBT31:IBT32 HRX31:HRX32 HIB31:HIB32 GYF31:GYF32 GOJ31:GOJ32 GEN31:GEN32 FUR31:FUR32 FKV31:FKV32 FAZ31:FAZ32 ERD31:ERD32 EHH31:EHH32 DXL31:DXL32 DNP31:DNP32 DDT31:DDT32 CTX31:CTX32 CKB31:CKB32 CAF31:CAF32 BQJ31:BQJ32 BGN31:BGN32 AWR31:AWR32 AMV31:AMV32 ACZ31:ACZ32 TD31:TD32 JH31:JH32" xr:uid="{62A38E13-648E-4336-AC99-0EFE1FFC8F73}">
      <formula1>$V$77:$V$79</formula1>
    </dataValidation>
    <dataValidation type="list" allowBlank="1" showInputMessage="1" showErrorMessage="1" sqref="V31:V32 WVS31:WVS32 WLW31:WLW32 WCA31:WCA32 VSE31:VSE32 VII31:VII32 UYM31:UYM32 UOQ31:UOQ32 UEU31:UEU32 TUY31:TUY32 TLC31:TLC32 TBG31:TBG32 SRK31:SRK32 SHO31:SHO32 RXS31:RXS32 RNW31:RNW32 REA31:REA32 QUE31:QUE32 QKI31:QKI32 QAM31:QAM32 PQQ31:PQQ32 PGU31:PGU32 OWY31:OWY32 ONC31:ONC32 ODG31:ODG32 NTK31:NTK32 NJO31:NJO32 MZS31:MZS32 MPW31:MPW32 MGA31:MGA32 LWE31:LWE32 LMI31:LMI32 LCM31:LCM32 KSQ31:KSQ32 KIU31:KIU32 JYY31:JYY32 JPC31:JPC32 JFG31:JFG32 IVK31:IVK32 ILO31:ILO32 IBS31:IBS32 HRW31:HRW32 HIA31:HIA32 GYE31:GYE32 GOI31:GOI32 GEM31:GEM32 FUQ31:FUQ32 FKU31:FKU32 FAY31:FAY32 ERC31:ERC32 EHG31:EHG32 DXK31:DXK32 DNO31:DNO32 DDS31:DDS32 CTW31:CTW32 CKA31:CKA32 CAE31:CAE32 BQI31:BQI32 BGM31:BGM32 AWQ31:AWQ32 AMU31:AMU32 ACY31:ACY32 TC31:TC32 JG31:JG32" xr:uid="{5E88436F-7AD8-4BDB-877D-974A0F034E9C}">
      <formula1>$U$77:$U$79</formula1>
    </dataValidation>
    <dataValidation type="list" allowBlank="1" showInputMessage="1" showErrorMessage="1" sqref="X31:X32 WVU31:WVU32 WLY31:WLY32 WCC31:WCC32 VSG31:VSG32 VIK31:VIK32 UYO31:UYO32 UOS31:UOS32 UEW31:UEW32 TVA31:TVA32 TLE31:TLE32 TBI31:TBI32 SRM31:SRM32 SHQ31:SHQ32 RXU31:RXU32 RNY31:RNY32 REC31:REC32 QUG31:QUG32 QKK31:QKK32 QAO31:QAO32 PQS31:PQS32 PGW31:PGW32 OXA31:OXA32 ONE31:ONE32 ODI31:ODI32 NTM31:NTM32 NJQ31:NJQ32 MZU31:MZU32 MPY31:MPY32 MGC31:MGC32 LWG31:LWG32 LMK31:LMK32 LCO31:LCO32 KSS31:KSS32 KIW31:KIW32 JZA31:JZA32 JPE31:JPE32 JFI31:JFI32 IVM31:IVM32 ILQ31:ILQ32 IBU31:IBU32 HRY31:HRY32 HIC31:HIC32 GYG31:GYG32 GOK31:GOK32 GEO31:GEO32 FUS31:FUS32 FKW31:FKW32 FBA31:FBA32 ERE31:ERE32 EHI31:EHI32 DXM31:DXM32 DNQ31:DNQ32 DDU31:DDU32 CTY31:CTY32 CKC31:CKC32 CAG31:CAG32 BQK31:BQK32 BGO31:BGO32 AWS31:AWS32 AMW31:AMW32 ADA31:ADA32 TE31:TE32 JI31:JI32" xr:uid="{57A1A648-CCF0-4D47-8AFA-2D4293FD914B}">
      <formula1>$X$77:$X$78</formula1>
    </dataValidation>
    <dataValidation type="list" allowBlank="1" showInputMessage="1" showErrorMessage="1" sqref="JF31:JF32 WVR31:WVR32 WLV31:WLV32 WBZ31:WBZ32 VSD31:VSD32 VIH31:VIH32 UYL31:UYL32 UOP31:UOP32 UET31:UET32 TUX31:TUX32 TLB31:TLB32 TBF31:TBF32 SRJ31:SRJ32 SHN31:SHN32 RXR31:RXR32 RNV31:RNV32 RDZ31:RDZ32 QUD31:QUD32 QKH31:QKH32 QAL31:QAL32 PQP31:PQP32 PGT31:PGT32 OWX31:OWX32 ONB31:ONB32 ODF31:ODF32 NTJ31:NTJ32 NJN31:NJN32 MZR31:MZR32 MPV31:MPV32 MFZ31:MFZ32 LWD31:LWD32 LMH31:LMH32 LCL31:LCL32 KSP31:KSP32 KIT31:KIT32 JYX31:JYX32 JPB31:JPB32 JFF31:JFF32 IVJ31:IVJ32 ILN31:ILN32 IBR31:IBR32 HRV31:HRV32 HHZ31:HHZ32 GYD31:GYD32 GOH31:GOH32 GEL31:GEL32 FUP31:FUP32 FKT31:FKT32 FAX31:FAX32 ERB31:ERB32 EHF31:EHF32 DXJ31:DXJ32 DNN31:DNN32 DDR31:DDR32 CTV31:CTV32 CJZ31:CJZ32 CAD31:CAD32 BQH31:BQH32 BGL31:BGL32 AWP31:AWP32 AMT31:AMT32 ACX31:ACX32 TB31:TB32" xr:uid="{07901446-30E0-4E2B-A208-4CFB96542C81}">
      <formula1>$AB$77:$AB$78</formula1>
    </dataValidation>
    <dataValidation type="list" allowBlank="1" showInputMessage="1" showErrorMessage="1" sqref="JR31:JR32 WWD31:WWD32 WMH31:WMH32 WCL31:WCL32 VSP31:VSP32 VIT31:VIT32 UYX31:UYX32 UPB31:UPB32 UFF31:UFF32 TVJ31:TVJ32 TLN31:TLN32 TBR31:TBR32 SRV31:SRV32 SHZ31:SHZ32 RYD31:RYD32 ROH31:ROH32 REL31:REL32 QUP31:QUP32 QKT31:QKT32 QAX31:QAX32 PRB31:PRB32 PHF31:PHF32 OXJ31:OXJ32 ONN31:ONN32 ODR31:ODR32 NTV31:NTV32 NJZ31:NJZ32 NAD31:NAD32 MQH31:MQH32 MGL31:MGL32 LWP31:LWP32 LMT31:LMT32 LCX31:LCX32 KTB31:KTB32 KJF31:KJF32 JZJ31:JZJ32 JPN31:JPN32 JFR31:JFR32 IVV31:IVV32 ILZ31:ILZ32 ICD31:ICD32 HSH31:HSH32 HIL31:HIL32 GYP31:GYP32 GOT31:GOT32 GEX31:GEX32 FVB31:FVB32 FLF31:FLF32 FBJ31:FBJ32 ERN31:ERN32 EHR31:EHR32 DXV31:DXV32 DNZ31:DNZ32 DED31:DED32 CUH31:CUH32 CKL31:CKL32 CAP31:CAP32 BQT31:BQT32 BGX31:BGX32 AXB31:AXB32 ANF31:ANF32 ADJ31:ADJ32 TN31:TN32" xr:uid="{47B7873C-3723-4B93-B52D-287FCEA8444B}">
      <formula1>$K$77:$K$81</formula1>
    </dataValidation>
    <dataValidation type="list" allowBlank="1" showInputMessage="1" showErrorMessage="1" sqref="O31:O32 WVL31:WVL32 WLP31:WLP32 WBT31:WBT32 VRX31:VRX32 VIB31:VIB32 UYF31:UYF32 UOJ31:UOJ32 UEN31:UEN32 TUR31:TUR32 TKV31:TKV32 TAZ31:TAZ32 SRD31:SRD32 SHH31:SHH32 RXL31:RXL32 RNP31:RNP32 RDT31:RDT32 QTX31:QTX32 QKB31:QKB32 QAF31:QAF32 PQJ31:PQJ32 PGN31:PGN32 OWR31:OWR32 OMV31:OMV32 OCZ31:OCZ32 NTD31:NTD32 NJH31:NJH32 MZL31:MZL32 MPP31:MPP32 MFT31:MFT32 LVX31:LVX32 LMB31:LMB32 LCF31:LCF32 KSJ31:KSJ32 KIN31:KIN32 JYR31:JYR32 JOV31:JOV32 JEZ31:JEZ32 IVD31:IVD32 ILH31:ILH32 IBL31:IBL32 HRP31:HRP32 HHT31:HHT32 GXX31:GXX32 GOB31:GOB32 GEF31:GEF32 FUJ31:FUJ32 FKN31:FKN32 FAR31:FAR32 EQV31:EQV32 EGZ31:EGZ32 DXD31:DXD32 DNH31:DNH32 DDL31:DDL32 CTP31:CTP32 CJT31:CJT32 BZX31:BZX32 BQB31:BQB32 BGF31:BGF32 AWJ31:AWJ32 AMN31:AMN32 ACR31:ACR32 SV31:SV32 IZ31:IZ32" xr:uid="{A4C61E78-655A-46CC-85E5-2E768E5F05E5}">
      <formula1>$J$77:$J$81</formula1>
    </dataValidation>
    <dataValidation type="list" allowBlank="1" showInputMessage="1" showErrorMessage="1" sqref="M31:M32 WVJ31:WVJ32 WLN31:WLN32 WBR31:WBR32 VRV31:VRV32 VHZ31:VHZ32 UYD31:UYD32 UOH31:UOH32 UEL31:UEL32 TUP31:TUP32 TKT31:TKT32 TAX31:TAX32 SRB31:SRB32 SHF31:SHF32 RXJ31:RXJ32 RNN31:RNN32 RDR31:RDR32 QTV31:QTV32 QJZ31:QJZ32 QAD31:QAD32 PQH31:PQH32 PGL31:PGL32 OWP31:OWP32 OMT31:OMT32 OCX31:OCX32 NTB31:NTB32 NJF31:NJF32 MZJ31:MZJ32 MPN31:MPN32 MFR31:MFR32 LVV31:LVV32 LLZ31:LLZ32 LCD31:LCD32 KSH31:KSH32 KIL31:KIL32 JYP31:JYP32 JOT31:JOT32 JEX31:JEX32 IVB31:IVB32 ILF31:ILF32 IBJ31:IBJ32 HRN31:HRN32 HHR31:HHR32 GXV31:GXV32 GNZ31:GNZ32 GED31:GED32 FUH31:FUH32 FKL31:FKL32 FAP31:FAP32 EQT31:EQT32 EGX31:EGX32 DXB31:DXB32 DNF31:DNF32 DDJ31:DDJ32 CTN31:CTN32 CJR31:CJR32 BZV31:BZV32 BPZ31:BPZ32 BGD31:BGD32 AWH31:AWH32 AML31:AML32 ACP31:ACP32 ST31:ST32 IX31:IX32" xr:uid="{53269A13-EF47-43DF-8BF5-EBF7ECC706FF}">
      <formula1>$D$77:$D$81</formula1>
    </dataValidation>
    <dataValidation type="list" allowBlank="1" showInputMessage="1" showErrorMessage="1" sqref="Y31:Y32 WVV31:WVV32 WLZ31:WLZ32 WCD31:WCD32 VSH31:VSH32 VIL31:VIL32 UYP31:UYP32 UOT31:UOT32 UEX31:UEX32 TVB31:TVB32 TLF31:TLF32 TBJ31:TBJ32 SRN31:SRN32 SHR31:SHR32 RXV31:RXV32 RNZ31:RNZ32 RED31:RED32 QUH31:QUH32 QKL31:QKL32 QAP31:QAP32 PQT31:PQT32 PGX31:PGX32 OXB31:OXB32 ONF31:ONF32 ODJ31:ODJ32 NTN31:NTN32 NJR31:NJR32 MZV31:MZV32 MPZ31:MPZ32 MGD31:MGD32 LWH31:LWH32 LML31:LML32 LCP31:LCP32 KST31:KST32 KIX31:KIX32 JZB31:JZB32 JPF31:JPF32 JFJ31:JFJ32 IVN31:IVN32 ILR31:ILR32 IBV31:IBV32 HRZ31:HRZ32 HID31:HID32 GYH31:GYH32 GOL31:GOL32 GEP31:GEP32 FUT31:FUT32 FKX31:FKX32 FBB31:FBB32 ERF31:ERF32 EHJ31:EHJ32 DXN31:DXN32 DNR31:DNR32 DDV31:DDV32 CTZ31:CTZ32 CKD31:CKD32 CAH31:CAH32 BQL31:BQL32 BGP31:BGP32 AWT31:AWT32 AMX31:AMX32 ADB31:ADB32 TF31:TF32 JJ31:JJ32" xr:uid="{E7D9BD7D-AE33-4562-A129-5E5964F6F1F1}">
      <formula1>$V$78:$V$79</formula1>
    </dataValidation>
    <dataValidation type="list" allowBlank="1" showInputMessage="1" showErrorMessage="1" sqref="JQ31:JQ32 WWC31:WWC32 WMG31:WMG32 WCK31:WCK32 VSO31:VSO32 VIS31:VIS32 UYW31:UYW32 UPA31:UPA32 UFE31:UFE32 TVI31:TVI32 TLM31:TLM32 TBQ31:TBQ32 SRU31:SRU32 SHY31:SHY32 RYC31:RYC32 ROG31:ROG32 REK31:REK32 QUO31:QUO32 QKS31:QKS32 QAW31:QAW32 PRA31:PRA32 PHE31:PHE32 OXI31:OXI32 ONM31:ONM32 ODQ31:ODQ32 NTU31:NTU32 NJY31:NJY32 NAC31:NAC32 MQG31:MQG32 MGK31:MGK32 LWO31:LWO32 LMS31:LMS32 LCW31:LCW32 KTA31:KTA32 KJE31:KJE32 JZI31:JZI32 JPM31:JPM32 JFQ31:JFQ32 IVU31:IVU32 ILY31:ILY32 ICC31:ICC32 HSG31:HSG32 HIK31:HIK32 GYO31:GYO32 GOS31:GOS32 GEW31:GEW32 FVA31:FVA32 FLE31:FLE32 FBI31:FBI32 ERM31:ERM32 EHQ31:EHQ32 DXU31:DXU32 DNY31:DNY32 DEC31:DEC32 CUG31:CUG32 CKK31:CKK32 CAO31:CAO32 BQS31:BQS32 BGW31:BGW32 AXA31:AXA32 ANE31:ANE32 ADI31:ADI32 TM31:TM32" xr:uid="{03784EBD-563E-4CDC-90DE-B5D0EB22E7BF}">
      <formula1>$C$78:$C$82</formula1>
    </dataValidation>
    <dataValidation type="list" allowBlank="1" showInputMessage="1" showErrorMessage="1" sqref="WWF31:WWF32 JT31:JT32 WMJ31:WMJ32 WCN31:WCN32 VSR31:VSR32 VIV31:VIV32 UYZ31:UYZ32 UPD31:UPD32 UFH31:UFH32 TVL31:TVL32 TLP31:TLP32 TBT31:TBT32 SRX31:SRX32 SIB31:SIB32 RYF31:RYF32 ROJ31:ROJ32 REN31:REN32 QUR31:QUR32 QKV31:QKV32 QAZ31:QAZ32 PRD31:PRD32 PHH31:PHH32 OXL31:OXL32 ONP31:ONP32 ODT31:ODT32 NTX31:NTX32 NKB31:NKB32 NAF31:NAF32 MQJ31:MQJ32 MGN31:MGN32 LWR31:LWR32 LMV31:LMV32 LCZ31:LCZ32 KTD31:KTD32 KJH31:KJH32 JZL31:JZL32 JPP31:JPP32 JFT31:JFT32 IVX31:IVX32 IMB31:IMB32 ICF31:ICF32 HSJ31:HSJ32 HIN31:HIN32 GYR31:GYR32 GOV31:GOV32 GEZ31:GEZ32 FVD31:FVD32 FLH31:FLH32 FBL31:FBL32 ERP31:ERP32 EHT31:EHT32 DXX31:DXX32 DOB31:DOB32 DEF31:DEF32 CUJ31:CUJ32 CKN31:CKN32 CAR31:CAR32 BQV31:BQV32 BGZ31:BGZ32 AXD31:AXD32 ANH31:ANH32 ADL31:ADL32 TP31:TP32" xr:uid="{8ED32810-5BA6-490D-8DD1-6CB8774204B5}">
      <formula1>$Q$86:$Q$89</formula1>
    </dataValidation>
    <dataValidation type="list" allowBlank="1" showInputMessage="1" showErrorMessage="1" sqref="J31:J32 WVG31:WVG32 WLK31:WLK32 WBO31:WBO32 VRS31:VRS32 VHW31:VHW32 UYA31:UYA32 UOE31:UOE32 UEI31:UEI32 TUM31:TUM32 TKQ31:TKQ32 TAU31:TAU32 SQY31:SQY32 SHC31:SHC32 RXG31:RXG32 RNK31:RNK32 RDO31:RDO32 QTS31:QTS32 QJW31:QJW32 QAA31:QAA32 PQE31:PQE32 PGI31:PGI32 OWM31:OWM32 OMQ31:OMQ32 OCU31:OCU32 NSY31:NSY32 NJC31:NJC32 MZG31:MZG32 MPK31:MPK32 MFO31:MFO32 LVS31:LVS32 LLW31:LLW32 LCA31:LCA32 KSE31:KSE32 KII31:KII32 JYM31:JYM32 JOQ31:JOQ32 JEU31:JEU32 IUY31:IUY32 ILC31:ILC32 IBG31:IBG32 HRK31:HRK32 HHO31:HHO32 GXS31:GXS32 GNW31:GNW32 GEA31:GEA32 FUE31:FUE32 FKI31:FKI32 FAM31:FAM32 EQQ31:EQQ32 EGU31:EGU32 DWY31:DWY32 DNC31:DNC32 DDG31:DDG32 CTK31:CTK32 CJO31:CJO32 BZS31:BZS32 BPW31:BPW32 BGA31:BGA32 AWE31:AWE32 AMI31:AMI32 ACM31:ACM32 SQ31:SQ32 IU31:IU32" xr:uid="{776CEDC6-A86E-46B6-ABAD-C88B1C2B62F3}">
      <formula1>$E$65:$E$70</formula1>
    </dataValidation>
    <dataValidation type="list" allowBlank="1" showInputMessage="1" showErrorMessage="1" sqref="E31:E32 WVB31:WVB32 WLF31:WLF32 WBJ31:WBJ32 VRN31:VRN32 VHR31:VHR32 UXV31:UXV32 UNZ31:UNZ32 UED31:UED32 TUH31:TUH32 TKL31:TKL32 TAP31:TAP32 SQT31:SQT32 SGX31:SGX32 RXB31:RXB32 RNF31:RNF32 RDJ31:RDJ32 QTN31:QTN32 QJR31:QJR32 PZV31:PZV32 PPZ31:PPZ32 PGD31:PGD32 OWH31:OWH32 OML31:OML32 OCP31:OCP32 NST31:NST32 NIX31:NIX32 MZB31:MZB32 MPF31:MPF32 MFJ31:MFJ32 LVN31:LVN32 LLR31:LLR32 LBV31:LBV32 KRZ31:KRZ32 KID31:KID32 JYH31:JYH32 JOL31:JOL32 JEP31:JEP32 IUT31:IUT32 IKX31:IKX32 IBB31:IBB32 HRF31:HRF32 HHJ31:HHJ32 GXN31:GXN32 GNR31:GNR32 GDV31:GDV32 FTZ31:FTZ32 FKD31:FKD32 FAH31:FAH32 EQL31:EQL32 EGP31:EGP32 DWT31:DWT32 DMX31:DMX32 DDB31:DDB32 CTF31:CTF32 CJJ31:CJJ32 BZN31:BZN32 BPR31:BPR32 BFV31:BFV32 AVZ31:AVZ32 AMD31:AMD32 ACH31:ACH32 SL31:SL32 IP31:IP32" xr:uid="{D282B5EB-6AF7-459C-BFCD-4AEFA19E2084}">
      <formula1>$C$65:$C$72</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Velandia</dc:creator>
  <cp:lastModifiedBy>Dolly Johanna</cp:lastModifiedBy>
  <dcterms:created xsi:type="dcterms:W3CDTF">2025-03-19T14:47:06Z</dcterms:created>
  <dcterms:modified xsi:type="dcterms:W3CDTF">2026-03-22T04:48:09Z</dcterms:modified>
</cp:coreProperties>
</file>