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lozanoa\OneDrive\SECRETARIA JURIDICA\2024\INFORMES\PMEJ AUD INT\1_12312023\Informe definitivo\"/>
    </mc:Choice>
  </mc:AlternateContent>
  <bookViews>
    <workbookView xWindow="0" yWindow="0" windowWidth="13950" windowHeight="11340" firstSheet="7" activeTab="9"/>
  </bookViews>
  <sheets>
    <sheet name="Atencion a la Ciudadania" sheetId="4" r:id="rId1"/>
    <sheet name="Gestion Contractual" sheetId="6" r:id="rId2"/>
    <sheet name="Gestion Administrativa " sheetId="1" r:id="rId3"/>
    <sheet name="Gestion de TIC" sheetId="8" r:id="rId4"/>
    <sheet name="Talento Humano " sheetId="7" r:id="rId5"/>
    <sheet name="Gestion Documental " sheetId="9" r:id="rId6"/>
    <sheet name="Gestion Judicial " sheetId="10" r:id="rId7"/>
    <sheet name="Gestion Juridica" sheetId="11" r:id="rId8"/>
    <sheet name="IVC" sheetId="12" r:id="rId9"/>
    <sheet name="Planeacion y Mejora" sheetId="13" r:id="rId10"/>
  </sheets>
  <definedNames>
    <definedName name="_xlnm._FilterDatabase" localSheetId="0" hidden="1">'Atencion a la Ciudadania'!$A$12:$S$14</definedName>
    <definedName name="_xlnm._FilterDatabase" localSheetId="2" hidden="1">'Gestion Administrativa '!$A$12:$S$17</definedName>
    <definedName name="_xlnm._FilterDatabase" localSheetId="1" hidden="1">'Gestion Contractual'!$A$12:$S$22</definedName>
    <definedName name="_xlnm._FilterDatabase" localSheetId="3" hidden="1">'Gestion de TIC'!$A$12:$S$40</definedName>
    <definedName name="_xlnm._FilterDatabase" localSheetId="5" hidden="1">'Gestion Documental '!$A$12:$S$14</definedName>
    <definedName name="_xlnm._FilterDatabase" localSheetId="6" hidden="1">'Gestion Judicial '!$A$12:$S$21</definedName>
    <definedName name="_xlnm._FilterDatabase" localSheetId="7" hidden="1">'Gestion Juridica'!$A$12:$S$23</definedName>
    <definedName name="_xlnm._FilterDatabase" localSheetId="8" hidden="1">IVC!$A$12:$S$24</definedName>
    <definedName name="_xlnm._FilterDatabase" localSheetId="9" hidden="1">'Planeacion y Mejora'!$A$12:$S$27</definedName>
    <definedName name="_xlnm._FilterDatabase" localSheetId="4" hidden="1">'Talento Humano '!$A$12:$S$41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5" i="13" l="1"/>
  <c r="Q22" i="13"/>
  <c r="Q20" i="13"/>
  <c r="Q17" i="13"/>
  <c r="Q13" i="13"/>
  <c r="Q20" i="11"/>
  <c r="Q17" i="11" a="1"/>
  <c r="Q17" i="11" s="1"/>
  <c r="Q39" i="7"/>
  <c r="Q16" i="1"/>
  <c r="Q13" i="1"/>
  <c r="Q18" i="10"/>
  <c r="Q25" i="7"/>
  <c r="Q21" i="7"/>
  <c r="Q18" i="7"/>
  <c r="Q17" i="7"/>
  <c r="Q16" i="7"/>
  <c r="Q14"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<sst xmlns="http://schemas.openxmlformats.org/spreadsheetml/2006/main" count="1592" uniqueCount="417">
  <si>
    <t>MATRIZ DE SEGUIMIENTO AL PLAN DE MEJORAMIENTO</t>
  </si>
  <si>
    <t>OFICINA DE CONTROL INTERNO</t>
  </si>
  <si>
    <t>No.</t>
  </si>
  <si>
    <t>Proceso</t>
  </si>
  <si>
    <t>Nro. De plan
aplicativo SMART</t>
  </si>
  <si>
    <t>Nro. Actividad</t>
  </si>
  <si>
    <t>Actividad</t>
  </si>
  <si>
    <t>Meta</t>
  </si>
  <si>
    <t>Fecha de inicio</t>
  </si>
  <si>
    <t xml:space="preserve">Fecha de finalización </t>
  </si>
  <si>
    <t>Descripción de evidencia</t>
  </si>
  <si>
    <t>Cumplimiento</t>
  </si>
  <si>
    <t>% cumplimiento del plan</t>
  </si>
  <si>
    <t>Efectividad (por plan de mejoramiento)</t>
  </si>
  <si>
    <t>Observaciones / Recomendaciones</t>
  </si>
  <si>
    <t>Concepto
(Efectivo - No efectivo - No aplica)</t>
  </si>
  <si>
    <t>Escalas de calificación semáforo</t>
  </si>
  <si>
    <t>Alerta/Rango</t>
  </si>
  <si>
    <t>Desde</t>
  </si>
  <si>
    <t>Hasta</t>
  </si>
  <si>
    <t>Verde</t>
  </si>
  <si>
    <t>Amarilla</t>
  </si>
  <si>
    <t>Roja</t>
  </si>
  <si>
    <t>Tipo de acción</t>
  </si>
  <si>
    <t>Fuente</t>
  </si>
  <si>
    <t>Cumplimiento 
(SI/NO/EN PROCESO)</t>
  </si>
  <si>
    <t>Revisión / Aprobación</t>
  </si>
  <si>
    <t xml:space="preserve">SECRETARIA JURÍDICA DISTRITAL </t>
  </si>
  <si>
    <t>Unidad de Medida</t>
  </si>
  <si>
    <t xml:space="preserve">Responsable del Seguimiento </t>
  </si>
  <si>
    <t>DESCRIPCIÓN PLAN DE MEJORAMIENTO - APLICATIVO SMART</t>
  </si>
  <si>
    <t>SEGUIMIENTO OFICINA DE CONTROL INTERNO</t>
  </si>
  <si>
    <t>GESTIÓN DOCUMENTAL</t>
  </si>
  <si>
    <t>Acción correctiva</t>
  </si>
  <si>
    <t>GESTIÓN</t>
  </si>
  <si>
    <t>Informe</t>
  </si>
  <si>
    <t>SI</t>
  </si>
  <si>
    <t xml:space="preserve">NO APLICA </t>
  </si>
  <si>
    <t>NO EFECTIVO</t>
  </si>
  <si>
    <t>% de cumplimiento  por actividad</t>
  </si>
  <si>
    <t>INSPECCIÓN VIGILANCIA Y CONTROL ESAL</t>
  </si>
  <si>
    <t>Acción de mejora</t>
  </si>
  <si>
    <t>CALIDAD</t>
  </si>
  <si>
    <t>Luz Dary Polania</t>
  </si>
  <si>
    <t>ATENCION A LA CIUDADANÍA</t>
  </si>
  <si>
    <t>NO APLICA</t>
  </si>
  <si>
    <t>Actualizar la cartilla de inducción y reinducción del SG SST, semestralmente o cuando se presente alguna novedad. (julio y diciembre)</t>
  </si>
  <si>
    <t>Cartilla actualizada</t>
  </si>
  <si>
    <t xml:space="preserve">Carolina Lozano </t>
  </si>
  <si>
    <t>EN PROCESO</t>
  </si>
  <si>
    <t>Actualizar cuatrimestralmente la matriz legal del SG SST. (abril, agosto, diciembre)</t>
  </si>
  <si>
    <t>Matriz legal</t>
  </si>
  <si>
    <t xml:space="preserve">Se debe tener en cuenta que para la revisión de la efectividad por parte de la Oficina de Control Interno, los planes de mejoramiento deben contener actividades que eliminen las causas de los hechos que originan los hallazgos. </t>
  </si>
  <si>
    <t>EFECTIVO</t>
  </si>
  <si>
    <t>Elaborar programa de fortalecimiento de estilos de vida y entornos saludables. (junio)</t>
  </si>
  <si>
    <t>Programa</t>
  </si>
  <si>
    <t>Incluir y clasificar las actas del Comité de Convivencia Laboral de la Secretaría Jurídica Distrital, dentro del índice de Información Clasificada y reservada.</t>
  </si>
  <si>
    <t>Correo electrónico enviado a TIC (1)
 Excel de índice de información clasificada y reservada actualizado (1)</t>
  </si>
  <si>
    <t>Formalizar y codificar en el aplicativo SMART los programas de vigilancia Epidemiológica para la salud auditiva, vigilancia Epidemiológica para riesgo cardiovascular, Vigilancia Epidemiológica para la Prevención de Desórdenes Musculo esqueléticos, Vigilancia Epidemiológica para la conservación visual. (febrero, marzo, abril, mayo)</t>
  </si>
  <si>
    <t xml:space="preserve">Se evidenció que el 15 de junio de 2023, el proceso de gestión de Talento Humano realizó publicación en el aplicativo SMART del Programa de Vigilancia Epidemiológica para Conservación Auditiva, código 2311300-PG-010 V1, Programa de Vigilancia Epidemiológica para el Riesgo Cardiovascular, código 2311300-PG-014 V1, Programa de Vigilancia Epidemiológica para Desórdenes Musculoesqueléticos - DME, código  2311300-PG-011 V1, Programa de Vigilancia Epidemiológica para Conservación Visual, código 2311300-PG-013 V1 y el Programa de Vigilancia Epidemiológico Psicosocial, código 2311300-PG-012. </t>
  </si>
  <si>
    <t>Modificar formato de inspecciones de seguridad, incluyendo verificación de botiquines y camillas.</t>
  </si>
  <si>
    <t>Formato actualizado.</t>
  </si>
  <si>
    <t xml:space="preserve">Se evidenció que el  formato 2311300-FT-054 Inspección de seguridad en oficinas fue actualizado el 23 de marzo de 2023 a versión 2., en donde se incluyó las revisiones relacionadas con los botiquines y las camillas. </t>
  </si>
  <si>
    <t>Programar visitas de inspección y vigilancia con el acompañamiento de funcionarios del COPASST. (marzo, junio, septiembre)</t>
  </si>
  <si>
    <t>Acta COPASST (1)
 Formatos de inspección firmados (3)</t>
  </si>
  <si>
    <t>Diseñar y definir un Plan Anual de Trabajo para el cumplimiento del Sistema de Gestión de SST 2023, el cual identifica los objetivos, metas, responsabilidades, recursos, cronograma de actividades, firmado por el empleador y el responsable del sistema de gestión de SST.</t>
  </si>
  <si>
    <t>Plan anual de trabajo</t>
  </si>
  <si>
    <t>Se observó que se elaboró el plan de seguridad y salud en el trabajo, vigencia 2023, código 2311300-PL023 versión 1 el cual incluye objetivos, metas, responsabilidades, recursos y cronograma. 
En el seguimiento con fecha de corte 31/03/2023 No se observó que el plan de SST para la vigencia 2023, se encuentre firmado por el empleador y el responsable del Sistema de Gestión SST, a lo cual mediante memorando 3-2023-4588 de fecha 15/05/2023, la Dirección de Gestión Corporativa informa que el Plan de Seguridad y Salud en el trabajo firmado, se encuentra publicado en la intranet, enlace: https://intranet.secretariajuridica.gov.co/sites/default/files/intanet_documentos_talento_humano/Plan%20de%20Seguridad%20y%20Salud%20en%20el%20Trabajo%202023.pdf</t>
  </si>
  <si>
    <t xml:space="preserve">Se reitera la recomendación realizada en el seguimiento pasado, en el sentido que la información publicada en la Pagina Web enlace https://www.secretariajuridica.gov.co/sites/default/files/2023-02/Plan%20de%20Seguridad%20y%20Salud%20en%20el%20Trabajo_V1_copia_controlada.pdf e intranet, relacionadas con el Plan de Seguridad y Salud en el Trabajo vigencia 2023, código 2311300-PL-023 V1, sean acordes, toda vez que el publicado en la pagina web no se encuentra firmado. </t>
  </si>
  <si>
    <t>Se observó que el Plan Anual de Trabajo del SGSST de la vigencia 2023, identificó los objetivos, metas, responsabilidades, recursos, cronograma de actividades, y se encuentra firmado por el empleador y el responsable del sistema de gestión de SST. Por lo anterior, la actividad programada subsana la desviación detectada en el ejercicio de evaluación independiente. Por lo anterior se procede a su respectivo cierre”.</t>
  </si>
  <si>
    <t>Actualizar Plan de Prevención, Preparación y Respuesta ante Emergencias de la SJD</t>
  </si>
  <si>
    <t>Plan actualizado</t>
  </si>
  <si>
    <t>Se observó en el aplicativo SMART que el plan de prevención, preparación y respuesta ante emergencias, código 2311300-PL-004 versión 5 fue publicado el 21/09/2023, en donde de acuerdo al control de cambios del documento se realizó actualización de la información de la estructura organizacional y carga ocupacional de la entidad, el análisis de amenazas y vulnerabilidad de la Manzana Liévano y Edificio Restrepo.</t>
  </si>
  <si>
    <t>Solicitar planos de las instalaciones a Secretaría general para identificar rutas y salidas de emergencias de la SJD.</t>
  </si>
  <si>
    <t>Correo electrónico(1) Planos(1)</t>
  </si>
  <si>
    <t>Realizar seguimiento a las recomendaciones médicas dadas a cada uno de los colaboradores de la entidad, durante el segundo semestre del año.</t>
  </si>
  <si>
    <t>Matriz de seguimiento</t>
  </si>
  <si>
    <t>Revisar parámetros de indicadores del Sistema de gestión de SST, semestralmente. (junio, diciembre)</t>
  </si>
  <si>
    <t>Revisiones de Tabla de indicadores</t>
  </si>
  <si>
    <t>Revisar y actualizar los indicadores en el Manual del Sistema de Gestión de Seguridad y Salud en el Trabajo SGSST y Divulgación en boletín interno</t>
  </si>
  <si>
    <t>Manual actualizado</t>
  </si>
  <si>
    <t>NO</t>
  </si>
  <si>
    <t>Realizar consulta a la Oficina Asesora de Planeación de la pertinencia de publicar estos indicadores de SST en módulo de SMART.</t>
  </si>
  <si>
    <t>correo electrónico</t>
  </si>
  <si>
    <t xml:space="preserve">Se observó correo electrónico de fecha 7 de febrero de 2023 en donde la contratista del SGSST solicita evaluar la pertinencia de incluir y publicar los indicadores del SGSST en módulo SMART, a lo cual el 10 de febrero de 2023 la OAP responde que "es pertinente incluir y publicar los indicadores del SGSST, en el modulo del SMART dispuesto para este fin, toda vez que hacen parte de la gestión de la Entidad, su cumplimiento  normativo temas de SST y de nuestro sistema de gestión de calidad, el cual establecer el control de toda la documentación, vigencia y actualización de los documentos y registros que se generen en cada uno de los procesos para el cumplimiento de los objetivos y metas de la entidad. </t>
  </si>
  <si>
    <t>Suministrar información de indicadores de SST en el aplicativo SMART, semestralmente (julio, diciembre)</t>
  </si>
  <si>
    <t>Registro en SMART</t>
  </si>
  <si>
    <t>Actualizar y firmar objetivos de SG SST de la entidad.</t>
  </si>
  <si>
    <t>Objetivos de SST actualizados y firmados</t>
  </si>
  <si>
    <t>En los soportes adjuntos  en el aplicativo SMART, se evidenció que los objetivos del Sistema de Gestión de Seguridad y Salud en el Trabajo fueron firmados por el Secretario Jurídico Distrital el 28/04/2023</t>
  </si>
  <si>
    <t>Socializar a COPASST y representante legal a través de MIPG objetivos de SG SST.</t>
  </si>
  <si>
    <t>Actas de socialización</t>
  </si>
  <si>
    <t>Socializar a través de boletín interno actualización de objetivos de SG SST.</t>
  </si>
  <si>
    <t>Correo de socialización</t>
  </si>
  <si>
    <t>En los soportes adjuntos en el aplicativo SMART, se evidenció que el 01/06/2023 se realizó difusión vía correo electrónico de la política y objetivos de Seguridad y Salud en el Trabajo.</t>
  </si>
  <si>
    <t>Actualizar la política de SST incluyendo centros de trabajo</t>
  </si>
  <si>
    <t>Política actualizada</t>
  </si>
  <si>
    <t xml:space="preserve">En los soportes adjuntados en el SMART, se evidenció que la Política de Seguridad y Salud en el Trabajo de la Secretaría Jurídica Distrital, fue actualizada el 28/04/2023, en donde se incluyen los centros de trabajo de la Manzana Liévano, archivo y SUPERCADE CAD. 
No obstante, se observó que esta política no se encuentra actualizada en el Manual del Sistema de Gestión de Seguridad y Salud en el Trabajo, código 2311300-MA-013 V2, a lo cual se recomienda realizar actualización del Manual mencionado con el fin que la información relacionada con la política se encuentre acorde entre las diferentes fuentes de información. </t>
  </si>
  <si>
    <t>Socializar a COPASST y representante legal a través de MIPG</t>
  </si>
  <si>
    <t>Socializar a través de boletín interno actualización de política.</t>
  </si>
  <si>
    <t>Impartir lineamiento para el cargue de los tipos de gestión y tipos de acción en SIPEJ.</t>
  </si>
  <si>
    <t>Memorando interno</t>
  </si>
  <si>
    <t xml:space="preserve">En el aplicativo SMART, modulo de planes de mejora se observa el siguiente soporte respecto de la ejecución de la acción formulada:
- Memorando No. 3-2023-2135 de fecha 22/02/2023. Asunto: Lineamiento para el cargue de los tipos de gestión y acción en SIPEJ en el proceso de expedición de certificados. </t>
  </si>
  <si>
    <t>Realizar capacitaciones a todo el equipo para el adecuado registro de las gestiones y acciones en el aplicativo SIPEJ. (marzo, septiembre)</t>
  </si>
  <si>
    <t>Documentos soporte de Capacitación del SIPEJ.</t>
  </si>
  <si>
    <t>Realizar una verificación aleatoria del aplicativo conforme a las capacitaciones realizadas en el SIPEJ. (abril, octubre)</t>
  </si>
  <si>
    <t>Consulta parametrizada de todos los tipos de gestión.</t>
  </si>
  <si>
    <t>Actualizar normograma del SG-SST en el primer semestre del 2023 en el aplicativo SMART.</t>
  </si>
  <si>
    <t>Normograma actualizado</t>
  </si>
  <si>
    <t>GESTIÓN JUDICIAL Y EXTRAJUDICIAL DEL DC</t>
  </si>
  <si>
    <t>Realizar actualización de la Resolución 104 de 2018 Por la cual se establecen los parámetros para la administración, seguridad y la gestión de la información jurídica a través de los Sistemas de Información Jurídica</t>
  </si>
  <si>
    <t>Resolución actualizada</t>
  </si>
  <si>
    <t>Divulgar a través de SIPROJ WEB y Régimen Legal, la actualización de la resolución 104 de 2018.</t>
  </si>
  <si>
    <t>Soportes de divulgación</t>
  </si>
  <si>
    <t>Socializar a través del subcomité de autocontrol a los abogados: en Términos de actualización de los estados procesales en el aplicativo SIPROJ WEB, justificación en actas respecto a reprogramación de reuniones, descarga directa de documentos y formatos que se utilizan de SMART, registro obligatorio de asistentes en reuniones. (junio, agosto, octubre)</t>
  </si>
  <si>
    <t>Acta de reunión y Word con pantallazos de reunión y/o registros de asistencia.</t>
  </si>
  <si>
    <t>Revisar y actualizar normograma del proceso de Gestión Judicial y Extrajudicial del Distrito Capital.</t>
  </si>
  <si>
    <t>Actualización de normograma</t>
  </si>
  <si>
    <t>Socializar actualización del normograma del proceso de Gestión Judicial y Extrajudicial a través del boletín interno.</t>
  </si>
  <si>
    <t>Elaborar Directiva requiriendo a las entidades la actualización oportuna de la información registrada en el aplicativo SIPROJWEB.</t>
  </si>
  <si>
    <t>Directiva</t>
  </si>
  <si>
    <t>En el aplicativo SMART, modulo de planes de mejora se observan los siguientes soportes respecto de la ejecución de la acción formulada:
-Directiva 016 del 11 de mayo de 2023</t>
  </si>
  <si>
    <t>Socializar Directiva a través de SIPROJWEB y otros medios de la entidad.</t>
  </si>
  <si>
    <t>Soportes de socialización</t>
  </si>
  <si>
    <t>En el aplicativo SMART, modulo de planes de mejora se observan los siguientes soportes respecto de la ejecución de la acción formulada:
- Correo electrónico del 12 de mayo de 2023 de solicitud de distribución.
-Pantallazo de la Directiva 016 de 2023 en el Sistema de Información de procesos judiciales - SIPROJ.
-Correo de Bogotá es TIC - DIRECTIVA #016 DE 2023 DEL 11 DE MAYO DE 2023 - ACTUALIZACION DE LA INFORMACION REPORTADA EN EL SISTEMA DE INFORMACION D.pdf_2023-05-29.
-Correo de Bogotá es TIC - DIRECTIVA #016 DE 2023 DEL 11 DE MAYO DE 2023 - FONDO FINANCIERO DISTRITAL.pdf_2023-05-29</t>
  </si>
  <si>
    <t>Realizar Actualización del procedimiento de Representación Judicial y Extrajudicial 2310450-PR-20 v6</t>
  </si>
  <si>
    <t>Procedimiento actualizado</t>
  </si>
  <si>
    <t>Socialización de actualización de procedimiento a través de subcomité de autocontrol y boletín interno de la entidad.</t>
  </si>
  <si>
    <t>Acta de reunión y pantallazos de la misma y/o registro de asistencia y soporte de divulgación en boletín.</t>
  </si>
  <si>
    <t>Socializar los objetivos, estratégicos y las conductas asociadas a los valores en dos comités de autocontrol (Junio y Noviembre)</t>
  </si>
  <si>
    <t>Acta de subcomité de autocontrol</t>
  </si>
  <si>
    <t>Aplicar formulario virtual para evaluar conocimiento respecto de los objetivos estratégicos y las conductas asociadas a los valores.</t>
  </si>
  <si>
    <t>N/A</t>
  </si>
  <si>
    <t>Ajustar el normograma del proceso de inspección, vigilancia y control</t>
  </si>
  <si>
    <t>2310100-FT-208 - Normograma</t>
  </si>
  <si>
    <t>Remitir normograma a la Oficina Asesora de Planeación para su actualización en el SMART</t>
  </si>
  <si>
    <t>Memorando</t>
  </si>
  <si>
    <t>Formulario Google forms</t>
  </si>
  <si>
    <t xml:space="preserve">GESTIÓN ADMINISTRATIVA </t>
  </si>
  <si>
    <t>Revisar procedimiento 2311500-PR-082 Administración Parque automotor, fortalecer puntos de control.</t>
  </si>
  <si>
    <t>Acta o procedimiento ajustado.</t>
  </si>
  <si>
    <t>Socializar a través de capacitación los ajustes realizados al proceso Administración del Parque automotor con el fin de tomar conciencia al interior del proceso.</t>
  </si>
  <si>
    <t>Capacitación</t>
  </si>
  <si>
    <t>Socializar a través de capacitación los ajustes con el fin de crear conciencia en los servidores con bienes a cargo.</t>
  </si>
  <si>
    <t>Revisión del procedimiento 2311500-PR-078 - Movimiento de Bienes para fortalecer puntos de control.</t>
  </si>
  <si>
    <t>Acta o Procedimiento ajustado</t>
  </si>
  <si>
    <t xml:space="preserve">GESTIÓN DE TALENTO HUMANO </t>
  </si>
  <si>
    <t>Verificación y actualización de la normatividad contenida en el normograma asociado con el proceso de Gestión del Talento Humano</t>
  </si>
  <si>
    <t>Actualización de Normograma</t>
  </si>
  <si>
    <t>Realizar revisión trimestral del normograma del Proceso de Gestión del Talento Humano.</t>
  </si>
  <si>
    <t>Soportes de Revisión trimestral del Normograma</t>
  </si>
  <si>
    <t>Actualizar el procedimiento 2311300-PR-074 Desvinculación de Servidores Públicos</t>
  </si>
  <si>
    <t>Procedimiento Actualizado</t>
  </si>
  <si>
    <t xml:space="preserve">GESTIÓN JURÍDICA DISTRITAL </t>
  </si>
  <si>
    <t>Actualizar Normograma del proceso de gestión jurídica y remitir a la OAP para su oficialización en SMART.</t>
  </si>
  <si>
    <t>Normograma actualizado en SMART</t>
  </si>
  <si>
    <t>PLANEACIÓN Y MEJORA CONTINUA</t>
  </si>
  <si>
    <t>Realizar actualización del normograma del proceso de planeación y mejora continúa.</t>
  </si>
  <si>
    <t>informe bimestral</t>
  </si>
  <si>
    <t>Convocar reunión de gestores para impartir lineamientos sobre la inclusión y actualización de normatividad no existente en régimen legal.</t>
  </si>
  <si>
    <t>Soportes de reunión</t>
  </si>
  <si>
    <t xml:space="preserve">GESTIÓN CONTRACTUAL </t>
  </si>
  <si>
    <t>Sensibilizar a los supervisores o apoyos a la supervisión frente a las actividades del proceso contractual</t>
  </si>
  <si>
    <t>Sensibilización</t>
  </si>
  <si>
    <t>GESTION DE TIC</t>
  </si>
  <si>
    <t>Incluir los incidentes reportados en el correo de soporte de LEGALBOG dentro de la herramienta GLPI</t>
  </si>
  <si>
    <t>Reporte GLPI</t>
  </si>
  <si>
    <t>Crear un formato de seguimiento para el procedimiento 2310200-PR-107 ¿Gestión del control de proyectos de TI¿ ya que actualmente el formato relacionado no existe.</t>
  </si>
  <si>
    <t>Formato</t>
  </si>
  <si>
    <t>Actualizar el procedimiento 2310200-PR-107 ¿Gestión del control de proyectos de TI¿ y sus formatos asociados.</t>
  </si>
  <si>
    <t>Realizar mesa de trabajo con la Dirección Corporativa para establecer mecanismos que permitan a los responsables de las áreas informar las situaciones administrativas.</t>
  </si>
  <si>
    <t>Soportes de Mesa de trabajo</t>
  </si>
  <si>
    <t>Actualizar el procedimiento Atención y Apoyo a Usuarios 2310200-PR-016 y sus formatos asociados.</t>
  </si>
  <si>
    <t>Actualizar el procedimiento 2310200-PR-091 Administración de usuarios y los formatos que lo componen.</t>
  </si>
  <si>
    <t>Actualizar el cronograma de backups y restore para que coincidan con la realidad y con el ¿Manual de Política de Copias de Seguridad y Recuperación - 2310200-MA-002¿</t>
  </si>
  <si>
    <t>cronograma actualizado</t>
  </si>
  <si>
    <t>Socializar en Subcomité de Autocontrol los procedimientos que actualice la oficina de TIC.</t>
  </si>
  <si>
    <t>Acta de subcomité</t>
  </si>
  <si>
    <t>Actualizar el procedimiento 2310200-PR-017 Plan Estratégico de las Tecnologías de la Información y las Comunicaciones.</t>
  </si>
  <si>
    <t>normograma actualizado</t>
  </si>
  <si>
    <t>Actualizar en el DRIVE el registro de los mantenimientos realizados en el 2023</t>
  </si>
  <si>
    <t>Pantallazo y enlace a Carpeta de Mantenimientos</t>
  </si>
  <si>
    <t>Elaborar y enviar al jefe de la oficina de TICS el informe de mantenimiento de la vigencia 2023</t>
  </si>
  <si>
    <t>Informe de mantenimiento</t>
  </si>
  <si>
    <t>Enviar comentarios y aprobación final del informe de mantenimiento de la vigencia 2023 por parte del Jefe de la Oficina.</t>
  </si>
  <si>
    <t>Correo electrónico</t>
  </si>
  <si>
    <t>Actualizar el DRIVE de la oficina TICS para que reposen todos los documentos de importancia (actas) entre otros.</t>
  </si>
  <si>
    <t>Repositorio de actas de subcomité 2023 actualizado</t>
  </si>
  <si>
    <t>Actualizar el normograma del proceso de gestión contractual</t>
  </si>
  <si>
    <t>Normograma Actualizado</t>
  </si>
  <si>
    <t>Sensibilizar a los participantes del grupo contractual respecto a los procedimientos vigentes de la entidad</t>
  </si>
  <si>
    <t>Actualizar formato 2311600-FT-096 Aviso de Convocatoria del proceso de gestión contractual.</t>
  </si>
  <si>
    <t>Formato actualizado</t>
  </si>
  <si>
    <t>Sensibilizar a los supervisores o apoyos a la supervisión frente a las actividades del proceso contractual.</t>
  </si>
  <si>
    <t>Sensibilización.</t>
  </si>
  <si>
    <t>Incluir en la agenda y en el alcance de la revisión por la Dirección 2023 del Sistema integrado de Gestión lo relacionado con el SGA.</t>
  </si>
  <si>
    <t>Diapositivas de Revisión por la Dirección</t>
  </si>
  <si>
    <t>Actualizar los usuarios y partes interesadas del SGA así como sus necesidades y expectativas en la Matriz de caracterización de usuarios del proceso de planeación y mejora.</t>
  </si>
  <si>
    <t>Matriz de caracterización</t>
  </si>
  <si>
    <t>Describir dentro del documento PIGA el alcance, condiciones ambientales internas y externas del SGA, así como la comprensión de la organización y de su contexto, las necesidades y expectativas de las partes interesadas</t>
  </si>
  <si>
    <t>Documento PIGA</t>
  </si>
  <si>
    <t>Actualizar plan estratégico 2023 en materia de contexto de la entidad y matriz DOFA</t>
  </si>
  <si>
    <t>Plan Estratégico 2023</t>
  </si>
  <si>
    <t>Elaborar una Matriz de roles, funciones, responsabilidades y autoridades de todos los roles requeridos por responsabilidad o apoyo en el SGA.</t>
  </si>
  <si>
    <t>Matriz</t>
  </si>
  <si>
    <t>Actualizar el Manual del Sistema Integrado de Gestión con la inclusión de roles y responsabilidades del SGA.</t>
  </si>
  <si>
    <t>Manual de Sistema Integrado</t>
  </si>
  <si>
    <t>Incluir de manera general el SGA (objetivos, política, etc.) en el Manual del Sistema Integrado de Gestión.</t>
  </si>
  <si>
    <t>Actualizar y ajustar la Matriz Legal de tal manera que permita visualizar el cumplimiento normativo.</t>
  </si>
  <si>
    <t>Realizar un backup o copia en un Drive institucional de la información del SGA organizada por vigencias.</t>
  </si>
  <si>
    <t>Backup</t>
  </si>
  <si>
    <t>Actualizar el plan de prevención, preparación y respuesta ante emergencias incluyendo los aspectos de riesgos ambientales.</t>
  </si>
  <si>
    <t>Plan de prevención, preparación y respuesta ante emergencias</t>
  </si>
  <si>
    <t>Actualizar el procedimiento general de respuestas ante emergencias incluyendo las situaciones de riesgo que se puedan derivar de aspectos e impactos ambientales.</t>
  </si>
  <si>
    <t>Procedimiento general de respuestas</t>
  </si>
  <si>
    <t>Elaborar y remitir a los directores de cada área un comunicado donde se informa del deber que le asiste a cada uno de los responsables del tratamiento de datos personales, más cuando hay datos sensibles. En este comunicado se anexará un MODELO del párrafo que se debe incluir para la autorización de recolección y tratamiento de los datos personales que sean solicitados</t>
  </si>
  <si>
    <t>Oficio</t>
  </si>
  <si>
    <t>Elaborar y remitir a los directores de cada área un comunicado donde se informa del deber que le asiste a cada uno de los responsables del tratamiento de datos personales, más cuando hay datos sensibles. En este comunicado se anexará un MODELO de solicitud de autorización, que incluya un espacio específico para definir cuál es la finalidad de la recolección, y cuáles son sus derechos respecto a la recolección de información catalogada como sensible.</t>
  </si>
  <si>
    <t>Actualizar la matriz de riesgos de gestión incluyendo los controles: a)Capacitación sobre la estrategia de protección de datos personales establecidos en la entidad. d) Cláusulas de cumplimiento de protección de datos personales en contratos de prestación de servicios y convenios interadministrativos de transferencia de información</t>
  </si>
  <si>
    <t>Matriz de riesgos</t>
  </si>
  <si>
    <t>Realizar el seguimiento a los controles y las evidencias de los mismos, establecidos en la matriz de riesgos de gestión</t>
  </si>
  <si>
    <t>Actualizar la inscripción de las bases de datos actuales que contengan datos personales sujetos a tratamiento</t>
  </si>
  <si>
    <t>Constancia de registro</t>
  </si>
  <si>
    <t>Actualizar el plan de trabajo definido para cada vigencia, estableciendo la institucionalidad ante la cual se socializarán las actividades a desarrollar, la frecuencia del seguimiento y los entregables o productos concretos derivados de su ejecución.</t>
  </si>
  <si>
    <t>Plan de trabajo</t>
  </si>
  <si>
    <t>Elaborar un documento de análisis de la vigencia de la resolución 070 del 30 de julio de 2018 y determinar las acciones que garanticen la consistencia y coherencia entre los lineamientos emitidos sobre la Política de Tratamiento de datos personales .</t>
  </si>
  <si>
    <t>Actualizar el manual de la política de tratamiento y protección de datos personales y el programa integral de protección de datos personales estableciendo con claridad los roles y responsabilidades en cada una de las dependencias</t>
  </si>
  <si>
    <t>Manual</t>
  </si>
  <si>
    <t>Realizar mesa de trabajo con la Oficina Asesora de Planeación para definir los temas de la Política de tratamiento de datos y el plan de trabajo para revisión de la alta Dirección</t>
  </si>
  <si>
    <t>Mesa de trabajo</t>
  </si>
  <si>
    <t>Presentar ante la alta Dirección los ajustes al manual de la política de tratamiento y protección de datos personales y al plan de trabajo</t>
  </si>
  <si>
    <t>Reunión</t>
  </si>
  <si>
    <t>Actualizar el manual de la política de tratamiento y protección de datos personales y el programa integral de protección de datos personales</t>
  </si>
  <si>
    <t>Modificar el instructivo 2311520-IN-020 Monitoreo de Condiciones Ambientales para establecer los rangos de fluctuación de temperatura y humedad relativa en atención a Informe General del Comportamiento de las Condiciones Ambientales Archivo Centralizado Edificio Restrepo de junio de 2023.</t>
  </si>
  <si>
    <t>Instructivo actualizado</t>
  </si>
  <si>
    <t>Oscar Celis</t>
  </si>
  <si>
    <t>Elaborar informe mensual de análisis de condiciones ambientales que contenga datos que permitan hacer seguimiento a las fluctuaciones de temperatura y humedad relativa que desatienden parámetros establecidos en el instructivo 2311520-IN-020 Monitoreo de Condiciones Ambientales.</t>
  </si>
  <si>
    <t xml:space="preserve">Se evidenció en el aplicativo SMART que el  10/07/2023, se publicó el documento "programa de estilos de vida y entornos saludables, código 2311300-PG-015", que tiene como objetivo "Promover estilos de vida saludable orientados a la promoción de la salud y la prevención de enfermedades de los trabajadores de la Secretaría Jurídica Distrital". </t>
  </si>
  <si>
    <t xml:space="preserve">En los soportes adjuntos en el SMART, se evidenció que el 01/06/2023 se realizó difusión vía correo electrónico de la política y objetivos de Seguridad y Salud en el Trabajo </t>
  </si>
  <si>
    <t xml:space="preserve">Elaboración: </t>
  </si>
  <si>
    <t xml:space="preserve">Consolidó: </t>
  </si>
  <si>
    <t xml:space="preserve">
Olga Milena Corzo Estepa 
Jefe de Control Interno</t>
  </si>
  <si>
    <t>Carolina Lozano Ardila</t>
  </si>
  <si>
    <t xml:space="preserve">Carolina Lozano Ardila
Profesional Especializado </t>
  </si>
  <si>
    <t>Luz Dary Polania Salazar</t>
  </si>
  <si>
    <t>En el aplicativo SMART, modulo de planes de mejora se observan los siguientes soportes respecto de la ejecución de la acción formulada:
-  Divulgación de la Resolución 485 de 2023, a través de a través del sistema Siprojweb.</t>
  </si>
  <si>
    <t>En el aplicativo SMART, modulo de planes de mejora se observan los siguientes soportes respecto de la ejecución de la acción formulada:
-Memorando 3-2023-6646 con fecha del 21/07/2023 dirigido al jefe de la OAP, del cual se le solicita actualización del normograma proceso de gestión judicial y extrajudicial del Distrito Capital.
-Anexo del procedimiento de construcción y actualización de normograma con código 2310100-FT-208 versión 1</t>
  </si>
  <si>
    <t xml:space="preserve">En el aplicativo Smart, se evidenció formato Normograma código No. 2310100-FT-208, en donde en las observaciones se encuentran algunas normas a incluir, eliminar y otras a ajustar tipo de norma Decreto Nacional.
Se observa el Normograma, con fecha de actualización 19/07/2023. </t>
  </si>
  <si>
    <t>En el aplicativo Smart, se evidenció el memorando electrónico No. 3-2023-5584 del 21 de junio de 2023, asunto: Solicitud de actualización normograma proceso de Inspección, vigilancia y control y se anexa el Normograma de fecha 19/07/2023.</t>
  </si>
  <si>
    <t>En el aplicativo Smart, se evidenció correo del 31 de julio de 2023 enviado por la Oficina Asesora de Planeación a los gestores de calidad, asunto: presentación grupo gestor de calidad julio, en la presentación, se observa la actividad Normograma, en donde se indica el recordatorio para la actualización del normograma y se dan instrucciones respecto, de la utilización del formato 2310100-FT-208, -Normograma.</t>
  </si>
  <si>
    <t>Correos electrónicos</t>
  </si>
  <si>
    <t>En el aplicativo SMART, modulo de planes de mejora se observan los siguientes soportes respecto de la ejecución de la acción formulada:
- Procedimiento de representación judicial y extrajudicial de Bogotá Distrito Capital con código 2310450-PR-020 versión 07 actualizado con fecha del 11/09/2023.</t>
  </si>
  <si>
    <t>Se evidencia en el aplicativo Smart, documento en PDF, en donde se presenta la imagen de la publicación en el aplicativo Smart, del código 2311300-PL-004,  Plan de Emergencia, realizada el 21/09/23. Así mismo se visualiza  imagen del riesgo ambiental "derrame de sustancias químicas utilizadas en labores de aseo". En aplicativo Smart, en los documentos del proceso se observa el  Plan de emergencia V5, en el numeral 7.2.1, Identificación de amenazas, la información sobre el riesgo ambiental.</t>
  </si>
  <si>
    <t xml:space="preserve">Mediante memorando 3-2023-7344 de fecha 10/8/2023 la Dirección de Gestión Corporativa solicitó a la Oficina Asesora de Planeación la actualización del normograma del proceso de talento humano. </t>
  </si>
  <si>
    <t xml:space="preserve">En el aplicativo SMART, se evidenció la actualización del manual del Sistema Integrado de Gestión, código 2310100-MA-001 versión 7, publicado 20/09/2023, observando los siguientes ajustes en el control de cambios: 
Numeral 1.4.1: Se actualiza la estructura orgánica de la Secretaría Jurídica Distrital
Numeral 2.1.1: Se incluye información relacionada al Sistema de Gestión Ambiental 
Numeral 4.2: Se incluye el procedimiento de “GESTIÓN DEL CONOCIMIENTO Y LA INNOVACIÓN código 2310100-PR-131” en Procedimientos transversales. 
</t>
  </si>
  <si>
    <t xml:space="preserve">En el aplicativo Smart, se recomienda realizar los respectivos reportes en el modulo planes de mejora, con el fin que refleje el avance realizado. 
</t>
  </si>
  <si>
    <t>Se observó que en el índice de información clasificada y reservada de la vigencia 2023, se realizó clasificación de las actas del Comité de Convivencia, como "información publica reservada",  con fundamento en la Ley 1712 de 2014 Articulo 20 y Resolución 0652 de 2012 Artículo 8° Numeral 5 del Ministerio de Trabajo. 
Enlace: https://www.secretariajuridica.gov.co/transparencia/7_datos_abiertos?field_datos_abiertos_target_id=119&amp;field_fecha_de_emision_document_value=10</t>
  </si>
  <si>
    <t xml:space="preserve">En los soportes adjuntos en el aplicativo SMART, se evidenció soporte de reunión de COPASST realizada el 16/06/2023, donde se observó que se realizó la presentación de objetivos del SGSST.  
Por otro lado, se evidenció que en según acta No. 4 de fecha 25/04/2023 del Comité de Gestión y Desempeño Institucional, se realizó presentación del objetivo general y específicos del SGSST. </t>
  </si>
  <si>
    <t xml:space="preserve">En los soportes adjuntos en el aplicativo SMART, se evidenció soporte de reunión de COPASST realizada el 16/06/2023, donde se observó que se realizó la presentación de la política y objetivos del SGSST.  
Por otro lado, se evidenció que en según acta No. 4 de fecha 25/04/2023 del Comité de Gestión y Desempeño Institucional, se realizó presentación de la política y los objetivos general y específicos del SGSST. </t>
  </si>
  <si>
    <t xml:space="preserve">Se evidenció que en el aplicativo SMART, que el 07/07/2023 se adjuntó el memorando 3-2023-1752 en donde se remite a la OAP la actualización de la información normativa del proceso de Gestión de Talento Humano. 
Adicionalmente a la fecha del presente seguimiento, se observó que en el normograma del proceso  incluido en la caracterización del aplicativo SMART, se retiraron las resoluciones 166 de 2017 "Por la cual se conforma el Comité Paritario de Seguridad y Salud en el Trabajo - COPASST de la Secretaría Jurídica Distrital para el periodo 2017 - 2019 " y 167 de 2017 "Por el cual se constituye el Comité de Convivencia Laboral de la Secretaría Jurídica Distrital para el periodo 2017-2019", normatividad que se encuentra derogada por el art. 3, Resolución 163 de 2019 y art. 4, Resolución 162 de 2019, respectivamente. 
Por otro lado se evidenció la inclusión de la Resolución 038 de 2017 por la cual se conforma el Comité de Convivencia Laboral de la Secretaría Jurídica Distrital y la Resolución 122 de 2017 Por el cual se crea y reglamenta el Comité Paritario de Seguridad y Salud en el Trabajo - COPASST, de la Secretaría Jurídica Distrital . </t>
  </si>
  <si>
    <r>
      <t>En el aplicativo SMART, modulo de planes de mejora se observan los siguientes soportes respecto de la ejecución de la acción formulada:
- Se expidió  la Resolución No. 485 del 14 de septiembre de 2023 "P</t>
    </r>
    <r>
      <rPr>
        <i/>
        <sz val="30"/>
        <color theme="1"/>
        <rFont val="Arial Narrow"/>
        <family val="2"/>
      </rPr>
      <t>or la cual se modifica el capítulo VII de Resolución 104 de 2018 "por la se establecen los parámetros para la administración, seguridad y la gestión de la información jurídica a través de los Sistemas de Información Jurídica.</t>
    </r>
    <r>
      <rPr>
        <sz val="30"/>
        <color theme="1"/>
        <rFont val="Arial Narrow"/>
        <family val="2"/>
      </rPr>
      <t>"</t>
    </r>
  </si>
  <si>
    <t>Realizar una revisión y actualización del normograma de la oficina TIC y remitirla a la oficina de planeación</t>
  </si>
  <si>
    <t xml:space="preserve">Se evidencia en el aplicativo SMART, el Plan Estratégico 2020-2024, actualizado al mes de agosto de 2023, observándose en el contexto de la entidad, temas relacionadas con el componente ambiental. </t>
  </si>
  <si>
    <t>Gestionar ante la Secretaría General de la Alcaldía Mayor de Bogotá, una capacitación presencial dirigida a los gestores del Sistema de Bogotá te Escucha respecto de la calidad y oportunidad de las respuestas</t>
  </si>
  <si>
    <t>Realizar seguimiento semanal a las dependencias encargadas de atender las PQRS, informando las que se encuentren próximas a vencer para su gestión oportuna.</t>
  </si>
  <si>
    <t>Fecha de seguimiento:  Enero 2024</t>
  </si>
  <si>
    <t>Fecha de corte: 31 de diciembre de 2023</t>
  </si>
  <si>
    <t>Número de seguimiento:  Primer Seguimiento 2024</t>
  </si>
  <si>
    <t>GESTIÓN DE TALENTO HUMANO</t>
  </si>
  <si>
    <t>Socialización de los acuerdos distritales que rigen las instancias de coordinación y el procedimiento de articulación de la gestión jurídica distrital.</t>
  </si>
  <si>
    <t>Desarrollar una mesa de trabajo con los apoyos a la secretaría técnica de las instancias de coordinación, donde se socialice el capitulo 1 de la Resolución 233 de 2018, y se establezca la metodología de aprobación del plan de trabajo en el primer bimestre para todas las instancias.</t>
  </si>
  <si>
    <t>Realizar mesa de trabajo donde se socializa tanto la normatividad que rige las instancias de coordinación como el procedimiento de articulación de la gestión jurídica distrital.</t>
  </si>
  <si>
    <t>Realizar la actualización de los manuales correspondientes al modulo de Biblioteca Virtual de Bogotá.</t>
  </si>
  <si>
    <t>Realizar la actualización de los manuales correspondientes al modulo de Abogacía</t>
  </si>
  <si>
    <t>Realizar mesa de trabajo con el equipo de profesionales encargadas de los conceptos, donde se planifique una metodología que evite la extemporaneidad de las respuestas al peticionario final</t>
  </si>
  <si>
    <t>Solicitar a la oficina de Tecnologías de la información la creación del Rol de Abogado del Distrito</t>
  </si>
  <si>
    <t>Solicitar a la oficina Tic, que dentro del módulo de abogacía se cuente con la opción de visualizar o dar acceso a los productos de la dirección de política jurídica.</t>
  </si>
  <si>
    <t>Elaborar un plan de difusión para divulgar el modulo de abogacía al cuerpo de abogados del distrito</t>
  </si>
  <si>
    <t>Solicitar a Gestión documental una capacitación en organización archivística, para la auxiliar administrativa o quien ejerza las funciones de archivo, con el fin de unificar criterios y cumplir con los requerimientos en la materia.</t>
  </si>
  <si>
    <t>Acta de reunión</t>
  </si>
  <si>
    <t>Acta de reunión.</t>
  </si>
  <si>
    <t>acta de reunión</t>
  </si>
  <si>
    <t>manual actualizado</t>
  </si>
  <si>
    <t>Evidencia de reunión.</t>
  </si>
  <si>
    <t>Plan de difusión</t>
  </si>
  <si>
    <t>Evidencia de Reunión (presentación, registro de asistencia y/o acta).</t>
  </si>
  <si>
    <t>Adelantar dos mesas de trabajo con la oficina TICS para mejorar al aplicativo SIPEJ y que genere alertas que permitan atención en los tiempos establecidos.(noviembre, diciembre)</t>
  </si>
  <si>
    <t>Desarrollar capacitaciones a todo el equipo para el registro oportuno de las gestiones y la correcta clasificación del tipo de gestión en el aplicativo SIPEJ (Quizizz de entrada y salida con situaciones hipotéticas) (enero, mayo)</t>
  </si>
  <si>
    <t>Hacer un control de la tipología de las gestiones y la inclusión de las actividades adelantadas con las diferentes ESAL en SIPEJ (febrero, abril)</t>
  </si>
  <si>
    <t>Realizar mesas de trabajo con TICS ya que los radicados de salida no tienen enlazado un radicado de entrada que permita registrar la gestión en SIPEJ (noviembre y diciembre)</t>
  </si>
  <si>
    <t>Actas de reunión con compromisos, fechas y firmadas.</t>
  </si>
  <si>
    <t>Acta y lista de asistencia y quiz de entrada y salida</t>
  </si>
  <si>
    <t>Reporte Excel de SIGA y SIPEJ con las validaciones de casos y tipos en el Sistema de Información de Personas Jurídicas ¿ SIPEJ.</t>
  </si>
  <si>
    <t>Actas con compromisos, fechas y firmada.</t>
  </si>
  <si>
    <t>Carolina Lozano</t>
  </si>
  <si>
    <t>Luz Dary Polanía</t>
  </si>
  <si>
    <t xml:space="preserve">Elaboró: </t>
  </si>
  <si>
    <t xml:space="preserve">Oscar Francisco Celis  Bernal 
Profesional Universitario </t>
  </si>
  <si>
    <t>Luz Dary Polania Salazar
Profesional Universitario</t>
  </si>
  <si>
    <t xml:space="preserve">Luz Dary Polania Salazar
Profesional Universitario </t>
  </si>
  <si>
    <t xml:space="preserve">De acuerdo con la información registrada en el aplicativo SMART, se evidenció que se realizó sensibilización a los supervisores o apoyos a la supervisión frente a las actividades del proceso contractual, el 30 de noviembre de 2023. </t>
  </si>
  <si>
    <t xml:space="preserve">Se observó que el 08/11/2023, el proceso de gestión contractual, realizó sensibilización a los integrantes del proceso,  sobre la importancia de los procedimientos, abordando "la relevancia de aplicar los procedimientos y documentos que corresponden al procesos contractual con especial observancia de identificar los elementos que puedan generar anormalidades". Como consecuencia se identificó que "algunos documentos no requerían ajustes por encontrarse actualizados recientemente, o mantienen su vigencia". </t>
  </si>
  <si>
    <t xml:space="preserve">Se observó actualización a la versión 2 del formato Aviso de Convocatoria, código 2311600-FT-096, con fecha de publicación en el aplicativo SMART el 11/11/2023. En el control de cambios se indicó: "Se ajusta observando los elementos normativos". </t>
  </si>
  <si>
    <r>
      <t xml:space="preserve">Concepto General Sobre los Planes de Mejoramiento:  
</t>
    </r>
    <r>
      <rPr>
        <sz val="30"/>
        <rFont val="Arial Narrow"/>
        <family val="2"/>
      </rPr>
      <t xml:space="preserve">
De acuerdo con el seguimiento realizado a los diez (10) planes de mejoramiento, asociado al proceso de gestión contractual, se evidenció que en su totalidad presentaron cumplimiento del 100%.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t>
    </r>
  </si>
  <si>
    <r>
      <t xml:space="preserve">La actividad se valora en estado incumplida, teniendo en cuenta que la meta definida en el plan de mejoramiento eran dos (2) cartillas actualizadas y de acuerdo con la información adjunta en el aplicativo SMART, se evidenció una (1) actualización. Por lo tanto, se recomienda que para culminar la ejecución de la actividad, se tenga en cuenta lo definido en el procedimiento "Seguimiento al cumplimiento de planes de mejoramiento, código 2310300-PR-032", que en su marco operacional argumenta: </t>
    </r>
    <r>
      <rPr>
        <b/>
        <sz val="26"/>
        <rFont val="Arial Narrow"/>
        <family val="2"/>
      </rPr>
      <t xml:space="preserve">"...INCUMPLIDA: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 </t>
    </r>
    <r>
      <rPr>
        <sz val="26"/>
        <rFont val="Arial Narrow"/>
        <family val="2"/>
      </rPr>
      <t xml:space="preserve">(negrilla fuera de texto). </t>
    </r>
  </si>
  <si>
    <t xml:space="preserve">En el aplicativo SMART, se observó el reporte de dos (2) actualizaciones de la matriz legal del SGSST. Sin embargo, en el en el informe de auditoría de cumplimiento al SGSST de la vigencia 2023, remitido a la Dirección de Gestión Corporativa mediante comunicado 3-2023-10867 del 30/11/2023, se observó que: "al realizar revisión de la matriz legal, incluida en el módulo SGSST, versión 3 con fecha 04/04/2023, (tal como se observa en el numeral 8 de la actividad de control Gestión Integral de SST), se observó que persiste la falencia identificada en el ejercicio auditor de la vigencia 2022, toda vez que se evidenció, diez (10) normas expedidas en la vigencia 2022 y 2023 que no se encuentran incluidas en dicha herramienta". </t>
  </si>
  <si>
    <t>En la auditoría de cumplimiento del SGSST, ejecutada en el mes de noviembre de 2023,se evidenció la elaboración del programa de estilos de vida y entornos de trabajo saludables, código 2311300-PG-015, como documento controlado del Sistema Integrado de Gestión, el cual fue publicado en el aplicativo Smart, el 10 de julio de 2023, cumpliendo con los términos establecidos en la actividad del plan de mejora. De acuerdo con lo analizado, se evidenció que la ejecución de la actividad programada aporta a la mejora continua del proceso. Se recomienda dar continuidad a las medidas implementadas. Se procederá a su respectivo cierre.</t>
  </si>
  <si>
    <t>En auditoría de cumplimiento del SGSST ejecutada en el mes de noviembre de 2023, se evidenció que en el índice de información clasificada y reservada de la vigencia 2023, publicado en la página web de la entidad, Transparencia y acceso a la información pública ¿ 7 Datos abiertos -7.1.2. índice de Información Clasificada y Reservada, se observó la clasificación de las actas del Comité de Convivencia, como información pública reservada¿, con fundamento en la Ley 1712 de 2014 Articulo 20 y Resolución 0652 de 2012 Artículo 8° Numeral 5 del Ministerio de Trabajo. De acuerdo con lo analizado, se evidenció que la ejecución de la actividad programada aporta a la mejora continua del proceso. Se recomienda dar continuidad a las medidas implementadas. Se procederá a su respectivo cierre¿. (Enlace: https://www.secretariajuridica.gov.co/transparencia/7_datos_abiertos?field_datos_abiertos_target_id=119&amp;field_fecha_de_emision_document_value=10 ).</t>
  </si>
  <si>
    <t>En auditoría de cumplimiento del SGSST ejecutada en noviembre de 2023, se evidenció en el aplicativo Smart, se formalizaron y codificaron en fecha 15 de junio de 2023, los siguientes programas: Programa de Vigilancia Epidemiológica para Conservación Auditiva, código 2311300-PG-010 V1, Programa de Vigilancia Epidemiológica para Desórdenes Musculoesqueléticos - DME, código 2311300-PG-011 V1, Programa de Vigilancia Epidemiológico Psicosocial, código 2311300-PG-012 V1, Programa de Vigilancia Epidemiológica para Conservación Visual, código 2311300-PG-013 V1, Programa de Vigilancia Epidemiológica para el Riesgo Cardiovascular, código 2311300-PG-014 V1, cumpliendo con los términos establecidos en la actividad. De acuerdo con lo analizado, se evidenció que la ejecución de la actividad programada aporta a la mejora continua del proceso. Se recomienda dar continuidad a las medidas implementadas. Se procederá a su respectivo cierre.</t>
  </si>
  <si>
    <t xml:space="preserve">En auditoria de cumplimiento del SGSST ejecutada en la vigencia 2023, se identificó que las inspecciones realizadas durante la vigencia 2023, se realizaron con la participación del COPASST
</t>
  </si>
  <si>
    <t xml:space="preserve">En auditoria de cumplimiento del SGSST ejecutada en la vigencia 2023, se identificó que las inspecciones realizadas durante la vigencia 2023, se realizaron con la participación del COPASST, tal como se observó en el numeral 4 de la actividad de control gestión de peligros y riesgos. Por lo anterior, la actividad programada subsana la desviación detectada en el ejercicio de evaluación independiente de la vigencia 2022 y se procederá a su respectivo cierre. </t>
  </si>
  <si>
    <t xml:space="preserve">En auditoría de cumplimiento del SGSST ejecutada en noviembre de 2023, se evidenció la actualización del Plan de Emergencias, código 2311300-Pl-004 V5, publicado en el aplicativo SMART el 21/09/2023, en donde de acuerdo con el control de cambios del documento se realizó actualización de la información de la estructura organizacional y carga ocupacional de la entidad, el análisis de amenazas y vulnerabilidad de la Manzana Liévano y Edificio Restrepo. Se observó que este documento contiene la siguiente información: planos de evacuación que identifican áreas y salidas (edificios, Bicentenario II - Piso3, Palacio Municipal - piso 3 Edificio Liévano y Edificio Restrepo). Por lo anterior, la actividad programada subsana la desviación detectada en el ejercicio de evaluación independiente de la vigencia 2022 y se procederá a su respectivo cierre. </t>
  </si>
  <si>
    <t xml:space="preserve">En auditoría de cumplimiento del SGSST, ejecutada en noviembre de 2023, y teniendo en cuenta que la no conformidad evidenciada en la vigencia 2022, se encontraba encaminada al seguimiento de las restricciones y recomendaciones médico-laborales, en el análisis realizado durante la presente vigencia, se evidenció que se realizó seguimiento a las restricciones medico laborales de la profesional especializado código 222 grado 27, tal como se describe en el numeral 4 de la actividad de control gestión de la salud. </t>
  </si>
  <si>
    <t>En auditoría de cumplimiento del SGSST, ejecutada en noviembre de 2023, y teniendo en cuenta que la no conformidad evidenciada en la vigencia 2022, se encontraba encaminada al seguimiento de las restricciones y recomendaciones médico-laborales, en el análisis realizado durante la presente vigencia, se evidenció que se realizó seguimiento a las restricciones medico laborales de la profesional especializado código 222 grado 27, tal como se describe en el numeral 4 de la actividad de control gestión de la salud. Por lo anterior, la actividad programada subsana la desviación detectada en el ejercicio de evaluación independiente de la vigencia 2022 y se procederá a su respectivo cierre</t>
  </si>
  <si>
    <t>Se evidenció que en el Manual del Sistema de Seguridad y Salud en el Trabajo, V3, en el numeral 11 -Medición de indicadores de Gestión, los indicadores: Frecuencia de accidentes de trabajo, Severidad de accidentes de trabajo, Proporción de accidentes de trabajo, Prevalencia de la enfermedad laboral, incidencia de la enfermedad laboral y ausentismo por causa médica. Así mismo correo de fecha 26 de octubre de 2023, enviado a todos los colaboradores de la SJD, asunto: Consulta Manual del Sistema de Gestión de Seguridad y Salud en el Trabajo Smart”</t>
  </si>
  <si>
    <t xml:space="preserve">Se observó registro en el aplicativo SMART seis (6) indicadores asociados al proceso de SGSST: "Frecuencia de accidentes de Trabajo, Severidad de accidentes de trabajo, Proporción de accidentes de trabajo mortales, Prevalencia de la enfermedad laboral, Incidencia de la enfermedad laboral y Ausentismo por causa medica". </t>
  </si>
  <si>
    <t>En auditoria de cumplimiento del SGSST, ejecutada en noviembre de 2023, se observó que la política del SGSST fue revisada actualizada y aprobada por parte del Comité de Gestión y Desempeño Institucional, según acta no. 4 de fecha 25/04/2023 y se encuentra firmada por el Secretario Jurídico Distrital. En dicha política se observó el compromiso de la alta dirección y el alcance a todos los centros de trabajo. y fue comunicada al COPASST el 16/06/2023, según acta No. 6 de dicho Comité. Por lo anterior, la actividad programada subsana la desviación detectada en el ejercicio de evaluación independiente de la vigencia 2022 y se procederá a su respectivo cierre.</t>
  </si>
  <si>
    <t>En auditoria de cumplimiento del SGSST, ejecutada en noviembre de 2023, se observó que los objetivos del SGSST, fueron revisados y aprobados según acta del Comité de Gestión y Desempeño Institucional, No. 4 de fecha 25/04/2023 - numeral 7 revisión y política y objetivos SGSST, firmados por el Secretario Jurídico Distrital el 28/04/2023 y socializados al COPASST el 16/06/2023, según acta No. 6 de dicho Comité. Por lo anterior, la actividad programada subsana la desviación detectada en el ejercicio de evaluación independiente de la vigencia 2022 y se procederá a su respectivo cierre.</t>
  </si>
  <si>
    <t>En auditoria de cumplimiento del SGSST, ejecutada en noviembre de 2023, se observó que en el normograma del proceso de talento humano, incluido en la caracterización del aplicativo SMART, se retiraron las resoluciones 166 de 2017 Por la cual se conforma el Comité Paritario de Seguridad y Salud en el Trabajo - COPASST de la Secretaría Jurídica Distrital para el periodo 2017 - 2019 y 167 de 2017 Por el cual se constituye el Comité de Convivencia Laboral de la Secretaría Jurídica Distrital para el periodo 2017-2019, normatividad que se encuentra derogada por el art. 3, Resolución 163 de 2019 y art. 4, Resolución 162 de 2019, respectivamente. Por otro lado, se evidenció la inclusión de la Resolución 038 de 2017 por la cual se conforma el Comité de Convivencia Laboral de la Secretaría Jurídica Distrital y la Resolución 122 de 2017 Por el cual se crea y reglamenta el Comité Paritario de Seguridad y Salud en el Trabajo - COPASST, de la Secretaría Jurídica Distrital. Por lo anterior, la actividad programada subsana la desviación detectada en el ejercicio de evaluación independiente y se procederá a su respectivo cierre.</t>
  </si>
  <si>
    <t>En el aplicativo SMART, modulo de planes de mejora se observan los siguientes soportes respecto de la ejecución de la acción formulada:
-Se incluyo en el GLPI los incidentes reportados en el correo de soporte</t>
  </si>
  <si>
    <t>En el aplicativo SMART, modulo de planes de mejora se observan los siguientes soportes respecto de la ejecución de la acción formulada:
-Se creo en el aplicativo SMART formato 2310200-FT-424 Informe técnico ejecución Contratos -seguimiento proyectos TI de fecha 26 de diciembre de 2023</t>
  </si>
  <si>
    <t>En el aplicativo SMART, modulo de planes de mejora se observan los siguientes soportes respecto de la ejecución de la acción formulada:
-Se actualizo el procedimiento  2310200-PR-107 -V2, en el cual se incluye el formato 2310200-FT-424 Informe técnico ejecución Contratos - seguimiento proyectos TI, actualizados el 26 de diciembre de 2023</t>
  </si>
  <si>
    <t>En el aplicativo SMART, modulo de planes de mejora se observan los siguientes soportes respecto de la ejecución de la acción formulada:
-Se realizo mesa de trabajo el 10 de Noviembre de 2023 donde se socializa la forma de reportar las situaciones administrativas con funcionarios de la Dirección Corporativa, evidencia soportada en el siguiente link: https://drive.google.com/file/d/1GNtZcFr01347As966Ra4VsZd9vKOkvJB/view?usp=sharing</t>
  </si>
  <si>
    <t xml:space="preserve">Se debe tener en cuenta que para la revisión de la efectividad por parte de la Oficina de Control Interno, los planes de mejoramiento deben contener actividades que eliminen las causas de los hechos que originan los hallazgos. 
</t>
  </si>
  <si>
    <t>Teniendo en cuenta la ejecución de la actividad se encuentra en estado "incumplida", se recomienda que para culminar la ejecución de la actividad, se tenga en cuenta lo definido en el procedimiento "Seguimiento al cumplimiento de planes de mejoramiento, código 2310300-PR-032", que en su marco operacional argumenta: "...INCUMPLIDA: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 (negrilla fuera de texto).</t>
  </si>
  <si>
    <t xml:space="preserve">En el aplicativo SMART, modulo de planes de mejora se observan los siguientes soportes respecto de la ejecución de la acción formulada:
1.  Acta número 9 se hace referencia a los planes de mejora que han sido actualizados y aquellos que aún están en proceso de actualización, del 29 de noviembre de 2023. 
</t>
  </si>
  <si>
    <t xml:space="preserve">En el aplicativo SMART, modulo de planes de mejora se observan los siguientes soportes respecto de la ejecución de la acción formulada:
-Se modificó el instructivo 2311520-IN-020 - V2 Monitoreo de Condiciones Ambientales, publicado en el aplicativo SMART el 11/11/2023. En el control de cambios del documento se describe que se incluye lo relativo a la NTC5921:2018 y se establecen rangos de fluctuación aplicables a la Secretaría Jurídica Distrital. Se elimina tabla de rangos de fluctuación de temperatura y humedad relativa establecidos en el Acuerdo 049 de 2000. Se incluye que las acciones se gestionaran solo si hay lugar a ello. </t>
  </si>
  <si>
    <t>Esta acción será sujeta de verificación a partir del segundo seguimiento trimestral de 2024, toda vez que su fecha de inicio es el 02 de enero de 2024.</t>
  </si>
  <si>
    <r>
      <t xml:space="preserve">Concepto General Sobre los Planes de Mejoramiento: </t>
    </r>
    <r>
      <rPr>
        <sz val="30"/>
        <rFont val="Arial Narrow"/>
        <family val="2"/>
      </rPr>
      <t xml:space="preserve"> 
- La actividad No. 1 del plan de mejoramiento 840 plan de mejoramiento presentaron un cumplimiento del 100%. 
- La actividad No. 2 del plan de mejoramiento 840 plan de mejoramiento, no se evaluó toda vez que su fecha de inicio es el 02 de enero de 2024, Esta acción será sujeta de verificación a partir del segundo seguimiento trimestral de 2024.
</t>
    </r>
  </si>
  <si>
    <t>En el aplicativo SMART, modulo de planes de mejora se observan los siguientes soportes respecto de la ejecución de la acción formulada:
-Acta de Subcomité de autocontrol No. 006 del 30 de junio de 2023 junto con registro de asistencia. En el punto 2 - Presentación planes de mejoramiento de la Dirección de Gestión Judicial; En las paginas No. 2 y 3 se soporta el  desarrollo de la actividad descrita.
-Acta de Subcomité de autocontrol No. 008 del 31 de agosto de 2023 junto con registro de asistencia. En el punto 5 - Planes de mejoramiento - Resolución 140 Articulo 32,1,1; En la pagina No.3 se soporta el  desarrollo de la actividad descrita.
-Acta de Subcomité de autocontrol No. 011 del 31 de octubre de 2023 junto con registro de asistencia. En el punto 2 - Socialización Planes de mejoramiento de la Dirección de Gestión Judicial; En las paginas No.1,2,3,4 y 5 se soporta el  desarrollo de la actividad descrita.</t>
  </si>
  <si>
    <t xml:space="preserve">En el aplicativo SMART, modulo de planes de mejora se observan los siguientes soportes respecto de la ejecución de la acción formulada:
- La actualización del normograma fue socializado a través de boletín interno de la Secretaría Jurídica Distrital, el 31 de octubre de 2023 </t>
  </si>
  <si>
    <t>En el aplicativo SMART, modulo de planes de mejora se observan los siguientes soportes respecto de la ejecución de la acción formulada:
-Se socializo de la actualización del procedimiento de Gestión Judicial y Extrajudicial del Distrito Capital a través del Comité de Autocontrol del 31 de octubre de 2023 y por el Boletín Interno de la Secretaría Jurídica el 25 de septiembre de 2023</t>
  </si>
  <si>
    <t xml:space="preserve">En el aplicativo SMART, modulo de planes de mejora se observan los siguientes soportes respecto de la ejecución de la acción formulada:
- Se capacitó en el manejo del SIPEJ en el Subcomité de autocontrol, del 21/03/2023. Se adjunta asistencia y acta comité. 
- Se capacitó en el manejo del SIPEJ en el Subcomité de autocontrol el 11 de septiembre de 2023. Se adjunta asistencia y acta comité </t>
  </si>
  <si>
    <t>En el aplicativo SMART, modulo de planes de mejora se observan los siguientes soportes respecto de la ejecución de la acción formulada:
- Se realizo consulta parametrizada de las gestiones realizadas durante octubre de 2023.</t>
  </si>
  <si>
    <t xml:space="preserve">En el aplicativo Smart, se evidenció: 
*Acta del Comité de autocontrol,  No. 6 del 22 de junio de 2023, en el numeral 5 "Código de integridad y objetivos estratégicos" , presentación en power point, Comité de Autocontrol mes de junio de 2023, y el listado de asistencia de la actividad. 
*Acta del Comité de autocontrol,  No. 11 del 28 de noviembre de 2023, en el numeral 4 "Capacitación Código de integridad y aplicación formulario de evaluación plan de mejoramiento 801 y 803." , presentación en power point, Comité de Autocontrol mes de noviembre de 2023, y el listado de asistencia de la actividad. </t>
  </si>
  <si>
    <t>En el aplicativo SMART, modulo de planes de mejora se observan los siguientes soportes respecto de la ejecución de la acción formulada:
- se aplico formulario virtual el 28 de noviembre de 2023, con el fin de evaluar el conocimiento de las conductas asociadas a los valores.</t>
  </si>
  <si>
    <t xml:space="preserve">En el aplicativo Smart, se evidenció: 
*Acta del Comité de autocontrol,  No. 6 del 22 de junio de 2023, en el numeral 5 "Código de integridad y objetivos estratégicos" , presentación en power point, Comité de Autocontrol mes de junio de 2023, y el listado de asistencia de la actividad. 
*Acta del Comité de autocontrol,  No. 11 del 28 de noviembre de 2023, en el numeral 4 "Capacitación Código de integridad y aplicación formulario de evaluación plan de mejoramiento 801 y 803." , presentación en power point, Comité de Autocontrol mes de noviembre de 2023, y el listado de asistencia de la actividad. </t>
  </si>
  <si>
    <t>En la sección de planes de mejora del aplicativo SMART, se identifican los siguientes documentos relacionados con la implementación de la acción propuesta:
- Correo Electrónico: Se encontró un correo electrónico enviado desde la Oficina TIC hacia la Oficina de Planeación, con el asunto "Solicitud de actualización del normograma" fechado el 31 de octubre de 2023.
- Archivos Excel: Se hallaron dos archivos en formato Excel; uno titulado "Normograma consolidadoNOV2021" y otro llamado "Actualización normograma", en este ultimo archivo se encuentra el formato Normograma 2310100-FT-208 -V1 diligenciado y fechado el 30/10/2023 
-  Actualización del Normograma: Se llevó a cabo una revisión del normograma de la Oficina TIC, actualizando un total de 3 leyes, 7 decretos, 3 acuerdos y dos directivas. Posteriormente, esta información fue remitida a la Oficina Asesora de Planeación para oficializar la actualización del normograma.</t>
  </si>
  <si>
    <r>
      <t xml:space="preserve">Concepto General Sobre los Planes de Mejoramiento:  
</t>
    </r>
    <r>
      <rPr>
        <sz val="30"/>
        <rFont val="Arial Narrow"/>
        <family val="2"/>
      </rPr>
      <t xml:space="preserve">
De los quince (15) planes de mejoramiento, asociados al proceso de gestión de TICS, se evidenció: 
</t>
    </r>
    <r>
      <rPr>
        <b/>
        <sz val="30"/>
        <rFont val="Arial Narrow"/>
        <family val="2"/>
      </rPr>
      <t xml:space="preserve">
</t>
    </r>
    <r>
      <rPr>
        <sz val="30"/>
        <rFont val="Arial Narrow"/>
        <family val="2"/>
      </rPr>
      <t xml:space="preserve">- Diez (10) planes de mejoramiento presentaron un cumplimiento del 100% (811,813,814,815,816, 831, 832, 834, 836,y 838),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  Teniendo en cuenta que  a la fecha del presente seguimiento las actividades No.5,6 Y 7 del plan de mejoramiento 812;  actividad No. 1 del plan de mejoramiento 833; actividad No. 1 del plan de mejoramiento 835; actividad No. 1 del plan de mejoramiento 837 Y actividad No. 1 del plan de mejoramiento 839 asociado al proceso de gestión de TIC,  se encuentran incumplidas, ya que no se ejecutaron dentro de los plazos establecidos, se recomienda tener en cuenta lo definido en el procedimiento "Seguimiento al cumplimiento de planes de mejoramiento, código 2310300-PR-032", que en su marco operacional argumenta: "...INCUMPLIDA: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 (negrilla fuera de texto). </t>
    </r>
  </si>
  <si>
    <t xml:space="preserve">
Se observa en la aplicación SMART el soporte relacionado con la Directiva 016, emitida el 11 de mayo de 2023. Dicha directiva establece la obligación de actualizar la información en SIPROJWEB y difundirla en la entidad. Al revisar SIPROJWEB, se constató que los procesos y la última actuación informada en la página de la rama judicial cumplen con lo establecido en la Resolución 104 de 2018. Según esta resolución, en ausencia de actuaciones procesales, se debe examinar el proceso cada tres (3) meses antes de la calificación del contingente judicial. Además, se verificó en la plataforma SIPROJWEB en comparación con la Consulta Judicial los procesos judiciales con los ID: 383050, 413772, 488426, 595786, 625110, 615450, 654152, 683992, 292519 y 379069.  De acuerdo con lo analizado, se evidenció que la ejecución de la actividad programada aporta a la mejora continua del proceso. Se recomienda dar continuidad a las medidas implementadas. Se procederá a su respectivo cierre</t>
  </si>
  <si>
    <t xml:space="preserve">Concepto General Sobre los Planes de Mejoramiento:  
De los seis (6)  planes de mejoramiento asociados al proceso de inspección, vigilancia y control, se observó: 
- Cinco (5) planes de mejoramiento presentaron un cumplimiento del 100% (746, 801, 802, 803, 864),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 Un (1) plan de mejoramiento se encuentra en proceso de ejecución (865), toda vez que las actividades No. 1 y 2  presentan fecha de inicio el en la vigencia 2024 y la actividad No. 3 presentó un cumplimiento de 100%. </t>
  </si>
  <si>
    <t>En el modulo de planes de mejora del SMART se evidencia lista de asistencia, correo, impresión de pantalla y presentación de la socialización de los cambios efectuado al procedimiento del parque automotor realizada el 23 de noviembre de 2023.</t>
  </si>
  <si>
    <t>En el modulo de planes de mejora del SMART se evidencia correo de invitación, presentación y lista de asistencia de la socialización de los cambios realizados al procedimiento 2311500-PR-078 Movimiento de bienes, la cual se realizo el 28 de noviembre de 2023.</t>
  </si>
  <si>
    <t xml:space="preserve">En el aplicativo SMART, se evidenció la actualización del procedimiento Movimiento de Bienes, código 2311500-PR-078 versión 7, publicado el 14/09/2023, observando los siguientes ajustes en el control de cambios: 
Descripción de Actividades: Se modifica la actividad 2, en el sentido de retirar “Cuando se trate de elementos de cómputo, los(las) servidores(as) responsables del manejo de Bienes solicitaran mediante correo electrónico a la Oficina TIC el control de componentes y la viabilidad de la entrega, el cual se anexa a la solicitud de bienes como soporte de la entrega”, la cual se incluye en la actividad 3.
Punto de Control: Se ajusta punto de control 2, en el sentido de incluir como soporte de la solicitud a la Oficina de las TICS, la viabilidad de la entrega.
Todo el Documento: Se revisa redacción y lenguaje claro e incluyente.
</t>
  </si>
  <si>
    <t>En los documentos del proceso Gestión Administrativa en el SMART, se observa que la ultima versión publicada es la 5 de fecha 17 de noviembre de 2023, con el siguiente control de cambios:
- propósito: Se ajusta redacción
- Marco operacional: Se incluyeron deberes de los (as) conductores (as), de los profesionales
y auxiliares que tienen a cargo la gestión del parque automotor en relación al procedimiento a seguir en caso de siniestros, novedades en la operación del vehículo, mantenimiento para los vehículos y salida del perímetro urbano.
- Actividades: Actividad 1 se incluyó numeral 9 capacitación y/o sensibilizaciones; Actividades 3, 4,6,7,10,11,12,13,14,15,16,17,18,20 y 23 se ajusta la redacción; Actividad 5 Se incorporó el numeral 9; Actividades 1, 6, 7, 9, 11, 13, 14, 16, 21 y 23 se actualiza el responsable; Actividades 1, 2, 4, 6, 10, 19, 22 y 23 se actualiza el registro; Se incluyó la actividad 24.
- Puntos de control en actividades: Se incluyeron las actividades 2 y 11 como puntos de control
En los puntos de control 7, 10, 16 y 21 se actualiza el (la) responsable</t>
  </si>
  <si>
    <t xml:space="preserve">En el modulo de planes de mejora del SMART se evidencia:
- memorando No. 3-2023-7344 del 10 de agosto de 2024. Asunto: solicitud de actualización normograma proceso gestión del talento humano. 
- memorando No. 3-2023-10473 del 20 de noviembre de 2023. Asunto: Avance normograma Dirección de Gestión Corporativa (en el anexo se observa que las normas son del proceso Gestión del Talento Humano). </t>
  </si>
  <si>
    <r>
      <rPr>
        <b/>
        <sz val="30"/>
        <rFont val="Arial Narrow"/>
        <family val="2"/>
      </rPr>
      <t xml:space="preserve">Concepto General Sobre los Planes de Mejoramiento:  </t>
    </r>
    <r>
      <rPr>
        <sz val="30"/>
        <rFont val="Arial Narrow"/>
        <family val="2"/>
      </rPr>
      <t xml:space="preserve">
De los dos (2)  Planes de mejoramiento asociados al proceso de gestión de Gestión Administrativa se evidenció que: 
- Dos (2) planes de mejoramiento presentaron un cumplimiento del 100% (804 y 805),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t>
    </r>
  </si>
  <si>
    <t>En el aplicativo SMART, se evidenció la actualización del procedimiento Desvinculación de Servidores Públicos, código 2311300-PR-074 versión 4, publicado el 09/08/2023, observando los siguientes ajustes en el control de cambios: 
Ajuste al propósito: Se realiza el ajuste a la sección N° 1 Propósito del procedimiento incluyendo a los diferentes tipos de vinculación y agregando lenguaje incluyente en la redacción del mismo.
Actualización del Numeral 2 términos y definiciones: Se realiza la actualización de los términos y definiciones que se encontraban desactualizados o que no aplicaban al procedimiento ya sea por los cambios normativos o de accionar del mismo.
Actualización del Numeral 3 Marco Operacional: Se realiza la actualización del marco operacional tenido en cuenta los cambios normativos presentados, así como los cambios en el desarrollo de las actividades definidas en el procedimiento. 
Actualización Numeral 4 Descripción de Actividades.
Actualización Numeral 5 Puntos de Control en Actividades</t>
  </si>
  <si>
    <t>En el aplicativo Smart, se evidenció formato Normograma código No. 2310100-FT-208, en donde en las observaciones se encuentran algunas normas declaradas sin efecto y actualización de vínculos.
Se observa el Normograma, con fecha de actualización 09/08/2023. 
Así mismo se evidenció el memorando electrónico No. 3-2023-7338 del 10 de agosto de 2023, enviando a la Oficina Asesora de Planeación, asunto: "actualización normograma Gestión Jurídica"</t>
  </si>
  <si>
    <t>En el módulo de planes de mejora del aplicativo SMART se observó acta de reunión de fecha 16 de noviembre de 2023, donde se hace referencia a  la socialización de los acuerdos, procedimientos y normatividad asociada a las instancias de coordinación.</t>
  </si>
  <si>
    <t>En el módulo de planes de mejora del aplicativo SMART se observó acta de reunión de fecha 16 de noviembre de 2023,  respecto a la aprobación de los planes de trabajo anual de las instancias de coordinación, se indica: "Se da lectura de la Resolución 233 de 2018, y se determina que para las próximas vigencias se realizará modificación al formato del plan de trabajo anual que deberá ser
firmado por el presidente del comité con su respectiva fecha de aprobación"</t>
  </si>
  <si>
    <t>No  se presentan avances en el aplicativo SMART, con corte a 31 de diciembre de 2023. Se debe tener en cuenta que la fecha de finalización de la ejecución de la actividad es el  31 de enero de 2024</t>
  </si>
  <si>
    <t>En el módulo de planes de mejora del aplicativo SMART se observó acta de reunión de fecha 29 de noviembre de 2023,  donde se establecen las siguientes acciones para evitar responder con extemporaneidad los conceptos de vigencia:
- Revisar los manuales de funciones para designar los profesionales que pueden reforzar la proyección de conceptos de vigencia según su complejidad.
- Desarrollar una sesión de gestión del conocimiento relacionadas con la proyección de conceptos conforme a su nivel de complejidad, para los profesionales de la dirección.
- Adoptar una herramienta que permita el seguimiento a los tiempos de respuesta.
- Se designa a la profesional Elvira Hernández para recibir todos los conceptos y realizar el sub reparto dentro de los demás los profesionales asignados según sus funciones.</t>
  </si>
  <si>
    <t>En el módulo de planes de mejora del aplicativo SMART se observó memorando No. 3-2023-10786 de fecha 28 de noviembre de 2023. Asunto: Solicitud al modulo de abogacía.  Donde la Dirección Distrital de Política Jurídica  hace la solicitud a la Oficina de TICS de: "crear el Rol de “Abogado del Distrito”, el cual debe contener la funcionalidad referente a: Agenda Capacitación en modo consulta y Gestionar Hoja de Vida en editable"</t>
  </si>
  <si>
    <t>En el módulo de planes de mejora del aplicativo SMART se observó memorando No. 3-2023-10786 de fecha 28 de noviembre de 2023.  Mediante el cual  la Dirección Distrital de Política Jurídica solicita a la Oficina de TICS: "para todos los abogados registrados en el sistema de abogacía, los accesos a los boletines Bogotá Jurídica y Modelo de gestión jurídica Pública"</t>
  </si>
  <si>
    <t>Esta acción será sujeta de verificación a partir del  seguimiento del primer trimestre de 2024, teniendo en cuenta que su inicio es el 22 de enero de 2024.</t>
  </si>
  <si>
    <t>En el módulo de planes de mejora del aplicativo SMART se observó acta de reunión de fecha 29 de noviembre de 2023,  donde se evidencia la socialización del tema de organización de archivo por parte del proceso Gestión Documental a la persona responsable del archivo de la  Dirección Distrital de Política Jurídica.</t>
  </si>
  <si>
    <r>
      <rPr>
        <b/>
        <sz val="30"/>
        <rFont val="Arial Narrow"/>
        <family val="2"/>
      </rPr>
      <t xml:space="preserve">Concepto General Sobre los Planes de Mejoramiento:  </t>
    </r>
    <r>
      <rPr>
        <sz val="30"/>
        <rFont val="Arial Narrow"/>
        <family val="2"/>
      </rPr>
      <t xml:space="preserve">
De los ocho (8) Planes de mejoramiento asociados al proceso de gestión Jurídica Distrital se evidenció que: 
- Seis (6) planes de mejoramiento presentaron un cumplimiento del 100% (808, 857, 858,859, 861 y 863),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 dos (2) planes de mejoramiento se encuentran en proceso de ejecución (860 y 862). Se recomienda para aquellos que ya presentan fecha de inicio, realizar el registro y cargue de las evidencias de seguimiento y  trazabilidad en el aplicativo SMART, una vez se adelanten las respectivas actividades. </t>
    </r>
  </si>
  <si>
    <t>En el aplicativo Smart, se evidenció correo electrónico interno de la OAP,  del 4 de septiembre de 2023, en donde se solicita la actualización del Normograma del proceso de Planeación.  Así mismo se aportó el formato de normograma, con algunas normas a eliminar, unas a incluir y actualizaciones de link. 
Se evidencia Normograma con fecha de actualización 6 de septiembre de 2023.</t>
  </si>
  <si>
    <t>En el modulo de planes de mejora del aplicativo SMART se evidenció informes de normograma de fechas 02 de octubre y 01 de diciembre de 2023.</t>
  </si>
  <si>
    <t>En la página web de la Secretaría Jurídica Distrital en el espacio "atención y servicios a la ciudadanía" - numeral 4.3 "caracterización de usuarios y grupos de interés" se evidenció que la última actualización de la caracterización del proceso Planeación y Mejora Continua fue realizada el 02 de octubre de 2023.</t>
  </si>
  <si>
    <t>En el modulo de planes de mejora del aplicativo SMART se observó un documento del PIGA con fecha de actualización de octubre de 2023, no obstante, en los documentos del proceso planeación y mejora continua del SMART, no se evidencia que se haya formalizado la actualización  y el documento publicado hace referencia a la versión 1 de fecha 22 de diciembre de 2020. Por lo anterior, la acción se encuentra incumplida, teniendo en cuenta que su fecha de finalización fue el 30 de octubre de 2023.</t>
  </si>
  <si>
    <t xml:space="preserve">En el modulo de planes de mejora del SMART se observó matriz de roles y responsabilidades del Sistema de Gestión Ambiental de la SJD. </t>
  </si>
  <si>
    <t>En el Modulo de planes de mejora del SMART se observa matriz PIGA-PL-F02-NORMATIVA de fecha 31 de diciembre de 2022.  Adicionalmente, en los reportes del  sistema de gestión ambiental del SMART se evidencia "matriz de requisitos legales" versión 7 de fecha 31 de diciembre de 2022. Por lo anterior se da por incumplida la acción, teniendo en cuenta que la fecha de realización es del 01 de agosto al 06 de noviembre de 2023.</t>
  </si>
  <si>
    <t>En el modulo de planes de mejora del SMART se observa el enlace https://drive.google.com/drive/folders/1STnZ4S5GSBTdT7ulvL0eFW2pS-j9YsJu
donde evidencia información del sistema de gestión ambiental de las vigencias 2019 a 2023.</t>
  </si>
  <si>
    <t>En el módulo de planes de mejora del SMART se evidenció presentación de la revisión por la dirección de la vigencia 2023, donde se observan los temas del SGA.</t>
  </si>
  <si>
    <t xml:space="preserve">Se recomienda revisar y aprobar la información subida en la actividad del plan de mejoramiento del aplicativo SMART, con el fin que se refleje en el porcentaje total de avance, toda vez que este se encuentra en estado "sin aprobar".
Se debe tener en cuenta que para la revisión de la efectividad por parte de la Oficina de Control Interno, los planes de mejoramiento deben contener actividades que eliminen las causas de los hechos que originan los hallazgos. </t>
  </si>
  <si>
    <r>
      <t xml:space="preserve">Concepto General Sobre los Planes de Mejoramiento: </t>
    </r>
    <r>
      <rPr>
        <sz val="30"/>
        <color theme="1"/>
        <rFont val="Arial Narrow"/>
        <family val="2"/>
      </rPr>
      <t xml:space="preserve"> 
Se los seis (6) Planes de mejoramiento asociados al proceso de Planeación y Mejora Continua se evidenció que: 
- Cuatro (4) planes de mejoramiento presentaron un cumplimiento del 100% (809, 826, 828 y 836),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 Dos (2) planes de mejoramiento se encuentran en proceso de ejecución (827 y 829). 
- Teniendo en cuenta que  a la fecha del presente seguimiento las actividades No. 2 de los planes de mejoramiento 827 y 829,  se encuentran incumplidas, ya que no se ejecutaron dentro de los plazos establecidos, se recomienda tener en cuenta lo definido en el procedimiento "Seguimiento al cumplimiento de planes de mejoramiento, código 2310300-PR-032", que en su marco operacional argumenta: "...INCUMPLIDA: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t>
    </r>
  </si>
  <si>
    <t xml:space="preserve">Se evidencia en el aplicativo Smart, el Plan De Prevención, Preparación Y Respuesta ante Emergencias, código  2311300-PL-004 V5, el cual contiene en el numeral 9.6. Procedimiento General de Repuestas ante una emergencia. Dicho plan fue publicado en el aplicativo SMART el 21/09/2023. </t>
  </si>
  <si>
    <r>
      <t xml:space="preserve">Concepto General Sobre los Planes de Mejoramiento: </t>
    </r>
    <r>
      <rPr>
        <sz val="48"/>
        <rFont val="Arial Narrow"/>
        <family val="2"/>
      </rPr>
      <t xml:space="preserve"> 
De acuerdo al seguimiento realizado se logró determinar el cumplimiento del 100%  del plan de mejoramiento No. 841 asociado al proceso de atención a la ciudadanía.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t>
    </r>
  </si>
  <si>
    <t xml:space="preserve">De acuerdo con la información registrada en el aplicativo SMART,  el 6 de octubre de 2023 se realizó capacitación presencial dirigida a los gestores del Sistema de Bogotá te Escucha respecto de la calidad y oportunidad de las respuestas. Adicionalmente, el 12/10/2023, se llevo a cabo la capacitación sobre la interoperabilidad entre el sistema Bogotá te Escucha y SIGA (cierre de peticiones). </t>
  </si>
  <si>
    <t xml:space="preserve">Se evidenció que el proceso de atención a la ciudadanía realizó los siguientes seguimientos vía correo electrónico en los meses de septiembre los días 21, 29, octubre los días 5, 12, 19 y 26, y noviembre los días 2, 9, 16, 23 y 30, a las dependencias que presentaban pendientes por respuesta de algún tipo de requerimiento por el Sistema Bogotá te Escucha. 
</t>
  </si>
  <si>
    <t>Al realizar revisión del normograma del proceso de gestión contractual, se evidenció que no se encuentran incluidas la directiva presidencial 002 de 2022, Directivas No. 6 y 3 de 2019, 27, 23 y 16 de 2018 expedidas por la Secretaría Jurídica Distrital. Así mismo, se observó que se incluyó la Resolución 042 de 2019, Por la cual se conforma y reglamenta el funcionamiento del Comité de Contratación y de Adjudicaciones de la Secretaría Jurídica Distrital, Resolución 057 de 2021 de la Secretaría Jurídica Distrital Por la cual se adopta la Política Antisoborno al interior de la Secretaría Jurídica Distrital, Directiva 001 de 2021 de la Secretaría Jurídica Distrital. Asunto: Compilación Normativa en Contratación Implementación Documento Único y la Resolución 239 del 9 de diciembre del 2021 Por la cual se adopta la tabla de honorarios para las personas naturales que celebren contratos de prestación de servicios profesionales y de apoyo a la gestión con la Secretaría Jurídica Distrital</t>
  </si>
  <si>
    <t xml:space="preserve">Se debe tener en cuenta que para la revisión de la efectividad por parte de la Oficina de Control Interno, los planes de mejoramiento deben contener actividades que eliminen las causas de los hechos que originan los hallazgos. 
El plan de mejoramiento se cumplió de manera extemporánea toda vez que, presentaba fecha de finalización 6/12/2023 y la actualización del formato se realizó el 26/12/2023. </t>
  </si>
  <si>
    <t>En el aplicativo SMART, modulo de planes de mejora se observan los siguientes soportes respecto de la ejecución de la acción formulada:
-Se evidencia un archivo de Word sin la actualización en el procedimiento Atención y Apoyo a Usuarios 2310200-PR-016-V5 de fecha 22/08/2022</t>
  </si>
  <si>
    <t>En el aplicativo SMART, modulo de planes de mejora se observan los siguientes soportes respecto de la ejecución de la acción formulada:
- Un archivo de Word,  procedimiento  2310200-PR-91 -V4, en el cual se ajusta el formato de paz y salvo en la tarea de control No. 6 de fecha 29/11/2023, sin formalizar en el aplicativo SMART</t>
  </si>
  <si>
    <t xml:space="preserve">En el aplicativo SMART, modulo de planes de mejora se observan los siguientes soportes respecto de la ejecución de la acción formulada:
-Correo de respuesta solicitud actualización fechas cronogramas backups BD,de fecha 8 de septiembre de 2023, sin embargo no se evidencia la actualización del cronograma, en las evidencias aportadas en el plan de mejoramiento del aplicativo SMART. </t>
  </si>
  <si>
    <t>En el aplicativo SMART, modulo de planes de mejora se observan los siguientes soportes respecto de la ejecución de la acción formulada:
-Se actualizo el procedimiento 2310200-PR-017 - versión 04,  Plan Estratégico de las Tecnologías de la Información y las Comunicaciones.</t>
  </si>
  <si>
    <t>En el aplicativo SMART, modulo de planes de mejora se observan los siguientes soportes respecto de la ejecución de la acción formulada:
- Archivo PNG: Se adjuntó  un archivo en formato PNG, titulado "mantenimientos 2023 computo 2023-09-15". 
- Actualización: Se llevó a cabo actualización del DRIVE en el registro de los mantenimientos realizados en el 2023, link donde se encuentra el drive: https://drive.google.com/drive/folders/1myjrOw8R-1htp1jlRQJvf-xBv347X1FJ</t>
  </si>
  <si>
    <t>En el aplicativo SMART, modulo de planes de mejora se observan los siguientes soportes respecto de la ejecución de la acción formulada:
- Correo Electrónico: Se identificó un correo fechado el 23 de agosto de 2023, dirigido al jefe de la Oficina TIC con el asunto "Cronograma de mantenimientos y plan ajuste en nuevas fechas".
- Archivos Excel:  Se encontró un archivo de Excel llamado "Diagrama de Gantt Mantenimientos 2023 (1).xlsx_2023-10-02".
- Elaboración de Informe: Las actualizaciones del cronograma de mantenimientos se compartieron con el ingeniero Ricardo Jose Barros Safi, Jefe Oficina de Tecnologías de la Información y las Comunicaciones, incluyendo sus ajustes. Además, se adjuntó una nueva aprobación y se proporcionó un enlace al archivo en Google Drive: https://docs.google.com/spreadsheets/d/1FJ1Go2qQl9jNak4guZB_jOfZ_HQFuQ_H/edit#gid=1106005815</t>
  </si>
  <si>
    <t xml:space="preserve">En el aplicativo SMART, modulo de planes de mejora se observan los siguientes soportes respecto de la ejecución de la acción formulada:
- Reporte de mantenimiento 2023: mantenimiento equipos de computo Dirección de Gestión Judicial  06/12/2023
- Reporte de mantenimiento de computadores de la secretaria Juridica Distrital 15/11/2023
- Correo Electrónico, asunto  "Informe de mantenimientos de equipos del área gestión judicial". de fecha 6 de diciembre de 2023 
- Acta No 1-2023 Nombre de la Reunión: Informe preliminar mantenimiento de computo 2023, Convoca: Jefe de Oficina de Tecnología de la Información y las Comunicaciones ,fecha sesión: 15 de Noviembre de 2023
</t>
  </si>
  <si>
    <t xml:space="preserve">En el aplicativo SMART, modulo de planes de mejora se observan los siguientes soportes respecto de la ejecución de la acción formulada:
-  Archivos Word:  Se encontró ocho (8) archivos de Word llamados  "SUB COMITE 30 AGOSTO 2023.doc_2023-11-30; SUB COMITE MES ABRIL 2023.doc_2023-11-30; SUB COMITE MES JULIO 2023.doc_2023-11-30; SUB COMITE MES JUNIO 2023.doc_2023-11-30; SUB COMITE MES MAYO 2023.doc_2023-11-30; SUB COMITE MES OCTUBRE 2023.doc_2023-11-30; SUB COMITE MES MARZO 2023.doc_2023-11-30; SUB COMITE MES SEPTIEMBRE 2023.doc_2023-11-30".
- Se creo una carpeta para guardar las actas del año 2023 en manera digital en el siguiente enlace: https://drive.google.com/drive/folders/1VRcFhtTKnrAn7kocy_kME3uZF5UiXgKw?usp=drive_link, el cual se tiene acceso para verificación del repositorio de actas del subcomité 2023 actualizado.  </t>
  </si>
  <si>
    <t>En el aplicativo SMART, modulo de planes de mejora se observan los siguientes soportes los cuales se encuentran aprobados, respecto de la ejecución de la acción formulada:
- Dos (2)Presentaciones en archivo Power Point (sin fecha) 1. Propuesta de Tratamientos de datos personales sensibles; 2. Tratamientos de datos personales tarea
- Una (1) presentación en archivo Power Point con fecha del 30/09/2022 de protección de datos personales. 
- Imagen de los pasos de como incluir el texto de tratamiento de datos personales en tus formularios  
- Un (1) comunicado que contiene,  boletín interno dando a conocer los  pasos como incluir el texto de tratamiento de datos personales en tus formularios de la oficina TIC a la Secretaria Juridica, fechado el 9/10/2023, con el párrafo modelo que se debe incluir para la autorización de recolección y tratamiento de los datos personales que sean solicitados.</t>
  </si>
  <si>
    <t xml:space="preserve">En el aplicativo SMART, modulo de planes de mejora se observan los siguientes soportes los cuales se encuentran aprobados, respecto de la ejecución de la acción formulada:
- Un (1) correo electrónico asunto "Solicitud Urgente - ITS". Donde se solicitó modificar los controles del riesgo "Posibilidad de afectación reputacional en la entidad, por sanciones legales y económicas, debido desconocimiento de las leyes que reglamentan el tratamiento y protección de datos por la ausencia de capacitación en las leyes que regulan el tema de protección de datos a nivel distrital y nacional." fechado el 29 de diciembre de 2023.
Se verificó la matriz de riesgo de gestión, donde, no se evidencia actualización de  la matriz  ni los controles: a)Capacitación sobre la estrategia de protección de datos personales establecidos en la entidad. d) Cláusulas de cumplimiento de protección de datos personales en contratos de prestación de servicios y convenios interadministrativos de transferencia de información. Igualmente la solicitud de modificar los controles del  riesgo, se encuentra extemporánea a la fecha de finalización de la actividad.
 </t>
  </si>
  <si>
    <t xml:space="preserve">En el aplicativo SMART, modulo de planes de mejora se observan los siguientes soportes los cuales se encuentran aprobados, respecto de la ejecución de la acción formulada:
- Un (1) archivo en PDF de nombre "Monitoreo Riesgos"
- Dos (2) archivos en Excel: 1. monitoreo tics V3 (2);  2. RIESGOS TICS V4 (1)
 En las evidencias se relaciona seguimiento a los controles establecidos en la matriz de riesgos de gestión. fecha 03-01-2024  
Se observó que el anterior monitoreo se realizó a los controles que se encontraban en la matriz de riesgos del proceso de gestión de TICS y no corresponden a la actualización anteriormente mencionada, toda vez que no se realizó modificación a los mismos. </t>
  </si>
  <si>
    <t>En el aplicativo SMART, modulo de planes de mejora se observan los siguientes soportes los cuales  se encuentran aprobados, respecto de la ejecución de la acción formulada:
-Registro actualización bases de datos actualizadas ante la SIC:
- INFORMACIÓN DE LA BASE DE DATOS, RADICACIÓN: 8354,FECHA DE FINALIZACIÓN: 2023-11-15 09:52:10, NOMBRE: Contratos, FINALIDAD: Gestión contable, fiscal y administrativa - Gestión de proveedores y contratistas.
-INFORMACIÓN DE LA BASE DE DATOS, RADICACIÓN: 8290, FECHA DE FINALIZACIÓN: 2023-11-09, NOMBRE: Eventos de Orientación Jurídica - Base inscritos Jornadas de Capacitación Jurídicas, FINALIDAD: Capacitación
-INFORMACIÓN DE LA BASE DE DATOS, RADICACIÓN: 507620,  FECHA DE FINALIZACIÓN: 2023-11-10, NOMBRE: Plantilla Liquidación, FINALIDAD: Gestión contable, fiscal y administrativa - Gestión de proveedores y contratistas
-INFORMACIÓN DE LA BASE DE DATOS, RADICACIÓN: 503262, FECHA DE FINALIZACIÓN: 2023-11-08, NOMBRE: Registro de Asistencia, FINALIDAD: Capacitación.
-INFORMACIÓN DE LA BASE DE DATOS, RADICACIÓN: 8300, FECHA DE FINALIZACIÓN: 2023-11-08, NOMBRE: Sistema Integrado de Gestión - SMART - Sistema de Seguridad y Salud en el Trabajo-SGSI, FINALIDAD: Finalidades varias - Procedimientos administrativos</t>
  </si>
  <si>
    <t xml:space="preserve">En el aplicativo SMART, modulo de planes de mejora se observan los siguientes soportes los cuales se encuentran aprobados, respecto de la ejecución de la acción formulada:
- El Programa Integral de Protección de Datos Personales, código 2310200-PL-021 v2.pdf,  se verifico el programa el cual no se evidenciando la formalización en el aplicativo SMART, ni la actualización del plan de trabajo para cada vigencia  </t>
  </si>
  <si>
    <t xml:space="preserve">En el aplicativo SMART, modulo de planes de mejora se observan los siguientes soportes los cuales se encuentran aprobados, respecto de la ejecución de la acción formulada:
Un (1) documento en formato PDF nombre "cumplimiento del plan de mejoramiento 836", sin fecha,  firmado por John Jairo Enciso Alarcón Oficial de Seguridad de la información. donde se observó el análisis de la resolución 070 de 2018 vs el manual de la política de tratamiento de datos personales. </t>
  </si>
  <si>
    <t xml:space="preserve">En el aplicativo SMART, modulo de planes de mejora se observan los siguientes soportes los cuales se encuentran aprobados, respecto de la ejecución de la acción formulada:
- El Programa Integral de Protección de Datos Personales, código2310200-PL-021 V2.pdf, se verificó programa evidenciando la no formalización en el aplicativo SMART 
- Manual de la Política de tratamiento y protección de datos personales, código 2310200-PL-021 V3, se verificó manual evidenciando la no formalización en el aplicativo SMART </t>
  </si>
  <si>
    <t xml:space="preserve">En el aplicativo SMART, modulo de planes de mejora se observan los siguientes soportes los cuales se encuentran aprobados, respecto de la ejecución de la acción formulada:
- Acta No 01 Nombre de la reunión "Mesa de trabajo - Protección de datos personales" del 24 de noviembre de 2023
</t>
  </si>
  <si>
    <t xml:space="preserve">En el aplicativo SMART, modulo de planes de mejora se observan los siguientes soportes los cuales se encuentran aprobados, respecto de la ejecución de la acción formulada:
- Un archivo Word nombre "MANUAL DE LA POLÍTICA DE TRATAMIENTO Y PROTECCIÓN DE DATOS PERSONALES.docx_
- Presentación MIPG 22 de noviembre de 2023 en formato Power Point. 
Nota: se recomienda subir al aplicativo SMART, evidencia copia acta del 22 de noviembre de 2023, donde se realizo la presentación a MIPG  </t>
  </si>
  <si>
    <t xml:space="preserve">En el aplicativo SMART, modulo de planes de mejora se observan los siguientes soportes los cuales se encuentran aprobados, respecto de la ejecución de la acción formulada:
- un archivo en PDF "El Programa Integral de Protección de Datos Personales" v2.pdf, se verifico programa evidenciando la no formalización en el aplicativo SMART 
- Un archivo en PDF " Manual de la Política de tratamiento y protección de datos personales" v3., se verifico manual evidenciando la no formalización en el aplicativo SMART </t>
  </si>
  <si>
    <t xml:space="preserve">De acuerdo a la información cargada en el plan de mejoramiento del aplicativo SMART, se observó que el 17/10/2023 se reportó una (1) actualización de la cartilla de inducción y reinducción del SGSST, en lo pertinente a la política de SST. 
Dicha actualización se encuentra publicada en la intranet de la SJD, enlace: https://intranet.secretariajuridica.gov.co/sites/default/files/CARTILLA%20MANUAL%20SG-SST%20%202023%20pdf_.pdf, 
Se debe tener en cuenta que dicha observación fue registrada en el informe de auditoría de cumplimiento al SGSST de la vigencia 2023, remitida a la Dirección de Gestión Corporativa mediante comunicado 3-2023-10867 del 30/11/2023. </t>
  </si>
  <si>
    <t xml:space="preserve">La actividad se valora en estado incumplida, teniendo en cuenta que la meta definida en el plan de mejoramiento eran tres (3) actualizaciones y de acuerdo con la información adjunta en el aplicativo SMART, se evidenciaron dos (2). 
Es pertinente resaltar que producto de la auditoria de cumplimiento del SGSST de la vigencia 2023, el proceso suscribió el plan de mejoramiento No. 869 relacionado con la actualización de la matriz legal. </t>
  </si>
  <si>
    <t xml:space="preserve">Teniendo en cuenta la no conformidad identificada en el informe de auditoria de cumplimiento del SGSST de la vigencia 2023, relacionada con la matriz legal, en donde se observó que: "(...)según el registro del menú reportes del módulo SGSST del aplicativo SMART, a la fecha de la presente auditoría, la matriz legal se encontraba en versión 3 con fecha 04/04/2023. Dicha matriz contiene cuatro (4) circulares, doce (12) decretos, un (1) decreto distrital, una (1) directiva, quince (15) leyes y veintiún (21) resoluciones. No obstante, al realizar revisión de esta herramienta, se observó que nueve (9) normas expedidas las vigencias 2022 y 2023, no se encuentran incluidas(...). 
(...) "Es pertinente mencionar que producto del ejercicio auditor realizado en la vigencia 2022, el proceso tiene suscrito el plan de mejoramiento No. 723, el cual se encuentra en ejecución y presenta un avance de 66%. Sin embargo, producto del análisis realizado en la presente vigencia, se observó que persiste la falencia identificada, toda vez que se evidenciaron situaciones similares y que se encuentran descritas en la no conformidad mencionada (...)
Se valora el presente plan de mejoramiento como no efectivo. Es pertinente resaltar que producto de la auditoria de cumplimiento del SGSST de la vigencia 2023, el proceso suscribió el plan de mejoramiento No. 869 relacionado con la actualización de la matriz legal. </t>
  </si>
  <si>
    <t xml:space="preserve">Se observó que en el aplicativo SMART, se adjuntó los planos récord del Edificio Bicentenario II piso 3, Edificio Municipal piso 3, Edificio Liévano Piso 4, Edificio Restrepo Piso 2 y el plano de la Estantería del Edificio Restrepo. </t>
  </si>
  <si>
    <t xml:space="preserve">Se evidenció que el 27/10/2023, se realizó cargue en el aplicativo SMART, soportes que dan cuenta de la reunión realizada con la OAP, relacionada con los indicadores del SGSST. Así mismo, se observó una nueva reunión el 02/10/2023, que tuvo como propósito "revisión final indicadores de SST - SMART". Se adjunta tabla que contiene seis (6) indicadores: "Frecuencia de accidentes de Trabajo, Severidad de accidentes de trabajo, Proporción de accidentes de trabajo mortales, Prevalencia de la enfermedad laboral, Incidencia de la enfermedad laboral y Ausentismo por causa medica". 
Por otro lado, se observó evidencia del reporte de los indicadores del SGSST, del aplicativo SMART. </t>
  </si>
  <si>
    <r>
      <t xml:space="preserve">Concepto General Sobre los Planes de Mejoramiento: </t>
    </r>
    <r>
      <rPr>
        <sz val="30"/>
        <rFont val="Arial Narrow"/>
        <family val="2"/>
      </rPr>
      <t xml:space="preserve"> 
De los quince (15 Planes de mejoramiento asociados al proceso de gestión de Talento humano se evidenció que: 
- De acuerdo al seguimiento realizado se logró determinar la efectividad de diez (10) planes de mejoramiento (725, 726, 727, 728, 729, 730, 731, 733, 734 y 767), por lo cual se procederá a su cierre en el aplicativo SMART.
- Un (1) plan de mejoramiento fue encontrado no efectivo (723). Se recomienda suscribir un nuevo plan de mejoramiento de acuerdo con lo establecido en la actividad No. 20 del procedimiento 2310100-PR-008 Acciones Correctivas, Preventivas y de Mejora y actividad No. 6 del procedimiento 2310300-PR-032, Seguimiento al cumplimiento de planes de mejoramiento, asegurando que las acciones formuladas eliminen las causas de la situación observada; establecer el indicador y la fórmula del indicador con el que se medirá el cumplimiento.
- Tres (3) planes de mejoramiento presentaron un cumplimiento del 100% (732, 806 y 807),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 Teniendo en cuenta que  a la fecha del presente seguimiento la acción del plan de mejoramiento 722 asociado al proceso de gestión de Talento Humano,  se encuentra incumplida, ya que no se ejecutó dentro de los plazos establecidos en dicho plan (del 03/07/2023 al 06/12/2023), se recomienda tener en cuenta lo definido en el procedimiento "Seguimiento al cumplimiento de planes de mejoramiento, código 2310300-PR-032", que en su marco operacional argumenta: "...INCUMPLIDA: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 
-Se realizó revisión de la formulación de los planes de mejoramiento, producto de la auditoria de cumplimiento al SGSST de la vigencia 2023, comunicada mediante memorando 3-2023-10867, observando que de las once (11) no conformidades y ocho (8) oportunidades de mejora identificadas, se suscribieron once (11) planes de mejoramiento asociados a las no conformidades mencionadas, los días 26/12/2023 (1) y 10/01/2024(10), sin tener en cuenta el plazo establecido en la actividad 22 del procedimiento "auditorias internas", código 2310300-PR-031. Adicionalmente, no se observó suscripción de planes de mejoramiento relacionados con las ocho (8) oportunidades de mejora. Se debe tener en cuenta que en las conclusiones del informe final de auditoria se argumentó que:  "Así mismo se identificaron ocho (8) oportunidades de mejora, con el fin que se tengan en cuenta para la formulación de planes de mejoramiento, toda vez que la presente auditoria es de cumplimiento normativo". Por tal razón se recomienda que para posteriores auditorias, se realice suscripción de los planes de mejoramiento en los términos establecidos en el procedimiento mencionado, así como la formulación inmediata de los planes asociados a las oportunidades de mejora toda vez que la auditoria del SGSST de la vigencia 2023 es de cumplimiento normativo. 
</t>
    </r>
  </si>
  <si>
    <t xml:space="preserve">Se observó que el proceso de IVC, realizó las siguientes dos (2) mesas de trabajo con el proceso de gestión de TICS: 
- Reunión del 21/11/2023, que tiene como orden del día "revisar los planes de mejoramiento 864 (…) y 865 (…)". en dicha reunión se acordaron los siguientes compromisos: Crear una opción en SIPEJ para visualizar los radicados de entrada que no registran un radicado de salida en SIGA y Generar una alerta en el SIPEJ para el tipo de gestión sobre el que se acuerda poder tener un control. 
- Reunión del 12/12/2023 que tiene como orden del día "revisar los planes de mejoramiento 864 (…) y 865 (…)", de la cual se acordó el siguiente compromiso: "Generar alerta en el Sistema de Información de Personas Jurídicas - SIPEJ que permita realizar el control de los términos en los procesos sancionatorios. utilizando el tipo de acción y gestión definidos. Producto de lo anterior, se observó el cargue de correo electrónico del 22/12/2023 emanado por el proceso de gestión de TICS, en donde informa que ya se encuentran en producción en el SIPEJ la alerta de control de términos. </t>
  </si>
  <si>
    <t>Esta actividad será sujeta de verificación en el segundo seguimiento trimestral de la vigencia 2024, toda vez que su fecha de inicio es el 15/01/2024</t>
  </si>
  <si>
    <t>Realizar revisión bimestral de las normas registradas en el normograma oficial de los 17 procesos la Entidad (sep. y noviembre)</t>
  </si>
  <si>
    <t xml:space="preserve">En el seguimiento con fecha de corte 30/06/2024 se realizará la evaluación de la efectividad de este plan  como lo establece el procedimiento "Seguimiento al cumplimiento de Planes de Mejoramiento", toda vez que se cumplen  180 días de su finalización en el mes de mayo. </t>
  </si>
  <si>
    <t xml:space="preserve">En el seguimiento con fecha de corte 30/06/2024 se realizará la evaluación de la efectividad de este plan  como lo establece el procedimiento "Seguimiento al cumplimiento de Planes de Mejoramiento", toda vez que se cumplen  180 días de su finalización en el mes de junio. </t>
  </si>
  <si>
    <t>En el seguimiento con fecha de corte 30/06/2024 se realizará la evaluación de la efectividad de este plan  como lo establece el procedimiento "Seguimiento al cumplimiento de Planes de Mejoramiento", toda vez que se cumplen  180 días de su finalización en el mes de mayo de 2024.</t>
  </si>
  <si>
    <t xml:space="preserve">En el seguimiento con fecha de corte 30/06/2024 se realizará la evaluación de la efectividad de este plan  como lo establece el procedimiento "Seguimiento al cumplimiento de Planes de Mejoramiento", toda vez que se cumplen  180 días de su finalización en el mes de junio de 2024. </t>
  </si>
  <si>
    <t xml:space="preserve">En el seguimiento con fecha de corte 30/06/2024 se realizará la evaluación de la efectividad de este plan  como lo establece el procedimiento "Seguimiento al cumplimiento de Planes de Mejoramiento", toda vez que se cumplen  180 días de su finalización en el mes de abril de 2024. </t>
  </si>
  <si>
    <t>En el seguimiento con fecha de corte 30/06/2024 se realizará la evaluación de la efectividad de este plan  como lo establece el procedimiento "Seguimiento al cumplimiento de Planes de Mejoramiento", toda vez que se cumplen  180 días de su finalización en el mes de abril de 2024.</t>
  </si>
  <si>
    <t>En el seguimiento con fecha de corte 31/03/2024  se realizará la evaluación de la efectividad de este plan  como lo establece el procedimiento "Seguimiento al cumplimiento de Planes de Mejoramiento", toda vez que se cumplen  180 días de su finalización en el mes de marzo de 2024.</t>
  </si>
  <si>
    <t>En el seguimientocon fecha de corte 30/06/2024 se realizará la evaluación de la efectividad de este plan  como lo establece el procedimiento "Seguimiento al cumplimiento de Planes de Mejoramiento", toda vez que se cumplen  180 días de su finalización en el mes de abril de 2024</t>
  </si>
  <si>
    <t>En el seguimientocon fecha de corte 30/06/2024 se realizará la evaluación de la efectividad de este plan  como lo establece el procedimiento "Seguimiento al cumplimiento de Planes de Mejoramiento", toda vez que se cumplen  180 días de su finalización en el mes de mayo de 2024</t>
  </si>
  <si>
    <t>En el seguimiento con fecha de corte 31/03/2024 se realizará la evaluación de la efectividad de este plan  como lo establece el procedimiento "Seguimiento al cumplimiento de Planes de Mejoramiento", toda vez que se cumplen  180 días de su finalización en el mes de febrero de 2024.</t>
  </si>
  <si>
    <t>En el  seguimiento con fecha de corte 30/06/2024 se realizará la evaluación de la efectividad de este plan  como lo establece el procedimiento "Seguimiento al cumplimiento de Planes de Mejoramiento", toda vez que se cumplen  180 días de su finalización en el mes de junio de 2024.</t>
  </si>
  <si>
    <t>En el seguimiento con fecha de corte 30/06/2024 se realizará la evaluación de la efectividad de este plan  como lo establece el procedimiento "Seguimiento al cumplimiento de Planes de Mejoramiento", toda vez que se cumplen  180 días de su finalización en el mes de abril de 2024</t>
  </si>
  <si>
    <t>Se recomienda adelantar la acción y cargar el soporte de su ejecución en el SMART dentro de los tiempos establecidos.</t>
  </si>
  <si>
    <t xml:space="preserve">Concepto General Sobre los Planes de Mejoramiento:  
De los cinco (5) planes de mejoramiento asociados al proceso de gestión judicial y extrajudicial se observó: 
- De acuerdo al seguimiento realizado se logró determinar la efectividad de un (1) planes de mejoramiento (798), por lo cual se procederá a su cierre en el aplicativo SMART.
- Cuatro (4) planes de mejoramiento presentaron un cumplimiento del 100% (795, 796, 797 y 799) , por lo cual, se evaluará su efectividad pasados 180 días de su finalización tal como lo establece el procedimiento "Seguimiento al cumplimiento de Planes de Mejoramiento". Se debe tener en cuenta que para la revisión de la efectividad por parte de la Oficina de Control Interno, se verificará que las actividades formuladas eliminen las causas de los hechos que originaron dichos hallazgos. </t>
  </si>
  <si>
    <t xml:space="preserve">Teniendo en cuenta la ejecución de la actividad se encuentra en estado "incumplida", se recomienda que para culminar la ejecución de la actividad, se tenga en cuenta lo definido en el procedimiento "Seguimiento al cumplimiento de planes de mejoramiento, código 2310300-PR-032", que en su marco operacional argumenta: "...INCUMPLIDA: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 (negrilla fuera de texto).
Se recomienda formalizar los ajustes del PIGA en los documentos del proceso Planeación y mejora continua del SMART. </t>
  </si>
  <si>
    <t xml:space="preserve">Teniendo en cuenta la ejecución de la actividad se encuentra en estado "incumplida", se recomienda que para culminar la ejecución de la actividad, se tenga en cuenta lo definido en el procedimiento "Seguimiento al cumplimiento de planes de mejoramiento, código 2310300-PR-032", que en su marco operacional argumenta: "...INCUMPLIDA: cuando la fecha de terminación de la actividad se encuentra vencida y no se ha ejecutado al 100%. El proceso deberá culminar las actividades incumplidas dentro de los siguientes treinta (30) días hábiles improrrogables, contados a partir de la fecha de comunicación de la matriz de seguimiento (radicado), evento en el cual deberá reportar las evidencias de las actividades a la Oficina de Control Interno..." (negrilla fuera de texto).
Se recomienda formalizar los ajustes de la matriz de requisitos legales en el modulo de Gestión ambiental del SMART.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</si>
</sst>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18" x14ac:knownFonts="1">
    <font>
      <sz val="11"/>
      <color theme="1"/>
      <name val="Calibri"/>
      <family val="2"/>
      <scheme val="minor"/>
    </font>
    <font>
      <b/>
      <sz val="30"/>
      <name val="Arial Narrow"/>
      <family val="2"/>
    </font>
    <font>
      <sz val="30"/>
      <color theme="1"/>
      <name val="Arial Narrow"/>
      <family val="2"/>
    </font>
    <font>
      <sz val="30"/>
      <name val="Arial Narrow"/>
      <family val="2"/>
    </font>
    <font>
      <i/>
      <sz val="30"/>
      <color theme="1"/>
      <name val="Arial Narrow"/>
      <family val="2"/>
    </font>
    <font>
      <sz val="30"/>
      <color rgb="FF000000"/>
      <name val="Arial Narrow"/>
      <family val="2"/>
    </font>
    <font>
      <sz val="11"/>
      <name val="Arial Narrow"/>
      <family val="2"/>
    </font>
    <font>
      <b/>
      <sz val="30"/>
      <color rgb="FF000000"/>
      <name val="Arial Narrow"/>
      <family val="2"/>
    </font>
    <font>
      <sz val="11"/>
      <color theme="1"/>
      <name val="Arial Narrow"/>
      <family val="2"/>
    </font>
    <font>
      <sz val="28"/>
      <color theme="1"/>
      <name val="Arial Narrow"/>
      <family val="2"/>
    </font>
    <font>
      <sz val="28"/>
      <name val="Arial Narrow"/>
      <family val="2"/>
    </font>
    <font>
      <b/>
      <sz val="30"/>
      <color theme="1"/>
      <name val="Arial Narrow"/>
      <family val="2"/>
    </font>
    <font>
      <sz val="26"/>
      <name val="Arial Narrow"/>
      <family val="2"/>
    </font>
    <font>
      <b/>
      <sz val="30"/>
      <color rgb="FFFF0000"/>
      <name val="Arial Narrow"/>
      <family val="2"/>
    </font>
    <font>
      <b/>
      <sz val="48"/>
      <name val="Arial Narrow"/>
      <family val="2"/>
    </font>
    <font>
      <sz val="48"/>
      <name val="Arial Narrow"/>
      <family val="2"/>
    </font>
    <font>
      <b/>
      <sz val="26"/>
      <name val="Arial Narrow"/>
      <family val="2"/>
    </font>
    <font>
      <sz val="29"/>
      <name val="Arial Narrow"/>
      <family val="2"/>
    </font>
  </fonts>
  <fills count="10">
    <fill>
      <patternFill patternType="none"/>
    </fill>
    <fill>
      <patternFill patternType="gray125"/>
    </fill>
    <fill>
      <patternFill patternType="solid">
        <fgColor theme="0"/>
        <bgColor indexed="64"/>
      </patternFill>
    </fill>
    <fill>
      <patternFill patternType="solid">
        <fgColor rgb="FFC6E0B4"/>
        <bgColor indexed="64"/>
      </patternFill>
    </fill>
    <fill>
      <patternFill patternType="solid">
        <fgColor rgb="FFE2EFDA"/>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7" tint="0.79998168889431442"/>
        <bgColor indexed="64"/>
      </patternFill>
    </fill>
  </fills>
  <borders count="7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indexed="64"/>
      </right>
      <top style="thin">
        <color indexed="64"/>
      </top>
      <bottom style="medium">
        <color indexed="64"/>
      </bottom>
      <diagonal/>
    </border>
    <border>
      <left style="thin">
        <color rgb="FF000000"/>
      </left>
      <right style="medium">
        <color indexed="64"/>
      </right>
      <top style="thin">
        <color indexed="64"/>
      </top>
      <bottom/>
      <diagonal/>
    </border>
    <border>
      <left style="thin">
        <color rgb="FF000000"/>
      </left>
      <right style="medium">
        <color indexed="64"/>
      </right>
      <top/>
      <bottom style="medium">
        <color indexed="64"/>
      </bottom>
      <diagonal/>
    </border>
    <border>
      <left style="thin">
        <color rgb="FF000000"/>
      </left>
      <right style="medium">
        <color rgb="FF000000"/>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medium">
        <color indexed="64"/>
      </top>
      <bottom/>
      <diagonal/>
    </border>
    <border>
      <left style="thin">
        <color rgb="FF000000"/>
      </left>
      <right style="thin">
        <color rgb="FF000000"/>
      </right>
      <top style="thin">
        <color indexed="64"/>
      </top>
      <bottom/>
      <diagonal/>
    </border>
    <border>
      <left style="thin">
        <color rgb="FF000000"/>
      </left>
      <right style="medium">
        <color rgb="FF000000"/>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000000"/>
      </left>
      <right style="thin">
        <color rgb="FF000000"/>
      </right>
      <top style="medium">
        <color indexed="64"/>
      </top>
      <bottom/>
      <diagonal/>
    </border>
    <border>
      <left style="thin">
        <color rgb="FF000000"/>
      </left>
      <right style="medium">
        <color rgb="FF000000"/>
      </right>
      <top style="medium">
        <color indexed="64"/>
      </top>
      <bottom/>
      <diagonal/>
    </border>
    <border>
      <left/>
      <right style="thin">
        <color rgb="FF000000"/>
      </right>
      <top style="medium">
        <color indexed="64"/>
      </top>
      <bottom/>
      <diagonal/>
    </border>
  </borders>
  <cellStyleXfs count="1">
    <xf numFmtId="0" fontId="0" fillId="0" borderId="0"/>
  </cellStyleXfs>
  <cellXfs count="386">
    <xf numFmtId="0" fontId="0" fillId="0" borderId="0" xfId="0"/>
    <xf numFmtId="0" fontId="2" fillId="0" borderId="0" xfId="0" applyFont="1"/>
    <xf numFmtId="0" fontId="1" fillId="2" borderId="0" xfId="0" applyFont="1" applyFill="1" applyAlignment="1">
      <alignment horizontal="center" vertical="center" wrapText="1"/>
    </xf>
    <xf numFmtId="14" fontId="1" fillId="2" borderId="0" xfId="0" applyNumberFormat="1" applyFont="1" applyFill="1" applyAlignment="1">
      <alignment horizontal="center" vertical="center" wrapText="1"/>
    </xf>
    <xf numFmtId="0" fontId="1" fillId="9" borderId="30" xfId="0" applyFont="1" applyFill="1" applyBorder="1" applyAlignment="1">
      <alignment horizontal="center" vertical="center" wrapText="1"/>
    </xf>
    <xf numFmtId="0" fontId="1" fillId="9" borderId="31" xfId="0" applyFont="1" applyFill="1" applyBorder="1" applyAlignment="1">
      <alignment vertical="center" wrapText="1"/>
    </xf>
    <xf numFmtId="0" fontId="1" fillId="9" borderId="26" xfId="0" applyFont="1" applyFill="1" applyBorder="1" applyAlignment="1">
      <alignment horizontal="center" vertical="center" wrapText="1"/>
    </xf>
    <xf numFmtId="0" fontId="1" fillId="9" borderId="6" xfId="0" applyFont="1" applyFill="1" applyBorder="1" applyAlignment="1">
      <alignment horizontal="center" vertical="center" wrapText="1"/>
    </xf>
    <xf numFmtId="0" fontId="2" fillId="0" borderId="38" xfId="0" applyFont="1" applyBorder="1" applyAlignment="1">
      <alignment horizontal="center" vertical="center"/>
    </xf>
    <xf numFmtId="0" fontId="2" fillId="0" borderId="39" xfId="0" applyFont="1" applyBorder="1" applyAlignment="1">
      <alignment horizontal="center" vertical="center" wrapText="1"/>
    </xf>
    <xf numFmtId="164" fontId="2" fillId="0" borderId="39" xfId="0" applyNumberFormat="1" applyFont="1" applyBorder="1" applyAlignment="1">
      <alignment horizontal="center" vertical="center" wrapText="1"/>
    </xf>
    <xf numFmtId="0" fontId="2" fillId="0" borderId="39" xfId="0" applyFont="1" applyBorder="1" applyAlignment="1">
      <alignment horizontal="center" vertical="center"/>
    </xf>
    <xf numFmtId="0" fontId="2" fillId="0" borderId="39" xfId="0" applyFont="1" applyBorder="1" applyAlignment="1">
      <alignment horizontal="justify" vertical="center" wrapText="1"/>
    </xf>
    <xf numFmtId="164" fontId="2" fillId="0" borderId="40" xfId="0" applyNumberFormat="1" applyFont="1" applyBorder="1" applyAlignment="1">
      <alignment horizontal="center" vertical="center" wrapText="1"/>
    </xf>
    <xf numFmtId="0" fontId="2" fillId="0" borderId="38" xfId="0" applyFont="1" applyBorder="1" applyAlignment="1">
      <alignment horizontal="center" vertical="center" wrapText="1"/>
    </xf>
    <xf numFmtId="9" fontId="2" fillId="0" borderId="39" xfId="0" applyNumberFormat="1" applyFont="1" applyBorder="1" applyAlignment="1">
      <alignment horizontal="center" vertical="center"/>
    </xf>
    <xf numFmtId="0" fontId="3" fillId="0" borderId="39" xfId="0" applyFont="1" applyBorder="1" applyAlignment="1">
      <alignment horizontal="justify" vertical="center" wrapText="1"/>
    </xf>
    <xf numFmtId="9" fontId="2" fillId="2" borderId="39" xfId="0" applyNumberFormat="1" applyFont="1" applyFill="1" applyBorder="1" applyAlignment="1">
      <alignment horizontal="center" vertical="center" wrapText="1"/>
    </xf>
    <xf numFmtId="9" fontId="2" fillId="0" borderId="39" xfId="0" applyNumberFormat="1" applyFont="1" applyBorder="1" applyAlignment="1">
      <alignment horizontal="justify" vertical="center" wrapText="1"/>
    </xf>
    <xf numFmtId="9" fontId="2" fillId="0" borderId="39" xfId="0" applyNumberFormat="1" applyFont="1" applyBorder="1" applyAlignment="1">
      <alignment horizontal="center" vertical="center" wrapText="1"/>
    </xf>
    <xf numFmtId="9" fontId="3" fillId="2" borderId="39" xfId="0" applyNumberFormat="1" applyFont="1" applyFill="1" applyBorder="1" applyAlignment="1">
      <alignment horizontal="center" vertical="center" wrapText="1"/>
    </xf>
    <xf numFmtId="9" fontId="3" fillId="0" borderId="39" xfId="0" applyNumberFormat="1" applyFont="1" applyBorder="1" applyAlignment="1">
      <alignment horizontal="justify" vertical="center" wrapText="1"/>
    </xf>
    <xf numFmtId="9" fontId="2" fillId="0" borderId="39" xfId="0" applyNumberFormat="1" applyFont="1" applyBorder="1" applyAlignment="1">
      <alignment horizontal="justify" vertical="center"/>
    </xf>
    <xf numFmtId="0" fontId="2" fillId="0" borderId="40" xfId="0" applyFont="1" applyBorder="1" applyAlignment="1">
      <alignment vertical="center" wrapText="1"/>
    </xf>
    <xf numFmtId="14" fontId="2" fillId="0" borderId="39" xfId="0" applyNumberFormat="1" applyFont="1" applyBorder="1" applyAlignment="1">
      <alignment horizontal="center" vertical="center" wrapText="1"/>
    </xf>
    <xf numFmtId="14" fontId="2" fillId="0" borderId="40" xfId="0" applyNumberFormat="1" applyFont="1" applyBorder="1" applyAlignment="1">
      <alignment horizontal="center" vertical="center" wrapText="1"/>
    </xf>
    <xf numFmtId="0" fontId="2" fillId="0" borderId="40" xfId="0" applyFont="1" applyBorder="1" applyAlignment="1">
      <alignment horizontal="center" vertical="center"/>
    </xf>
    <xf numFmtId="0" fontId="2" fillId="2" borderId="0" xfId="0" applyFont="1" applyFill="1"/>
    <xf numFmtId="0" fontId="2" fillId="0" borderId="4" xfId="0" applyFont="1" applyBorder="1" applyAlignment="1">
      <alignment horizontal="center" vertical="center"/>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0" fontId="2" fillId="0" borderId="5" xfId="0" applyFont="1" applyBorder="1" applyAlignment="1">
      <alignment horizontal="justify" vertical="center" wrapText="1"/>
    </xf>
    <xf numFmtId="14" fontId="2" fillId="0" borderId="5" xfId="0" applyNumberFormat="1" applyFont="1" applyBorder="1" applyAlignment="1">
      <alignment horizontal="center" vertical="center" wrapText="1"/>
    </xf>
    <xf numFmtId="14" fontId="2" fillId="0" borderId="6" xfId="0" applyNumberFormat="1" applyFont="1" applyBorder="1" applyAlignment="1">
      <alignment horizontal="center" vertical="center" wrapText="1"/>
    </xf>
    <xf numFmtId="0" fontId="2" fillId="0" borderId="26" xfId="0" applyFont="1" applyBorder="1" applyAlignment="1">
      <alignment horizontal="center"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wrapText="1"/>
    </xf>
    <xf numFmtId="0" fontId="2" fillId="0" borderId="14" xfId="0" applyFont="1" applyBorder="1" applyAlignment="1">
      <alignment horizontal="center" vertical="center"/>
    </xf>
    <xf numFmtId="0" fontId="2" fillId="0" borderId="14" xfId="0" applyFont="1" applyBorder="1" applyAlignment="1">
      <alignment horizontal="justify" vertical="center" wrapText="1"/>
    </xf>
    <xf numFmtId="14" fontId="2" fillId="0" borderId="14" xfId="0" applyNumberFormat="1" applyFont="1" applyBorder="1" applyAlignment="1">
      <alignment horizontal="center" vertical="center" wrapText="1"/>
    </xf>
    <xf numFmtId="14" fontId="2" fillId="0" borderId="15" xfId="0" applyNumberFormat="1"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justify" vertical="center" wrapText="1"/>
    </xf>
    <xf numFmtId="14" fontId="2" fillId="0" borderId="0" xfId="0" applyNumberFormat="1" applyFont="1" applyAlignment="1">
      <alignment horizontal="center" vertical="center" wrapText="1"/>
    </xf>
    <xf numFmtId="9" fontId="2" fillId="0" borderId="0" xfId="0" applyNumberFormat="1" applyFont="1" applyAlignment="1">
      <alignment horizontal="center" vertical="center" wrapText="1"/>
    </xf>
    <xf numFmtId="9" fontId="2" fillId="0" borderId="0" xfId="0" applyNumberFormat="1" applyFont="1" applyAlignment="1">
      <alignment horizontal="center" vertical="center"/>
    </xf>
    <xf numFmtId="164" fontId="2" fillId="0" borderId="0" xfId="0" applyNumberFormat="1" applyFont="1" applyAlignment="1">
      <alignment horizontal="center" vertical="center" wrapText="1"/>
    </xf>
    <xf numFmtId="0" fontId="2" fillId="0" borderId="0" xfId="0" applyFont="1" applyAlignment="1">
      <alignment horizontal="justify" vertical="center"/>
    </xf>
    <xf numFmtId="0" fontId="7" fillId="2" borderId="0" xfId="0" applyFont="1" applyFill="1" applyAlignment="1">
      <alignment horizontal="center" vertical="center"/>
    </xf>
    <xf numFmtId="0" fontId="3" fillId="2" borderId="0" xfId="0" applyFont="1" applyFill="1" applyAlignment="1">
      <alignment vertical="top"/>
    </xf>
    <xf numFmtId="0" fontId="3" fillId="0" borderId="0" xfId="0" applyFont="1" applyAlignment="1">
      <alignment vertical="top"/>
    </xf>
    <xf numFmtId="0" fontId="7" fillId="4" borderId="11" xfId="0" applyFont="1" applyFill="1" applyBorder="1" applyAlignment="1">
      <alignment horizontal="center" vertical="center"/>
    </xf>
    <xf numFmtId="9" fontId="5" fillId="0" borderId="11" xfId="0" applyNumberFormat="1" applyFont="1" applyBorder="1" applyAlignment="1">
      <alignment horizontal="center" vertical="center"/>
    </xf>
    <xf numFmtId="0" fontId="3" fillId="0" borderId="0" xfId="0" applyFont="1"/>
    <xf numFmtId="0" fontId="2" fillId="0" borderId="38" xfId="0" applyFont="1" applyBorder="1" applyAlignment="1">
      <alignment vertical="center"/>
    </xf>
    <xf numFmtId="0" fontId="2" fillId="0" borderId="39" xfId="0" applyFont="1" applyBorder="1" applyAlignment="1">
      <alignment vertical="center" wrapText="1"/>
    </xf>
    <xf numFmtId="164" fontId="2" fillId="0" borderId="39" xfId="0" applyNumberFormat="1" applyFont="1" applyBorder="1" applyAlignment="1">
      <alignment vertical="center" wrapText="1"/>
    </xf>
    <xf numFmtId="164" fontId="2" fillId="0" borderId="40" xfId="0" applyNumberFormat="1" applyFont="1" applyBorder="1" applyAlignment="1">
      <alignment vertical="center" wrapText="1"/>
    </xf>
    <xf numFmtId="0" fontId="10" fillId="0" borderId="39" xfId="0" applyFont="1" applyBorder="1" applyAlignment="1">
      <alignment horizontal="justify" vertical="center" wrapText="1"/>
    </xf>
    <xf numFmtId="9" fontId="12" fillId="0" borderId="39" xfId="0" applyNumberFormat="1" applyFont="1" applyBorder="1" applyAlignment="1">
      <alignment horizontal="justify" vertical="center" wrapText="1"/>
    </xf>
    <xf numFmtId="9" fontId="2" fillId="0" borderId="43" xfId="0" applyNumberFormat="1" applyFont="1" applyBorder="1" applyAlignment="1">
      <alignment horizontal="center" vertical="center" wrapText="1"/>
    </xf>
    <xf numFmtId="0" fontId="2" fillId="0" borderId="40" xfId="0" applyFont="1" applyBorder="1" applyAlignment="1">
      <alignment horizontal="justify" vertical="center" wrapText="1"/>
    </xf>
    <xf numFmtId="9" fontId="3" fillId="0" borderId="39" xfId="0" applyNumberFormat="1" applyFont="1" applyBorder="1" applyAlignment="1">
      <alignment horizontal="center" vertical="center" wrapText="1"/>
    </xf>
    <xf numFmtId="164" fontId="3" fillId="0" borderId="39" xfId="0" applyNumberFormat="1" applyFont="1" applyBorder="1" applyAlignment="1">
      <alignment horizontal="center" vertical="center" wrapText="1"/>
    </xf>
    <xf numFmtId="0" fontId="3" fillId="0" borderId="40" xfId="0" applyFont="1" applyBorder="1" applyAlignment="1">
      <alignment horizontal="center" vertical="center" wrapText="1"/>
    </xf>
    <xf numFmtId="0" fontId="3" fillId="0" borderId="40" xfId="0" applyFont="1" applyBorder="1" applyAlignment="1">
      <alignment horizontal="justify" vertical="center" wrapText="1"/>
    </xf>
    <xf numFmtId="0" fontId="3" fillId="0" borderId="39" xfId="0" applyFont="1" applyBorder="1" applyAlignment="1">
      <alignment horizontal="center" vertical="center" wrapText="1"/>
    </xf>
    <xf numFmtId="0" fontId="3" fillId="0" borderId="39" xfId="0" applyFont="1" applyBorder="1" applyAlignment="1">
      <alignment horizontal="center" vertical="center"/>
    </xf>
    <xf numFmtId="164" fontId="3" fillId="0" borderId="40" xfId="0" applyNumberFormat="1" applyFont="1" applyBorder="1" applyAlignment="1">
      <alignment horizontal="center" vertical="center" wrapText="1"/>
    </xf>
    <xf numFmtId="0" fontId="3" fillId="0" borderId="38" xfId="0" applyFont="1" applyBorder="1" applyAlignment="1">
      <alignment horizontal="center" vertical="center" wrapText="1"/>
    </xf>
    <xf numFmtId="9" fontId="3" fillId="0" borderId="39" xfId="0" applyNumberFormat="1" applyFont="1" applyBorder="1" applyAlignment="1">
      <alignment horizontal="center" vertical="center"/>
    </xf>
    <xf numFmtId="0" fontId="2" fillId="0" borderId="45" xfId="0" applyFont="1" applyBorder="1" applyAlignment="1">
      <alignment horizontal="center" vertical="center"/>
    </xf>
    <xf numFmtId="0" fontId="2" fillId="0" borderId="43" xfId="0" applyFont="1" applyBorder="1" applyAlignment="1">
      <alignment horizontal="center" vertical="center" wrapText="1"/>
    </xf>
    <xf numFmtId="0" fontId="2" fillId="0" borderId="43" xfId="0" applyFont="1" applyBorder="1" applyAlignment="1">
      <alignment horizontal="center" vertical="center"/>
    </xf>
    <xf numFmtId="0" fontId="2" fillId="0" borderId="43" xfId="0" applyFont="1" applyBorder="1" applyAlignment="1">
      <alignment horizontal="justify" vertical="center" wrapText="1"/>
    </xf>
    <xf numFmtId="0" fontId="2" fillId="0" borderId="45" xfId="0" applyFont="1" applyBorder="1" applyAlignment="1">
      <alignment horizontal="center" vertical="center" wrapText="1"/>
    </xf>
    <xf numFmtId="0" fontId="2" fillId="0" borderId="51" xfId="0" applyFont="1" applyBorder="1" applyAlignment="1">
      <alignment horizontal="justify" vertical="center" wrapText="1"/>
    </xf>
    <xf numFmtId="0" fontId="3" fillId="0" borderId="50" xfId="0" applyFont="1" applyBorder="1" applyAlignment="1">
      <alignment horizontal="center" vertical="center"/>
    </xf>
    <xf numFmtId="0" fontId="2" fillId="2" borderId="38" xfId="0" applyFont="1" applyFill="1" applyBorder="1" applyAlignment="1">
      <alignment horizontal="center" vertical="center" wrapText="1"/>
    </xf>
    <xf numFmtId="0" fontId="1" fillId="9" borderId="63" xfId="0" applyFont="1" applyFill="1" applyBorder="1" applyAlignment="1">
      <alignment horizontal="center" vertical="center" wrapText="1"/>
    </xf>
    <xf numFmtId="0" fontId="1" fillId="9" borderId="64" xfId="0" applyFont="1" applyFill="1" applyBorder="1" applyAlignment="1">
      <alignment vertical="center" wrapText="1"/>
    </xf>
    <xf numFmtId="0" fontId="1" fillId="9" borderId="65" xfId="0" applyFont="1" applyFill="1" applyBorder="1" applyAlignment="1">
      <alignment horizontal="center" vertical="center" wrapText="1"/>
    </xf>
    <xf numFmtId="0" fontId="1" fillId="9" borderId="62" xfId="0" applyFont="1" applyFill="1" applyBorder="1" applyAlignment="1">
      <alignment horizontal="center" vertical="center" wrapText="1"/>
    </xf>
    <xf numFmtId="9" fontId="2" fillId="0" borderId="5" xfId="0" applyNumberFormat="1" applyFont="1" applyBorder="1" applyAlignment="1">
      <alignment horizontal="center" vertical="center" wrapText="1"/>
    </xf>
    <xf numFmtId="9" fontId="2" fillId="0" borderId="5" xfId="0" applyNumberFormat="1" applyFont="1" applyBorder="1" applyAlignment="1">
      <alignment horizontal="center" vertical="center"/>
    </xf>
    <xf numFmtId="0" fontId="6" fillId="0" borderId="0" xfId="0" applyFont="1"/>
    <xf numFmtId="0" fontId="2" fillId="0" borderId="0" xfId="0" applyFont="1" applyAlignment="1">
      <alignment vertical="center"/>
    </xf>
    <xf numFmtId="0" fontId="2" fillId="0" borderId="0" xfId="0" applyFont="1" applyAlignment="1">
      <alignment horizontal="center" wrapText="1"/>
    </xf>
    <xf numFmtId="0" fontId="2" fillId="0" borderId="0" xfId="0" applyFont="1" applyAlignment="1">
      <alignment wrapText="1"/>
    </xf>
    <xf numFmtId="0" fontId="13" fillId="2" borderId="0" xfId="0" applyFont="1" applyFill="1" applyAlignment="1">
      <alignment horizontal="left" vertical="top" wrapText="1"/>
    </xf>
    <xf numFmtId="0" fontId="2" fillId="2" borderId="5" xfId="0" applyFont="1" applyFill="1" applyBorder="1" applyAlignment="1">
      <alignment horizontal="center" vertical="center"/>
    </xf>
    <xf numFmtId="0" fontId="2" fillId="0" borderId="51" xfId="0" applyFont="1" applyBorder="1" applyAlignment="1">
      <alignment horizontal="center" vertical="center" wrapText="1"/>
    </xf>
    <xf numFmtId="9" fontId="3" fillId="0" borderId="40" xfId="0" applyNumberFormat="1" applyFont="1" applyBorder="1" applyAlignment="1">
      <alignment horizontal="justify" vertical="center" wrapText="1"/>
    </xf>
    <xf numFmtId="0" fontId="3" fillId="2" borderId="39" xfId="0" applyFont="1" applyFill="1" applyBorder="1" applyAlignment="1">
      <alignment horizontal="justify" vertical="center" wrapText="1"/>
    </xf>
    <xf numFmtId="0" fontId="3" fillId="2" borderId="39" xfId="0" applyFont="1" applyFill="1" applyBorder="1" applyAlignment="1">
      <alignment horizontal="center" vertical="center"/>
    </xf>
    <xf numFmtId="0" fontId="2" fillId="0" borderId="45" xfId="0" applyFont="1" applyBorder="1" applyAlignment="1">
      <alignment vertical="center"/>
    </xf>
    <xf numFmtId="0" fontId="2" fillId="0" borderId="43" xfId="0" applyFont="1" applyBorder="1" applyAlignment="1">
      <alignment vertical="center" wrapText="1"/>
    </xf>
    <xf numFmtId="0" fontId="2" fillId="0" borderId="43" xfId="0" applyFont="1" applyBorder="1" applyAlignment="1">
      <alignment vertical="center"/>
    </xf>
    <xf numFmtId="14" fontId="2" fillId="0" borderId="43" xfId="0" applyNumberFormat="1" applyFont="1" applyBorder="1" applyAlignment="1">
      <alignment vertical="center" wrapText="1"/>
    </xf>
    <xf numFmtId="14" fontId="2" fillId="0" borderId="46" xfId="0" applyNumberFormat="1" applyFont="1" applyBorder="1" applyAlignment="1">
      <alignment vertical="center" wrapText="1"/>
    </xf>
    <xf numFmtId="0" fontId="3" fillId="0" borderId="43" xfId="0" applyFont="1" applyBorder="1" applyAlignment="1">
      <alignment vertical="center" wrapText="1"/>
    </xf>
    <xf numFmtId="9" fontId="2" fillId="2" borderId="39" xfId="0" applyNumberFormat="1" applyFont="1" applyFill="1" applyBorder="1" applyAlignment="1">
      <alignment horizontal="center" vertical="center"/>
    </xf>
    <xf numFmtId="0" fontId="2" fillId="2" borderId="39" xfId="0" applyFont="1" applyFill="1" applyBorder="1" applyAlignment="1">
      <alignment horizontal="justify" vertical="center" wrapText="1"/>
    </xf>
    <xf numFmtId="9" fontId="3" fillId="2" borderId="39" xfId="0" applyNumberFormat="1" applyFont="1" applyFill="1" applyBorder="1" applyAlignment="1">
      <alignment horizontal="center" vertical="center"/>
    </xf>
    <xf numFmtId="9" fontId="2" fillId="2" borderId="5" xfId="0" applyNumberFormat="1" applyFont="1" applyFill="1" applyBorder="1" applyAlignment="1">
      <alignment horizontal="center" vertical="center" wrapText="1"/>
    </xf>
    <xf numFmtId="9" fontId="2" fillId="2" borderId="5" xfId="0" applyNumberFormat="1" applyFont="1" applyFill="1" applyBorder="1" applyAlignment="1">
      <alignment horizontal="center" vertical="center"/>
    </xf>
    <xf numFmtId="0" fontId="3" fillId="0" borderId="39" xfId="0" applyFont="1" applyBorder="1" applyAlignment="1">
      <alignment vertical="center" wrapText="1"/>
    </xf>
    <xf numFmtId="0" fontId="3" fillId="0" borderId="39" xfId="0" applyFont="1" applyBorder="1" applyAlignment="1">
      <alignment vertical="center"/>
    </xf>
    <xf numFmtId="164" fontId="3" fillId="0" borderId="39" xfId="0" applyNumberFormat="1" applyFont="1" applyBorder="1" applyAlignment="1">
      <alignment vertical="center" wrapText="1"/>
    </xf>
    <xf numFmtId="164" fontId="3" fillId="0" borderId="40" xfId="0" applyNumberFormat="1" applyFont="1" applyBorder="1" applyAlignment="1">
      <alignment vertical="center" wrapText="1"/>
    </xf>
    <xf numFmtId="0" fontId="3" fillId="0" borderId="38" xfId="0" applyFont="1" applyBorder="1" applyAlignment="1">
      <alignment vertical="center" wrapText="1"/>
    </xf>
    <xf numFmtId="164" fontId="2" fillId="0" borderId="43" xfId="0" applyNumberFormat="1" applyFont="1" applyBorder="1" applyAlignment="1">
      <alignment horizontal="center" vertical="center" wrapText="1"/>
    </xf>
    <xf numFmtId="164" fontId="2" fillId="0" borderId="46" xfId="0" applyNumberFormat="1" applyFont="1" applyBorder="1" applyAlignment="1">
      <alignment horizontal="center" vertical="center" wrapText="1"/>
    </xf>
    <xf numFmtId="0" fontId="3" fillId="0" borderId="43" xfId="0" applyFont="1" applyBorder="1" applyAlignment="1">
      <alignment horizontal="justify" vertical="center" wrapText="1"/>
    </xf>
    <xf numFmtId="0" fontId="2" fillId="0" borderId="40" xfId="0" applyFont="1" applyBorder="1" applyAlignment="1">
      <alignment horizontal="justify" vertical="center"/>
    </xf>
    <xf numFmtId="0" fontId="9" fillId="0" borderId="39" xfId="0" applyFont="1" applyBorder="1" applyAlignment="1">
      <alignment horizontal="justify" vertical="center" wrapText="1"/>
    </xf>
    <xf numFmtId="0" fontId="17" fillId="0" borderId="39" xfId="0" applyFont="1" applyBorder="1" applyAlignment="1">
      <alignment horizontal="justify" vertical="top" wrapText="1"/>
    </xf>
    <xf numFmtId="9" fontId="3" fillId="0" borderId="39" xfId="0" applyNumberFormat="1" applyFont="1" applyBorder="1" applyAlignment="1">
      <alignment horizontal="justify" vertical="center"/>
    </xf>
    <xf numFmtId="9" fontId="2" fillId="0" borderId="40" xfId="0" applyNumberFormat="1" applyFont="1" applyBorder="1" applyAlignment="1">
      <alignment horizontal="center" vertical="center" wrapText="1"/>
    </xf>
    <xf numFmtId="9" fontId="3" fillId="0" borderId="39" xfId="0" applyNumberFormat="1" applyFont="1" applyBorder="1" applyAlignment="1">
      <alignment horizontal="justify" vertical="center" wrapText="1"/>
    </xf>
    <xf numFmtId="0" fontId="2" fillId="0" borderId="5" xfId="0" applyFont="1" applyBorder="1" applyAlignment="1">
      <alignment horizontal="center" vertical="center"/>
    </xf>
    <xf numFmtId="9" fontId="2" fillId="0" borderId="43" xfId="0" applyNumberFormat="1" applyFont="1" applyBorder="1" applyAlignment="1">
      <alignment horizontal="center" vertical="center" wrapText="1"/>
    </xf>
    <xf numFmtId="164" fontId="2" fillId="0" borderId="43" xfId="0" applyNumberFormat="1" applyFont="1" applyBorder="1" applyAlignment="1">
      <alignment horizontal="center" vertical="center" wrapText="1"/>
    </xf>
    <xf numFmtId="164" fontId="2" fillId="0" borderId="41" xfId="0" applyNumberFormat="1" applyFont="1" applyBorder="1" applyAlignment="1">
      <alignment horizontal="center" vertical="center" wrapText="1"/>
    </xf>
    <xf numFmtId="0" fontId="3" fillId="0" borderId="41" xfId="0" applyFont="1" applyBorder="1" applyAlignment="1">
      <alignment horizontal="justify" vertical="center" wrapText="1"/>
    </xf>
    <xf numFmtId="0" fontId="2" fillId="0" borderId="47" xfId="0" applyFont="1" applyBorder="1" applyAlignment="1">
      <alignment horizontal="center" vertical="center"/>
    </xf>
    <xf numFmtId="0" fontId="2" fillId="0" borderId="41" xfId="0" applyFont="1" applyBorder="1" applyAlignment="1">
      <alignment horizontal="center" vertical="center" wrapText="1"/>
    </xf>
    <xf numFmtId="0" fontId="2" fillId="0" borderId="41" xfId="0" applyFont="1" applyBorder="1" applyAlignment="1">
      <alignment horizontal="center" vertical="center"/>
    </xf>
    <xf numFmtId="164" fontId="2" fillId="0" borderId="42" xfId="0" applyNumberFormat="1" applyFont="1" applyBorder="1" applyAlignment="1">
      <alignment horizontal="center" vertical="center" wrapText="1"/>
    </xf>
    <xf numFmtId="9" fontId="3" fillId="0" borderId="41" xfId="0" applyNumberFormat="1" applyFont="1" applyBorder="1" applyAlignment="1">
      <alignment horizontal="center" vertical="center" wrapText="1"/>
    </xf>
    <xf numFmtId="0" fontId="3" fillId="0" borderId="43" xfId="0" applyFont="1" applyBorder="1" applyAlignment="1">
      <alignment horizontal="justify" vertical="center" wrapText="1"/>
    </xf>
    <xf numFmtId="0" fontId="2" fillId="0" borderId="45" xfId="0" applyFont="1" applyBorder="1" applyAlignment="1">
      <alignment horizontal="center" vertical="center"/>
    </xf>
    <xf numFmtId="0" fontId="2" fillId="0" borderId="43" xfId="0" applyFont="1" applyBorder="1" applyAlignment="1">
      <alignment horizontal="center" vertical="center" wrapText="1"/>
    </xf>
    <xf numFmtId="0" fontId="2" fillId="0" borderId="43" xfId="0" applyFont="1" applyBorder="1" applyAlignment="1">
      <alignment horizontal="center" vertical="center"/>
    </xf>
    <xf numFmtId="0" fontId="2" fillId="0" borderId="43" xfId="0" applyFont="1" applyBorder="1" applyAlignment="1">
      <alignment horizontal="justify" vertical="center" wrapText="1"/>
    </xf>
    <xf numFmtId="0" fontId="2" fillId="0" borderId="41" xfId="0" applyFont="1" applyBorder="1" applyAlignment="1">
      <alignment horizontal="justify" vertical="center" wrapText="1"/>
    </xf>
    <xf numFmtId="0" fontId="2" fillId="0" borderId="45" xfId="0" applyFont="1" applyBorder="1" applyAlignment="1">
      <alignment horizontal="center" vertical="center" wrapText="1"/>
    </xf>
    <xf numFmtId="164" fontId="2" fillId="0" borderId="46" xfId="0" applyNumberFormat="1" applyFont="1" applyBorder="1" applyAlignment="1">
      <alignment horizontal="center" vertical="center" wrapText="1"/>
    </xf>
    <xf numFmtId="9" fontId="3" fillId="0" borderId="39" xfId="0" applyNumberFormat="1" applyFont="1" applyBorder="1" applyAlignment="1">
      <alignment horizontal="justify" vertical="center" wrapText="1"/>
    </xf>
    <xf numFmtId="0" fontId="3" fillId="0" borderId="39" xfId="0" applyFont="1" applyBorder="1" applyAlignment="1">
      <alignment horizontal="justify" vertical="center" wrapText="1"/>
    </xf>
    <xf numFmtId="0" fontId="2" fillId="0" borderId="5" xfId="0" applyFont="1" applyBorder="1" applyAlignment="1">
      <alignment horizontal="center" vertical="center" wrapText="1"/>
    </xf>
    <xf numFmtId="164" fontId="2" fillId="0" borderId="5" xfId="0" applyNumberFormat="1" applyFont="1" applyBorder="1" applyAlignment="1">
      <alignment horizontal="center" vertical="center" wrapText="1"/>
    </xf>
    <xf numFmtId="0" fontId="3" fillId="0" borderId="5" xfId="0" applyFont="1" applyBorder="1" applyAlignment="1">
      <alignment horizontal="justify" vertical="center" wrapText="1"/>
    </xf>
    <xf numFmtId="9" fontId="2" fillId="0" borderId="5" xfId="0" applyNumberFormat="1" applyFont="1" applyBorder="1" applyAlignment="1">
      <alignment horizontal="center" vertical="center" wrapText="1"/>
    </xf>
    <xf numFmtId="164" fontId="3" fillId="0" borderId="39" xfId="0" applyNumberFormat="1" applyFont="1" applyBorder="1" applyAlignment="1">
      <alignment horizontal="center" vertical="center" wrapText="1"/>
    </xf>
    <xf numFmtId="9" fontId="3" fillId="0" borderId="39" xfId="0" applyNumberFormat="1" applyFont="1" applyBorder="1" applyAlignment="1">
      <alignment horizontal="center" vertical="center" wrapText="1"/>
    </xf>
    <xf numFmtId="0" fontId="3" fillId="0" borderId="38" xfId="0" applyFont="1" applyBorder="1" applyAlignment="1">
      <alignment horizontal="center" vertical="center"/>
    </xf>
    <xf numFmtId="0" fontId="3" fillId="0" borderId="47" xfId="0" applyFont="1" applyBorder="1" applyAlignment="1">
      <alignment horizontal="center" vertical="center" wrapText="1"/>
    </xf>
    <xf numFmtId="9" fontId="10" fillId="0" borderId="39" xfId="0" applyNumberFormat="1" applyFont="1" applyBorder="1" applyAlignment="1">
      <alignment horizontal="justify" vertical="center" wrapText="1"/>
    </xf>
    <xf numFmtId="0" fontId="1" fillId="2" borderId="7"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9" xfId="0"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27" xfId="0" applyFont="1" applyFill="1" applyBorder="1" applyAlignment="1">
      <alignment horizontal="left" vertical="center" wrapText="1"/>
    </xf>
    <xf numFmtId="0" fontId="1" fillId="2" borderId="28"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1" fillId="8" borderId="1"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9" borderId="37" xfId="0" applyFont="1" applyFill="1" applyBorder="1" applyAlignment="1">
      <alignment horizontal="center" vertical="center" wrapText="1"/>
    </xf>
    <xf numFmtId="0" fontId="1" fillId="9" borderId="28" xfId="0" applyFont="1" applyFill="1" applyBorder="1" applyAlignment="1">
      <alignment horizontal="center" vertical="center" wrapText="1"/>
    </xf>
    <xf numFmtId="0" fontId="1" fillId="9" borderId="29"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13"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1" fillId="8" borderId="14" xfId="0" applyFont="1" applyFill="1" applyBorder="1" applyAlignment="1">
      <alignment horizontal="center" vertical="center" wrapText="1"/>
    </xf>
    <xf numFmtId="9" fontId="2" fillId="0" borderId="43" xfId="0" applyNumberFormat="1" applyFont="1" applyBorder="1" applyAlignment="1">
      <alignment horizontal="center" vertical="center" wrapText="1"/>
    </xf>
    <xf numFmtId="9" fontId="2" fillId="0" borderId="41" xfId="0" applyNumberFormat="1" applyFont="1" applyBorder="1" applyAlignment="1">
      <alignment horizontal="center" vertical="center" wrapText="1"/>
    </xf>
    <xf numFmtId="164" fontId="2" fillId="0" borderId="43" xfId="0" applyNumberFormat="1" applyFont="1" applyBorder="1" applyAlignment="1">
      <alignment horizontal="center" vertical="center" wrapText="1"/>
    </xf>
    <xf numFmtId="164" fontId="2" fillId="0" borderId="41" xfId="0" applyNumberFormat="1" applyFont="1" applyBorder="1" applyAlignment="1">
      <alignment horizontal="center" vertical="center" wrapText="1"/>
    </xf>
    <xf numFmtId="0" fontId="2" fillId="0" borderId="57" xfId="0" applyFont="1" applyBorder="1" applyAlignment="1">
      <alignment horizontal="justify" vertical="center" wrapText="1"/>
    </xf>
    <xf numFmtId="0" fontId="2" fillId="0" borderId="58" xfId="0" applyFont="1" applyBorder="1" applyAlignment="1">
      <alignment horizontal="justify" vertical="center" wrapText="1"/>
    </xf>
    <xf numFmtId="0" fontId="1" fillId="9" borderId="35" xfId="0" applyFont="1" applyFill="1" applyBorder="1" applyAlignment="1">
      <alignment horizontal="center" vertical="center" wrapText="1"/>
    </xf>
    <xf numFmtId="0" fontId="1" fillId="9" borderId="36"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 fillId="9" borderId="24" xfId="0" applyFont="1" applyFill="1" applyBorder="1" applyAlignment="1">
      <alignment horizontal="center" vertical="center" wrapText="1"/>
    </xf>
    <xf numFmtId="0" fontId="1" fillId="9" borderId="13" xfId="0" applyFont="1" applyFill="1" applyBorder="1" applyAlignment="1">
      <alignment horizontal="center" vertical="center" wrapText="1"/>
    </xf>
    <xf numFmtId="0" fontId="1" fillId="9" borderId="25" xfId="0" applyFont="1" applyFill="1" applyBorder="1" applyAlignment="1">
      <alignment horizontal="center" vertical="center" wrapText="1"/>
    </xf>
    <xf numFmtId="0" fontId="1" fillId="9" borderId="14" xfId="0" applyFont="1" applyFill="1" applyBorder="1" applyAlignment="1">
      <alignment horizontal="center" vertical="center" wrapText="1"/>
    </xf>
    <xf numFmtId="0" fontId="1" fillId="9" borderId="32" xfId="0" applyFont="1" applyFill="1" applyBorder="1" applyAlignment="1">
      <alignment horizontal="center" vertical="center" wrapText="1"/>
    </xf>
    <xf numFmtId="0" fontId="1" fillId="9" borderId="33" xfId="0" applyFont="1" applyFill="1" applyBorder="1" applyAlignment="1">
      <alignment horizontal="center" vertical="center" wrapText="1"/>
    </xf>
    <xf numFmtId="0" fontId="1" fillId="9" borderId="34" xfId="0" applyFont="1" applyFill="1" applyBorder="1" applyAlignment="1">
      <alignment horizontal="center" vertical="center" wrapText="1"/>
    </xf>
    <xf numFmtId="0" fontId="14" fillId="2" borderId="16" xfId="0" applyFont="1" applyFill="1" applyBorder="1" applyAlignment="1">
      <alignment horizontal="left" vertical="top" wrapText="1"/>
    </xf>
    <xf numFmtId="0" fontId="14" fillId="2" borderId="17" xfId="0" applyFont="1" applyFill="1" applyBorder="1" applyAlignment="1">
      <alignment horizontal="left" vertical="top" wrapText="1"/>
    </xf>
    <xf numFmtId="0" fontId="14" fillId="2" borderId="18" xfId="0" applyFont="1" applyFill="1" applyBorder="1" applyAlignment="1">
      <alignment horizontal="left" vertical="top" wrapText="1"/>
    </xf>
    <xf numFmtId="0" fontId="2" fillId="0" borderId="5" xfId="0" applyFont="1" applyBorder="1" applyAlignment="1">
      <alignment horizontal="center" wrapText="1"/>
    </xf>
    <xf numFmtId="0" fontId="2" fillId="0" borderId="5" xfId="0" applyFont="1" applyBorder="1" applyAlignment="1">
      <alignment horizontal="center" vertical="center"/>
    </xf>
    <xf numFmtId="0" fontId="6" fillId="0" borderId="5" xfId="0" applyFont="1" applyBorder="1"/>
    <xf numFmtId="0" fontId="2" fillId="0" borderId="5" xfId="0" applyFont="1" applyBorder="1" applyAlignment="1">
      <alignment horizontal="center"/>
    </xf>
    <xf numFmtId="0" fontId="7" fillId="7" borderId="19" xfId="0" applyFont="1" applyFill="1" applyBorder="1" applyAlignment="1">
      <alignment horizontal="center" vertical="center"/>
    </xf>
    <xf numFmtId="0" fontId="7" fillId="7" borderId="20" xfId="0" applyFont="1" applyFill="1" applyBorder="1" applyAlignment="1">
      <alignment horizontal="center" vertical="center"/>
    </xf>
    <xf numFmtId="0" fontId="7" fillId="7" borderId="11"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20" xfId="0" applyFont="1" applyFill="1" applyBorder="1" applyAlignment="1">
      <alignment horizontal="center" vertical="center"/>
    </xf>
    <xf numFmtId="0" fontId="7" fillId="3"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0" xfId="0" applyFont="1" applyFill="1" applyAlignment="1">
      <alignment horizontal="center" vertical="center"/>
    </xf>
    <xf numFmtId="0" fontId="7" fillId="4" borderId="10" xfId="0" applyFont="1" applyFill="1" applyBorder="1" applyAlignment="1">
      <alignment horizontal="center" vertical="center"/>
    </xf>
    <xf numFmtId="0" fontId="7" fillId="5" borderId="12" xfId="0" applyFont="1" applyFill="1" applyBorder="1" applyAlignment="1">
      <alignment horizontal="center" vertical="center"/>
    </xf>
    <xf numFmtId="0" fontId="7" fillId="5" borderId="0" xfId="0" applyFont="1" applyFill="1" applyAlignment="1">
      <alignment horizontal="center" vertical="center"/>
    </xf>
    <xf numFmtId="0" fontId="7" fillId="5" borderId="10" xfId="0" applyFont="1" applyFill="1" applyBorder="1" applyAlignment="1">
      <alignment horizontal="center" vertical="center"/>
    </xf>
    <xf numFmtId="0" fontId="7" fillId="6" borderId="12" xfId="0" applyFont="1" applyFill="1" applyBorder="1" applyAlignment="1">
      <alignment horizontal="center" vertical="center"/>
    </xf>
    <xf numFmtId="0" fontId="7" fillId="6" borderId="0" xfId="0" applyFont="1" applyFill="1" applyAlignment="1">
      <alignment horizontal="center" vertical="center"/>
    </xf>
    <xf numFmtId="0" fontId="7" fillId="6" borderId="10" xfId="0" applyFont="1" applyFill="1" applyBorder="1" applyAlignment="1">
      <alignment horizontal="center" vertical="center"/>
    </xf>
    <xf numFmtId="0" fontId="1" fillId="2" borderId="16" xfId="0" applyFont="1" applyFill="1" applyBorder="1" applyAlignment="1">
      <alignment horizontal="left" vertical="top" wrapText="1"/>
    </xf>
    <xf numFmtId="0" fontId="13" fillId="2" borderId="17" xfId="0" applyFont="1" applyFill="1" applyBorder="1" applyAlignment="1">
      <alignment horizontal="left" vertical="top" wrapText="1"/>
    </xf>
    <xf numFmtId="0" fontId="13" fillId="2" borderId="18" xfId="0" applyFont="1" applyFill="1" applyBorder="1" applyAlignment="1">
      <alignment horizontal="left" vertical="top" wrapText="1"/>
    </xf>
    <xf numFmtId="0" fontId="7" fillId="3" borderId="21"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164" fontId="2" fillId="0" borderId="75" xfId="0" applyNumberFormat="1" applyFont="1" applyBorder="1" applyAlignment="1">
      <alignment horizontal="center" vertical="center" wrapText="1"/>
    </xf>
    <xf numFmtId="164" fontId="2" fillId="0" borderId="42" xfId="0" applyNumberFormat="1" applyFont="1" applyBorder="1" applyAlignment="1">
      <alignment horizontal="center" vertical="center" wrapText="1"/>
    </xf>
    <xf numFmtId="0" fontId="2" fillId="0" borderId="74"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68" xfId="0" applyFont="1" applyBorder="1" applyAlignment="1">
      <alignment horizontal="center" vertical="center"/>
    </xf>
    <xf numFmtId="0" fontId="2" fillId="0" borderId="41" xfId="0" applyFont="1" applyBorder="1" applyAlignment="1">
      <alignment horizontal="center" vertical="center"/>
    </xf>
    <xf numFmtId="0" fontId="2" fillId="0" borderId="68" xfId="0" applyFont="1" applyBorder="1" applyAlignment="1">
      <alignment horizontal="center" vertical="center" wrapText="1"/>
    </xf>
    <xf numFmtId="0" fontId="2" fillId="0" borderId="41" xfId="0" applyFont="1" applyBorder="1" applyAlignment="1">
      <alignment horizontal="center" vertical="center" wrapText="1"/>
    </xf>
    <xf numFmtId="164" fontId="2" fillId="0" borderId="68" xfId="0" applyNumberFormat="1" applyFont="1" applyBorder="1" applyAlignment="1">
      <alignment horizontal="center" vertical="center" wrapText="1"/>
    </xf>
    <xf numFmtId="0" fontId="2" fillId="0" borderId="74" xfId="0" applyFont="1" applyBorder="1" applyAlignment="1">
      <alignment horizontal="center" vertical="center"/>
    </xf>
    <xf numFmtId="0" fontId="2" fillId="0" borderId="47" xfId="0" applyFont="1" applyBorder="1" applyAlignment="1">
      <alignment horizontal="center" vertical="center"/>
    </xf>
    <xf numFmtId="0" fontId="3" fillId="0" borderId="68" xfId="0" applyFont="1" applyBorder="1" applyAlignment="1">
      <alignment horizontal="justify" vertical="center" wrapText="1"/>
    </xf>
    <xf numFmtId="0" fontId="3" fillId="0" borderId="41" xfId="0" applyFont="1" applyBorder="1" applyAlignment="1">
      <alignment horizontal="justify" vertical="center" wrapText="1"/>
    </xf>
    <xf numFmtId="9" fontId="2" fillId="0" borderId="68" xfId="0" applyNumberFormat="1" applyFont="1" applyBorder="1" applyAlignment="1">
      <alignment horizontal="center" vertical="center" wrapText="1"/>
    </xf>
    <xf numFmtId="9" fontId="3" fillId="0" borderId="68" xfId="0" applyNumberFormat="1" applyFont="1" applyBorder="1" applyAlignment="1">
      <alignment horizontal="justify" vertical="center" wrapText="1"/>
    </xf>
    <xf numFmtId="9" fontId="3" fillId="0" borderId="41" xfId="0" applyNumberFormat="1" applyFont="1" applyBorder="1" applyAlignment="1">
      <alignment horizontal="justify" vertical="center" wrapText="1"/>
    </xf>
    <xf numFmtId="9" fontId="2" fillId="0" borderId="44" xfId="0" applyNumberFormat="1" applyFont="1" applyBorder="1" applyAlignment="1">
      <alignment horizontal="center" vertical="center" wrapText="1"/>
    </xf>
    <xf numFmtId="0" fontId="3" fillId="2" borderId="16"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18" xfId="0" applyFont="1" applyFill="1" applyBorder="1" applyAlignment="1">
      <alignment horizontal="left" vertical="top" wrapText="1"/>
    </xf>
    <xf numFmtId="0" fontId="6" fillId="0" borderId="5" xfId="0" applyFont="1" applyBorder="1" applyAlignment="1">
      <alignment horizontal="center"/>
    </xf>
    <xf numFmtId="164" fontId="2" fillId="0" borderId="69" xfId="0" applyNumberFormat="1" applyFont="1" applyBorder="1" applyAlignment="1">
      <alignment horizontal="center" vertical="center" wrapText="1"/>
    </xf>
    <xf numFmtId="164" fontId="2" fillId="0" borderId="44" xfId="0" applyNumberFormat="1" applyFont="1" applyBorder="1" applyAlignment="1">
      <alignment horizontal="center" vertical="center" wrapText="1"/>
    </xf>
    <xf numFmtId="0" fontId="2" fillId="0" borderId="70" xfId="0" applyFont="1" applyBorder="1" applyAlignment="1">
      <alignment horizontal="justify" vertical="center" wrapText="1"/>
    </xf>
    <xf numFmtId="0" fontId="2" fillId="0" borderId="48" xfId="0" applyFont="1" applyBorder="1" applyAlignment="1">
      <alignment horizontal="justify" vertical="center" wrapText="1"/>
    </xf>
    <xf numFmtId="0" fontId="2" fillId="0" borderId="42" xfId="0" applyFont="1" applyBorder="1" applyAlignment="1">
      <alignment horizontal="justify" vertical="center" wrapText="1"/>
    </xf>
    <xf numFmtId="9" fontId="2" fillId="0" borderId="39" xfId="0" applyNumberFormat="1" applyFont="1" applyBorder="1" applyAlignment="1">
      <alignment horizontal="center" vertical="center" wrapText="1"/>
    </xf>
    <xf numFmtId="0" fontId="6" fillId="0" borderId="39" xfId="0" applyFont="1" applyBorder="1" applyAlignment="1">
      <alignment horizontal="center" vertical="center"/>
    </xf>
    <xf numFmtId="164" fontId="2" fillId="0" borderId="39" xfId="0" applyNumberFormat="1" applyFont="1" applyBorder="1" applyAlignment="1">
      <alignment horizontal="center" vertical="center" wrapText="1"/>
    </xf>
    <xf numFmtId="0" fontId="2" fillId="0" borderId="40" xfId="0" applyFont="1" applyBorder="1" applyAlignment="1">
      <alignment horizontal="justify" vertical="center" wrapText="1"/>
    </xf>
    <xf numFmtId="9" fontId="3" fillId="0" borderId="43" xfId="0" applyNumberFormat="1" applyFont="1" applyBorder="1" applyAlignment="1">
      <alignment horizontal="center" vertical="center" wrapText="1"/>
    </xf>
    <xf numFmtId="9" fontId="3" fillId="0" borderId="44" xfId="0" applyNumberFormat="1" applyFont="1" applyBorder="1" applyAlignment="1">
      <alignment horizontal="center" vertical="center" wrapText="1"/>
    </xf>
    <xf numFmtId="9" fontId="3" fillId="0" borderId="41" xfId="0" applyNumberFormat="1" applyFont="1" applyBorder="1" applyAlignment="1">
      <alignment horizontal="center" vertical="center" wrapText="1"/>
    </xf>
    <xf numFmtId="164" fontId="3" fillId="0" borderId="43" xfId="0" applyNumberFormat="1" applyFont="1" applyBorder="1" applyAlignment="1">
      <alignment horizontal="center" vertical="center" wrapText="1"/>
    </xf>
    <xf numFmtId="164" fontId="3" fillId="0" borderId="44" xfId="0" applyNumberFormat="1" applyFont="1" applyBorder="1" applyAlignment="1">
      <alignment horizontal="center" vertical="center" wrapText="1"/>
    </xf>
    <xf numFmtId="164" fontId="3" fillId="0" borderId="41" xfId="0" applyNumberFormat="1" applyFont="1" applyBorder="1" applyAlignment="1">
      <alignment horizontal="center" vertical="center" wrapText="1"/>
    </xf>
    <xf numFmtId="9" fontId="3" fillId="0" borderId="46" xfId="0" applyNumberFormat="1" applyFont="1" applyBorder="1" applyAlignment="1">
      <alignment horizontal="justify" vertical="center" wrapText="1"/>
    </xf>
    <xf numFmtId="9" fontId="3" fillId="0" borderId="48" xfId="0" applyNumberFormat="1" applyFont="1" applyBorder="1" applyAlignment="1">
      <alignment horizontal="justify" vertical="center" wrapText="1"/>
    </xf>
    <xf numFmtId="9" fontId="3" fillId="0" borderId="42" xfId="0" applyNumberFormat="1" applyFont="1" applyBorder="1" applyAlignment="1">
      <alignment horizontal="justify" vertical="center" wrapText="1"/>
    </xf>
    <xf numFmtId="0" fontId="2" fillId="0" borderId="43" xfId="0" applyFont="1" applyBorder="1" applyAlignment="1">
      <alignment horizontal="center" vertical="center" wrapText="1"/>
    </xf>
    <xf numFmtId="9" fontId="3" fillId="0" borderId="40" xfId="0" applyNumberFormat="1" applyFont="1" applyBorder="1" applyAlignment="1">
      <alignment horizontal="center" vertical="center"/>
    </xf>
    <xf numFmtId="0" fontId="1" fillId="2" borderId="17" xfId="0" applyFont="1" applyFill="1" applyBorder="1" applyAlignment="1">
      <alignment horizontal="left" vertical="top" wrapText="1"/>
    </xf>
    <xf numFmtId="0" fontId="1" fillId="2" borderId="18" xfId="0" applyFont="1" applyFill="1" applyBorder="1" applyAlignment="1">
      <alignment horizontal="left" vertical="top" wrapText="1"/>
    </xf>
    <xf numFmtId="0" fontId="2" fillId="0" borderId="43" xfId="0" applyFont="1" applyBorder="1" applyAlignment="1">
      <alignment horizontal="center" vertical="center"/>
    </xf>
    <xf numFmtId="14" fontId="2" fillId="0" borderId="43" xfId="0" applyNumberFormat="1" applyFont="1" applyBorder="1" applyAlignment="1">
      <alignment horizontal="center" vertical="center" wrapText="1"/>
    </xf>
    <xf numFmtId="14" fontId="2" fillId="0" borderId="41" xfId="0" applyNumberFormat="1" applyFont="1" applyBorder="1" applyAlignment="1">
      <alignment horizontal="center" vertical="center" wrapText="1"/>
    </xf>
    <xf numFmtId="0" fontId="2" fillId="0" borderId="45" xfId="0" applyFont="1" applyBorder="1" applyAlignment="1">
      <alignment horizontal="center" vertical="center"/>
    </xf>
    <xf numFmtId="0" fontId="3" fillId="0" borderId="43" xfId="0" applyFont="1" applyBorder="1" applyAlignment="1">
      <alignment horizontal="justify" vertical="center" wrapText="1"/>
    </xf>
    <xf numFmtId="0" fontId="2" fillId="0" borderId="55" xfId="0" applyFont="1" applyBorder="1" applyAlignment="1">
      <alignment horizontal="justify" vertical="center"/>
    </xf>
    <xf numFmtId="0" fontId="2" fillId="0" borderId="53" xfId="0" applyFont="1" applyBorder="1" applyAlignment="1">
      <alignment horizontal="justify" vertical="center"/>
    </xf>
    <xf numFmtId="14" fontId="2" fillId="0" borderId="46" xfId="0" applyNumberFormat="1" applyFont="1" applyBorder="1" applyAlignment="1">
      <alignment horizontal="center" vertical="center" wrapText="1"/>
    </xf>
    <xf numFmtId="14" fontId="2" fillId="0" borderId="42" xfId="0" applyNumberFormat="1" applyFont="1" applyBorder="1" applyAlignment="1">
      <alignment horizontal="center" vertical="center" wrapText="1"/>
    </xf>
    <xf numFmtId="0" fontId="2" fillId="0" borderId="45" xfId="0" applyFont="1" applyBorder="1" applyAlignment="1">
      <alignment horizontal="center" vertical="center" wrapText="1"/>
    </xf>
    <xf numFmtId="0" fontId="10" fillId="0" borderId="43" xfId="0" applyFont="1" applyBorder="1" applyAlignment="1">
      <alignment horizontal="justify" vertical="center" wrapText="1"/>
    </xf>
    <xf numFmtId="0" fontId="10" fillId="0" borderId="41" xfId="0" applyFont="1" applyBorder="1" applyAlignment="1">
      <alignment horizontal="justify" vertical="center" wrapText="1"/>
    </xf>
    <xf numFmtId="9" fontId="3" fillId="0" borderId="43" xfId="0" applyNumberFormat="1" applyFont="1" applyBorder="1" applyAlignment="1">
      <alignment horizontal="center" vertical="center"/>
    </xf>
    <xf numFmtId="9" fontId="3" fillId="0" borderId="41" xfId="0" applyNumberFormat="1" applyFont="1" applyBorder="1" applyAlignment="1">
      <alignment horizontal="center" vertical="center"/>
    </xf>
    <xf numFmtId="0" fontId="2" fillId="0" borderId="46" xfId="0" applyFont="1" applyBorder="1" applyAlignment="1">
      <alignment horizontal="justify" vertical="center" wrapText="1"/>
    </xf>
    <xf numFmtId="0" fontId="2" fillId="0" borderId="46" xfId="0" applyFont="1" applyBorder="1" applyAlignment="1">
      <alignment horizontal="center" vertical="center"/>
    </xf>
    <xf numFmtId="0" fontId="2" fillId="0" borderId="48"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justify" vertical="center" wrapText="1"/>
    </xf>
    <xf numFmtId="0" fontId="2" fillId="0" borderId="41" xfId="0" applyFont="1" applyBorder="1" applyAlignment="1">
      <alignment horizontal="justify" vertical="center" wrapText="1"/>
    </xf>
    <xf numFmtId="0" fontId="2" fillId="0" borderId="6" xfId="0" applyFont="1" applyBorder="1" applyAlignment="1">
      <alignment horizontal="center" vertical="center" wrapText="1"/>
    </xf>
    <xf numFmtId="0" fontId="2" fillId="0" borderId="15" xfId="0"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15" xfId="0" applyNumberFormat="1" applyFont="1" applyBorder="1" applyAlignment="1">
      <alignment horizontal="center" vertical="center" wrapText="1"/>
    </xf>
    <xf numFmtId="0" fontId="2" fillId="0" borderId="26" xfId="0" applyFont="1" applyBorder="1" applyAlignment="1">
      <alignment horizontal="center" vertical="center" wrapText="1"/>
    </xf>
    <xf numFmtId="0" fontId="2" fillId="0" borderId="56" xfId="0" applyFont="1" applyBorder="1" applyAlignment="1">
      <alignment horizontal="center" vertical="center" wrapText="1"/>
    </xf>
    <xf numFmtId="0" fontId="3" fillId="0" borderId="5" xfId="0" applyFont="1" applyBorder="1" applyAlignment="1">
      <alignment horizontal="justify" vertical="center" wrapText="1"/>
    </xf>
    <xf numFmtId="0" fontId="3" fillId="0" borderId="14" xfId="0" applyFont="1" applyBorder="1" applyAlignment="1">
      <alignment horizontal="justify" vertical="center" wrapText="1"/>
    </xf>
    <xf numFmtId="9" fontId="2" fillId="0" borderId="5" xfId="0" applyNumberFormat="1" applyFont="1" applyBorder="1" applyAlignment="1">
      <alignment horizontal="center" vertical="center" wrapText="1"/>
    </xf>
    <xf numFmtId="9" fontId="2" fillId="0" borderId="14" xfId="0" applyNumberFormat="1" applyFont="1" applyBorder="1" applyAlignment="1">
      <alignment horizontal="center" vertical="center" wrapText="1"/>
    </xf>
    <xf numFmtId="9" fontId="2" fillId="0" borderId="5" xfId="0" applyNumberFormat="1" applyFont="1" applyBorder="1" applyAlignment="1">
      <alignment horizontal="justify" vertical="center" wrapText="1"/>
    </xf>
    <xf numFmtId="9" fontId="2" fillId="0" borderId="14" xfId="0" applyNumberFormat="1" applyFont="1" applyBorder="1" applyAlignment="1">
      <alignment horizontal="justify" vertical="center" wrapText="1"/>
    </xf>
    <xf numFmtId="0" fontId="2" fillId="0" borderId="14" xfId="0" applyFont="1" applyBorder="1" applyAlignment="1">
      <alignment horizontal="center" vertical="center"/>
    </xf>
    <xf numFmtId="0" fontId="2" fillId="0" borderId="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38" xfId="0" applyFont="1" applyBorder="1" applyAlignment="1">
      <alignment horizontal="center" vertical="center"/>
    </xf>
    <xf numFmtId="0" fontId="2" fillId="0" borderId="39" xfId="0" applyFont="1" applyBorder="1" applyAlignment="1">
      <alignment horizontal="center" vertical="center" wrapText="1"/>
    </xf>
    <xf numFmtId="0" fontId="2" fillId="0" borderId="39" xfId="0" applyFont="1" applyBorder="1" applyAlignment="1">
      <alignment horizontal="center" vertical="center"/>
    </xf>
    <xf numFmtId="0" fontId="6" fillId="0" borderId="40" xfId="0" applyFont="1" applyBorder="1" applyAlignment="1">
      <alignment horizontal="justify" vertical="center" wrapText="1"/>
    </xf>
    <xf numFmtId="0" fontId="3" fillId="0" borderId="39" xfId="0" applyFont="1" applyBorder="1" applyAlignment="1">
      <alignment horizontal="justify" vertical="center" wrapText="1"/>
    </xf>
    <xf numFmtId="9" fontId="2" fillId="0" borderId="39" xfId="0" applyNumberFormat="1" applyFont="1" applyBorder="1" applyAlignment="1">
      <alignment horizontal="center" vertical="center"/>
    </xf>
    <xf numFmtId="164" fontId="2" fillId="0" borderId="39" xfId="0" applyNumberFormat="1" applyFont="1" applyBorder="1" applyAlignment="1">
      <alignment horizontal="justify" vertical="center" wrapText="1"/>
    </xf>
    <xf numFmtId="0" fontId="2" fillId="0" borderId="39" xfId="0" applyFont="1" applyBorder="1" applyAlignment="1">
      <alignment horizontal="justify" vertical="center" wrapText="1"/>
    </xf>
    <xf numFmtId="164" fontId="2" fillId="0" borderId="40" xfId="0" applyNumberFormat="1" applyFont="1" applyBorder="1" applyAlignment="1">
      <alignment horizontal="center" vertical="center" wrapText="1"/>
    </xf>
    <xf numFmtId="0" fontId="2" fillId="0" borderId="38" xfId="0" applyFont="1" applyBorder="1" applyAlignment="1">
      <alignment horizontal="center" vertical="center" wrapText="1"/>
    </xf>
    <xf numFmtId="9" fontId="2" fillId="0" borderId="43" xfId="0" applyNumberFormat="1" applyFont="1" applyBorder="1" applyAlignment="1">
      <alignment horizontal="justify" vertical="center" wrapText="1"/>
    </xf>
    <xf numFmtId="9" fontId="2" fillId="0" borderId="41" xfId="0" applyNumberFormat="1" applyFont="1" applyBorder="1" applyAlignment="1">
      <alignment horizontal="justify" vertical="center" wrapText="1"/>
    </xf>
    <xf numFmtId="9" fontId="3" fillId="0" borderId="43" xfId="0" applyNumberFormat="1" applyFont="1" applyBorder="1" applyAlignment="1">
      <alignment horizontal="justify" vertical="center" wrapText="1"/>
    </xf>
    <xf numFmtId="9" fontId="3" fillId="0" borderId="44" xfId="0" applyNumberFormat="1" applyFont="1" applyBorder="1" applyAlignment="1">
      <alignment horizontal="justify" vertical="center" wrapText="1"/>
    </xf>
    <xf numFmtId="9" fontId="3" fillId="0" borderId="39" xfId="0" applyNumberFormat="1" applyFont="1" applyBorder="1" applyAlignment="1">
      <alignment horizontal="justify" vertical="center" wrapText="1"/>
    </xf>
    <xf numFmtId="164" fontId="2" fillId="0" borderId="46" xfId="0" applyNumberFormat="1" applyFont="1" applyBorder="1" applyAlignment="1">
      <alignment horizontal="center" vertical="center" wrapText="1"/>
    </xf>
    <xf numFmtId="164" fontId="2" fillId="0" borderId="46" xfId="0" applyNumberFormat="1" applyFont="1" applyBorder="1" applyAlignment="1">
      <alignment horizontal="justify" vertical="center" wrapText="1"/>
    </xf>
    <xf numFmtId="164" fontId="2" fillId="0" borderId="42" xfId="0" applyNumberFormat="1" applyFont="1" applyBorder="1" applyAlignment="1">
      <alignment horizontal="justify" vertical="center" wrapText="1"/>
    </xf>
    <xf numFmtId="9" fontId="2" fillId="0" borderId="44" xfId="0" applyNumberFormat="1" applyFont="1" applyBorder="1" applyAlignment="1">
      <alignment horizontal="justify" vertical="center" wrapText="1"/>
    </xf>
    <xf numFmtId="0" fontId="2" fillId="0" borderId="5" xfId="0" applyFont="1" applyBorder="1" applyAlignment="1">
      <alignment vertical="center"/>
    </xf>
    <xf numFmtId="0" fontId="8" fillId="0" borderId="5" xfId="0" applyFont="1" applyBorder="1"/>
    <xf numFmtId="0" fontId="3" fillId="0" borderId="5" xfId="0" applyFont="1" applyBorder="1" applyAlignment="1">
      <alignment horizontal="center" wrapText="1"/>
    </xf>
    <xf numFmtId="0" fontId="1" fillId="2" borderId="72" xfId="0" applyFont="1" applyFill="1" applyBorder="1" applyAlignment="1">
      <alignment horizontal="justify" vertical="top" wrapText="1"/>
    </xf>
    <xf numFmtId="0" fontId="1" fillId="2" borderId="71" xfId="0" applyFont="1" applyFill="1" applyBorder="1" applyAlignment="1">
      <alignment horizontal="justify" vertical="top" wrapText="1"/>
    </xf>
    <xf numFmtId="0" fontId="1" fillId="2" borderId="73" xfId="0" applyFont="1" applyFill="1" applyBorder="1" applyAlignment="1">
      <alignment horizontal="justify" vertical="top" wrapText="1"/>
    </xf>
    <xf numFmtId="0" fontId="1" fillId="2" borderId="19" xfId="0" applyFont="1" applyFill="1" applyBorder="1" applyAlignment="1">
      <alignment horizontal="justify" vertical="top" wrapText="1"/>
    </xf>
    <xf numFmtId="0" fontId="1" fillId="2" borderId="20" xfId="0" applyFont="1" applyFill="1" applyBorder="1" applyAlignment="1">
      <alignment horizontal="justify" vertical="top" wrapText="1"/>
    </xf>
    <xf numFmtId="0" fontId="1" fillId="2" borderId="11" xfId="0" applyFont="1" applyFill="1" applyBorder="1" applyAlignment="1">
      <alignment horizontal="justify" vertical="top" wrapText="1"/>
    </xf>
    <xf numFmtId="9" fontId="2" fillId="2" borderId="43" xfId="0" applyNumberFormat="1" applyFont="1" applyFill="1" applyBorder="1" applyAlignment="1">
      <alignment horizontal="center" vertical="center" wrapText="1"/>
    </xf>
    <xf numFmtId="9" fontId="2" fillId="2" borderId="41" xfId="0" applyNumberFormat="1" applyFont="1" applyFill="1" applyBorder="1" applyAlignment="1">
      <alignment horizontal="center" vertical="center" wrapText="1"/>
    </xf>
    <xf numFmtId="9" fontId="2" fillId="0" borderId="43" xfId="0" applyNumberFormat="1" applyFont="1" applyBorder="1" applyAlignment="1">
      <alignment horizontal="center" vertical="center"/>
    </xf>
    <xf numFmtId="9" fontId="2" fillId="0" borderId="41" xfId="0" applyNumberFormat="1" applyFont="1" applyBorder="1" applyAlignment="1">
      <alignment horizontal="center" vertical="center"/>
    </xf>
    <xf numFmtId="164" fontId="3" fillId="0" borderId="43" xfId="0" applyNumberFormat="1" applyFont="1" applyBorder="1" applyAlignment="1">
      <alignment horizontal="justify" vertical="center" wrapText="1"/>
    </xf>
    <xf numFmtId="164" fontId="3" fillId="0" borderId="41" xfId="0" applyNumberFormat="1" applyFont="1" applyBorder="1" applyAlignment="1">
      <alignment horizontal="justify" vertical="center" wrapText="1"/>
    </xf>
    <xf numFmtId="0" fontId="6" fillId="0" borderId="43" xfId="0" applyFont="1" applyBorder="1" applyAlignment="1">
      <alignment horizontal="center" vertical="center"/>
    </xf>
    <xf numFmtId="0" fontId="1" fillId="8" borderId="60" xfId="0" applyFont="1" applyFill="1" applyBorder="1" applyAlignment="1">
      <alignment horizontal="center" vertical="center" wrapText="1"/>
    </xf>
    <xf numFmtId="0" fontId="1" fillId="8" borderId="61" xfId="0" applyFont="1" applyFill="1" applyBorder="1" applyAlignment="1">
      <alignment horizontal="center" vertical="center" wrapText="1"/>
    </xf>
    <xf numFmtId="0" fontId="1" fillId="8" borderId="62" xfId="0" applyFont="1" applyFill="1" applyBorder="1" applyAlignment="1">
      <alignment horizontal="center" vertical="center" wrapText="1"/>
    </xf>
    <xf numFmtId="0" fontId="1" fillId="9" borderId="60" xfId="0" applyFont="1" applyFill="1" applyBorder="1" applyAlignment="1">
      <alignment horizontal="center" vertical="center" wrapText="1"/>
    </xf>
    <xf numFmtId="0" fontId="1" fillId="9" borderId="61" xfId="0" applyFont="1" applyFill="1" applyBorder="1" applyAlignment="1">
      <alignment horizontal="center" vertical="center" wrapText="1"/>
    </xf>
    <xf numFmtId="0" fontId="2" fillId="0" borderId="5" xfId="0" applyFont="1" applyBorder="1" applyAlignment="1">
      <alignment horizontal="justify" vertical="center" wrapText="1"/>
    </xf>
    <xf numFmtId="164" fontId="3" fillId="0" borderId="39" xfId="0" applyNumberFormat="1" applyFont="1" applyBorder="1" applyAlignment="1">
      <alignment horizontal="center" vertical="center" wrapText="1"/>
    </xf>
    <xf numFmtId="0" fontId="3" fillId="0" borderId="40" xfId="0" applyFont="1" applyBorder="1" applyAlignment="1">
      <alignment horizontal="justify" vertical="center" wrapText="1"/>
    </xf>
    <xf numFmtId="0" fontId="3" fillId="0" borderId="46" xfId="0" applyFont="1" applyBorder="1" applyAlignment="1">
      <alignment horizontal="justify" vertical="center" wrapText="1"/>
    </xf>
    <xf numFmtId="0" fontId="2" fillId="0" borderId="42" xfId="0" applyFont="1" applyBorder="1" applyAlignment="1">
      <alignment horizontal="center" vertical="center" wrapText="1"/>
    </xf>
    <xf numFmtId="0" fontId="2" fillId="2" borderId="5" xfId="0" applyFont="1" applyFill="1" applyBorder="1" applyAlignment="1">
      <alignment horizontal="center" vertical="center"/>
    </xf>
    <xf numFmtId="0" fontId="6" fillId="2" borderId="5" xfId="0" applyFont="1" applyFill="1" applyBorder="1"/>
    <xf numFmtId="0" fontId="2" fillId="2" borderId="5" xfId="0" applyFont="1" applyFill="1" applyBorder="1" applyAlignment="1">
      <alignment horizontal="center" wrapText="1"/>
    </xf>
    <xf numFmtId="0" fontId="6" fillId="2" borderId="5" xfId="0" applyFont="1" applyFill="1" applyBorder="1" applyAlignment="1">
      <alignment horizontal="center"/>
    </xf>
    <xf numFmtId="0" fontId="2" fillId="0" borderId="46" xfId="0" applyFont="1" applyBorder="1" applyAlignment="1">
      <alignment horizontal="left" vertical="center" wrapText="1"/>
    </xf>
    <xf numFmtId="0" fontId="2" fillId="0" borderId="42" xfId="0" applyFont="1" applyBorder="1" applyAlignment="1">
      <alignment horizontal="left" vertical="center" wrapText="1"/>
    </xf>
    <xf numFmtId="0" fontId="2" fillId="0" borderId="48" xfId="0" applyFont="1" applyBorder="1" applyAlignment="1">
      <alignment horizontal="left" vertical="center" wrapText="1"/>
    </xf>
    <xf numFmtId="164" fontId="2" fillId="0" borderId="68" xfId="0" applyNumberFormat="1" applyFont="1" applyBorder="1" applyAlignment="1">
      <alignment horizontal="justify" vertical="center" wrapText="1"/>
    </xf>
    <xf numFmtId="164" fontId="2" fillId="0" borderId="44" xfId="0" applyNumberFormat="1" applyFont="1" applyBorder="1" applyAlignment="1">
      <alignment horizontal="justify" vertical="center" wrapText="1"/>
    </xf>
    <xf numFmtId="164" fontId="2" fillId="0" borderId="41" xfId="0" applyNumberFormat="1" applyFont="1" applyBorder="1" applyAlignment="1">
      <alignment horizontal="justify" vertical="center" wrapText="1"/>
    </xf>
    <xf numFmtId="0" fontId="3" fillId="0" borderId="70" xfId="0" applyFont="1" applyBorder="1" applyAlignment="1">
      <alignment horizontal="justify" vertical="center" wrapText="1"/>
    </xf>
    <xf numFmtId="0" fontId="3" fillId="0" borderId="48" xfId="0" applyFont="1" applyBorder="1" applyAlignment="1">
      <alignment horizontal="justify" vertical="center" wrapText="1"/>
    </xf>
    <xf numFmtId="0" fontId="3" fillId="0" borderId="42" xfId="0" applyFont="1" applyBorder="1" applyAlignment="1">
      <alignment horizontal="justify" vertical="center" wrapText="1"/>
    </xf>
    <xf numFmtId="0" fontId="1" fillId="2" borderId="76" xfId="0" applyFont="1" applyFill="1" applyBorder="1" applyAlignment="1">
      <alignment horizontal="center" vertical="center" wrapText="1"/>
    </xf>
    <xf numFmtId="0" fontId="1" fillId="2" borderId="49" xfId="0" applyFont="1" applyFill="1" applyBorder="1" applyAlignment="1">
      <alignment horizontal="center" vertical="center" wrapText="1"/>
    </xf>
    <xf numFmtId="0" fontId="1" fillId="2" borderId="54" xfId="0" applyFont="1" applyFill="1" applyBorder="1" applyAlignment="1">
      <alignment horizontal="center" vertical="center" wrapText="1"/>
    </xf>
    <xf numFmtId="9" fontId="3" fillId="0" borderId="39" xfId="0" applyNumberFormat="1" applyFont="1" applyBorder="1" applyAlignment="1">
      <alignment horizontal="center" vertical="center" wrapText="1"/>
    </xf>
    <xf numFmtId="9" fontId="3" fillId="7" borderId="43" xfId="0" applyNumberFormat="1" applyFont="1" applyFill="1" applyBorder="1" applyAlignment="1">
      <alignment horizontal="center" vertical="center" wrapText="1"/>
    </xf>
    <xf numFmtId="9" fontId="3" fillId="7" borderId="44" xfId="0" applyNumberFormat="1" applyFont="1" applyFill="1" applyBorder="1" applyAlignment="1">
      <alignment horizontal="center" vertical="center" wrapText="1"/>
    </xf>
    <xf numFmtId="9" fontId="3" fillId="7" borderId="41" xfId="0" applyNumberFormat="1" applyFont="1" applyFill="1" applyBorder="1" applyAlignment="1">
      <alignment horizontal="center" vertical="center" wrapText="1"/>
    </xf>
    <xf numFmtId="0" fontId="2" fillId="0" borderId="66" xfId="0" applyFont="1" applyBorder="1" applyAlignment="1">
      <alignment horizontal="center" wrapText="1"/>
    </xf>
    <xf numFmtId="0" fontId="2" fillId="0" borderId="67" xfId="0" applyFont="1" applyBorder="1" applyAlignment="1">
      <alignment horizontal="center" wrapText="1"/>
    </xf>
    <xf numFmtId="0" fontId="2" fillId="0" borderId="26" xfId="0" applyFont="1" applyBorder="1" applyAlignment="1">
      <alignment horizontal="center" wrapText="1"/>
    </xf>
    <xf numFmtId="0" fontId="2" fillId="0" borderId="59" xfId="0" applyFont="1" applyBorder="1" applyAlignment="1">
      <alignment horizontal="center" vertical="center"/>
    </xf>
    <xf numFmtId="9" fontId="2" fillId="0" borderId="68" xfId="0" applyNumberFormat="1" applyFont="1" applyBorder="1" applyAlignment="1">
      <alignment horizontal="justify" vertical="center"/>
    </xf>
    <xf numFmtId="9" fontId="2" fillId="0" borderId="44" xfId="0" applyNumberFormat="1" applyFont="1" applyBorder="1" applyAlignment="1">
      <alignment horizontal="justify" vertical="center"/>
    </xf>
    <xf numFmtId="9" fontId="2" fillId="0" borderId="41" xfId="0" applyNumberFormat="1" applyFont="1" applyBorder="1" applyAlignment="1">
      <alignment horizontal="justify" vertical="center"/>
    </xf>
    <xf numFmtId="0" fontId="2" fillId="0" borderId="40" xfId="0" applyFont="1" applyBorder="1" applyAlignment="1">
      <alignment horizontal="center" vertical="center" wrapText="1"/>
    </xf>
    <xf numFmtId="9" fontId="2" fillId="0" borderId="44" xfId="0" applyNumberFormat="1" applyFont="1" applyBorder="1" applyAlignment="1">
      <alignment horizontal="center" vertical="center"/>
    </xf>
    <xf numFmtId="9" fontId="2" fillId="0" borderId="46" xfId="0" applyNumberFormat="1" applyFont="1" applyBorder="1" applyAlignment="1">
      <alignment horizontal="center" vertical="center"/>
    </xf>
    <xf numFmtId="9" fontId="2" fillId="0" borderId="48" xfId="0" applyNumberFormat="1" applyFont="1" applyBorder="1" applyAlignment="1">
      <alignment horizontal="center" vertical="center"/>
    </xf>
    <xf numFmtId="9" fontId="2" fillId="0" borderId="42" xfId="0" applyNumberFormat="1" applyFont="1" applyBorder="1" applyAlignment="1">
      <alignment horizontal="center" vertical="center"/>
    </xf>
    <xf numFmtId="0" fontId="2" fillId="0" borderId="46" xfId="0" applyFont="1" applyBorder="1" applyAlignment="1">
      <alignment horizontal="center" vertical="center" wrapText="1"/>
    </xf>
    <xf numFmtId="164" fontId="2" fillId="0" borderId="55" xfId="0" applyNumberFormat="1" applyFont="1" applyBorder="1" applyAlignment="1">
      <alignment horizontal="center" vertical="center" wrapText="1"/>
    </xf>
    <xf numFmtId="164" fontId="2" fillId="0" borderId="52" xfId="0" applyNumberFormat="1" applyFont="1" applyBorder="1" applyAlignment="1">
      <alignment horizontal="center" vertical="center" wrapText="1"/>
    </xf>
    <xf numFmtId="164" fontId="2" fillId="0" borderId="53" xfId="0" applyNumberFormat="1" applyFont="1" applyBorder="1" applyAlignment="1">
      <alignment horizontal="center" vertical="center" wrapText="1"/>
    </xf>
    <xf numFmtId="0" fontId="11" fillId="2" borderId="16" xfId="0" applyFont="1" applyFill="1" applyBorder="1" applyAlignment="1">
      <alignment horizontal="left" vertical="top" wrapText="1"/>
    </xf>
    <xf numFmtId="0" fontId="11" fillId="2" borderId="17" xfId="0" applyFont="1" applyFill="1" applyBorder="1" applyAlignment="1">
      <alignment horizontal="left" vertical="top" wrapText="1"/>
    </xf>
    <xf numFmtId="0" fontId="11" fillId="2" borderId="18" xfId="0" applyFont="1" applyFill="1" applyBorder="1" applyAlignment="1">
      <alignment horizontal="left" vertical="top" wrapText="1"/>
    </xf>
  </cellXfs>
  <cellStyles count="1">
    <cellStyle name="Normal" xfId="0" builtinId="0"/>
  </cellStyles>
  <dxfs count="75">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8"/>
  <sheetViews>
    <sheetView topLeftCell="A8" zoomScale="40" zoomScaleNormal="40" workbookViewId="0">
      <selection activeCell="A18" sqref="A18:S18"/>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s="27" customFormat="1" ht="277.5" customHeight="1" x14ac:dyDescent="0.5">
      <c r="A13" s="28">
        <v>1</v>
      </c>
      <c r="B13" s="29" t="s">
        <v>44</v>
      </c>
      <c r="C13" s="30">
        <v>841</v>
      </c>
      <c r="D13" s="29" t="s">
        <v>33</v>
      </c>
      <c r="E13" s="30" t="s">
        <v>34</v>
      </c>
      <c r="F13" s="30">
        <v>1</v>
      </c>
      <c r="G13" s="31" t="s">
        <v>263</v>
      </c>
      <c r="H13" s="29" t="s">
        <v>142</v>
      </c>
      <c r="I13" s="29">
        <v>1</v>
      </c>
      <c r="J13" s="32">
        <v>45187</v>
      </c>
      <c r="K13" s="33">
        <v>45260</v>
      </c>
      <c r="L13" s="34" t="s">
        <v>294</v>
      </c>
      <c r="M13" s="12" t="s">
        <v>370</v>
      </c>
      <c r="N13" s="19" t="s">
        <v>36</v>
      </c>
      <c r="O13" s="15">
        <v>1</v>
      </c>
      <c r="P13" s="12" t="s">
        <v>52</v>
      </c>
      <c r="Q13" s="177">
        <v>1</v>
      </c>
      <c r="R13" s="179" t="s">
        <v>45</v>
      </c>
      <c r="S13" s="181" t="s">
        <v>401</v>
      </c>
    </row>
    <row r="14" spans="1:19" s="27" customFormat="1" ht="188.25" thickBot="1" x14ac:dyDescent="0.55000000000000004">
      <c r="A14" s="35">
        <v>2</v>
      </c>
      <c r="B14" s="36" t="s">
        <v>44</v>
      </c>
      <c r="C14" s="37">
        <v>841</v>
      </c>
      <c r="D14" s="36" t="s">
        <v>33</v>
      </c>
      <c r="E14" s="37" t="s">
        <v>34</v>
      </c>
      <c r="F14" s="37">
        <v>2</v>
      </c>
      <c r="G14" s="38" t="s">
        <v>264</v>
      </c>
      <c r="H14" s="36" t="s">
        <v>250</v>
      </c>
      <c r="I14" s="36">
        <v>13</v>
      </c>
      <c r="J14" s="39">
        <v>45183</v>
      </c>
      <c r="K14" s="40">
        <v>45254</v>
      </c>
      <c r="L14" s="34" t="s">
        <v>294</v>
      </c>
      <c r="M14" s="12" t="s">
        <v>371</v>
      </c>
      <c r="N14" s="19" t="s">
        <v>36</v>
      </c>
      <c r="O14" s="15">
        <v>1</v>
      </c>
      <c r="P14" s="12" t="s">
        <v>52</v>
      </c>
      <c r="Q14" s="178"/>
      <c r="R14" s="180"/>
      <c r="S14" s="182"/>
    </row>
    <row r="15" spans="1:19" s="27" customFormat="1" x14ac:dyDescent="0.5">
      <c r="A15" s="41"/>
      <c r="B15" s="42"/>
      <c r="C15" s="41"/>
      <c r="D15" s="42"/>
      <c r="E15" s="41"/>
      <c r="F15" s="41"/>
      <c r="G15" s="43"/>
      <c r="H15" s="42"/>
      <c r="I15" s="42"/>
      <c r="J15" s="44"/>
      <c r="K15" s="44"/>
      <c r="L15" s="42"/>
      <c r="M15" s="42"/>
      <c r="N15" s="45"/>
      <c r="O15" s="45"/>
      <c r="P15" s="46"/>
      <c r="Q15" s="45"/>
      <c r="R15" s="47"/>
      <c r="S15" s="48"/>
    </row>
    <row r="16" spans="1:19" s="27" customFormat="1" x14ac:dyDescent="0.5">
      <c r="A16" s="41"/>
      <c r="B16" s="42"/>
      <c r="C16" s="41"/>
      <c r="D16" s="42"/>
      <c r="E16" s="41"/>
      <c r="F16" s="41"/>
      <c r="G16" s="43"/>
      <c r="H16" s="42"/>
      <c r="I16" s="42"/>
      <c r="J16" s="44"/>
      <c r="K16" s="44"/>
      <c r="L16" s="42"/>
      <c r="M16" s="42"/>
      <c r="N16" s="45"/>
      <c r="O16" s="45"/>
      <c r="P16" s="46"/>
      <c r="Q16" s="45"/>
      <c r="R16" s="47"/>
      <c r="S16" s="48"/>
    </row>
    <row r="17" spans="1:19" s="27" customFormat="1" ht="38.25" thickBot="1" x14ac:dyDescent="0.55000000000000004">
      <c r="A17" s="41"/>
      <c r="B17" s="42"/>
      <c r="C17" s="41"/>
      <c r="D17" s="42"/>
      <c r="E17" s="41"/>
      <c r="F17" s="41"/>
      <c r="G17" s="43"/>
      <c r="H17" s="42"/>
      <c r="I17" s="42"/>
      <c r="J17" s="44"/>
      <c r="K17" s="44"/>
      <c r="L17" s="42"/>
      <c r="M17" s="42"/>
      <c r="N17" s="45"/>
      <c r="O17" s="45"/>
      <c r="P17" s="46"/>
      <c r="Q17" s="45"/>
      <c r="R17" s="47"/>
      <c r="S17" s="48"/>
    </row>
    <row r="18" spans="1:19" ht="408.75" customHeight="1" thickBot="1" x14ac:dyDescent="0.55000000000000004">
      <c r="A18" s="194" t="s">
        <v>369</v>
      </c>
      <c r="B18" s="195"/>
      <c r="C18" s="195"/>
      <c r="D18" s="195"/>
      <c r="E18" s="195"/>
      <c r="F18" s="195"/>
      <c r="G18" s="195"/>
      <c r="H18" s="195"/>
      <c r="I18" s="195"/>
      <c r="J18" s="195"/>
      <c r="K18" s="195"/>
      <c r="L18" s="195"/>
      <c r="M18" s="195"/>
      <c r="N18" s="195"/>
      <c r="O18" s="195"/>
      <c r="P18" s="195"/>
      <c r="Q18" s="195"/>
      <c r="R18" s="195"/>
      <c r="S18" s="196"/>
    </row>
    <row r="19" spans="1:19" s="27" customFormat="1" x14ac:dyDescent="0.5">
      <c r="A19" s="49"/>
      <c r="B19" s="50"/>
      <c r="C19" s="50"/>
      <c r="D19" s="50"/>
      <c r="E19" s="50"/>
      <c r="F19" s="50"/>
      <c r="G19" s="50"/>
      <c r="H19" s="50"/>
      <c r="I19" s="50"/>
      <c r="J19" s="50"/>
      <c r="K19" s="50"/>
      <c r="L19" s="50"/>
      <c r="M19" s="50"/>
      <c r="N19" s="50"/>
      <c r="O19" s="50"/>
      <c r="P19" s="50"/>
      <c r="Q19" s="50"/>
      <c r="R19" s="50"/>
      <c r="S19" s="50"/>
    </row>
    <row r="20" spans="1:19" ht="113.25" customHeight="1" x14ac:dyDescent="0.5">
      <c r="A20" s="198" t="s">
        <v>296</v>
      </c>
      <c r="B20" s="198"/>
      <c r="C20" s="197" t="s">
        <v>243</v>
      </c>
      <c r="D20" s="200"/>
      <c r="E20" s="200"/>
      <c r="F20" s="200"/>
      <c r="G20" s="200"/>
      <c r="H20" s="200"/>
      <c r="I20" s="198" t="s">
        <v>240</v>
      </c>
      <c r="J20" s="198"/>
      <c r="K20" s="197" t="s">
        <v>243</v>
      </c>
      <c r="L20" s="197"/>
      <c r="M20" s="197"/>
      <c r="N20" s="197"/>
      <c r="O20" s="197"/>
      <c r="P20" s="198" t="s">
        <v>26</v>
      </c>
      <c r="Q20" s="197" t="s">
        <v>241</v>
      </c>
      <c r="R20" s="199"/>
      <c r="S20" s="199"/>
    </row>
    <row r="21" spans="1:19" ht="98.25" customHeight="1" x14ac:dyDescent="0.5">
      <c r="A21" s="198"/>
      <c r="B21" s="198"/>
      <c r="C21" s="200"/>
      <c r="D21" s="200"/>
      <c r="E21" s="200"/>
      <c r="F21" s="200"/>
      <c r="G21" s="200"/>
      <c r="H21" s="200"/>
      <c r="I21" s="198"/>
      <c r="J21" s="198"/>
      <c r="K21" s="197"/>
      <c r="L21" s="197"/>
      <c r="M21" s="197"/>
      <c r="N21" s="197"/>
      <c r="O21" s="197"/>
      <c r="P21" s="198"/>
      <c r="Q21" s="197"/>
      <c r="R21" s="199"/>
      <c r="S21" s="199"/>
    </row>
    <row r="22" spans="1:19" ht="94.5" customHeight="1" x14ac:dyDescent="0.5">
      <c r="A22" s="198"/>
      <c r="B22" s="198"/>
      <c r="C22" s="200"/>
      <c r="D22" s="200"/>
      <c r="E22" s="200"/>
      <c r="F22" s="200"/>
      <c r="G22" s="200"/>
      <c r="H22" s="200"/>
      <c r="I22" s="198"/>
      <c r="J22" s="198"/>
      <c r="K22" s="197"/>
      <c r="L22" s="197"/>
      <c r="M22" s="197"/>
      <c r="N22" s="197"/>
      <c r="O22" s="197"/>
      <c r="P22" s="198"/>
      <c r="Q22" s="197"/>
      <c r="R22" s="199"/>
      <c r="S22" s="199"/>
    </row>
    <row r="23" spans="1:19" ht="38.25" thickBot="1" x14ac:dyDescent="0.55000000000000004">
      <c r="A23" s="204" t="s">
        <v>16</v>
      </c>
      <c r="B23" s="205"/>
      <c r="C23" s="205"/>
      <c r="D23" s="205"/>
      <c r="E23" s="205"/>
      <c r="F23" s="205"/>
      <c r="G23" s="205"/>
      <c r="H23" s="205"/>
      <c r="I23" s="206"/>
      <c r="J23" s="51"/>
      <c r="K23" s="51"/>
      <c r="L23" s="51"/>
      <c r="M23" s="51"/>
      <c r="N23" s="51"/>
      <c r="O23" s="51"/>
      <c r="P23" s="51"/>
      <c r="Q23" s="51"/>
      <c r="R23" s="51"/>
      <c r="S23" s="51"/>
    </row>
    <row r="24" spans="1:19" ht="38.25" thickBot="1" x14ac:dyDescent="0.55000000000000004">
      <c r="A24" s="207" t="s">
        <v>17</v>
      </c>
      <c r="B24" s="208"/>
      <c r="C24" s="208"/>
      <c r="D24" s="208"/>
      <c r="E24" s="208"/>
      <c r="F24" s="209"/>
      <c r="G24" s="52" t="s">
        <v>18</v>
      </c>
      <c r="H24" s="52"/>
      <c r="I24" s="52" t="s">
        <v>19</v>
      </c>
      <c r="J24" s="51"/>
      <c r="K24" s="51"/>
      <c r="L24" s="51"/>
      <c r="M24" s="51"/>
      <c r="N24" s="51"/>
      <c r="O24" s="51"/>
      <c r="P24" s="51"/>
      <c r="Q24" s="51"/>
      <c r="R24" s="51"/>
      <c r="S24" s="51"/>
    </row>
    <row r="25" spans="1:19" ht="38.25" thickBot="1" x14ac:dyDescent="0.55000000000000004">
      <c r="A25" s="210" t="s">
        <v>20</v>
      </c>
      <c r="B25" s="211"/>
      <c r="C25" s="211"/>
      <c r="D25" s="211"/>
      <c r="E25" s="211"/>
      <c r="F25" s="212"/>
      <c r="G25" s="53">
        <v>0.9</v>
      </c>
      <c r="H25" s="53"/>
      <c r="I25" s="53">
        <v>1</v>
      </c>
      <c r="J25" s="51"/>
      <c r="K25" s="51"/>
      <c r="L25" s="51"/>
      <c r="M25" s="51"/>
      <c r="N25" s="51"/>
      <c r="O25" s="51"/>
      <c r="P25" s="51"/>
      <c r="Q25" s="51"/>
      <c r="R25" s="51"/>
      <c r="S25" s="51"/>
    </row>
    <row r="26" spans="1:19" ht="38.25" thickBot="1" x14ac:dyDescent="0.55000000000000004">
      <c r="A26" s="213" t="s">
        <v>21</v>
      </c>
      <c r="B26" s="214"/>
      <c r="C26" s="214"/>
      <c r="D26" s="214"/>
      <c r="E26" s="214"/>
      <c r="F26" s="215"/>
      <c r="G26" s="53">
        <v>0.5</v>
      </c>
      <c r="H26" s="53"/>
      <c r="I26" s="53">
        <v>0.89</v>
      </c>
      <c r="J26" s="51"/>
      <c r="K26" s="51"/>
      <c r="L26" s="51"/>
      <c r="M26" s="51"/>
      <c r="N26" s="51"/>
      <c r="O26" s="51"/>
      <c r="P26" s="51"/>
      <c r="Q26" s="51"/>
      <c r="R26" s="51"/>
      <c r="S26" s="51"/>
    </row>
    <row r="27" spans="1:19" ht="38.25" thickBot="1" x14ac:dyDescent="0.55000000000000004">
      <c r="A27" s="201" t="s">
        <v>22</v>
      </c>
      <c r="B27" s="202"/>
      <c r="C27" s="202"/>
      <c r="D27" s="202"/>
      <c r="E27" s="202"/>
      <c r="F27" s="203"/>
      <c r="G27" s="53">
        <v>0</v>
      </c>
      <c r="H27" s="53"/>
      <c r="I27" s="53">
        <v>0.49</v>
      </c>
      <c r="J27" s="51"/>
      <c r="K27" s="51"/>
      <c r="L27" s="51"/>
      <c r="M27" s="51"/>
      <c r="N27" s="51"/>
      <c r="O27" s="51"/>
      <c r="P27" s="51"/>
      <c r="Q27" s="51"/>
      <c r="R27" s="51"/>
      <c r="S27" s="51"/>
    </row>
    <row r="28" spans="1:19" x14ac:dyDescent="0.5">
      <c r="A28" s="51"/>
      <c r="B28" s="51"/>
      <c r="C28" s="51"/>
      <c r="D28" s="51"/>
      <c r="E28" s="51"/>
      <c r="F28" s="51"/>
      <c r="G28" s="51"/>
      <c r="H28" s="51"/>
      <c r="I28" s="51"/>
      <c r="J28" s="51"/>
      <c r="K28" s="51"/>
      <c r="L28" s="51"/>
      <c r="M28" s="51"/>
      <c r="N28" s="51"/>
      <c r="O28" s="51"/>
      <c r="P28" s="51"/>
      <c r="Q28" s="51"/>
      <c r="R28" s="51"/>
      <c r="S28" s="51"/>
    </row>
  </sheetData>
  <mergeCells count="38">
    <mergeCell ref="A27:F27"/>
    <mergeCell ref="A23:I23"/>
    <mergeCell ref="A24:F24"/>
    <mergeCell ref="A25:F25"/>
    <mergeCell ref="A26:F26"/>
    <mergeCell ref="A18:S18"/>
    <mergeCell ref="K20:O22"/>
    <mergeCell ref="P20:P22"/>
    <mergeCell ref="Q20:S22"/>
    <mergeCell ref="C20:H22"/>
    <mergeCell ref="A20:B22"/>
    <mergeCell ref="I20:J22"/>
    <mergeCell ref="Q13:Q14"/>
    <mergeCell ref="R13:R14"/>
    <mergeCell ref="S13:S14"/>
    <mergeCell ref="R11:S11"/>
    <mergeCell ref="I11:I12"/>
    <mergeCell ref="J11:J12"/>
    <mergeCell ref="K11:K12"/>
    <mergeCell ref="L11:L12"/>
    <mergeCell ref="M11:M12"/>
    <mergeCell ref="N11:Q11"/>
    <mergeCell ref="A10:K10"/>
    <mergeCell ref="L10:S10"/>
    <mergeCell ref="A11:A12"/>
    <mergeCell ref="B11:B12"/>
    <mergeCell ref="C11:C12"/>
    <mergeCell ref="D11:D12"/>
    <mergeCell ref="E11:E12"/>
    <mergeCell ref="F11:F12"/>
    <mergeCell ref="G11:G12"/>
    <mergeCell ref="H11:H12"/>
    <mergeCell ref="A8:S8"/>
    <mergeCell ref="A1:S1"/>
    <mergeCell ref="A2:S2"/>
    <mergeCell ref="A3:S3"/>
    <mergeCell ref="A7:K7"/>
    <mergeCell ref="L7:S7"/>
  </mergeCells>
  <conditionalFormatting sqref="Q13">
    <cfRule type="cellIs" dxfId="74" priority="25" operator="between">
      <formula>0.9</formula>
      <formula>1</formula>
    </cfRule>
    <cfRule type="cellIs" dxfId="73" priority="26" operator="between">
      <formula>0.5</formula>
      <formula>0.89</formula>
    </cfRule>
    <cfRule type="cellIs" dxfId="72" priority="27" operator="between">
      <formula>0</formula>
      <formula>0.49</formula>
    </cfRule>
  </conditionalFormatting>
  <dataValidations count="2">
    <dataValidation type="list" allowBlank="1" showErrorMessage="1" sqref="R13 R15:R17">
      <formula1>"EFECTIVO,NO EFECTIVO,NO APLICA"</formula1>
    </dataValidation>
    <dataValidation type="list" allowBlank="1" showErrorMessage="1" sqref="O15:O17 N13:N17">
      <formula1>"SI,NO,EN PROCESO,N/A"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9"/>
  <sheetViews>
    <sheetView tabSelected="1" topLeftCell="D1" zoomScale="25" zoomScaleNormal="25" workbookViewId="0">
      <selection activeCell="M11" sqref="M11:M12"/>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295.5" customHeight="1" x14ac:dyDescent="0.5">
      <c r="A13" s="8">
        <v>1</v>
      </c>
      <c r="B13" s="9" t="s">
        <v>156</v>
      </c>
      <c r="C13" s="9">
        <v>809</v>
      </c>
      <c r="D13" s="9" t="s">
        <v>33</v>
      </c>
      <c r="E13" s="11" t="s">
        <v>42</v>
      </c>
      <c r="F13" s="11">
        <v>1</v>
      </c>
      <c r="G13" s="12" t="s">
        <v>157</v>
      </c>
      <c r="H13" s="9" t="s">
        <v>108</v>
      </c>
      <c r="I13" s="9">
        <v>1</v>
      </c>
      <c r="J13" s="10">
        <v>45124</v>
      </c>
      <c r="K13" s="13">
        <v>45175</v>
      </c>
      <c r="L13" s="14" t="s">
        <v>295</v>
      </c>
      <c r="M13" s="12" t="s">
        <v>358</v>
      </c>
      <c r="N13" s="15" t="s">
        <v>36</v>
      </c>
      <c r="O13" s="19">
        <v>1</v>
      </c>
      <c r="P13" s="371" t="s">
        <v>52</v>
      </c>
      <c r="Q13" s="177">
        <f>+SUM(O13:O15)/3</f>
        <v>1</v>
      </c>
      <c r="R13" s="179" t="s">
        <v>45</v>
      </c>
      <c r="S13" s="374" t="s">
        <v>411</v>
      </c>
    </row>
    <row r="14" spans="1:19" ht="166.5" customHeight="1" x14ac:dyDescent="0.5">
      <c r="A14" s="8">
        <v>2</v>
      </c>
      <c r="B14" s="9" t="s">
        <v>156</v>
      </c>
      <c r="C14" s="9">
        <v>809</v>
      </c>
      <c r="D14" s="9" t="s">
        <v>33</v>
      </c>
      <c r="E14" s="11" t="s">
        <v>42</v>
      </c>
      <c r="F14" s="11">
        <v>2</v>
      </c>
      <c r="G14" s="12" t="s">
        <v>400</v>
      </c>
      <c r="H14" s="9" t="s">
        <v>158</v>
      </c>
      <c r="I14" s="9">
        <v>2</v>
      </c>
      <c r="J14" s="10">
        <v>45124</v>
      </c>
      <c r="K14" s="13">
        <v>45266</v>
      </c>
      <c r="L14" s="14" t="s">
        <v>295</v>
      </c>
      <c r="M14" s="12" t="s">
        <v>359</v>
      </c>
      <c r="N14" s="15" t="s">
        <v>36</v>
      </c>
      <c r="O14" s="19">
        <v>1</v>
      </c>
      <c r="P14" s="372"/>
      <c r="Q14" s="238"/>
      <c r="R14" s="244"/>
      <c r="S14" s="374"/>
    </row>
    <row r="15" spans="1:19" ht="280.5" customHeight="1" x14ac:dyDescent="0.5">
      <c r="A15" s="8">
        <v>3</v>
      </c>
      <c r="B15" s="9" t="s">
        <v>156</v>
      </c>
      <c r="C15" s="9">
        <v>809</v>
      </c>
      <c r="D15" s="9" t="s">
        <v>33</v>
      </c>
      <c r="E15" s="11" t="s">
        <v>42</v>
      </c>
      <c r="F15" s="11">
        <v>3</v>
      </c>
      <c r="G15" s="12" t="s">
        <v>159</v>
      </c>
      <c r="H15" s="9" t="s">
        <v>160</v>
      </c>
      <c r="I15" s="9">
        <v>1</v>
      </c>
      <c r="J15" s="10">
        <v>45124</v>
      </c>
      <c r="K15" s="13">
        <v>45146</v>
      </c>
      <c r="L15" s="14" t="s">
        <v>295</v>
      </c>
      <c r="M15" s="12" t="s">
        <v>249</v>
      </c>
      <c r="N15" s="15" t="s">
        <v>36</v>
      </c>
      <c r="O15" s="19">
        <v>1</v>
      </c>
      <c r="P15" s="373"/>
      <c r="Q15" s="178"/>
      <c r="R15" s="180"/>
      <c r="S15" s="374"/>
    </row>
    <row r="16" spans="1:19" ht="315.75" customHeight="1" x14ac:dyDescent="0.5">
      <c r="A16" s="8">
        <v>4</v>
      </c>
      <c r="B16" s="9" t="s">
        <v>156</v>
      </c>
      <c r="C16" s="11">
        <v>826</v>
      </c>
      <c r="D16" s="9" t="s">
        <v>33</v>
      </c>
      <c r="E16" s="11" t="s">
        <v>34</v>
      </c>
      <c r="F16" s="11">
        <v>1</v>
      </c>
      <c r="G16" s="12" t="s">
        <v>195</v>
      </c>
      <c r="H16" s="9" t="s">
        <v>196</v>
      </c>
      <c r="I16" s="9">
        <v>1</v>
      </c>
      <c r="J16" s="24">
        <v>45139</v>
      </c>
      <c r="K16" s="25">
        <v>45236</v>
      </c>
      <c r="L16" s="14" t="s">
        <v>295</v>
      </c>
      <c r="M16" s="12" t="s">
        <v>365</v>
      </c>
      <c r="N16" s="15" t="s">
        <v>36</v>
      </c>
      <c r="O16" s="19">
        <v>1</v>
      </c>
      <c r="P16" s="18" t="s">
        <v>52</v>
      </c>
      <c r="Q16" s="19">
        <v>1</v>
      </c>
      <c r="R16" s="10" t="s">
        <v>45</v>
      </c>
      <c r="S16" s="119" t="s">
        <v>403</v>
      </c>
    </row>
    <row r="17" spans="1:19" ht="268.5" customHeight="1" x14ac:dyDescent="0.5">
      <c r="A17" s="8">
        <v>5</v>
      </c>
      <c r="B17" s="9" t="s">
        <v>156</v>
      </c>
      <c r="C17" s="11">
        <v>827</v>
      </c>
      <c r="D17" s="9" t="s">
        <v>33</v>
      </c>
      <c r="E17" s="11" t="s">
        <v>34</v>
      </c>
      <c r="F17" s="11">
        <v>1</v>
      </c>
      <c r="G17" s="12" t="s">
        <v>197</v>
      </c>
      <c r="H17" s="9" t="s">
        <v>198</v>
      </c>
      <c r="I17" s="9">
        <v>1</v>
      </c>
      <c r="J17" s="24">
        <v>45139</v>
      </c>
      <c r="K17" s="25">
        <v>45229</v>
      </c>
      <c r="L17" s="14" t="s">
        <v>295</v>
      </c>
      <c r="M17" s="12" t="s">
        <v>360</v>
      </c>
      <c r="N17" s="15" t="s">
        <v>36</v>
      </c>
      <c r="O17" s="19">
        <v>1</v>
      </c>
      <c r="P17" s="19" t="s">
        <v>37</v>
      </c>
      <c r="Q17" s="332">
        <f>+SUM(O17:O19)/3</f>
        <v>0.66666666666666663</v>
      </c>
      <c r="R17" s="179" t="s">
        <v>45</v>
      </c>
      <c r="S17" s="376" t="s">
        <v>37</v>
      </c>
    </row>
    <row r="18" spans="1:19" ht="409.6" customHeight="1" x14ac:dyDescent="0.5">
      <c r="A18" s="8">
        <v>6</v>
      </c>
      <c r="B18" s="9" t="s">
        <v>156</v>
      </c>
      <c r="C18" s="11">
        <v>827</v>
      </c>
      <c r="D18" s="9" t="s">
        <v>33</v>
      </c>
      <c r="E18" s="11" t="s">
        <v>34</v>
      </c>
      <c r="F18" s="11">
        <v>2</v>
      </c>
      <c r="G18" s="12" t="s">
        <v>199</v>
      </c>
      <c r="H18" s="9" t="s">
        <v>200</v>
      </c>
      <c r="I18" s="9">
        <v>1</v>
      </c>
      <c r="J18" s="24">
        <v>45139</v>
      </c>
      <c r="K18" s="25">
        <v>45229</v>
      </c>
      <c r="L18" s="14" t="s">
        <v>295</v>
      </c>
      <c r="M18" s="140" t="s">
        <v>361</v>
      </c>
      <c r="N18" s="71" t="s">
        <v>81</v>
      </c>
      <c r="O18" s="146">
        <v>0</v>
      </c>
      <c r="P18" s="149" t="s">
        <v>415</v>
      </c>
      <c r="Q18" s="375"/>
      <c r="R18" s="244"/>
      <c r="S18" s="377"/>
    </row>
    <row r="19" spans="1:19" ht="231" customHeight="1" x14ac:dyDescent="0.5">
      <c r="A19" s="8">
        <v>7</v>
      </c>
      <c r="B19" s="9" t="s">
        <v>156</v>
      </c>
      <c r="C19" s="11">
        <v>827</v>
      </c>
      <c r="D19" s="9" t="s">
        <v>33</v>
      </c>
      <c r="E19" s="11" t="s">
        <v>34</v>
      </c>
      <c r="F19" s="11">
        <v>3</v>
      </c>
      <c r="G19" s="12" t="s">
        <v>201</v>
      </c>
      <c r="H19" s="9" t="s">
        <v>202</v>
      </c>
      <c r="I19" s="9">
        <v>1</v>
      </c>
      <c r="J19" s="24">
        <v>45139</v>
      </c>
      <c r="K19" s="25">
        <v>45168</v>
      </c>
      <c r="L19" s="14" t="s">
        <v>295</v>
      </c>
      <c r="M19" s="12" t="s">
        <v>262</v>
      </c>
      <c r="N19" s="15" t="s">
        <v>36</v>
      </c>
      <c r="O19" s="15">
        <v>1</v>
      </c>
      <c r="P19" s="11" t="s">
        <v>37</v>
      </c>
      <c r="Q19" s="333"/>
      <c r="R19" s="180"/>
      <c r="S19" s="378"/>
    </row>
    <row r="20" spans="1:19" ht="112.5" x14ac:dyDescent="0.5">
      <c r="A20" s="8">
        <v>8</v>
      </c>
      <c r="B20" s="9" t="s">
        <v>156</v>
      </c>
      <c r="C20" s="11">
        <v>828</v>
      </c>
      <c r="D20" s="9" t="s">
        <v>33</v>
      </c>
      <c r="E20" s="11" t="s">
        <v>34</v>
      </c>
      <c r="F20" s="11">
        <v>1</v>
      </c>
      <c r="G20" s="12" t="s">
        <v>203</v>
      </c>
      <c r="H20" s="9" t="s">
        <v>204</v>
      </c>
      <c r="I20" s="9">
        <v>1</v>
      </c>
      <c r="J20" s="24">
        <v>45139</v>
      </c>
      <c r="K20" s="25">
        <v>45229</v>
      </c>
      <c r="L20" s="14" t="s">
        <v>295</v>
      </c>
      <c r="M20" s="12" t="s">
        <v>362</v>
      </c>
      <c r="N20" s="15" t="s">
        <v>36</v>
      </c>
      <c r="O20" s="19">
        <v>1</v>
      </c>
      <c r="P20" s="283" t="s">
        <v>52</v>
      </c>
      <c r="Q20" s="177">
        <f>+SUM(O20:O21)/2</f>
        <v>1</v>
      </c>
      <c r="R20" s="179" t="s">
        <v>45</v>
      </c>
      <c r="S20" s="379" t="s">
        <v>406</v>
      </c>
    </row>
    <row r="21" spans="1:19" ht="409.6" customHeight="1" x14ac:dyDescent="0.5">
      <c r="A21" s="8">
        <v>9</v>
      </c>
      <c r="B21" s="9" t="s">
        <v>156</v>
      </c>
      <c r="C21" s="11">
        <v>828</v>
      </c>
      <c r="D21" s="9" t="s">
        <v>33</v>
      </c>
      <c r="E21" s="11" t="s">
        <v>34</v>
      </c>
      <c r="F21" s="11">
        <v>2</v>
      </c>
      <c r="G21" s="12" t="s">
        <v>205</v>
      </c>
      <c r="H21" s="9" t="s">
        <v>206</v>
      </c>
      <c r="I21" s="9">
        <v>1</v>
      </c>
      <c r="J21" s="24">
        <v>45139</v>
      </c>
      <c r="K21" s="25">
        <v>45229</v>
      </c>
      <c r="L21" s="14" t="s">
        <v>295</v>
      </c>
      <c r="M21" s="12" t="s">
        <v>254</v>
      </c>
      <c r="N21" s="15" t="s">
        <v>36</v>
      </c>
      <c r="O21" s="19">
        <v>1</v>
      </c>
      <c r="P21" s="284"/>
      <c r="Q21" s="178"/>
      <c r="R21" s="180"/>
      <c r="S21" s="346"/>
    </row>
    <row r="22" spans="1:19" ht="392.25" customHeight="1" x14ac:dyDescent="0.5">
      <c r="A22" s="8">
        <v>10</v>
      </c>
      <c r="B22" s="9" t="s">
        <v>156</v>
      </c>
      <c r="C22" s="11">
        <v>829</v>
      </c>
      <c r="D22" s="9" t="s">
        <v>33</v>
      </c>
      <c r="E22" s="11" t="s">
        <v>34</v>
      </c>
      <c r="F22" s="11">
        <v>1</v>
      </c>
      <c r="G22" s="12" t="s">
        <v>207</v>
      </c>
      <c r="H22" s="9" t="s">
        <v>206</v>
      </c>
      <c r="I22" s="9">
        <v>1</v>
      </c>
      <c r="J22" s="24">
        <v>45139</v>
      </c>
      <c r="K22" s="25">
        <v>45229</v>
      </c>
      <c r="L22" s="14" t="s">
        <v>295</v>
      </c>
      <c r="M22" s="12" t="s">
        <v>254</v>
      </c>
      <c r="N22" s="15" t="s">
        <v>36</v>
      </c>
      <c r="O22" s="19">
        <v>1</v>
      </c>
      <c r="P22" s="18" t="s">
        <v>255</v>
      </c>
      <c r="Q22" s="177">
        <f>+SUM(O22:O24)/3</f>
        <v>0.66666666666666663</v>
      </c>
      <c r="R22" s="179" t="s">
        <v>45</v>
      </c>
      <c r="S22" s="280" t="s">
        <v>45</v>
      </c>
    </row>
    <row r="23" spans="1:19" ht="409.6" customHeight="1" x14ac:dyDescent="0.5">
      <c r="A23" s="8">
        <v>11</v>
      </c>
      <c r="B23" s="9" t="s">
        <v>156</v>
      </c>
      <c r="C23" s="11">
        <v>829</v>
      </c>
      <c r="D23" s="9" t="s">
        <v>33</v>
      </c>
      <c r="E23" s="11" t="s">
        <v>34</v>
      </c>
      <c r="F23" s="11">
        <v>2</v>
      </c>
      <c r="G23" s="12" t="s">
        <v>208</v>
      </c>
      <c r="H23" s="9" t="s">
        <v>51</v>
      </c>
      <c r="I23" s="9">
        <v>1</v>
      </c>
      <c r="J23" s="24">
        <v>45139</v>
      </c>
      <c r="K23" s="25">
        <v>45236</v>
      </c>
      <c r="L23" s="14" t="s">
        <v>295</v>
      </c>
      <c r="M23" s="12" t="s">
        <v>363</v>
      </c>
      <c r="N23" s="15" t="s">
        <v>81</v>
      </c>
      <c r="O23" s="19">
        <v>0</v>
      </c>
      <c r="P23" s="149" t="s">
        <v>416</v>
      </c>
      <c r="Q23" s="238"/>
      <c r="R23" s="244"/>
      <c r="S23" s="281"/>
    </row>
    <row r="24" spans="1:19" ht="246" customHeight="1" x14ac:dyDescent="0.5">
      <c r="A24" s="8">
        <v>12</v>
      </c>
      <c r="B24" s="9" t="s">
        <v>156</v>
      </c>
      <c r="C24" s="11">
        <v>829</v>
      </c>
      <c r="D24" s="9" t="s">
        <v>33</v>
      </c>
      <c r="E24" s="11" t="s">
        <v>34</v>
      </c>
      <c r="F24" s="11">
        <v>3</v>
      </c>
      <c r="G24" s="12" t="s">
        <v>209</v>
      </c>
      <c r="H24" s="9" t="s">
        <v>210</v>
      </c>
      <c r="I24" s="9">
        <v>1</v>
      </c>
      <c r="J24" s="24">
        <v>45139</v>
      </c>
      <c r="K24" s="25">
        <v>45236</v>
      </c>
      <c r="L24" s="14" t="s">
        <v>295</v>
      </c>
      <c r="M24" s="12" t="s">
        <v>364</v>
      </c>
      <c r="N24" s="15" t="s">
        <v>36</v>
      </c>
      <c r="O24" s="146">
        <v>1</v>
      </c>
      <c r="P24" s="139" t="s">
        <v>52</v>
      </c>
      <c r="Q24" s="178"/>
      <c r="R24" s="180"/>
      <c r="S24" s="370"/>
    </row>
    <row r="25" spans="1:19" ht="246" customHeight="1" x14ac:dyDescent="0.5">
      <c r="A25" s="8">
        <v>13</v>
      </c>
      <c r="B25" s="9" t="s">
        <v>156</v>
      </c>
      <c r="C25" s="11">
        <v>830</v>
      </c>
      <c r="D25" s="9" t="s">
        <v>33</v>
      </c>
      <c r="E25" s="11" t="s">
        <v>34</v>
      </c>
      <c r="F25" s="11">
        <v>1</v>
      </c>
      <c r="G25" s="12" t="s">
        <v>211</v>
      </c>
      <c r="H25" s="9" t="s">
        <v>212</v>
      </c>
      <c r="I25" s="9">
        <v>1</v>
      </c>
      <c r="J25" s="24">
        <v>45139</v>
      </c>
      <c r="K25" s="25">
        <v>45215</v>
      </c>
      <c r="L25" s="14" t="s">
        <v>295</v>
      </c>
      <c r="M25" s="12" t="s">
        <v>252</v>
      </c>
      <c r="N25" s="15" t="s">
        <v>36</v>
      </c>
      <c r="O25" s="19">
        <v>1</v>
      </c>
      <c r="P25" s="18" t="s">
        <v>52</v>
      </c>
      <c r="Q25" s="177">
        <f>+SUM(O25:O27)/2</f>
        <v>1</v>
      </c>
      <c r="R25" s="380" t="s">
        <v>45</v>
      </c>
      <c r="S25" s="342" t="s">
        <v>412</v>
      </c>
    </row>
    <row r="26" spans="1:19" ht="246" customHeight="1" x14ac:dyDescent="0.5">
      <c r="A26" s="268">
        <v>14</v>
      </c>
      <c r="B26" s="261" t="s">
        <v>156</v>
      </c>
      <c r="C26" s="265">
        <v>830</v>
      </c>
      <c r="D26" s="261" t="s">
        <v>33</v>
      </c>
      <c r="E26" s="265" t="s">
        <v>34</v>
      </c>
      <c r="F26" s="265">
        <v>2</v>
      </c>
      <c r="G26" s="283" t="s">
        <v>213</v>
      </c>
      <c r="H26" s="261" t="s">
        <v>214</v>
      </c>
      <c r="I26" s="261">
        <v>1</v>
      </c>
      <c r="J26" s="266">
        <v>45139</v>
      </c>
      <c r="K26" s="272">
        <v>45215</v>
      </c>
      <c r="L26" s="274" t="s">
        <v>295</v>
      </c>
      <c r="M26" s="283" t="s">
        <v>368</v>
      </c>
      <c r="N26" s="332" t="s">
        <v>36</v>
      </c>
      <c r="O26" s="177">
        <v>1</v>
      </c>
      <c r="P26" s="312" t="s">
        <v>366</v>
      </c>
      <c r="Q26" s="238"/>
      <c r="R26" s="381"/>
      <c r="S26" s="342"/>
    </row>
    <row r="27" spans="1:19" ht="246" customHeight="1" x14ac:dyDescent="0.5">
      <c r="A27" s="232"/>
      <c r="B27" s="229"/>
      <c r="C27" s="227"/>
      <c r="D27" s="229"/>
      <c r="E27" s="227"/>
      <c r="F27" s="227"/>
      <c r="G27" s="284"/>
      <c r="H27" s="229"/>
      <c r="I27" s="229"/>
      <c r="J27" s="267"/>
      <c r="K27" s="273"/>
      <c r="L27" s="225"/>
      <c r="M27" s="284"/>
      <c r="N27" s="333"/>
      <c r="O27" s="178"/>
      <c r="P27" s="313"/>
      <c r="Q27" s="178"/>
      <c r="R27" s="382"/>
      <c r="S27" s="342"/>
    </row>
    <row r="28" spans="1:19" s="27" customFormat="1" x14ac:dyDescent="0.5">
      <c r="A28" s="41"/>
      <c r="B28" s="42"/>
      <c r="C28" s="41"/>
      <c r="D28" s="42"/>
      <c r="E28" s="41"/>
      <c r="F28" s="41"/>
      <c r="G28" s="43"/>
      <c r="H28" s="42"/>
      <c r="I28" s="42"/>
      <c r="J28" s="44"/>
      <c r="K28" s="44"/>
      <c r="L28" s="42"/>
      <c r="M28" s="42"/>
      <c r="N28" s="45"/>
      <c r="O28" s="45"/>
      <c r="P28" s="46"/>
      <c r="Q28" s="45"/>
      <c r="R28" s="47"/>
      <c r="S28" s="48"/>
    </row>
    <row r="29" spans="1:19" s="27" customFormat="1" x14ac:dyDescent="0.5">
      <c r="A29" s="41"/>
      <c r="B29" s="42"/>
      <c r="C29" s="41"/>
      <c r="D29" s="42"/>
      <c r="E29" s="41"/>
      <c r="F29" s="41"/>
      <c r="G29" s="43"/>
      <c r="H29" s="42"/>
      <c r="I29" s="42"/>
      <c r="J29" s="44"/>
      <c r="K29" s="44"/>
      <c r="L29" s="42"/>
      <c r="M29" s="42"/>
      <c r="N29" s="45"/>
      <c r="O29" s="45"/>
      <c r="P29" s="46"/>
      <c r="Q29" s="45"/>
      <c r="R29" s="47"/>
      <c r="S29" s="48"/>
    </row>
    <row r="30" spans="1:19" s="27" customFormat="1" ht="38.25" thickBot="1" x14ac:dyDescent="0.55000000000000004">
      <c r="A30" s="41"/>
      <c r="B30" s="42"/>
      <c r="C30" s="41"/>
      <c r="D30" s="42"/>
      <c r="E30" s="41"/>
      <c r="F30" s="41"/>
      <c r="G30" s="43"/>
      <c r="H30" s="42"/>
      <c r="I30" s="42"/>
      <c r="J30" s="44"/>
      <c r="K30" s="44"/>
      <c r="L30" s="42"/>
      <c r="M30" s="42"/>
      <c r="N30" s="45"/>
      <c r="O30" s="45"/>
      <c r="P30" s="46"/>
      <c r="Q30" s="45"/>
      <c r="R30" s="47"/>
      <c r="S30" s="48"/>
    </row>
    <row r="31" spans="1:19" ht="408.75" customHeight="1" thickBot="1" x14ac:dyDescent="0.55000000000000004">
      <c r="A31" s="383" t="s">
        <v>367</v>
      </c>
      <c r="B31" s="384"/>
      <c r="C31" s="384"/>
      <c r="D31" s="384"/>
      <c r="E31" s="384"/>
      <c r="F31" s="384"/>
      <c r="G31" s="384"/>
      <c r="H31" s="384"/>
      <c r="I31" s="384"/>
      <c r="J31" s="384"/>
      <c r="K31" s="384"/>
      <c r="L31" s="384"/>
      <c r="M31" s="384"/>
      <c r="N31" s="384"/>
      <c r="O31" s="384"/>
      <c r="P31" s="384"/>
      <c r="Q31" s="384"/>
      <c r="R31" s="384"/>
      <c r="S31" s="385"/>
    </row>
    <row r="32" spans="1:19" s="27" customFormat="1" x14ac:dyDescent="0.5">
      <c r="A32" s="49"/>
      <c r="B32" s="50"/>
      <c r="C32" s="50"/>
      <c r="D32" s="50"/>
      <c r="E32" s="50"/>
      <c r="F32" s="50"/>
      <c r="G32" s="50"/>
      <c r="H32" s="50"/>
      <c r="I32" s="50"/>
      <c r="J32" s="50"/>
      <c r="K32" s="50"/>
      <c r="L32" s="50"/>
      <c r="M32" s="50"/>
      <c r="N32" s="50"/>
      <c r="O32" s="50"/>
      <c r="P32" s="50"/>
      <c r="Q32" s="50"/>
      <c r="R32" s="50"/>
      <c r="S32" s="50"/>
    </row>
    <row r="33" spans="1:19" ht="409.5" customHeight="1" x14ac:dyDescent="0.5">
      <c r="A33" s="198" t="s">
        <v>239</v>
      </c>
      <c r="B33" s="199"/>
      <c r="C33" s="197" t="s">
        <v>299</v>
      </c>
      <c r="D33" s="242"/>
      <c r="E33" s="242"/>
      <c r="F33" s="242"/>
      <c r="G33" s="242"/>
      <c r="H33" s="242"/>
      <c r="I33" s="198" t="s">
        <v>240</v>
      </c>
      <c r="J33" s="199"/>
      <c r="K33" s="197" t="s">
        <v>243</v>
      </c>
      <c r="L33" s="197"/>
      <c r="M33" s="197"/>
      <c r="N33" s="197"/>
      <c r="O33" s="197"/>
      <c r="P33" s="30" t="s">
        <v>26</v>
      </c>
      <c r="Q33" s="197" t="s">
        <v>241</v>
      </c>
      <c r="R33" s="199"/>
      <c r="S33" s="199"/>
    </row>
    <row r="34" spans="1:19" ht="38.25" thickBot="1" x14ac:dyDescent="0.55000000000000004">
      <c r="A34" s="204" t="s">
        <v>16</v>
      </c>
      <c r="B34" s="205"/>
      <c r="C34" s="205"/>
      <c r="D34" s="205"/>
      <c r="E34" s="205"/>
      <c r="F34" s="205"/>
      <c r="G34" s="205"/>
      <c r="H34" s="205"/>
      <c r="I34" s="206"/>
      <c r="J34" s="51"/>
      <c r="K34" s="51"/>
      <c r="L34" s="51"/>
      <c r="M34" s="51"/>
      <c r="N34" s="51"/>
      <c r="O34" s="51"/>
      <c r="P34" s="51"/>
      <c r="Q34" s="51"/>
      <c r="R34" s="51"/>
      <c r="S34" s="51"/>
    </row>
    <row r="35" spans="1:19" ht="38.25" thickBot="1" x14ac:dyDescent="0.55000000000000004">
      <c r="A35" s="207" t="s">
        <v>17</v>
      </c>
      <c r="B35" s="208"/>
      <c r="C35" s="208"/>
      <c r="D35" s="208"/>
      <c r="E35" s="208"/>
      <c r="F35" s="209"/>
      <c r="G35" s="52" t="s">
        <v>18</v>
      </c>
      <c r="H35" s="52"/>
      <c r="I35" s="52" t="s">
        <v>19</v>
      </c>
      <c r="J35" s="51"/>
      <c r="K35" s="51"/>
      <c r="L35" s="51"/>
      <c r="M35" s="51"/>
      <c r="N35" s="51"/>
      <c r="O35" s="51"/>
      <c r="P35" s="51"/>
      <c r="Q35" s="51"/>
      <c r="R35" s="51"/>
      <c r="S35" s="51"/>
    </row>
    <row r="36" spans="1:19" ht="38.25" thickBot="1" x14ac:dyDescent="0.55000000000000004">
      <c r="A36" s="210" t="s">
        <v>20</v>
      </c>
      <c r="B36" s="211"/>
      <c r="C36" s="211"/>
      <c r="D36" s="211"/>
      <c r="E36" s="211"/>
      <c r="F36" s="212"/>
      <c r="G36" s="53">
        <v>0.9</v>
      </c>
      <c r="H36" s="53"/>
      <c r="I36" s="53">
        <v>1</v>
      </c>
      <c r="J36" s="51"/>
      <c r="K36" s="51"/>
      <c r="L36" s="51"/>
      <c r="M36" s="51"/>
      <c r="N36" s="51"/>
      <c r="O36" s="51"/>
      <c r="P36" s="51"/>
      <c r="Q36" s="51"/>
      <c r="R36" s="51"/>
      <c r="S36" s="51"/>
    </row>
    <row r="37" spans="1:19" ht="38.25" thickBot="1" x14ac:dyDescent="0.55000000000000004">
      <c r="A37" s="213" t="s">
        <v>21</v>
      </c>
      <c r="B37" s="214"/>
      <c r="C37" s="214"/>
      <c r="D37" s="214"/>
      <c r="E37" s="214"/>
      <c r="F37" s="215"/>
      <c r="G37" s="53">
        <v>0.5</v>
      </c>
      <c r="H37" s="53"/>
      <c r="I37" s="53">
        <v>0.89</v>
      </c>
      <c r="J37" s="51"/>
      <c r="K37" s="51"/>
      <c r="L37" s="51"/>
      <c r="M37" s="51"/>
      <c r="N37" s="51"/>
      <c r="O37" s="51"/>
      <c r="P37" s="51"/>
      <c r="Q37" s="51"/>
      <c r="R37" s="51"/>
      <c r="S37" s="51"/>
    </row>
    <row r="38" spans="1:19" ht="38.25" thickBot="1" x14ac:dyDescent="0.55000000000000004">
      <c r="A38" s="201" t="s">
        <v>22</v>
      </c>
      <c r="B38" s="202"/>
      <c r="C38" s="202"/>
      <c r="D38" s="202"/>
      <c r="E38" s="202"/>
      <c r="F38" s="203"/>
      <c r="G38" s="53">
        <v>0</v>
      </c>
      <c r="H38" s="53"/>
      <c r="I38" s="53">
        <v>0.49</v>
      </c>
      <c r="J38" s="51"/>
      <c r="K38" s="51"/>
      <c r="L38" s="51"/>
      <c r="M38" s="51"/>
      <c r="N38" s="51"/>
      <c r="O38" s="51"/>
      <c r="P38" s="51"/>
      <c r="Q38" s="51"/>
      <c r="R38" s="51"/>
      <c r="S38" s="51"/>
    </row>
    <row r="39" spans="1:19" x14ac:dyDescent="0.5">
      <c r="A39" s="51"/>
      <c r="B39" s="51"/>
      <c r="C39" s="51"/>
      <c r="D39" s="51"/>
      <c r="E39" s="51"/>
      <c r="F39" s="51"/>
      <c r="G39" s="51"/>
      <c r="H39" s="51"/>
      <c r="I39" s="51"/>
      <c r="J39" s="51"/>
      <c r="K39" s="51"/>
      <c r="L39" s="51"/>
      <c r="M39" s="51"/>
      <c r="N39" s="51"/>
      <c r="O39" s="51"/>
      <c r="P39" s="51"/>
      <c r="Q39" s="51"/>
      <c r="R39" s="51"/>
      <c r="S39" s="51"/>
    </row>
  </sheetData>
  <autoFilter ref="A12:S27"/>
  <mergeCells count="67">
    <mergeCell ref="Q33:S33"/>
    <mergeCell ref="A38:F38"/>
    <mergeCell ref="A34:I34"/>
    <mergeCell ref="A35:F35"/>
    <mergeCell ref="A36:F36"/>
    <mergeCell ref="A37:F37"/>
    <mergeCell ref="A33:B33"/>
    <mergeCell ref="C33:H33"/>
    <mergeCell ref="I33:J33"/>
    <mergeCell ref="K33:O33"/>
    <mergeCell ref="I26:I27"/>
    <mergeCell ref="J26:J27"/>
    <mergeCell ref="K26:K27"/>
    <mergeCell ref="L26:L27"/>
    <mergeCell ref="A31:S31"/>
    <mergeCell ref="Q22:Q24"/>
    <mergeCell ref="Q25:Q27"/>
    <mergeCell ref="R25:R27"/>
    <mergeCell ref="S25:S27"/>
    <mergeCell ref="A26:A27"/>
    <mergeCell ref="B26:B27"/>
    <mergeCell ref="C26:C27"/>
    <mergeCell ref="D26:D27"/>
    <mergeCell ref="E26:E27"/>
    <mergeCell ref="F26:F27"/>
    <mergeCell ref="M26:M27"/>
    <mergeCell ref="N26:N27"/>
    <mergeCell ref="O26:O27"/>
    <mergeCell ref="P26:P27"/>
    <mergeCell ref="G26:G27"/>
    <mergeCell ref="H26:H27"/>
    <mergeCell ref="Q17:Q19"/>
    <mergeCell ref="R17:R19"/>
    <mergeCell ref="S17:S19"/>
    <mergeCell ref="Q20:Q21"/>
    <mergeCell ref="R20:R21"/>
    <mergeCell ref="S20:S21"/>
    <mergeCell ref="R13:R15"/>
    <mergeCell ref="S13:S15"/>
    <mergeCell ref="R11:S11"/>
    <mergeCell ref="I11:I12"/>
    <mergeCell ref="J11:J12"/>
    <mergeCell ref="K11:K12"/>
    <mergeCell ref="L11:L12"/>
    <mergeCell ref="M11:M12"/>
    <mergeCell ref="N11:Q11"/>
    <mergeCell ref="A1:S1"/>
    <mergeCell ref="A2:S2"/>
    <mergeCell ref="A3:S3"/>
    <mergeCell ref="A7:K7"/>
    <mergeCell ref="L7:S7"/>
    <mergeCell ref="R22:R24"/>
    <mergeCell ref="S22:S24"/>
    <mergeCell ref="P13:P15"/>
    <mergeCell ref="P20:P21"/>
    <mergeCell ref="A8:S8"/>
    <mergeCell ref="A10:K10"/>
    <mergeCell ref="L10:S10"/>
    <mergeCell ref="A11:A12"/>
    <mergeCell ref="B11:B12"/>
    <mergeCell ref="C11:C12"/>
    <mergeCell ref="D11:D12"/>
    <mergeCell ref="E11:E12"/>
    <mergeCell ref="F11:F12"/>
    <mergeCell ref="G11:G12"/>
    <mergeCell ref="H11:H12"/>
    <mergeCell ref="Q13:Q15"/>
  </mergeCells>
  <conditionalFormatting sqref="Q13 Q16:Q17">
    <cfRule type="cellIs" dxfId="11" priority="10" operator="between">
      <formula>0.9</formula>
      <formula>1</formula>
    </cfRule>
    <cfRule type="cellIs" dxfId="10" priority="11" operator="between">
      <formula>0.5</formula>
      <formula>0.89</formula>
    </cfRule>
    <cfRule type="cellIs" dxfId="9" priority="12" operator="between">
      <formula>0</formula>
      <formula>0.49</formula>
    </cfRule>
  </conditionalFormatting>
  <conditionalFormatting sqref="Q20">
    <cfRule type="cellIs" dxfId="8" priority="7" operator="between">
      <formula>0.9</formula>
      <formula>1</formula>
    </cfRule>
    <cfRule type="cellIs" dxfId="7" priority="8" operator="between">
      <formula>0.5</formula>
      <formula>0.89</formula>
    </cfRule>
    <cfRule type="cellIs" dxfId="6" priority="9" operator="between">
      <formula>0</formula>
      <formula>0.49</formula>
    </cfRule>
  </conditionalFormatting>
  <conditionalFormatting sqref="Q22">
    <cfRule type="cellIs" dxfId="5" priority="4" operator="between">
      <formula>0.9</formula>
      <formula>1</formula>
    </cfRule>
    <cfRule type="cellIs" dxfId="4" priority="5" operator="between">
      <formula>0.5</formula>
      <formula>0.89</formula>
    </cfRule>
    <cfRule type="cellIs" dxfId="3" priority="6" operator="between">
      <formula>0</formula>
      <formula>0.49</formula>
    </cfRule>
  </conditionalFormatting>
  <conditionalFormatting sqref="Q25">
    <cfRule type="cellIs" dxfId="2" priority="1" operator="between">
      <formula>0.9</formula>
      <formula>1</formula>
    </cfRule>
    <cfRule type="cellIs" dxfId="1" priority="2" operator="between">
      <formula>0.5</formula>
      <formula>0.89</formula>
    </cfRule>
    <cfRule type="cellIs" dxfId="0" priority="3" operator="between">
      <formula>0</formula>
      <formula>0.49</formula>
    </cfRule>
  </conditionalFormatting>
  <dataValidations count="2">
    <dataValidation type="list" allowBlank="1" showErrorMessage="1" sqref="N28:O30 N13:N26">
      <formula1>"SI,NO,EN PROCESO,N/A"</formula1>
    </dataValidation>
    <dataValidation type="list" allowBlank="1" showErrorMessage="1" sqref="R28:R30 R20 R16:R17 R13 R22 R25">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7"/>
  <sheetViews>
    <sheetView zoomScale="25" zoomScaleNormal="25" workbookViewId="0">
      <selection sqref="A1:S1"/>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142.5" customHeight="1" x14ac:dyDescent="0.5">
      <c r="A13" s="8">
        <v>1</v>
      </c>
      <c r="B13" s="9" t="s">
        <v>161</v>
      </c>
      <c r="C13" s="9">
        <v>810</v>
      </c>
      <c r="D13" s="9" t="s">
        <v>33</v>
      </c>
      <c r="E13" s="11" t="s">
        <v>34</v>
      </c>
      <c r="F13" s="11">
        <v>1</v>
      </c>
      <c r="G13" s="12" t="s">
        <v>162</v>
      </c>
      <c r="H13" s="9" t="s">
        <v>163</v>
      </c>
      <c r="I13" s="9">
        <v>1</v>
      </c>
      <c r="J13" s="24">
        <v>45139</v>
      </c>
      <c r="K13" s="25">
        <v>45266</v>
      </c>
      <c r="L13" s="79" t="s">
        <v>48</v>
      </c>
      <c r="M13" s="12" t="s">
        <v>300</v>
      </c>
      <c r="N13" s="19" t="s">
        <v>36</v>
      </c>
      <c r="O13" s="19">
        <v>1</v>
      </c>
      <c r="P13" s="21" t="s">
        <v>52</v>
      </c>
      <c r="Q13" s="63">
        <v>1</v>
      </c>
      <c r="R13" s="10" t="s">
        <v>45</v>
      </c>
      <c r="S13" s="62" t="s">
        <v>402</v>
      </c>
    </row>
    <row r="14" spans="1:19" ht="327.75" customHeight="1" x14ac:dyDescent="0.5">
      <c r="A14" s="8">
        <v>2</v>
      </c>
      <c r="B14" s="9" t="s">
        <v>161</v>
      </c>
      <c r="C14" s="11">
        <v>817</v>
      </c>
      <c r="D14" s="9" t="s">
        <v>33</v>
      </c>
      <c r="E14" s="9" t="s">
        <v>42</v>
      </c>
      <c r="F14" s="11">
        <v>1</v>
      </c>
      <c r="G14" s="12" t="s">
        <v>188</v>
      </c>
      <c r="H14" s="9" t="s">
        <v>189</v>
      </c>
      <c r="I14" s="9">
        <v>1</v>
      </c>
      <c r="J14" s="24">
        <v>45139</v>
      </c>
      <c r="K14" s="25">
        <v>45266</v>
      </c>
      <c r="L14" s="79" t="s">
        <v>48</v>
      </c>
      <c r="M14" s="12" t="s">
        <v>372</v>
      </c>
      <c r="N14" s="71" t="s">
        <v>36</v>
      </c>
      <c r="O14" s="63">
        <v>1</v>
      </c>
      <c r="P14" s="21" t="s">
        <v>52</v>
      </c>
      <c r="Q14" s="63">
        <v>1</v>
      </c>
      <c r="R14" s="64" t="s">
        <v>45</v>
      </c>
      <c r="S14" s="62" t="s">
        <v>402</v>
      </c>
    </row>
    <row r="15" spans="1:19" ht="187.5" x14ac:dyDescent="0.5">
      <c r="A15" s="8">
        <v>3</v>
      </c>
      <c r="B15" s="9" t="s">
        <v>161</v>
      </c>
      <c r="C15" s="11">
        <v>818</v>
      </c>
      <c r="D15" s="9" t="s">
        <v>33</v>
      </c>
      <c r="E15" s="11" t="s">
        <v>34</v>
      </c>
      <c r="F15" s="11">
        <v>1</v>
      </c>
      <c r="G15" s="12" t="s">
        <v>190</v>
      </c>
      <c r="H15" s="9" t="s">
        <v>163</v>
      </c>
      <c r="I15" s="9">
        <v>1</v>
      </c>
      <c r="J15" s="24">
        <v>45139</v>
      </c>
      <c r="K15" s="25">
        <v>45266</v>
      </c>
      <c r="L15" s="79" t="s">
        <v>48</v>
      </c>
      <c r="M15" s="12" t="s">
        <v>301</v>
      </c>
      <c r="N15" s="71" t="s">
        <v>36</v>
      </c>
      <c r="O15" s="63">
        <v>1</v>
      </c>
      <c r="P15" s="21" t="s">
        <v>52</v>
      </c>
      <c r="Q15" s="63">
        <v>1</v>
      </c>
      <c r="R15" s="10" t="s">
        <v>45</v>
      </c>
      <c r="S15" s="62" t="s">
        <v>402</v>
      </c>
    </row>
    <row r="16" spans="1:19" ht="112.5" x14ac:dyDescent="0.5">
      <c r="A16" s="8">
        <v>4</v>
      </c>
      <c r="B16" s="9" t="s">
        <v>161</v>
      </c>
      <c r="C16" s="11">
        <v>819</v>
      </c>
      <c r="D16" s="9" t="s">
        <v>33</v>
      </c>
      <c r="E16" s="11" t="s">
        <v>34</v>
      </c>
      <c r="F16" s="11">
        <v>1</v>
      </c>
      <c r="G16" s="12" t="s">
        <v>191</v>
      </c>
      <c r="H16" s="9" t="s">
        <v>192</v>
      </c>
      <c r="I16" s="9">
        <v>1</v>
      </c>
      <c r="J16" s="24">
        <v>45139</v>
      </c>
      <c r="K16" s="25">
        <v>45266</v>
      </c>
      <c r="L16" s="79" t="s">
        <v>48</v>
      </c>
      <c r="M16" s="12" t="s">
        <v>302</v>
      </c>
      <c r="N16" s="71" t="s">
        <v>36</v>
      </c>
      <c r="O16" s="19">
        <v>1</v>
      </c>
      <c r="P16" s="21" t="s">
        <v>52</v>
      </c>
      <c r="Q16" s="63">
        <v>1</v>
      </c>
      <c r="R16" s="10" t="s">
        <v>45</v>
      </c>
      <c r="S16" s="62" t="s">
        <v>402</v>
      </c>
    </row>
    <row r="17" spans="1:19" ht="112.5" x14ac:dyDescent="0.5">
      <c r="A17" s="8">
        <v>5</v>
      </c>
      <c r="B17" s="9" t="s">
        <v>161</v>
      </c>
      <c r="C17" s="11">
        <v>820</v>
      </c>
      <c r="D17" s="9" t="s">
        <v>33</v>
      </c>
      <c r="E17" s="11" t="s">
        <v>34</v>
      </c>
      <c r="F17" s="11">
        <v>1</v>
      </c>
      <c r="G17" s="12" t="s">
        <v>191</v>
      </c>
      <c r="H17" s="9" t="s">
        <v>192</v>
      </c>
      <c r="I17" s="9">
        <v>1</v>
      </c>
      <c r="J17" s="24">
        <v>45139</v>
      </c>
      <c r="K17" s="25">
        <v>45266</v>
      </c>
      <c r="L17" s="79" t="s">
        <v>48</v>
      </c>
      <c r="M17" s="12" t="s">
        <v>302</v>
      </c>
      <c r="N17" s="71" t="s">
        <v>36</v>
      </c>
      <c r="O17" s="19">
        <v>1</v>
      </c>
      <c r="P17" s="21" t="s">
        <v>52</v>
      </c>
      <c r="Q17" s="63">
        <v>1</v>
      </c>
      <c r="R17" s="10" t="s">
        <v>45</v>
      </c>
      <c r="S17" s="62" t="s">
        <v>402</v>
      </c>
    </row>
    <row r="18" spans="1:19" ht="112.5" x14ac:dyDescent="0.5">
      <c r="A18" s="8">
        <v>6</v>
      </c>
      <c r="B18" s="9" t="s">
        <v>161</v>
      </c>
      <c r="C18" s="11">
        <v>821</v>
      </c>
      <c r="D18" s="9" t="s">
        <v>33</v>
      </c>
      <c r="E18" s="11" t="s">
        <v>34</v>
      </c>
      <c r="F18" s="11">
        <v>1</v>
      </c>
      <c r="G18" s="12" t="s">
        <v>162</v>
      </c>
      <c r="H18" s="9" t="s">
        <v>163</v>
      </c>
      <c r="I18" s="9">
        <v>1</v>
      </c>
      <c r="J18" s="24">
        <v>45139</v>
      </c>
      <c r="K18" s="25">
        <v>45266</v>
      </c>
      <c r="L18" s="79" t="s">
        <v>48</v>
      </c>
      <c r="M18" s="12" t="s">
        <v>300</v>
      </c>
      <c r="N18" s="19" t="s">
        <v>36</v>
      </c>
      <c r="O18" s="19">
        <v>1</v>
      </c>
      <c r="P18" s="21" t="s">
        <v>52</v>
      </c>
      <c r="Q18" s="63">
        <v>1</v>
      </c>
      <c r="R18" s="10" t="s">
        <v>45</v>
      </c>
      <c r="S18" s="62" t="s">
        <v>402</v>
      </c>
    </row>
    <row r="19" spans="1:19" ht="112.5" x14ac:dyDescent="0.5">
      <c r="A19" s="8">
        <v>7</v>
      </c>
      <c r="B19" s="9" t="s">
        <v>161</v>
      </c>
      <c r="C19" s="11">
        <v>822</v>
      </c>
      <c r="D19" s="9" t="s">
        <v>33</v>
      </c>
      <c r="E19" s="11" t="s">
        <v>34</v>
      </c>
      <c r="F19" s="11">
        <v>1</v>
      </c>
      <c r="G19" s="12" t="s">
        <v>162</v>
      </c>
      <c r="H19" s="9" t="s">
        <v>163</v>
      </c>
      <c r="I19" s="9">
        <v>1</v>
      </c>
      <c r="J19" s="24">
        <v>45139</v>
      </c>
      <c r="K19" s="25">
        <v>45266</v>
      </c>
      <c r="L19" s="79" t="s">
        <v>48</v>
      </c>
      <c r="M19" s="12" t="s">
        <v>300</v>
      </c>
      <c r="N19" s="19" t="s">
        <v>36</v>
      </c>
      <c r="O19" s="19">
        <v>1</v>
      </c>
      <c r="P19" s="21" t="s">
        <v>52</v>
      </c>
      <c r="Q19" s="63">
        <v>1</v>
      </c>
      <c r="R19" s="10" t="s">
        <v>45</v>
      </c>
      <c r="S19" s="62" t="s">
        <v>402</v>
      </c>
    </row>
    <row r="20" spans="1:19" ht="112.5" x14ac:dyDescent="0.5">
      <c r="A20" s="8">
        <v>8</v>
      </c>
      <c r="B20" s="9" t="s">
        <v>161</v>
      </c>
      <c r="C20" s="11">
        <v>823</v>
      </c>
      <c r="D20" s="9" t="s">
        <v>33</v>
      </c>
      <c r="E20" s="11" t="s">
        <v>34</v>
      </c>
      <c r="F20" s="11">
        <v>1</v>
      </c>
      <c r="G20" s="12" t="s">
        <v>190</v>
      </c>
      <c r="H20" s="9" t="s">
        <v>163</v>
      </c>
      <c r="I20" s="9">
        <v>1</v>
      </c>
      <c r="J20" s="24">
        <v>45139</v>
      </c>
      <c r="K20" s="25">
        <v>45266</v>
      </c>
      <c r="L20" s="79" t="s">
        <v>48</v>
      </c>
      <c r="M20" s="12" t="s">
        <v>300</v>
      </c>
      <c r="N20" s="19" t="s">
        <v>36</v>
      </c>
      <c r="O20" s="19">
        <v>1</v>
      </c>
      <c r="P20" s="21" t="s">
        <v>52</v>
      </c>
      <c r="Q20" s="63">
        <v>1</v>
      </c>
      <c r="R20" s="10" t="s">
        <v>45</v>
      </c>
      <c r="S20" s="62" t="s">
        <v>402</v>
      </c>
    </row>
    <row r="21" spans="1:19" ht="112.5" x14ac:dyDescent="0.5">
      <c r="A21" s="8">
        <v>9</v>
      </c>
      <c r="B21" s="9" t="s">
        <v>161</v>
      </c>
      <c r="C21" s="11">
        <v>824</v>
      </c>
      <c r="D21" s="9" t="s">
        <v>33</v>
      </c>
      <c r="E21" s="11" t="s">
        <v>34</v>
      </c>
      <c r="F21" s="11">
        <v>1</v>
      </c>
      <c r="G21" s="12" t="s">
        <v>162</v>
      </c>
      <c r="H21" s="9" t="s">
        <v>163</v>
      </c>
      <c r="I21" s="9">
        <v>1</v>
      </c>
      <c r="J21" s="24">
        <v>45139</v>
      </c>
      <c r="K21" s="25">
        <v>45266</v>
      </c>
      <c r="L21" s="79" t="s">
        <v>48</v>
      </c>
      <c r="M21" s="12" t="s">
        <v>300</v>
      </c>
      <c r="N21" s="19" t="s">
        <v>36</v>
      </c>
      <c r="O21" s="19">
        <v>1</v>
      </c>
      <c r="P21" s="21" t="s">
        <v>52</v>
      </c>
      <c r="Q21" s="63">
        <v>1</v>
      </c>
      <c r="R21" s="10" t="s">
        <v>45</v>
      </c>
      <c r="S21" s="62" t="s">
        <v>402</v>
      </c>
    </row>
    <row r="22" spans="1:19" ht="112.5" x14ac:dyDescent="0.5">
      <c r="A22" s="8">
        <v>10</v>
      </c>
      <c r="B22" s="9" t="s">
        <v>161</v>
      </c>
      <c r="C22" s="11">
        <v>825</v>
      </c>
      <c r="D22" s="9" t="s">
        <v>33</v>
      </c>
      <c r="E22" s="11" t="s">
        <v>34</v>
      </c>
      <c r="F22" s="11">
        <v>1</v>
      </c>
      <c r="G22" s="12" t="s">
        <v>193</v>
      </c>
      <c r="H22" s="9" t="s">
        <v>194</v>
      </c>
      <c r="I22" s="9">
        <v>1</v>
      </c>
      <c r="J22" s="24">
        <v>45139</v>
      </c>
      <c r="K22" s="25">
        <v>45266</v>
      </c>
      <c r="L22" s="79" t="s">
        <v>48</v>
      </c>
      <c r="M22" s="12" t="s">
        <v>300</v>
      </c>
      <c r="N22" s="19" t="s">
        <v>36</v>
      </c>
      <c r="O22" s="19">
        <v>1</v>
      </c>
      <c r="P22" s="21" t="s">
        <v>52</v>
      </c>
      <c r="Q22" s="63">
        <v>1</v>
      </c>
      <c r="R22" s="10" t="s">
        <v>45</v>
      </c>
      <c r="S22" s="62" t="s">
        <v>402</v>
      </c>
    </row>
    <row r="23" spans="1:19" s="27" customFormat="1" x14ac:dyDescent="0.5">
      <c r="A23" s="41"/>
      <c r="B23" s="42"/>
      <c r="C23" s="41"/>
      <c r="D23" s="42"/>
      <c r="E23" s="41"/>
      <c r="F23" s="41"/>
      <c r="G23" s="43"/>
      <c r="H23" s="42"/>
      <c r="I23" s="42"/>
      <c r="J23" s="44"/>
      <c r="K23" s="44"/>
      <c r="L23" s="42"/>
      <c r="M23" s="42"/>
      <c r="N23" s="45"/>
      <c r="O23" s="45"/>
      <c r="P23" s="46"/>
      <c r="Q23" s="45"/>
      <c r="R23" s="47"/>
      <c r="S23" s="48"/>
    </row>
    <row r="24" spans="1:19" s="27" customFormat="1" x14ac:dyDescent="0.5">
      <c r="A24" s="41"/>
      <c r="B24" s="42"/>
      <c r="C24" s="41"/>
      <c r="D24" s="42"/>
      <c r="E24" s="41"/>
      <c r="F24" s="41"/>
      <c r="G24" s="43"/>
      <c r="H24" s="42"/>
      <c r="I24" s="42"/>
      <c r="J24" s="44"/>
      <c r="K24" s="44"/>
      <c r="L24" s="42"/>
      <c r="M24" s="42"/>
      <c r="N24" s="45"/>
      <c r="O24" s="45"/>
      <c r="P24" s="46"/>
      <c r="Q24" s="45"/>
      <c r="R24" s="47"/>
      <c r="S24" s="48"/>
    </row>
    <row r="25" spans="1:19" s="27" customFormat="1" ht="38.25" thickBot="1" x14ac:dyDescent="0.55000000000000004">
      <c r="A25" s="41"/>
      <c r="B25" s="42"/>
      <c r="C25" s="41"/>
      <c r="D25" s="42"/>
      <c r="E25" s="41"/>
      <c r="F25" s="41"/>
      <c r="G25" s="43"/>
      <c r="H25" s="42"/>
      <c r="I25" s="42"/>
      <c r="J25" s="44"/>
      <c r="K25" s="44"/>
      <c r="L25" s="42"/>
      <c r="M25" s="42"/>
      <c r="N25" s="45"/>
      <c r="O25" s="45"/>
      <c r="P25" s="46"/>
      <c r="Q25" s="45"/>
      <c r="R25" s="47"/>
      <c r="S25" s="48"/>
    </row>
    <row r="26" spans="1:19" ht="148.5" customHeight="1" thickBot="1" x14ac:dyDescent="0.55000000000000004">
      <c r="A26" s="216" t="s">
        <v>303</v>
      </c>
      <c r="B26" s="217"/>
      <c r="C26" s="217"/>
      <c r="D26" s="217"/>
      <c r="E26" s="217"/>
      <c r="F26" s="217"/>
      <c r="G26" s="217"/>
      <c r="H26" s="217"/>
      <c r="I26" s="217"/>
      <c r="J26" s="217"/>
      <c r="K26" s="217"/>
      <c r="L26" s="217"/>
      <c r="M26" s="217"/>
      <c r="N26" s="217"/>
      <c r="O26" s="217"/>
      <c r="P26" s="217"/>
      <c r="Q26" s="217"/>
      <c r="R26" s="217"/>
      <c r="S26" s="218"/>
    </row>
    <row r="27" spans="1:19" s="27" customFormat="1" x14ac:dyDescent="0.5">
      <c r="A27" s="49"/>
      <c r="B27" s="50"/>
      <c r="C27" s="50"/>
      <c r="D27" s="50"/>
      <c r="E27" s="50"/>
      <c r="F27" s="50"/>
      <c r="G27" s="50"/>
      <c r="H27" s="50"/>
      <c r="I27" s="50"/>
      <c r="J27" s="50"/>
      <c r="K27" s="50"/>
      <c r="L27" s="50"/>
      <c r="M27" s="50"/>
      <c r="N27" s="50"/>
      <c r="O27" s="50"/>
      <c r="P27" s="50"/>
      <c r="Q27" s="50"/>
      <c r="R27" s="50"/>
      <c r="S27" s="50"/>
    </row>
    <row r="28" spans="1:19" s="27" customFormat="1" ht="71.25" customHeight="1" x14ac:dyDescent="0.5">
      <c r="A28" s="198" t="s">
        <v>296</v>
      </c>
      <c r="B28" s="198"/>
      <c r="C28" s="197" t="s">
        <v>243</v>
      </c>
      <c r="D28" s="200"/>
      <c r="E28" s="200"/>
      <c r="F28" s="200"/>
      <c r="G28" s="200"/>
      <c r="H28" s="200"/>
      <c r="I28" s="198" t="s">
        <v>240</v>
      </c>
      <c r="J28" s="198"/>
      <c r="K28" s="197" t="s">
        <v>243</v>
      </c>
      <c r="L28" s="197"/>
      <c r="M28" s="197"/>
      <c r="N28" s="197"/>
      <c r="O28" s="197"/>
      <c r="P28" s="198" t="s">
        <v>26</v>
      </c>
      <c r="Q28" s="197" t="s">
        <v>241</v>
      </c>
      <c r="R28" s="199"/>
      <c r="S28" s="199"/>
    </row>
    <row r="29" spans="1:19" s="27" customFormat="1" ht="84" customHeight="1" x14ac:dyDescent="0.5">
      <c r="A29" s="198"/>
      <c r="B29" s="198"/>
      <c r="C29" s="200"/>
      <c r="D29" s="200"/>
      <c r="E29" s="200"/>
      <c r="F29" s="200"/>
      <c r="G29" s="200"/>
      <c r="H29" s="200"/>
      <c r="I29" s="198"/>
      <c r="J29" s="198"/>
      <c r="K29" s="197"/>
      <c r="L29" s="197"/>
      <c r="M29" s="197"/>
      <c r="N29" s="197"/>
      <c r="O29" s="197"/>
      <c r="P29" s="198"/>
      <c r="Q29" s="197"/>
      <c r="R29" s="199"/>
      <c r="S29" s="199"/>
    </row>
    <row r="30" spans="1:19" s="27" customFormat="1" ht="117.75" customHeight="1" x14ac:dyDescent="0.5">
      <c r="A30" s="198"/>
      <c r="B30" s="198"/>
      <c r="C30" s="200"/>
      <c r="D30" s="200"/>
      <c r="E30" s="200"/>
      <c r="F30" s="200"/>
      <c r="G30" s="200"/>
      <c r="H30" s="200"/>
      <c r="I30" s="198"/>
      <c r="J30" s="198"/>
      <c r="K30" s="197"/>
      <c r="L30" s="197"/>
      <c r="M30" s="197"/>
      <c r="N30" s="197"/>
      <c r="O30" s="197"/>
      <c r="P30" s="198"/>
      <c r="Q30" s="197"/>
      <c r="R30" s="199"/>
      <c r="S30" s="199"/>
    </row>
    <row r="31" spans="1:19" s="27" customFormat="1" ht="38.25" thickBot="1" x14ac:dyDescent="0.55000000000000004">
      <c r="A31" s="49"/>
      <c r="B31" s="50"/>
      <c r="C31" s="50"/>
      <c r="D31" s="50"/>
      <c r="E31" s="50"/>
      <c r="F31" s="50"/>
      <c r="G31" s="50"/>
      <c r="H31" s="50"/>
      <c r="I31" s="50"/>
      <c r="J31" s="50"/>
      <c r="K31" s="50"/>
      <c r="L31" s="50"/>
      <c r="M31" s="50"/>
      <c r="N31" s="50"/>
      <c r="O31" s="50"/>
      <c r="P31" s="50"/>
      <c r="Q31" s="50"/>
      <c r="R31" s="50"/>
      <c r="S31" s="50"/>
    </row>
    <row r="32" spans="1:19" ht="38.25" thickBot="1" x14ac:dyDescent="0.55000000000000004">
      <c r="A32" s="219" t="s">
        <v>16</v>
      </c>
      <c r="B32" s="220"/>
      <c r="C32" s="220"/>
      <c r="D32" s="220"/>
      <c r="E32" s="220"/>
      <c r="F32" s="220"/>
      <c r="G32" s="220"/>
      <c r="H32" s="220"/>
      <c r="I32" s="221"/>
      <c r="J32" s="51"/>
      <c r="K32" s="51"/>
      <c r="L32" s="51"/>
      <c r="M32" s="51"/>
      <c r="N32" s="51"/>
      <c r="O32" s="51"/>
      <c r="P32" s="51"/>
      <c r="Q32" s="51"/>
      <c r="R32" s="51"/>
      <c r="S32" s="51"/>
    </row>
    <row r="33" spans="1:19" ht="38.25" thickBot="1" x14ac:dyDescent="0.55000000000000004">
      <c r="A33" s="207" t="s">
        <v>17</v>
      </c>
      <c r="B33" s="208"/>
      <c r="C33" s="208"/>
      <c r="D33" s="208"/>
      <c r="E33" s="208"/>
      <c r="F33" s="209"/>
      <c r="G33" s="52" t="s">
        <v>18</v>
      </c>
      <c r="H33" s="52"/>
      <c r="I33" s="52" t="s">
        <v>19</v>
      </c>
      <c r="J33" s="51"/>
      <c r="K33" s="51"/>
      <c r="L33" s="51"/>
      <c r="M33" s="51"/>
      <c r="N33" s="51"/>
      <c r="O33" s="51"/>
      <c r="P33" s="51"/>
      <c r="Q33" s="51"/>
      <c r="R33" s="51"/>
      <c r="S33" s="51"/>
    </row>
    <row r="34" spans="1:19" ht="38.25" thickBot="1" x14ac:dyDescent="0.55000000000000004">
      <c r="A34" s="210" t="s">
        <v>20</v>
      </c>
      <c r="B34" s="211"/>
      <c r="C34" s="211"/>
      <c r="D34" s="211"/>
      <c r="E34" s="211"/>
      <c r="F34" s="212"/>
      <c r="G34" s="53">
        <v>0.9</v>
      </c>
      <c r="H34" s="53"/>
      <c r="I34" s="53">
        <v>1</v>
      </c>
      <c r="J34" s="51"/>
      <c r="K34" s="51"/>
      <c r="L34" s="51"/>
      <c r="M34" s="51"/>
      <c r="N34" s="51"/>
      <c r="O34" s="51"/>
      <c r="P34" s="51"/>
      <c r="Q34" s="51"/>
      <c r="R34" s="51"/>
      <c r="S34" s="51"/>
    </row>
    <row r="35" spans="1:19" ht="38.25" thickBot="1" x14ac:dyDescent="0.55000000000000004">
      <c r="A35" s="213" t="s">
        <v>21</v>
      </c>
      <c r="B35" s="214"/>
      <c r="C35" s="214"/>
      <c r="D35" s="214"/>
      <c r="E35" s="214"/>
      <c r="F35" s="215"/>
      <c r="G35" s="53">
        <v>0.5</v>
      </c>
      <c r="H35" s="53"/>
      <c r="I35" s="53">
        <v>0.89</v>
      </c>
      <c r="J35" s="51"/>
      <c r="K35" s="51"/>
      <c r="L35" s="51"/>
      <c r="M35" s="51"/>
      <c r="N35" s="51"/>
      <c r="O35" s="51"/>
      <c r="P35" s="51"/>
      <c r="Q35" s="51"/>
      <c r="R35" s="51"/>
      <c r="S35" s="51"/>
    </row>
    <row r="36" spans="1:19" ht="38.25" thickBot="1" x14ac:dyDescent="0.55000000000000004">
      <c r="A36" s="201" t="s">
        <v>22</v>
      </c>
      <c r="B36" s="202"/>
      <c r="C36" s="202"/>
      <c r="D36" s="202"/>
      <c r="E36" s="202"/>
      <c r="F36" s="203"/>
      <c r="G36" s="53">
        <v>0</v>
      </c>
      <c r="H36" s="53"/>
      <c r="I36" s="53">
        <v>0.49</v>
      </c>
      <c r="J36" s="51"/>
      <c r="K36" s="51"/>
      <c r="L36" s="51"/>
      <c r="M36" s="51"/>
      <c r="N36" s="51"/>
      <c r="O36" s="51"/>
      <c r="P36" s="51"/>
      <c r="Q36" s="51"/>
      <c r="R36" s="51"/>
      <c r="S36" s="51"/>
    </row>
    <row r="37" spans="1:19" x14ac:dyDescent="0.5">
      <c r="A37" s="51"/>
      <c r="B37" s="51"/>
      <c r="C37" s="51"/>
      <c r="D37" s="51"/>
      <c r="E37" s="51"/>
      <c r="F37" s="51"/>
      <c r="G37" s="51"/>
      <c r="H37" s="51"/>
      <c r="I37" s="51"/>
      <c r="J37" s="51"/>
      <c r="K37" s="51"/>
      <c r="L37" s="51"/>
      <c r="M37" s="51"/>
      <c r="N37" s="51"/>
      <c r="O37" s="51"/>
      <c r="P37" s="51"/>
      <c r="Q37" s="51"/>
      <c r="R37" s="51"/>
      <c r="S37" s="51"/>
    </row>
  </sheetData>
  <mergeCells count="35">
    <mergeCell ref="A36:F36"/>
    <mergeCell ref="A32:I32"/>
    <mergeCell ref="A33:F33"/>
    <mergeCell ref="A34:F34"/>
    <mergeCell ref="A35:F35"/>
    <mergeCell ref="N11:Q11"/>
    <mergeCell ref="A26:S26"/>
    <mergeCell ref="A28:B30"/>
    <mergeCell ref="C28:H30"/>
    <mergeCell ref="I28:J30"/>
    <mergeCell ref="K28:O30"/>
    <mergeCell ref="P28:P30"/>
    <mergeCell ref="Q28:S30"/>
    <mergeCell ref="A10:K10"/>
    <mergeCell ref="L10:S10"/>
    <mergeCell ref="A11:A12"/>
    <mergeCell ref="B11:B12"/>
    <mergeCell ref="C11:C12"/>
    <mergeCell ref="D11:D12"/>
    <mergeCell ref="E11:E12"/>
    <mergeCell ref="F11:F12"/>
    <mergeCell ref="G11:G12"/>
    <mergeCell ref="H11:H12"/>
    <mergeCell ref="R11:S11"/>
    <mergeCell ref="I11:I12"/>
    <mergeCell ref="J11:J12"/>
    <mergeCell ref="K11:K12"/>
    <mergeCell ref="L11:L12"/>
    <mergeCell ref="M11:M12"/>
    <mergeCell ref="A8:S8"/>
    <mergeCell ref="A1:S1"/>
    <mergeCell ref="A2:S2"/>
    <mergeCell ref="A3:S3"/>
    <mergeCell ref="A7:K7"/>
    <mergeCell ref="L7:S7"/>
  </mergeCells>
  <conditionalFormatting sqref="Q13:Q22">
    <cfRule type="cellIs" dxfId="71" priority="1" operator="between">
      <formula>0.9</formula>
      <formula>1</formula>
    </cfRule>
    <cfRule type="cellIs" dxfId="70" priority="2" operator="between">
      <formula>0.5</formula>
      <formula>0.89</formula>
    </cfRule>
    <cfRule type="cellIs" dxfId="69" priority="3" operator="between">
      <formula>0</formula>
      <formula>0.49</formula>
    </cfRule>
  </conditionalFormatting>
  <dataValidations count="2">
    <dataValidation type="list" allowBlank="1" showErrorMessage="1" sqref="O23:O25 N13:N25">
      <formula1>"SI,NO,EN PROCESO,N/A"</formula1>
    </dataValidation>
    <dataValidation type="list" allowBlank="1" showErrorMessage="1" sqref="R13:R25">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0"/>
  <sheetViews>
    <sheetView topLeftCell="J15" zoomScale="25" zoomScaleNormal="25" workbookViewId="0">
      <selection activeCell="S16" sqref="S16:S17"/>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344.25" customHeight="1" x14ac:dyDescent="0.5">
      <c r="A13" s="231">
        <v>1</v>
      </c>
      <c r="B13" s="228" t="s">
        <v>138</v>
      </c>
      <c r="C13" s="228">
        <v>804</v>
      </c>
      <c r="D13" s="228" t="s">
        <v>33</v>
      </c>
      <c r="E13" s="226" t="s">
        <v>42</v>
      </c>
      <c r="F13" s="226">
        <v>1</v>
      </c>
      <c r="G13" s="228" t="s">
        <v>139</v>
      </c>
      <c r="H13" s="228" t="s">
        <v>140</v>
      </c>
      <c r="I13" s="228">
        <v>1</v>
      </c>
      <c r="J13" s="230">
        <v>45111</v>
      </c>
      <c r="K13" s="222">
        <v>45260</v>
      </c>
      <c r="L13" s="224" t="s">
        <v>43</v>
      </c>
      <c r="M13" s="233" t="s">
        <v>344</v>
      </c>
      <c r="N13" s="235" t="s">
        <v>36</v>
      </c>
      <c r="O13" s="235">
        <v>1</v>
      </c>
      <c r="P13" s="236" t="s">
        <v>52</v>
      </c>
      <c r="Q13" s="235">
        <f>+SUM(O13:O15)/2</f>
        <v>1</v>
      </c>
      <c r="R13" s="243" t="s">
        <v>45</v>
      </c>
      <c r="S13" s="245" t="s">
        <v>403</v>
      </c>
    </row>
    <row r="14" spans="1:19" ht="344.25" customHeight="1" x14ac:dyDescent="0.5">
      <c r="A14" s="232"/>
      <c r="B14" s="229"/>
      <c r="C14" s="229"/>
      <c r="D14" s="229"/>
      <c r="E14" s="227"/>
      <c r="F14" s="227"/>
      <c r="G14" s="229"/>
      <c r="H14" s="229"/>
      <c r="I14" s="229"/>
      <c r="J14" s="180"/>
      <c r="K14" s="223"/>
      <c r="L14" s="225"/>
      <c r="M14" s="234"/>
      <c r="N14" s="178"/>
      <c r="O14" s="178"/>
      <c r="P14" s="237"/>
      <c r="Q14" s="238"/>
      <c r="R14" s="244"/>
      <c r="S14" s="246"/>
    </row>
    <row r="15" spans="1:19" ht="300" customHeight="1" x14ac:dyDescent="0.5">
      <c r="A15" s="8">
        <v>2</v>
      </c>
      <c r="B15" s="9" t="s">
        <v>138</v>
      </c>
      <c r="C15" s="9">
        <v>804</v>
      </c>
      <c r="D15" s="9" t="s">
        <v>33</v>
      </c>
      <c r="E15" s="11" t="s">
        <v>42</v>
      </c>
      <c r="F15" s="11">
        <v>2</v>
      </c>
      <c r="G15" s="12" t="s">
        <v>141</v>
      </c>
      <c r="H15" s="9" t="s">
        <v>142</v>
      </c>
      <c r="I15" s="9">
        <v>1</v>
      </c>
      <c r="J15" s="10">
        <v>45111</v>
      </c>
      <c r="K15" s="13">
        <v>45260</v>
      </c>
      <c r="L15" s="14" t="s">
        <v>43</v>
      </c>
      <c r="M15" s="16" t="s">
        <v>341</v>
      </c>
      <c r="N15" s="19" t="s">
        <v>36</v>
      </c>
      <c r="O15" s="19">
        <v>1</v>
      </c>
      <c r="P15" s="21" t="s">
        <v>52</v>
      </c>
      <c r="Q15" s="178"/>
      <c r="R15" s="180"/>
      <c r="S15" s="247"/>
    </row>
    <row r="16" spans="1:19" ht="294.75" customHeight="1" x14ac:dyDescent="0.5">
      <c r="A16" s="8">
        <v>3</v>
      </c>
      <c r="B16" s="9" t="s">
        <v>138</v>
      </c>
      <c r="C16" s="9">
        <v>805</v>
      </c>
      <c r="D16" s="9" t="s">
        <v>33</v>
      </c>
      <c r="E16" s="11" t="s">
        <v>42</v>
      </c>
      <c r="F16" s="11">
        <v>1</v>
      </c>
      <c r="G16" s="12" t="s">
        <v>143</v>
      </c>
      <c r="H16" s="9" t="s">
        <v>142</v>
      </c>
      <c r="I16" s="9">
        <v>1</v>
      </c>
      <c r="J16" s="10">
        <v>45111</v>
      </c>
      <c r="K16" s="13">
        <v>45260</v>
      </c>
      <c r="L16" s="14" t="s">
        <v>43</v>
      </c>
      <c r="M16" s="16" t="s">
        <v>342</v>
      </c>
      <c r="N16" s="19" t="s">
        <v>36</v>
      </c>
      <c r="O16" s="19">
        <v>1</v>
      </c>
      <c r="P16" s="21" t="s">
        <v>52</v>
      </c>
      <c r="Q16" s="248">
        <f>+SUM(O16:O17)/2</f>
        <v>1</v>
      </c>
      <c r="R16" s="250" t="s">
        <v>45</v>
      </c>
      <c r="S16" s="251" t="s">
        <v>403</v>
      </c>
    </row>
    <row r="17" spans="1:19" ht="401.25" customHeight="1" x14ac:dyDescent="0.5">
      <c r="A17" s="8">
        <v>4</v>
      </c>
      <c r="B17" s="9" t="s">
        <v>138</v>
      </c>
      <c r="C17" s="9">
        <v>805</v>
      </c>
      <c r="D17" s="9" t="s">
        <v>33</v>
      </c>
      <c r="E17" s="11" t="s">
        <v>42</v>
      </c>
      <c r="F17" s="11">
        <v>2</v>
      </c>
      <c r="G17" s="12" t="s">
        <v>144</v>
      </c>
      <c r="H17" s="9" t="s">
        <v>145</v>
      </c>
      <c r="I17" s="9">
        <v>1</v>
      </c>
      <c r="J17" s="10">
        <v>45111</v>
      </c>
      <c r="K17" s="13">
        <v>45260</v>
      </c>
      <c r="L17" s="14" t="s">
        <v>43</v>
      </c>
      <c r="M17" s="117" t="s">
        <v>343</v>
      </c>
      <c r="N17" s="19" t="s">
        <v>36</v>
      </c>
      <c r="O17" s="19">
        <v>1</v>
      </c>
      <c r="P17" s="22" t="s">
        <v>52</v>
      </c>
      <c r="Q17" s="249"/>
      <c r="R17" s="249"/>
      <c r="S17" s="251"/>
    </row>
    <row r="18" spans="1:19" s="27" customFormat="1" x14ac:dyDescent="0.5">
      <c r="A18" s="41"/>
      <c r="B18" s="42"/>
      <c r="C18" s="41"/>
      <c r="D18" s="42"/>
      <c r="E18" s="41"/>
      <c r="F18" s="41"/>
      <c r="G18" s="43"/>
      <c r="H18" s="42"/>
      <c r="I18" s="42"/>
      <c r="J18" s="44"/>
      <c r="K18" s="44"/>
      <c r="L18" s="42"/>
      <c r="M18" s="42"/>
      <c r="N18" s="45"/>
      <c r="O18" s="45"/>
      <c r="P18" s="46"/>
      <c r="Q18" s="45"/>
      <c r="R18" s="47"/>
      <c r="S18" s="48"/>
    </row>
    <row r="19" spans="1:19" s="27" customFormat="1" x14ac:dyDescent="0.5">
      <c r="A19" s="41"/>
      <c r="B19" s="42"/>
      <c r="C19" s="41"/>
      <c r="D19" s="42"/>
      <c r="E19" s="41"/>
      <c r="F19" s="41"/>
      <c r="G19" s="43"/>
      <c r="H19" s="42"/>
      <c r="I19" s="42"/>
      <c r="J19" s="44"/>
      <c r="K19" s="44"/>
      <c r="L19" s="42"/>
      <c r="M19" s="42"/>
      <c r="N19" s="45"/>
      <c r="O19" s="45"/>
      <c r="P19" s="46"/>
      <c r="Q19" s="45"/>
      <c r="R19" s="47"/>
      <c r="S19" s="48"/>
    </row>
    <row r="20" spans="1:19" s="27" customFormat="1" ht="38.25" thickBot="1" x14ac:dyDescent="0.55000000000000004">
      <c r="A20" s="41"/>
      <c r="B20" s="42"/>
      <c r="C20" s="41"/>
      <c r="D20" s="42"/>
      <c r="E20" s="41"/>
      <c r="F20" s="41"/>
      <c r="G20" s="43"/>
      <c r="H20" s="42"/>
      <c r="I20" s="42"/>
      <c r="J20" s="44"/>
      <c r="K20" s="44"/>
      <c r="L20" s="42"/>
      <c r="M20" s="42"/>
      <c r="N20" s="45"/>
      <c r="O20" s="45"/>
      <c r="P20" s="46"/>
      <c r="Q20" s="45"/>
      <c r="R20" s="47"/>
      <c r="S20" s="48"/>
    </row>
    <row r="21" spans="1:19" ht="408.75" customHeight="1" thickBot="1" x14ac:dyDescent="0.55000000000000004">
      <c r="A21" s="239" t="s">
        <v>346</v>
      </c>
      <c r="B21" s="240"/>
      <c r="C21" s="240"/>
      <c r="D21" s="240"/>
      <c r="E21" s="240"/>
      <c r="F21" s="240"/>
      <c r="G21" s="240"/>
      <c r="H21" s="240"/>
      <c r="I21" s="240"/>
      <c r="J21" s="240"/>
      <c r="K21" s="240"/>
      <c r="L21" s="240"/>
      <c r="M21" s="240"/>
      <c r="N21" s="240"/>
      <c r="O21" s="240"/>
      <c r="P21" s="240"/>
      <c r="Q21" s="240"/>
      <c r="R21" s="240"/>
      <c r="S21" s="241"/>
    </row>
    <row r="22" spans="1:19" s="27" customFormat="1" x14ac:dyDescent="0.5">
      <c r="A22" s="49"/>
      <c r="B22" s="50"/>
      <c r="C22" s="50"/>
      <c r="D22" s="50"/>
      <c r="E22" s="50"/>
      <c r="F22" s="50"/>
      <c r="G22" s="50"/>
      <c r="H22" s="50"/>
      <c r="I22" s="50"/>
      <c r="J22" s="50"/>
      <c r="K22" s="50"/>
      <c r="L22" s="50"/>
      <c r="M22" s="50"/>
      <c r="N22" s="50"/>
      <c r="O22" s="50"/>
      <c r="P22" s="50"/>
      <c r="Q22" s="50"/>
      <c r="R22" s="50"/>
      <c r="S22" s="50"/>
    </row>
    <row r="23" spans="1:19" ht="409.5" customHeight="1" x14ac:dyDescent="0.5">
      <c r="A23" s="198" t="s">
        <v>296</v>
      </c>
      <c r="B23" s="199"/>
      <c r="C23" s="197" t="s">
        <v>298</v>
      </c>
      <c r="D23" s="242"/>
      <c r="E23" s="242"/>
      <c r="F23" s="242"/>
      <c r="G23" s="242"/>
      <c r="H23" s="242"/>
      <c r="I23" s="198" t="s">
        <v>240</v>
      </c>
      <c r="J23" s="199"/>
      <c r="K23" s="197" t="s">
        <v>243</v>
      </c>
      <c r="L23" s="197"/>
      <c r="M23" s="197"/>
      <c r="N23" s="197"/>
      <c r="O23" s="197"/>
      <c r="P23" s="30" t="s">
        <v>26</v>
      </c>
      <c r="Q23" s="197" t="s">
        <v>241</v>
      </c>
      <c r="R23" s="199"/>
      <c r="S23" s="199"/>
    </row>
    <row r="24" spans="1:19" ht="113.25" customHeight="1" thickBot="1" x14ac:dyDescent="0.55000000000000004">
      <c r="A24" s="41"/>
      <c r="B24" s="86"/>
      <c r="C24" s="87"/>
      <c r="D24" s="86"/>
      <c r="E24" s="86"/>
      <c r="F24" s="86"/>
      <c r="G24" s="86"/>
      <c r="H24" s="86"/>
      <c r="I24" s="41"/>
      <c r="J24" s="86"/>
      <c r="K24" s="89"/>
      <c r="L24" s="89"/>
      <c r="M24" s="89"/>
      <c r="N24" s="89"/>
      <c r="O24" s="89"/>
      <c r="P24" s="41"/>
      <c r="Q24" s="88"/>
      <c r="R24" s="86"/>
      <c r="S24" s="86"/>
    </row>
    <row r="25" spans="1:19" ht="38.25" thickBot="1" x14ac:dyDescent="0.55000000000000004">
      <c r="A25" s="219" t="s">
        <v>16</v>
      </c>
      <c r="B25" s="220"/>
      <c r="C25" s="220"/>
      <c r="D25" s="220"/>
      <c r="E25" s="220"/>
      <c r="F25" s="220"/>
      <c r="G25" s="220"/>
      <c r="H25" s="220"/>
      <c r="I25" s="221"/>
      <c r="J25" s="51"/>
      <c r="K25" s="89"/>
      <c r="L25" s="89"/>
      <c r="M25" s="89"/>
      <c r="N25" s="89"/>
      <c r="O25" s="89"/>
      <c r="P25" s="51"/>
      <c r="Q25" s="51"/>
      <c r="R25" s="51"/>
      <c r="S25" s="51"/>
    </row>
    <row r="26" spans="1:19" ht="38.25" thickBot="1" x14ac:dyDescent="0.55000000000000004">
      <c r="A26" s="207" t="s">
        <v>17</v>
      </c>
      <c r="B26" s="208"/>
      <c r="C26" s="208"/>
      <c r="D26" s="208"/>
      <c r="E26" s="208"/>
      <c r="F26" s="209"/>
      <c r="G26" s="52" t="s">
        <v>18</v>
      </c>
      <c r="H26" s="52"/>
      <c r="I26" s="52" t="s">
        <v>19</v>
      </c>
      <c r="J26" s="51"/>
      <c r="K26" s="51"/>
      <c r="L26" s="51"/>
      <c r="M26" s="51"/>
      <c r="N26" s="51"/>
      <c r="O26" s="51"/>
      <c r="P26" s="51"/>
      <c r="Q26" s="51"/>
      <c r="R26" s="51"/>
      <c r="S26" s="51"/>
    </row>
    <row r="27" spans="1:19" ht="38.25" thickBot="1" x14ac:dyDescent="0.55000000000000004">
      <c r="A27" s="210" t="s">
        <v>20</v>
      </c>
      <c r="B27" s="211"/>
      <c r="C27" s="211"/>
      <c r="D27" s="211"/>
      <c r="E27" s="211"/>
      <c r="F27" s="212"/>
      <c r="G27" s="53">
        <v>0.9</v>
      </c>
      <c r="H27" s="53"/>
      <c r="I27" s="53">
        <v>1</v>
      </c>
      <c r="J27" s="51"/>
      <c r="K27" s="51"/>
      <c r="L27" s="51"/>
      <c r="M27" s="51"/>
      <c r="N27" s="51"/>
      <c r="O27" s="51"/>
      <c r="P27" s="51"/>
      <c r="Q27" s="51"/>
      <c r="R27" s="51"/>
      <c r="S27" s="51"/>
    </row>
    <row r="28" spans="1:19" ht="38.25" thickBot="1" x14ac:dyDescent="0.55000000000000004">
      <c r="A28" s="213" t="s">
        <v>21</v>
      </c>
      <c r="B28" s="214"/>
      <c r="C28" s="214"/>
      <c r="D28" s="214"/>
      <c r="E28" s="214"/>
      <c r="F28" s="215"/>
      <c r="G28" s="53">
        <v>0.5</v>
      </c>
      <c r="H28" s="53"/>
      <c r="I28" s="53">
        <v>0.89</v>
      </c>
      <c r="J28" s="51"/>
      <c r="K28" s="51"/>
      <c r="L28" s="51"/>
      <c r="M28" s="51"/>
      <c r="N28" s="51"/>
      <c r="O28" s="51"/>
      <c r="P28" s="51"/>
      <c r="Q28" s="51"/>
      <c r="R28" s="51"/>
      <c r="S28" s="51"/>
    </row>
    <row r="29" spans="1:19" ht="38.25" thickBot="1" x14ac:dyDescent="0.55000000000000004">
      <c r="A29" s="201" t="s">
        <v>22</v>
      </c>
      <c r="B29" s="202"/>
      <c r="C29" s="202"/>
      <c r="D29" s="202"/>
      <c r="E29" s="202"/>
      <c r="F29" s="203"/>
      <c r="G29" s="53">
        <v>0</v>
      </c>
      <c r="H29" s="53"/>
      <c r="I29" s="53">
        <v>0.49</v>
      </c>
      <c r="J29" s="51"/>
      <c r="K29" s="51"/>
      <c r="L29" s="51"/>
      <c r="M29" s="51"/>
      <c r="N29" s="51"/>
      <c r="O29" s="51"/>
      <c r="P29" s="51"/>
      <c r="Q29" s="51"/>
      <c r="R29" s="51"/>
      <c r="S29" s="51"/>
    </row>
    <row r="30" spans="1:19" x14ac:dyDescent="0.5">
      <c r="A30" s="51"/>
      <c r="B30" s="51"/>
      <c r="C30" s="51"/>
      <c r="D30" s="51"/>
      <c r="E30" s="51"/>
      <c r="F30" s="51"/>
      <c r="G30" s="51"/>
      <c r="H30" s="51"/>
      <c r="I30" s="51"/>
      <c r="J30" s="51"/>
      <c r="K30" s="51"/>
      <c r="L30" s="51"/>
      <c r="M30" s="51"/>
      <c r="N30" s="51"/>
      <c r="O30" s="51"/>
      <c r="P30" s="51"/>
      <c r="Q30" s="51"/>
      <c r="R30" s="51"/>
      <c r="S30" s="51"/>
    </row>
  </sheetData>
  <sortState ref="B13:Q105">
    <sortCondition ref="C12:C105"/>
  </sortState>
  <mergeCells count="56">
    <mergeCell ref="R13:R15"/>
    <mergeCell ref="S13:S15"/>
    <mergeCell ref="Q16:Q17"/>
    <mergeCell ref="R16:R17"/>
    <mergeCell ref="S16:S17"/>
    <mergeCell ref="A21:S21"/>
    <mergeCell ref="A28:F28"/>
    <mergeCell ref="A29:F29"/>
    <mergeCell ref="A25:I25"/>
    <mergeCell ref="A26:F26"/>
    <mergeCell ref="A27:F27"/>
    <mergeCell ref="A23:B23"/>
    <mergeCell ref="C23:H23"/>
    <mergeCell ref="I23:J23"/>
    <mergeCell ref="K23:O23"/>
    <mergeCell ref="Q23:S23"/>
    <mergeCell ref="K11:K12"/>
    <mergeCell ref="M11:M12"/>
    <mergeCell ref="H11:H12"/>
    <mergeCell ref="L11:L12"/>
    <mergeCell ref="A1:S1"/>
    <mergeCell ref="A2:S2"/>
    <mergeCell ref="A3:S3"/>
    <mergeCell ref="A7:K7"/>
    <mergeCell ref="A8:S8"/>
    <mergeCell ref="A10:K10"/>
    <mergeCell ref="N11:Q11"/>
    <mergeCell ref="L7:S7"/>
    <mergeCell ref="L10:S10"/>
    <mergeCell ref="R11:S11"/>
    <mergeCell ref="A11:A12"/>
    <mergeCell ref="G11:G12"/>
    <mergeCell ref="B11:B12"/>
    <mergeCell ref="C11:C12"/>
    <mergeCell ref="E11:E12"/>
    <mergeCell ref="F11:F12"/>
    <mergeCell ref="J11:J12"/>
    <mergeCell ref="I11:I12"/>
    <mergeCell ref="D11:D12"/>
    <mergeCell ref="M13:M14"/>
    <mergeCell ref="N13:N14"/>
    <mergeCell ref="O13:O14"/>
    <mergeCell ref="P13:P14"/>
    <mergeCell ref="Q13:Q15"/>
    <mergeCell ref="A13:A14"/>
    <mergeCell ref="B13:B14"/>
    <mergeCell ref="C13:C14"/>
    <mergeCell ref="D13:D14"/>
    <mergeCell ref="E13:E14"/>
    <mergeCell ref="K13:K14"/>
    <mergeCell ref="L13:L14"/>
    <mergeCell ref="F13:F14"/>
    <mergeCell ref="G13:G14"/>
    <mergeCell ref="H13:H14"/>
    <mergeCell ref="I13:I14"/>
    <mergeCell ref="J13:J14"/>
  </mergeCells>
  <conditionalFormatting sqref="Q13:Q14">
    <cfRule type="cellIs" dxfId="68" priority="1" operator="between">
      <formula>0.9</formula>
      <formula>1</formula>
    </cfRule>
    <cfRule type="cellIs" dxfId="67" priority="2" operator="between">
      <formula>0.5</formula>
      <formula>0.89</formula>
    </cfRule>
    <cfRule type="cellIs" dxfId="66" priority="3" operator="between">
      <formula>0</formula>
      <formula>0.49</formula>
    </cfRule>
  </conditionalFormatting>
  <conditionalFormatting sqref="Q16">
    <cfRule type="cellIs" dxfId="65" priority="4" operator="between">
      <formula>0.9</formula>
      <formula>1</formula>
    </cfRule>
    <cfRule type="cellIs" dxfId="64" priority="5" operator="between">
      <formula>0.5</formula>
      <formula>0.89</formula>
    </cfRule>
    <cfRule type="cellIs" dxfId="63" priority="6" operator="between">
      <formula>0</formula>
      <formula>0.49</formula>
    </cfRule>
  </conditionalFormatting>
  <dataValidations count="2">
    <dataValidation type="list" allowBlank="1" showErrorMessage="1" sqref="O18:O20 N15:N20 N13">
      <formula1>"SI,NO,EN PROCESO,N/A"</formula1>
    </dataValidation>
    <dataValidation type="list" allowBlank="1" showErrorMessage="1" sqref="R18:R20 R16 R13:R14">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4"/>
  <sheetViews>
    <sheetView topLeftCell="N30" zoomScale="25" zoomScaleNormal="25" workbookViewId="0">
      <selection activeCell="P30" sqref="P30:P31"/>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203.25" customHeight="1" x14ac:dyDescent="0.5">
      <c r="A13" s="8">
        <v>1</v>
      </c>
      <c r="B13" s="9" t="s">
        <v>164</v>
      </c>
      <c r="C13" s="9">
        <v>811</v>
      </c>
      <c r="D13" s="9" t="s">
        <v>33</v>
      </c>
      <c r="E13" s="11" t="s">
        <v>42</v>
      </c>
      <c r="F13" s="11">
        <v>1</v>
      </c>
      <c r="G13" s="9" t="s">
        <v>165</v>
      </c>
      <c r="H13" s="9" t="s">
        <v>166</v>
      </c>
      <c r="I13" s="9">
        <v>1</v>
      </c>
      <c r="J13" s="24">
        <v>45199</v>
      </c>
      <c r="K13" s="25">
        <v>45266</v>
      </c>
      <c r="L13" s="14" t="s">
        <v>235</v>
      </c>
      <c r="M13" s="12" t="s">
        <v>319</v>
      </c>
      <c r="N13" s="71" t="s">
        <v>36</v>
      </c>
      <c r="O13" s="63">
        <v>1</v>
      </c>
      <c r="P13" s="63" t="s">
        <v>52</v>
      </c>
      <c r="Q13" s="63">
        <v>1</v>
      </c>
      <c r="R13" s="64" t="s">
        <v>45</v>
      </c>
      <c r="S13" s="93" t="s">
        <v>404</v>
      </c>
    </row>
    <row r="14" spans="1:19" ht="202.5" customHeight="1" x14ac:dyDescent="0.5">
      <c r="A14" s="8">
        <v>2</v>
      </c>
      <c r="B14" s="9" t="s">
        <v>164</v>
      </c>
      <c r="C14" s="67">
        <v>812</v>
      </c>
      <c r="D14" s="9" t="s">
        <v>33</v>
      </c>
      <c r="E14" s="11" t="s">
        <v>42</v>
      </c>
      <c r="F14" s="11">
        <v>1</v>
      </c>
      <c r="G14" s="9" t="s">
        <v>167</v>
      </c>
      <c r="H14" s="9" t="s">
        <v>168</v>
      </c>
      <c r="I14" s="9">
        <v>1</v>
      </c>
      <c r="J14" s="24">
        <v>45139</v>
      </c>
      <c r="K14" s="25">
        <v>45266</v>
      </c>
      <c r="L14" s="14" t="s">
        <v>235</v>
      </c>
      <c r="M14" s="16" t="s">
        <v>320</v>
      </c>
      <c r="N14" s="71" t="s">
        <v>36</v>
      </c>
      <c r="O14" s="63">
        <v>1</v>
      </c>
      <c r="P14" s="21" t="s">
        <v>373</v>
      </c>
      <c r="Q14" s="252">
        <v>0.56999999999999995</v>
      </c>
      <c r="R14" s="255" t="s">
        <v>45</v>
      </c>
      <c r="S14" s="262" t="s">
        <v>37</v>
      </c>
    </row>
    <row r="15" spans="1:19" ht="187.5" x14ac:dyDescent="0.5">
      <c r="A15" s="8">
        <v>3</v>
      </c>
      <c r="B15" s="9" t="s">
        <v>164</v>
      </c>
      <c r="C15" s="9">
        <v>812</v>
      </c>
      <c r="D15" s="9" t="s">
        <v>33</v>
      </c>
      <c r="E15" s="11" t="s">
        <v>42</v>
      </c>
      <c r="F15" s="11">
        <v>2</v>
      </c>
      <c r="G15" s="9" t="s">
        <v>169</v>
      </c>
      <c r="H15" s="9" t="s">
        <v>126</v>
      </c>
      <c r="I15" s="9">
        <v>1</v>
      </c>
      <c r="J15" s="24">
        <v>45139</v>
      </c>
      <c r="K15" s="25">
        <v>45266</v>
      </c>
      <c r="L15" s="14" t="s">
        <v>235</v>
      </c>
      <c r="M15" s="16" t="s">
        <v>321</v>
      </c>
      <c r="N15" s="71" t="s">
        <v>36</v>
      </c>
      <c r="O15" s="63">
        <v>1</v>
      </c>
      <c r="P15" s="21" t="s">
        <v>373</v>
      </c>
      <c r="Q15" s="253"/>
      <c r="R15" s="256"/>
      <c r="S15" s="262"/>
    </row>
    <row r="16" spans="1:19" ht="249.75" customHeight="1" x14ac:dyDescent="0.5">
      <c r="A16" s="8">
        <v>4</v>
      </c>
      <c r="B16" s="9" t="s">
        <v>164</v>
      </c>
      <c r="C16" s="9">
        <v>812</v>
      </c>
      <c r="D16" s="9" t="s">
        <v>33</v>
      </c>
      <c r="E16" s="11" t="s">
        <v>42</v>
      </c>
      <c r="F16" s="11">
        <v>3</v>
      </c>
      <c r="G16" s="9" t="s">
        <v>170</v>
      </c>
      <c r="H16" s="9" t="s">
        <v>171</v>
      </c>
      <c r="I16" s="9">
        <v>1</v>
      </c>
      <c r="J16" s="24">
        <v>45170</v>
      </c>
      <c r="K16" s="25">
        <v>45266</v>
      </c>
      <c r="L16" s="14" t="s">
        <v>235</v>
      </c>
      <c r="M16" s="16" t="s">
        <v>322</v>
      </c>
      <c r="N16" s="71" t="s">
        <v>36</v>
      </c>
      <c r="O16" s="63">
        <v>1</v>
      </c>
      <c r="P16" s="21" t="s">
        <v>323</v>
      </c>
      <c r="Q16" s="253"/>
      <c r="R16" s="256"/>
      <c r="S16" s="262"/>
    </row>
    <row r="17" spans="1:19" ht="262.5" x14ac:dyDescent="0.5">
      <c r="A17" s="8">
        <v>5</v>
      </c>
      <c r="B17" s="9" t="s">
        <v>164</v>
      </c>
      <c r="C17" s="9">
        <v>812</v>
      </c>
      <c r="D17" s="9" t="s">
        <v>33</v>
      </c>
      <c r="E17" s="11" t="s">
        <v>42</v>
      </c>
      <c r="F17" s="11">
        <v>4</v>
      </c>
      <c r="G17" s="9" t="s">
        <v>172</v>
      </c>
      <c r="H17" s="9" t="s">
        <v>126</v>
      </c>
      <c r="I17" s="9">
        <v>1</v>
      </c>
      <c r="J17" s="24">
        <v>45170</v>
      </c>
      <c r="K17" s="25">
        <v>45266</v>
      </c>
      <c r="L17" s="14" t="s">
        <v>235</v>
      </c>
      <c r="M17" s="94" t="s">
        <v>374</v>
      </c>
      <c r="N17" s="71" t="s">
        <v>81</v>
      </c>
      <c r="O17" s="63">
        <v>0</v>
      </c>
      <c r="P17" s="16" t="s">
        <v>324</v>
      </c>
      <c r="Q17" s="253"/>
      <c r="R17" s="256"/>
      <c r="S17" s="262"/>
    </row>
    <row r="18" spans="1:19" ht="297" customHeight="1" x14ac:dyDescent="0.5">
      <c r="A18" s="8">
        <v>6</v>
      </c>
      <c r="B18" s="9" t="s">
        <v>164</v>
      </c>
      <c r="C18" s="9">
        <v>812</v>
      </c>
      <c r="D18" s="9" t="s">
        <v>33</v>
      </c>
      <c r="E18" s="11" t="s">
        <v>42</v>
      </c>
      <c r="F18" s="11">
        <v>5</v>
      </c>
      <c r="G18" s="9" t="s">
        <v>173</v>
      </c>
      <c r="H18" s="9" t="s">
        <v>126</v>
      </c>
      <c r="I18" s="9">
        <v>1</v>
      </c>
      <c r="J18" s="24">
        <v>45170</v>
      </c>
      <c r="K18" s="25">
        <v>45266</v>
      </c>
      <c r="L18" s="14" t="s">
        <v>235</v>
      </c>
      <c r="M18" s="94" t="s">
        <v>375</v>
      </c>
      <c r="N18" s="71" t="s">
        <v>81</v>
      </c>
      <c r="O18" s="63">
        <v>0</v>
      </c>
      <c r="P18" s="16" t="s">
        <v>324</v>
      </c>
      <c r="Q18" s="253"/>
      <c r="R18" s="256"/>
      <c r="S18" s="262"/>
    </row>
    <row r="19" spans="1:19" ht="262.5" x14ac:dyDescent="0.5">
      <c r="A19" s="8">
        <v>7</v>
      </c>
      <c r="B19" s="9" t="s">
        <v>164</v>
      </c>
      <c r="C19" s="9">
        <v>812</v>
      </c>
      <c r="D19" s="9" t="s">
        <v>33</v>
      </c>
      <c r="E19" s="11" t="s">
        <v>42</v>
      </c>
      <c r="F19" s="11">
        <v>6</v>
      </c>
      <c r="G19" s="9" t="s">
        <v>174</v>
      </c>
      <c r="H19" s="9" t="s">
        <v>175</v>
      </c>
      <c r="I19" s="9">
        <v>1</v>
      </c>
      <c r="J19" s="24">
        <v>45200</v>
      </c>
      <c r="K19" s="25">
        <v>45266</v>
      </c>
      <c r="L19" s="14" t="s">
        <v>235</v>
      </c>
      <c r="M19" s="16" t="s">
        <v>376</v>
      </c>
      <c r="N19" s="71" t="s">
        <v>81</v>
      </c>
      <c r="O19" s="63">
        <v>0</v>
      </c>
      <c r="P19" s="16" t="s">
        <v>324</v>
      </c>
      <c r="Q19" s="253"/>
      <c r="R19" s="256"/>
      <c r="S19" s="262"/>
    </row>
    <row r="20" spans="1:19" ht="187.5" x14ac:dyDescent="0.5">
      <c r="A20" s="8">
        <v>8</v>
      </c>
      <c r="B20" s="9" t="s">
        <v>164</v>
      </c>
      <c r="C20" s="9">
        <v>812</v>
      </c>
      <c r="D20" s="9" t="s">
        <v>33</v>
      </c>
      <c r="E20" s="11" t="s">
        <v>42</v>
      </c>
      <c r="F20" s="11">
        <v>7</v>
      </c>
      <c r="G20" s="9" t="s">
        <v>176</v>
      </c>
      <c r="H20" s="9" t="s">
        <v>177</v>
      </c>
      <c r="I20" s="9">
        <v>1</v>
      </c>
      <c r="J20" s="24">
        <v>45231</v>
      </c>
      <c r="K20" s="25">
        <v>45266</v>
      </c>
      <c r="L20" s="14" t="s">
        <v>235</v>
      </c>
      <c r="M20" s="16" t="s">
        <v>325</v>
      </c>
      <c r="N20" s="71" t="s">
        <v>36</v>
      </c>
      <c r="O20" s="71">
        <v>1</v>
      </c>
      <c r="P20" s="21" t="s">
        <v>52</v>
      </c>
      <c r="Q20" s="254"/>
      <c r="R20" s="257"/>
      <c r="S20" s="262"/>
    </row>
    <row r="21" spans="1:19" ht="150" x14ac:dyDescent="0.5">
      <c r="A21" s="8">
        <v>9</v>
      </c>
      <c r="B21" s="9" t="s">
        <v>164</v>
      </c>
      <c r="C21" s="11">
        <v>813</v>
      </c>
      <c r="D21" s="9" t="s">
        <v>33</v>
      </c>
      <c r="E21" s="11" t="s">
        <v>42</v>
      </c>
      <c r="F21" s="11">
        <v>1</v>
      </c>
      <c r="G21" s="9" t="s">
        <v>178</v>
      </c>
      <c r="H21" s="9" t="s">
        <v>126</v>
      </c>
      <c r="I21" s="9">
        <v>1</v>
      </c>
      <c r="J21" s="24">
        <v>45139</v>
      </c>
      <c r="K21" s="25">
        <v>45266</v>
      </c>
      <c r="L21" s="14" t="s">
        <v>235</v>
      </c>
      <c r="M21" s="16" t="s">
        <v>377</v>
      </c>
      <c r="N21" s="71" t="s">
        <v>36</v>
      </c>
      <c r="O21" s="71">
        <v>1</v>
      </c>
      <c r="P21" s="21" t="s">
        <v>52</v>
      </c>
      <c r="Q21" s="63">
        <v>1</v>
      </c>
      <c r="R21" s="64" t="s">
        <v>45</v>
      </c>
      <c r="S21" s="93" t="s">
        <v>404</v>
      </c>
    </row>
    <row r="22" spans="1:19" ht="409.6" customHeight="1" x14ac:dyDescent="0.5">
      <c r="A22" s="8">
        <v>10</v>
      </c>
      <c r="B22" s="9" t="s">
        <v>164</v>
      </c>
      <c r="C22" s="95">
        <v>814</v>
      </c>
      <c r="D22" s="9" t="s">
        <v>33</v>
      </c>
      <c r="E22" s="11" t="s">
        <v>42</v>
      </c>
      <c r="F22" s="11">
        <v>1</v>
      </c>
      <c r="G22" s="9" t="s">
        <v>261</v>
      </c>
      <c r="H22" s="9" t="s">
        <v>179</v>
      </c>
      <c r="I22" s="9">
        <v>1</v>
      </c>
      <c r="J22" s="24">
        <v>45200</v>
      </c>
      <c r="K22" s="25">
        <v>45230</v>
      </c>
      <c r="L22" s="14" t="s">
        <v>235</v>
      </c>
      <c r="M22" s="59" t="s">
        <v>337</v>
      </c>
      <c r="N22" s="71" t="s">
        <v>36</v>
      </c>
      <c r="O22" s="71">
        <v>1</v>
      </c>
      <c r="P22" s="63" t="s">
        <v>52</v>
      </c>
      <c r="Q22" s="63">
        <v>1</v>
      </c>
      <c r="R22" s="64" t="s">
        <v>45</v>
      </c>
      <c r="S22" s="93" t="s">
        <v>405</v>
      </c>
    </row>
    <row r="23" spans="1:19" ht="294.75" customHeight="1" x14ac:dyDescent="0.5">
      <c r="A23" s="96">
        <v>11</v>
      </c>
      <c r="B23" s="97" t="s">
        <v>164</v>
      </c>
      <c r="C23" s="11">
        <v>815</v>
      </c>
      <c r="D23" s="11" t="s">
        <v>33</v>
      </c>
      <c r="E23" s="98" t="s">
        <v>42</v>
      </c>
      <c r="F23" s="98">
        <v>1</v>
      </c>
      <c r="G23" s="97" t="s">
        <v>180</v>
      </c>
      <c r="H23" s="97" t="s">
        <v>181</v>
      </c>
      <c r="I23" s="97">
        <v>1</v>
      </c>
      <c r="J23" s="99">
        <v>45170</v>
      </c>
      <c r="K23" s="100">
        <v>45266</v>
      </c>
      <c r="L23" s="14" t="s">
        <v>235</v>
      </c>
      <c r="M23" s="101" t="s">
        <v>378</v>
      </c>
      <c r="N23" s="71" t="s">
        <v>36</v>
      </c>
      <c r="O23" s="71">
        <v>1</v>
      </c>
      <c r="P23" s="21" t="s">
        <v>52</v>
      </c>
      <c r="Q23" s="252">
        <v>1</v>
      </c>
      <c r="R23" s="255" t="s">
        <v>45</v>
      </c>
      <c r="S23" s="258" t="s">
        <v>404</v>
      </c>
    </row>
    <row r="24" spans="1:19" ht="409.6" customHeight="1" x14ac:dyDescent="0.5">
      <c r="A24" s="8">
        <v>12</v>
      </c>
      <c r="B24" s="9" t="s">
        <v>164</v>
      </c>
      <c r="C24" s="11">
        <v>815</v>
      </c>
      <c r="D24" s="9" t="s">
        <v>33</v>
      </c>
      <c r="E24" s="11" t="s">
        <v>42</v>
      </c>
      <c r="F24" s="11">
        <v>2</v>
      </c>
      <c r="G24" s="9" t="s">
        <v>182</v>
      </c>
      <c r="H24" s="9" t="s">
        <v>183</v>
      </c>
      <c r="I24" s="9">
        <v>1</v>
      </c>
      <c r="J24" s="24">
        <v>45200</v>
      </c>
      <c r="K24" s="25">
        <v>45266</v>
      </c>
      <c r="L24" s="14" t="s">
        <v>235</v>
      </c>
      <c r="M24" s="12" t="s">
        <v>379</v>
      </c>
      <c r="N24" s="71" t="s">
        <v>36</v>
      </c>
      <c r="O24" s="71">
        <v>1</v>
      </c>
      <c r="P24" s="21" t="s">
        <v>52</v>
      </c>
      <c r="Q24" s="253"/>
      <c r="R24" s="256"/>
      <c r="S24" s="259"/>
    </row>
    <row r="25" spans="1:19" ht="405.75" customHeight="1" x14ac:dyDescent="0.5">
      <c r="A25" s="8">
        <v>13</v>
      </c>
      <c r="B25" s="9" t="s">
        <v>164</v>
      </c>
      <c r="C25" s="11">
        <v>815</v>
      </c>
      <c r="D25" s="9" t="s">
        <v>33</v>
      </c>
      <c r="E25" s="11" t="s">
        <v>42</v>
      </c>
      <c r="F25" s="11">
        <v>3</v>
      </c>
      <c r="G25" s="9" t="s">
        <v>184</v>
      </c>
      <c r="H25" s="9" t="s">
        <v>185</v>
      </c>
      <c r="I25" s="9">
        <v>1</v>
      </c>
      <c r="J25" s="24">
        <v>45261</v>
      </c>
      <c r="K25" s="25">
        <v>45266</v>
      </c>
      <c r="L25" s="14" t="s">
        <v>235</v>
      </c>
      <c r="M25" s="12" t="s">
        <v>380</v>
      </c>
      <c r="N25" s="71" t="s">
        <v>36</v>
      </c>
      <c r="O25" s="71">
        <v>1</v>
      </c>
      <c r="P25" s="21" t="s">
        <v>52</v>
      </c>
      <c r="Q25" s="254"/>
      <c r="R25" s="257"/>
      <c r="S25" s="260"/>
    </row>
    <row r="26" spans="1:19" ht="409.6" customHeight="1" x14ac:dyDescent="0.5">
      <c r="A26" s="8">
        <v>14</v>
      </c>
      <c r="B26" s="9" t="s">
        <v>164</v>
      </c>
      <c r="C26" s="11">
        <v>816</v>
      </c>
      <c r="D26" s="9" t="s">
        <v>33</v>
      </c>
      <c r="E26" s="11" t="s">
        <v>42</v>
      </c>
      <c r="F26" s="11">
        <v>1</v>
      </c>
      <c r="G26" s="9" t="s">
        <v>186</v>
      </c>
      <c r="H26" s="9" t="s">
        <v>187</v>
      </c>
      <c r="I26" s="9">
        <v>1</v>
      </c>
      <c r="J26" s="24">
        <v>45139</v>
      </c>
      <c r="K26" s="25">
        <v>45266</v>
      </c>
      <c r="L26" s="14" t="s">
        <v>235</v>
      </c>
      <c r="M26" s="59" t="s">
        <v>381</v>
      </c>
      <c r="N26" s="71" t="s">
        <v>36</v>
      </c>
      <c r="O26" s="63">
        <v>1</v>
      </c>
      <c r="P26" s="21" t="s">
        <v>52</v>
      </c>
      <c r="Q26" s="63">
        <v>1</v>
      </c>
      <c r="R26" s="64" t="s">
        <v>45</v>
      </c>
      <c r="S26" s="21" t="s">
        <v>404</v>
      </c>
    </row>
    <row r="27" spans="1:19" ht="409.6" customHeight="1" x14ac:dyDescent="0.5">
      <c r="A27" s="268">
        <v>15</v>
      </c>
      <c r="B27" s="261" t="s">
        <v>164</v>
      </c>
      <c r="C27" s="265">
        <v>831</v>
      </c>
      <c r="D27" s="261" t="s">
        <v>33</v>
      </c>
      <c r="E27" s="265" t="s">
        <v>34</v>
      </c>
      <c r="F27" s="265">
        <v>1</v>
      </c>
      <c r="G27" s="261" t="s">
        <v>215</v>
      </c>
      <c r="H27" s="261" t="s">
        <v>216</v>
      </c>
      <c r="I27" s="261">
        <v>1</v>
      </c>
      <c r="J27" s="266">
        <v>45139</v>
      </c>
      <c r="K27" s="272">
        <v>45266</v>
      </c>
      <c r="L27" s="274" t="s">
        <v>235</v>
      </c>
      <c r="M27" s="275" t="s">
        <v>382</v>
      </c>
      <c r="N27" s="277" t="s">
        <v>36</v>
      </c>
      <c r="O27" s="252">
        <v>1</v>
      </c>
      <c r="P27" s="269" t="s">
        <v>52</v>
      </c>
      <c r="Q27" s="177">
        <v>1</v>
      </c>
      <c r="R27" s="179" t="s">
        <v>45</v>
      </c>
      <c r="S27" s="270" t="s">
        <v>404</v>
      </c>
    </row>
    <row r="28" spans="1:19" ht="409.6" customHeight="1" x14ac:dyDescent="0.5">
      <c r="A28" s="232"/>
      <c r="B28" s="229"/>
      <c r="C28" s="227"/>
      <c r="D28" s="229"/>
      <c r="E28" s="227"/>
      <c r="F28" s="227"/>
      <c r="G28" s="229"/>
      <c r="H28" s="229"/>
      <c r="I28" s="229"/>
      <c r="J28" s="267"/>
      <c r="K28" s="273"/>
      <c r="L28" s="225"/>
      <c r="M28" s="276"/>
      <c r="N28" s="278"/>
      <c r="O28" s="254"/>
      <c r="P28" s="234"/>
      <c r="Q28" s="178"/>
      <c r="R28" s="180"/>
      <c r="S28" s="271"/>
    </row>
    <row r="29" spans="1:19" ht="409.6" customHeight="1" x14ac:dyDescent="0.5">
      <c r="A29" s="8">
        <v>16</v>
      </c>
      <c r="B29" s="9" t="s">
        <v>164</v>
      </c>
      <c r="C29" s="11">
        <v>832</v>
      </c>
      <c r="D29" s="9" t="s">
        <v>33</v>
      </c>
      <c r="E29" s="11" t="s">
        <v>34</v>
      </c>
      <c r="F29" s="11">
        <v>1</v>
      </c>
      <c r="G29" s="12" t="s">
        <v>217</v>
      </c>
      <c r="H29" s="9" t="s">
        <v>216</v>
      </c>
      <c r="I29" s="9">
        <v>1</v>
      </c>
      <c r="J29" s="24">
        <v>45139</v>
      </c>
      <c r="K29" s="25">
        <v>45266</v>
      </c>
      <c r="L29" s="14" t="s">
        <v>235</v>
      </c>
      <c r="M29" s="59" t="s">
        <v>382</v>
      </c>
      <c r="N29" s="71" t="s">
        <v>36</v>
      </c>
      <c r="O29" s="63">
        <v>1</v>
      </c>
      <c r="P29" s="21" t="s">
        <v>52</v>
      </c>
      <c r="Q29" s="19">
        <v>1</v>
      </c>
      <c r="R29" s="10" t="s">
        <v>45</v>
      </c>
      <c r="S29" s="115" t="s">
        <v>404</v>
      </c>
    </row>
    <row r="30" spans="1:19" ht="409.6" customHeight="1" x14ac:dyDescent="0.5">
      <c r="A30" s="268">
        <v>17</v>
      </c>
      <c r="B30" s="261" t="s">
        <v>164</v>
      </c>
      <c r="C30" s="265">
        <v>833</v>
      </c>
      <c r="D30" s="261" t="s">
        <v>33</v>
      </c>
      <c r="E30" s="265" t="s">
        <v>34</v>
      </c>
      <c r="F30" s="265">
        <v>1</v>
      </c>
      <c r="G30" s="261" t="s">
        <v>218</v>
      </c>
      <c r="H30" s="261" t="s">
        <v>219</v>
      </c>
      <c r="I30" s="261">
        <v>1</v>
      </c>
      <c r="J30" s="266">
        <v>45139</v>
      </c>
      <c r="K30" s="272">
        <v>45266</v>
      </c>
      <c r="L30" s="274" t="s">
        <v>235</v>
      </c>
      <c r="M30" s="269" t="s">
        <v>383</v>
      </c>
      <c r="N30" s="277" t="s">
        <v>81</v>
      </c>
      <c r="O30" s="252">
        <v>0</v>
      </c>
      <c r="P30" s="269" t="s">
        <v>324</v>
      </c>
      <c r="Q30" s="177">
        <v>0.5</v>
      </c>
      <c r="R30" s="179" t="s">
        <v>45</v>
      </c>
      <c r="S30" s="280" t="s">
        <v>45</v>
      </c>
    </row>
    <row r="31" spans="1:19" ht="409.6" customHeight="1" x14ac:dyDescent="0.5">
      <c r="A31" s="232"/>
      <c r="B31" s="229"/>
      <c r="C31" s="227"/>
      <c r="D31" s="229"/>
      <c r="E31" s="227"/>
      <c r="F31" s="227"/>
      <c r="G31" s="229"/>
      <c r="H31" s="229"/>
      <c r="I31" s="229"/>
      <c r="J31" s="267"/>
      <c r="K31" s="273"/>
      <c r="L31" s="225"/>
      <c r="M31" s="234"/>
      <c r="N31" s="278"/>
      <c r="O31" s="254"/>
      <c r="P31" s="234"/>
      <c r="Q31" s="238"/>
      <c r="R31" s="244"/>
      <c r="S31" s="281"/>
    </row>
    <row r="32" spans="1:19" ht="409.6" customHeight="1" x14ac:dyDescent="0.5">
      <c r="A32" s="8">
        <v>18</v>
      </c>
      <c r="B32" s="9" t="s">
        <v>164</v>
      </c>
      <c r="C32" s="11">
        <v>833</v>
      </c>
      <c r="D32" s="9" t="s">
        <v>33</v>
      </c>
      <c r="E32" s="11" t="s">
        <v>34</v>
      </c>
      <c r="F32" s="11">
        <v>2</v>
      </c>
      <c r="G32" s="12" t="s">
        <v>220</v>
      </c>
      <c r="H32" s="9" t="s">
        <v>219</v>
      </c>
      <c r="I32" s="9">
        <v>1</v>
      </c>
      <c r="J32" s="24">
        <v>45139</v>
      </c>
      <c r="K32" s="25">
        <v>45266</v>
      </c>
      <c r="L32" s="14" t="s">
        <v>235</v>
      </c>
      <c r="M32" s="59" t="s">
        <v>384</v>
      </c>
      <c r="N32" s="71" t="s">
        <v>36</v>
      </c>
      <c r="O32" s="63">
        <v>1</v>
      </c>
      <c r="P32" s="16" t="s">
        <v>132</v>
      </c>
      <c r="Q32" s="178"/>
      <c r="R32" s="180"/>
      <c r="S32" s="282"/>
    </row>
    <row r="33" spans="1:19" ht="387" customHeight="1" x14ac:dyDescent="0.5">
      <c r="A33" s="268">
        <v>19</v>
      </c>
      <c r="B33" s="261" t="s">
        <v>164</v>
      </c>
      <c r="C33" s="265">
        <v>834</v>
      </c>
      <c r="D33" s="261" t="s">
        <v>33</v>
      </c>
      <c r="E33" s="265" t="s">
        <v>34</v>
      </c>
      <c r="F33" s="265">
        <v>1</v>
      </c>
      <c r="G33" s="283" t="s">
        <v>221</v>
      </c>
      <c r="H33" s="261" t="s">
        <v>222</v>
      </c>
      <c r="I33" s="261">
        <v>1</v>
      </c>
      <c r="J33" s="266">
        <v>45139</v>
      </c>
      <c r="K33" s="272">
        <v>45266</v>
      </c>
      <c r="L33" s="274" t="s">
        <v>235</v>
      </c>
      <c r="M33" s="275" t="s">
        <v>385</v>
      </c>
      <c r="N33" s="277" t="s">
        <v>36</v>
      </c>
      <c r="O33" s="252">
        <v>1</v>
      </c>
      <c r="P33" s="269" t="s">
        <v>52</v>
      </c>
      <c r="Q33" s="177">
        <v>1</v>
      </c>
      <c r="R33" s="179" t="s">
        <v>45</v>
      </c>
      <c r="S33" s="279" t="s">
        <v>404</v>
      </c>
    </row>
    <row r="34" spans="1:19" ht="387" customHeight="1" x14ac:dyDescent="0.5">
      <c r="A34" s="232"/>
      <c r="B34" s="229"/>
      <c r="C34" s="227"/>
      <c r="D34" s="229"/>
      <c r="E34" s="227"/>
      <c r="F34" s="227"/>
      <c r="G34" s="284"/>
      <c r="H34" s="229"/>
      <c r="I34" s="229"/>
      <c r="J34" s="267"/>
      <c r="K34" s="273"/>
      <c r="L34" s="225"/>
      <c r="M34" s="276"/>
      <c r="N34" s="278"/>
      <c r="O34" s="254"/>
      <c r="P34" s="234"/>
      <c r="Q34" s="178"/>
      <c r="R34" s="180"/>
      <c r="S34" s="247"/>
    </row>
    <row r="35" spans="1:19" ht="335.25" customHeight="1" x14ac:dyDescent="0.5">
      <c r="A35" s="8">
        <v>20</v>
      </c>
      <c r="B35" s="9" t="s">
        <v>164</v>
      </c>
      <c r="C35" s="11">
        <v>835</v>
      </c>
      <c r="D35" s="9" t="s">
        <v>41</v>
      </c>
      <c r="E35" s="11" t="s">
        <v>34</v>
      </c>
      <c r="F35" s="11">
        <v>1</v>
      </c>
      <c r="G35" s="12" t="s">
        <v>223</v>
      </c>
      <c r="H35" s="9" t="s">
        <v>224</v>
      </c>
      <c r="I35" s="9">
        <v>1</v>
      </c>
      <c r="J35" s="24">
        <v>45139</v>
      </c>
      <c r="K35" s="25">
        <v>45266</v>
      </c>
      <c r="L35" s="14" t="s">
        <v>235</v>
      </c>
      <c r="M35" s="16" t="s">
        <v>386</v>
      </c>
      <c r="N35" s="102" t="s">
        <v>81</v>
      </c>
      <c r="O35" s="17">
        <v>0</v>
      </c>
      <c r="P35" s="103" t="s">
        <v>324</v>
      </c>
      <c r="Q35" s="19">
        <v>0</v>
      </c>
      <c r="R35" s="10" t="s">
        <v>45</v>
      </c>
      <c r="S35" s="26" t="s">
        <v>45</v>
      </c>
    </row>
    <row r="36" spans="1:19" ht="340.5" customHeight="1" x14ac:dyDescent="0.5">
      <c r="A36" s="8">
        <v>21</v>
      </c>
      <c r="B36" s="9" t="s">
        <v>164</v>
      </c>
      <c r="C36" s="11">
        <v>836</v>
      </c>
      <c r="D36" s="9" t="s">
        <v>41</v>
      </c>
      <c r="E36" s="11" t="s">
        <v>34</v>
      </c>
      <c r="F36" s="11">
        <v>1</v>
      </c>
      <c r="G36" s="12" t="s">
        <v>225</v>
      </c>
      <c r="H36" s="9" t="s">
        <v>35</v>
      </c>
      <c r="I36" s="9">
        <v>1</v>
      </c>
      <c r="J36" s="24">
        <v>45139</v>
      </c>
      <c r="K36" s="25">
        <v>45266</v>
      </c>
      <c r="L36" s="14" t="s">
        <v>235</v>
      </c>
      <c r="M36" s="16" t="s">
        <v>387</v>
      </c>
      <c r="N36" s="71" t="s">
        <v>36</v>
      </c>
      <c r="O36" s="63">
        <v>1</v>
      </c>
      <c r="P36" s="16" t="s">
        <v>52</v>
      </c>
      <c r="Q36" s="19">
        <v>1</v>
      </c>
      <c r="R36" s="10" t="s">
        <v>45</v>
      </c>
      <c r="S36" s="12" t="s">
        <v>404</v>
      </c>
    </row>
    <row r="37" spans="1:19" ht="340.5" customHeight="1" x14ac:dyDescent="0.5">
      <c r="A37" s="8">
        <v>22</v>
      </c>
      <c r="B37" s="9" t="s">
        <v>164</v>
      </c>
      <c r="C37" s="11">
        <v>837</v>
      </c>
      <c r="D37" s="9" t="s">
        <v>41</v>
      </c>
      <c r="E37" s="11" t="s">
        <v>34</v>
      </c>
      <c r="F37" s="11">
        <v>1</v>
      </c>
      <c r="G37" s="12" t="s">
        <v>226</v>
      </c>
      <c r="H37" s="9" t="s">
        <v>227</v>
      </c>
      <c r="I37" s="9">
        <v>1</v>
      </c>
      <c r="J37" s="24">
        <v>45139</v>
      </c>
      <c r="K37" s="25">
        <v>45266</v>
      </c>
      <c r="L37" s="14" t="s">
        <v>235</v>
      </c>
      <c r="M37" s="16" t="s">
        <v>388</v>
      </c>
      <c r="N37" s="104" t="s">
        <v>81</v>
      </c>
      <c r="O37" s="20">
        <v>0</v>
      </c>
      <c r="P37" s="94" t="s">
        <v>324</v>
      </c>
      <c r="Q37" s="19">
        <v>0</v>
      </c>
      <c r="R37" s="10" t="s">
        <v>45</v>
      </c>
      <c r="S37" s="11" t="s">
        <v>37</v>
      </c>
    </row>
    <row r="38" spans="1:19" ht="408.75" customHeight="1" x14ac:dyDescent="0.5">
      <c r="A38" s="8">
        <v>23</v>
      </c>
      <c r="B38" s="9" t="s">
        <v>164</v>
      </c>
      <c r="C38" s="11">
        <v>838</v>
      </c>
      <c r="D38" s="9" t="s">
        <v>41</v>
      </c>
      <c r="E38" s="11" t="s">
        <v>34</v>
      </c>
      <c r="F38" s="11">
        <v>1</v>
      </c>
      <c r="G38" s="12" t="s">
        <v>228</v>
      </c>
      <c r="H38" s="9" t="s">
        <v>229</v>
      </c>
      <c r="I38" s="9">
        <v>1</v>
      </c>
      <c r="J38" s="24">
        <v>45139</v>
      </c>
      <c r="K38" s="25">
        <v>45266</v>
      </c>
      <c r="L38" s="14" t="s">
        <v>235</v>
      </c>
      <c r="M38" s="12" t="s">
        <v>389</v>
      </c>
      <c r="N38" s="102" t="s">
        <v>36</v>
      </c>
      <c r="O38" s="17">
        <v>1</v>
      </c>
      <c r="P38" s="103" t="s">
        <v>52</v>
      </c>
      <c r="Q38" s="177">
        <v>1</v>
      </c>
      <c r="R38" s="179" t="s">
        <v>45</v>
      </c>
      <c r="S38" s="261" t="s">
        <v>404</v>
      </c>
    </row>
    <row r="39" spans="1:19" ht="337.5" x14ac:dyDescent="0.5">
      <c r="A39" s="8">
        <v>24</v>
      </c>
      <c r="B39" s="9" t="s">
        <v>164</v>
      </c>
      <c r="C39" s="11">
        <v>838</v>
      </c>
      <c r="D39" s="9" t="s">
        <v>41</v>
      </c>
      <c r="E39" s="11" t="s">
        <v>34</v>
      </c>
      <c r="F39" s="11">
        <v>2</v>
      </c>
      <c r="G39" s="12" t="s">
        <v>230</v>
      </c>
      <c r="H39" s="9" t="s">
        <v>231</v>
      </c>
      <c r="I39" s="9">
        <v>1</v>
      </c>
      <c r="J39" s="24">
        <v>45139</v>
      </c>
      <c r="K39" s="25">
        <v>45266</v>
      </c>
      <c r="L39" s="14" t="s">
        <v>235</v>
      </c>
      <c r="M39" s="12" t="s">
        <v>390</v>
      </c>
      <c r="N39" s="102" t="s">
        <v>36</v>
      </c>
      <c r="O39" s="17">
        <v>1</v>
      </c>
      <c r="P39" s="103" t="s">
        <v>52</v>
      </c>
      <c r="Q39" s="178"/>
      <c r="R39" s="180"/>
      <c r="S39" s="229"/>
    </row>
    <row r="40" spans="1:19" ht="385.5" customHeight="1" x14ac:dyDescent="0.5">
      <c r="A40" s="8">
        <v>25</v>
      </c>
      <c r="B40" s="9" t="s">
        <v>164</v>
      </c>
      <c r="C40" s="11">
        <v>839</v>
      </c>
      <c r="D40" s="9" t="s">
        <v>41</v>
      </c>
      <c r="E40" s="11" t="s">
        <v>34</v>
      </c>
      <c r="F40" s="11">
        <v>1</v>
      </c>
      <c r="G40" s="12" t="s">
        <v>232</v>
      </c>
      <c r="H40" s="9" t="s">
        <v>227</v>
      </c>
      <c r="I40" s="9">
        <v>1</v>
      </c>
      <c r="J40" s="24">
        <v>45139</v>
      </c>
      <c r="K40" s="25">
        <v>45266</v>
      </c>
      <c r="L40" s="14" t="s">
        <v>235</v>
      </c>
      <c r="M40" s="12" t="s">
        <v>391</v>
      </c>
      <c r="N40" s="104" t="s">
        <v>81</v>
      </c>
      <c r="O40" s="20">
        <v>0</v>
      </c>
      <c r="P40" s="94" t="s">
        <v>324</v>
      </c>
      <c r="Q40" s="19">
        <v>0</v>
      </c>
      <c r="R40" s="10" t="s">
        <v>45</v>
      </c>
      <c r="S40" s="11" t="s">
        <v>37</v>
      </c>
    </row>
    <row r="41" spans="1:19" s="27" customFormat="1" x14ac:dyDescent="0.5">
      <c r="A41" s="41"/>
      <c r="B41" s="42"/>
      <c r="C41" s="41"/>
      <c r="D41" s="42"/>
      <c r="E41" s="41"/>
      <c r="F41" s="41"/>
      <c r="G41" s="43"/>
      <c r="H41" s="42"/>
      <c r="I41" s="42"/>
      <c r="J41" s="44"/>
      <c r="K41" s="44"/>
      <c r="L41" s="42"/>
      <c r="M41" s="42"/>
      <c r="N41" s="45"/>
      <c r="O41" s="45"/>
      <c r="P41" s="46"/>
      <c r="Q41" s="45"/>
      <c r="R41" s="47"/>
      <c r="S41" s="48"/>
    </row>
    <row r="42" spans="1:19" s="27" customFormat="1" x14ac:dyDescent="0.5">
      <c r="A42" s="41"/>
      <c r="B42" s="42"/>
      <c r="C42" s="41"/>
      <c r="D42" s="42"/>
      <c r="E42" s="41"/>
      <c r="F42" s="41"/>
      <c r="G42" s="43"/>
      <c r="H42" s="42"/>
      <c r="I42" s="42"/>
      <c r="J42" s="44"/>
      <c r="K42" s="44"/>
      <c r="L42" s="42"/>
      <c r="M42" s="42"/>
      <c r="N42" s="45"/>
      <c r="O42" s="45"/>
      <c r="P42" s="46"/>
      <c r="Q42" s="45"/>
      <c r="R42" s="47"/>
      <c r="S42" s="48"/>
    </row>
    <row r="43" spans="1:19" s="27" customFormat="1" ht="38.25" thickBot="1" x14ac:dyDescent="0.55000000000000004">
      <c r="A43" s="41"/>
      <c r="B43" s="42"/>
      <c r="C43" s="41"/>
      <c r="D43" s="42"/>
      <c r="E43" s="41"/>
      <c r="F43" s="41"/>
      <c r="G43" s="43"/>
      <c r="H43" s="42"/>
      <c r="I43" s="42"/>
      <c r="J43" s="44"/>
      <c r="K43" s="44"/>
      <c r="L43" s="42"/>
      <c r="M43" s="42"/>
      <c r="N43" s="45"/>
      <c r="O43" s="45"/>
      <c r="P43" s="46"/>
      <c r="Q43" s="45"/>
      <c r="R43" s="47"/>
      <c r="S43" s="48"/>
    </row>
    <row r="44" spans="1:19" ht="408.75" customHeight="1" thickBot="1" x14ac:dyDescent="0.55000000000000004">
      <c r="A44" s="216" t="s">
        <v>338</v>
      </c>
      <c r="B44" s="263"/>
      <c r="C44" s="263"/>
      <c r="D44" s="263"/>
      <c r="E44" s="263"/>
      <c r="F44" s="263"/>
      <c r="G44" s="263"/>
      <c r="H44" s="263"/>
      <c r="I44" s="263"/>
      <c r="J44" s="263"/>
      <c r="K44" s="263"/>
      <c r="L44" s="263"/>
      <c r="M44" s="263"/>
      <c r="N44" s="263"/>
      <c r="O44" s="263"/>
      <c r="P44" s="263"/>
      <c r="Q44" s="263"/>
      <c r="R44" s="263"/>
      <c r="S44" s="264"/>
    </row>
    <row r="45" spans="1:19" ht="116.25" customHeight="1" x14ac:dyDescent="0.5">
      <c r="A45" s="90"/>
      <c r="B45" s="90"/>
      <c r="C45" s="90"/>
      <c r="D45" s="90"/>
      <c r="E45" s="90"/>
      <c r="F45" s="90"/>
      <c r="G45" s="90"/>
      <c r="H45" s="90"/>
      <c r="I45" s="90"/>
      <c r="J45" s="90"/>
      <c r="K45" s="90"/>
      <c r="L45" s="90"/>
      <c r="M45" s="90"/>
      <c r="N45" s="90"/>
      <c r="O45" s="90"/>
      <c r="P45" s="90"/>
      <c r="Q45" s="90"/>
      <c r="R45" s="90"/>
      <c r="S45" s="90"/>
    </row>
    <row r="46" spans="1:19" ht="137.25" customHeight="1" x14ac:dyDescent="0.5">
      <c r="A46" s="198" t="s">
        <v>296</v>
      </c>
      <c r="B46" s="198"/>
      <c r="C46" s="197" t="s">
        <v>297</v>
      </c>
      <c r="D46" s="200"/>
      <c r="E46" s="200"/>
      <c r="F46" s="200"/>
      <c r="G46" s="200"/>
      <c r="H46" s="200"/>
      <c r="I46" s="198" t="s">
        <v>240</v>
      </c>
      <c r="J46" s="198"/>
      <c r="K46" s="197" t="s">
        <v>243</v>
      </c>
      <c r="L46" s="197"/>
      <c r="M46" s="197"/>
      <c r="N46" s="197"/>
      <c r="O46" s="197"/>
      <c r="P46" s="198" t="s">
        <v>26</v>
      </c>
      <c r="Q46" s="197" t="s">
        <v>241</v>
      </c>
      <c r="R46" s="199"/>
      <c r="S46" s="199"/>
    </row>
    <row r="47" spans="1:19" ht="165" customHeight="1" x14ac:dyDescent="0.5">
      <c r="A47" s="198"/>
      <c r="B47" s="198"/>
      <c r="C47" s="200"/>
      <c r="D47" s="200"/>
      <c r="E47" s="200"/>
      <c r="F47" s="200"/>
      <c r="G47" s="200"/>
      <c r="H47" s="200"/>
      <c r="I47" s="198"/>
      <c r="J47" s="198"/>
      <c r="K47" s="197"/>
      <c r="L47" s="197"/>
      <c r="M47" s="197"/>
      <c r="N47" s="197"/>
      <c r="O47" s="197"/>
      <c r="P47" s="198"/>
      <c r="Q47" s="197"/>
      <c r="R47" s="199"/>
      <c r="S47" s="199"/>
    </row>
    <row r="48" spans="1:19" s="27" customFormat="1" ht="38.25" thickBot="1" x14ac:dyDescent="0.55000000000000004">
      <c r="A48" s="49"/>
      <c r="B48" s="50"/>
      <c r="C48" s="50"/>
      <c r="D48" s="50"/>
      <c r="E48" s="50"/>
      <c r="F48" s="50"/>
      <c r="G48" s="50"/>
      <c r="H48" s="50"/>
      <c r="I48" s="50"/>
      <c r="J48" s="50"/>
      <c r="K48" s="50"/>
      <c r="L48" s="50"/>
      <c r="M48" s="50"/>
      <c r="N48" s="50"/>
      <c r="O48" s="50"/>
      <c r="P48" s="50"/>
      <c r="Q48" s="50"/>
      <c r="R48" s="50"/>
      <c r="S48" s="50"/>
    </row>
    <row r="49" spans="1:19" ht="38.25" thickBot="1" x14ac:dyDescent="0.55000000000000004">
      <c r="A49" s="219" t="s">
        <v>16</v>
      </c>
      <c r="B49" s="220"/>
      <c r="C49" s="220"/>
      <c r="D49" s="220"/>
      <c r="E49" s="220"/>
      <c r="F49" s="220"/>
      <c r="G49" s="220"/>
      <c r="H49" s="220"/>
      <c r="I49" s="221"/>
      <c r="J49" s="51"/>
      <c r="K49" s="51"/>
      <c r="L49" s="51"/>
      <c r="M49" s="51"/>
      <c r="N49" s="51"/>
      <c r="O49" s="51"/>
      <c r="P49" s="51"/>
      <c r="Q49" s="51"/>
      <c r="R49" s="51"/>
      <c r="S49" s="51"/>
    </row>
    <row r="50" spans="1:19" ht="38.25" thickBot="1" x14ac:dyDescent="0.55000000000000004">
      <c r="A50" s="207" t="s">
        <v>17</v>
      </c>
      <c r="B50" s="208"/>
      <c r="C50" s="208"/>
      <c r="D50" s="208"/>
      <c r="E50" s="208"/>
      <c r="F50" s="209"/>
      <c r="G50" s="52" t="s">
        <v>18</v>
      </c>
      <c r="H50" s="52"/>
      <c r="I50" s="52" t="s">
        <v>19</v>
      </c>
      <c r="J50" s="51"/>
      <c r="K50" s="51"/>
      <c r="L50" s="51"/>
      <c r="M50" s="51"/>
      <c r="N50" s="51"/>
      <c r="O50" s="51"/>
      <c r="P50" s="51"/>
      <c r="Q50" s="51"/>
      <c r="R50" s="51"/>
      <c r="S50" s="51"/>
    </row>
    <row r="51" spans="1:19" ht="38.25" thickBot="1" x14ac:dyDescent="0.55000000000000004">
      <c r="A51" s="210" t="s">
        <v>20</v>
      </c>
      <c r="B51" s="211"/>
      <c r="C51" s="211"/>
      <c r="D51" s="211"/>
      <c r="E51" s="211"/>
      <c r="F51" s="212"/>
      <c r="G51" s="53">
        <v>0.9</v>
      </c>
      <c r="H51" s="53"/>
      <c r="I51" s="53">
        <v>1</v>
      </c>
      <c r="J51" s="51"/>
      <c r="K51" s="51"/>
      <c r="L51" s="51"/>
      <c r="M51" s="51"/>
      <c r="N51" s="51"/>
      <c r="O51" s="51"/>
      <c r="P51" s="51"/>
      <c r="Q51" s="51"/>
      <c r="R51" s="51"/>
      <c r="S51" s="51"/>
    </row>
    <row r="52" spans="1:19" ht="38.25" thickBot="1" x14ac:dyDescent="0.55000000000000004">
      <c r="A52" s="213" t="s">
        <v>21</v>
      </c>
      <c r="B52" s="214"/>
      <c r="C52" s="214"/>
      <c r="D52" s="214"/>
      <c r="E52" s="214"/>
      <c r="F52" s="215"/>
      <c r="G52" s="53">
        <v>0.5</v>
      </c>
      <c r="H52" s="53"/>
      <c r="I52" s="53">
        <v>0.89</v>
      </c>
      <c r="J52" s="51"/>
      <c r="K52" s="51"/>
      <c r="L52" s="51"/>
      <c r="M52" s="51"/>
      <c r="N52" s="51"/>
      <c r="O52" s="51"/>
      <c r="P52" s="51"/>
      <c r="Q52" s="51"/>
      <c r="R52" s="51"/>
      <c r="S52" s="51"/>
    </row>
    <row r="53" spans="1:19" ht="38.25" thickBot="1" x14ac:dyDescent="0.55000000000000004">
      <c r="A53" s="201" t="s">
        <v>22</v>
      </c>
      <c r="B53" s="202"/>
      <c r="C53" s="202"/>
      <c r="D53" s="202"/>
      <c r="E53" s="202"/>
      <c r="F53" s="203"/>
      <c r="G53" s="53">
        <v>0</v>
      </c>
      <c r="H53" s="53"/>
      <c r="I53" s="53">
        <v>0.49</v>
      </c>
      <c r="J53" s="51"/>
      <c r="K53" s="51"/>
      <c r="L53" s="51"/>
      <c r="M53" s="51"/>
      <c r="N53" s="51"/>
      <c r="O53" s="51"/>
      <c r="P53" s="51"/>
      <c r="Q53" s="51"/>
      <c r="R53" s="51"/>
      <c r="S53" s="51"/>
    </row>
    <row r="54" spans="1:19" x14ac:dyDescent="0.5">
      <c r="A54" s="51"/>
      <c r="B54" s="51"/>
      <c r="C54" s="51"/>
      <c r="D54" s="51"/>
      <c r="E54" s="51"/>
      <c r="F54" s="51"/>
      <c r="G54" s="51"/>
      <c r="H54" s="51"/>
      <c r="I54" s="51"/>
      <c r="J54" s="51"/>
      <c r="K54" s="51"/>
      <c r="L54" s="51"/>
      <c r="M54" s="51"/>
      <c r="N54" s="51"/>
      <c r="O54" s="51"/>
      <c r="P54" s="51"/>
      <c r="Q54" s="51"/>
      <c r="R54" s="51"/>
      <c r="S54" s="51"/>
    </row>
  </sheetData>
  <autoFilter ref="A12:S40"/>
  <mergeCells count="101">
    <mergeCell ref="O33:O34"/>
    <mergeCell ref="P33:P34"/>
    <mergeCell ref="Q33:Q34"/>
    <mergeCell ref="R33:R34"/>
    <mergeCell ref="S33:S34"/>
    <mergeCell ref="P30:P31"/>
    <mergeCell ref="S30:S32"/>
    <mergeCell ref="A33:A34"/>
    <mergeCell ref="B33:B34"/>
    <mergeCell ref="C33:C34"/>
    <mergeCell ref="D33:D34"/>
    <mergeCell ref="E33:E34"/>
    <mergeCell ref="F33:F34"/>
    <mergeCell ref="G33:G34"/>
    <mergeCell ref="H33:H34"/>
    <mergeCell ref="I33:I34"/>
    <mergeCell ref="J33:J34"/>
    <mergeCell ref="K33:K34"/>
    <mergeCell ref="L33:L34"/>
    <mergeCell ref="M33:M34"/>
    <mergeCell ref="N33:N34"/>
    <mergeCell ref="K30:K31"/>
    <mergeCell ref="L30:L31"/>
    <mergeCell ref="M30:M31"/>
    <mergeCell ref="N30:N31"/>
    <mergeCell ref="O30:O31"/>
    <mergeCell ref="F30:F31"/>
    <mergeCell ref="G30:G31"/>
    <mergeCell ref="H30:H31"/>
    <mergeCell ref="I30:I31"/>
    <mergeCell ref="J30:J31"/>
    <mergeCell ref="A30:A31"/>
    <mergeCell ref="B30:B31"/>
    <mergeCell ref="C30:C31"/>
    <mergeCell ref="D30:D31"/>
    <mergeCell ref="E30:E31"/>
    <mergeCell ref="P27:P28"/>
    <mergeCell ref="Q27:Q28"/>
    <mergeCell ref="R27:R28"/>
    <mergeCell ref="S27:S28"/>
    <mergeCell ref="K27:K28"/>
    <mergeCell ref="L27:L28"/>
    <mergeCell ref="M27:M28"/>
    <mergeCell ref="N27:N28"/>
    <mergeCell ref="O27:O28"/>
    <mergeCell ref="F27:F28"/>
    <mergeCell ref="G27:G28"/>
    <mergeCell ref="H27:H28"/>
    <mergeCell ref="I27:I28"/>
    <mergeCell ref="J27:J28"/>
    <mergeCell ref="A27:A28"/>
    <mergeCell ref="B27:B28"/>
    <mergeCell ref="C27:C28"/>
    <mergeCell ref="D27:D28"/>
    <mergeCell ref="E27:E28"/>
    <mergeCell ref="A53:F53"/>
    <mergeCell ref="A49:I49"/>
    <mergeCell ref="A50:F50"/>
    <mergeCell ref="A51:F51"/>
    <mergeCell ref="A52:F52"/>
    <mergeCell ref="A44:S44"/>
    <mergeCell ref="A46:B47"/>
    <mergeCell ref="C46:H47"/>
    <mergeCell ref="I46:J47"/>
    <mergeCell ref="K46:O47"/>
    <mergeCell ref="P46:P47"/>
    <mergeCell ref="Q46:S47"/>
    <mergeCell ref="Q23:Q25"/>
    <mergeCell ref="R23:R25"/>
    <mergeCell ref="S23:S25"/>
    <mergeCell ref="Q38:Q39"/>
    <mergeCell ref="R38:R39"/>
    <mergeCell ref="Q30:Q32"/>
    <mergeCell ref="R30:R32"/>
    <mergeCell ref="S38:S39"/>
    <mergeCell ref="Q14:Q20"/>
    <mergeCell ref="R14:R20"/>
    <mergeCell ref="S14:S20"/>
    <mergeCell ref="A8:S8"/>
    <mergeCell ref="A1:S1"/>
    <mergeCell ref="A2:S2"/>
    <mergeCell ref="A3:S3"/>
    <mergeCell ref="A7:K7"/>
    <mergeCell ref="L7:S7"/>
    <mergeCell ref="R11:S11"/>
    <mergeCell ref="N11:Q11"/>
    <mergeCell ref="A10:K10"/>
    <mergeCell ref="L10:S10"/>
    <mergeCell ref="A11:A12"/>
    <mergeCell ref="B11:B12"/>
    <mergeCell ref="C11:C12"/>
    <mergeCell ref="D11:D12"/>
    <mergeCell ref="E11:E12"/>
    <mergeCell ref="F11:F12"/>
    <mergeCell ref="G11:G12"/>
    <mergeCell ref="H11:H12"/>
    <mergeCell ref="I11:I12"/>
    <mergeCell ref="J11:J12"/>
    <mergeCell ref="K11:K12"/>
    <mergeCell ref="L11:L12"/>
    <mergeCell ref="M11:M12"/>
  </mergeCells>
  <conditionalFormatting sqref="Q13:Q14">
    <cfRule type="cellIs" dxfId="62" priority="46" operator="between">
      <formula>0.9</formula>
      <formula>1</formula>
    </cfRule>
    <cfRule type="cellIs" dxfId="61" priority="47" operator="between">
      <formula>0.5</formula>
      <formula>0.89</formula>
    </cfRule>
    <cfRule type="cellIs" dxfId="60" priority="48" operator="between">
      <formula>0</formula>
      <formula>0.49</formula>
    </cfRule>
  </conditionalFormatting>
  <conditionalFormatting sqref="Q21:Q23">
    <cfRule type="cellIs" dxfId="59" priority="22" operator="between">
      <formula>0.9</formula>
      <formula>1</formula>
    </cfRule>
    <cfRule type="cellIs" dxfId="58" priority="23" operator="between">
      <formula>0.5</formula>
      <formula>0.89</formula>
    </cfRule>
    <cfRule type="cellIs" dxfId="57" priority="24" operator="between">
      <formula>0</formula>
      <formula>0.49</formula>
    </cfRule>
  </conditionalFormatting>
  <conditionalFormatting sqref="Q26:Q27 Q29:Q31">
    <cfRule type="cellIs" dxfId="56" priority="1" operator="between">
      <formula>0.9</formula>
      <formula>1</formula>
    </cfRule>
    <cfRule type="cellIs" dxfId="55" priority="2" operator="between">
      <formula>0.5</formula>
      <formula>0.89</formula>
    </cfRule>
    <cfRule type="cellIs" dxfId="54" priority="3" operator="between">
      <formula>0</formula>
      <formula>0.49</formula>
    </cfRule>
  </conditionalFormatting>
  <conditionalFormatting sqref="Q33 Q35:Q38">
    <cfRule type="cellIs" dxfId="53" priority="37" operator="between">
      <formula>0.9</formula>
      <formula>1</formula>
    </cfRule>
    <cfRule type="cellIs" dxfId="52" priority="38" operator="between">
      <formula>0.5</formula>
      <formula>0.89</formula>
    </cfRule>
    <cfRule type="cellIs" dxfId="51" priority="39" operator="between">
      <formula>0</formula>
      <formula>0.49</formula>
    </cfRule>
  </conditionalFormatting>
  <conditionalFormatting sqref="Q40">
    <cfRule type="cellIs" dxfId="50" priority="4" operator="between">
      <formula>0.9</formula>
      <formula>1</formula>
    </cfRule>
    <cfRule type="cellIs" dxfId="49" priority="5" operator="between">
      <formula>0.5</formula>
      <formula>0.89</formula>
    </cfRule>
    <cfRule type="cellIs" dxfId="48" priority="6" operator="between">
      <formula>0</formula>
      <formula>0.49</formula>
    </cfRule>
  </conditionalFormatting>
  <dataValidations count="2">
    <dataValidation type="list" allowBlank="1" showErrorMessage="1" sqref="O41:O43 N13:N27 N29:N30 N32:N33 N35:N43">
      <formula1>"SI,NO,EN PROCESO,N/A"</formula1>
    </dataValidation>
    <dataValidation type="list" allowBlank="1" showErrorMessage="1" sqref="R21:R23 R29:R31 R40:R43 R13:R14 R26:R27 R33 R35:R38">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6"/>
  <sheetViews>
    <sheetView zoomScale="10" zoomScaleNormal="10" workbookViewId="0">
      <selection activeCell="P20" sqref="P20"/>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5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5.5703125"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408.75" customHeight="1" x14ac:dyDescent="0.5">
      <c r="A13" s="8">
        <v>1</v>
      </c>
      <c r="B13" s="9" t="s">
        <v>146</v>
      </c>
      <c r="C13" s="9">
        <v>722</v>
      </c>
      <c r="D13" s="9" t="s">
        <v>41</v>
      </c>
      <c r="E13" s="11" t="s">
        <v>34</v>
      </c>
      <c r="F13" s="11">
        <v>1</v>
      </c>
      <c r="G13" s="12" t="s">
        <v>46</v>
      </c>
      <c r="H13" s="9" t="s">
        <v>47</v>
      </c>
      <c r="I13" s="9">
        <v>2</v>
      </c>
      <c r="J13" s="10">
        <v>45110</v>
      </c>
      <c r="K13" s="13">
        <v>45266</v>
      </c>
      <c r="L13" s="14" t="s">
        <v>48</v>
      </c>
      <c r="M13" s="12" t="s">
        <v>392</v>
      </c>
      <c r="N13" s="17" t="s">
        <v>81</v>
      </c>
      <c r="O13" s="15">
        <v>0.5</v>
      </c>
      <c r="P13" s="60" t="s">
        <v>304</v>
      </c>
      <c r="Q13" s="19">
        <v>0.5</v>
      </c>
      <c r="R13" s="10" t="s">
        <v>45</v>
      </c>
      <c r="S13" s="62" t="s">
        <v>45</v>
      </c>
    </row>
    <row r="14" spans="1:19" ht="153.75" customHeight="1" x14ac:dyDescent="0.5">
      <c r="A14" s="268">
        <v>2</v>
      </c>
      <c r="B14" s="261" t="s">
        <v>146</v>
      </c>
      <c r="C14" s="261">
        <v>723</v>
      </c>
      <c r="D14" s="261" t="s">
        <v>41</v>
      </c>
      <c r="E14" s="265" t="s">
        <v>34</v>
      </c>
      <c r="F14" s="265">
        <v>1</v>
      </c>
      <c r="G14" s="261" t="s">
        <v>50</v>
      </c>
      <c r="H14" s="261" t="s">
        <v>51</v>
      </c>
      <c r="I14" s="261">
        <v>3</v>
      </c>
      <c r="J14" s="179">
        <v>45019</v>
      </c>
      <c r="K14" s="317">
        <v>45266</v>
      </c>
      <c r="L14" s="274" t="s">
        <v>48</v>
      </c>
      <c r="M14" s="283" t="s">
        <v>305</v>
      </c>
      <c r="N14" s="330" t="s">
        <v>81</v>
      </c>
      <c r="O14" s="332">
        <v>0.67</v>
      </c>
      <c r="P14" s="334" t="s">
        <v>393</v>
      </c>
      <c r="Q14" s="177">
        <f>+O14</f>
        <v>0.67</v>
      </c>
      <c r="R14" s="179" t="s">
        <v>38</v>
      </c>
      <c r="S14" s="279" t="s">
        <v>394</v>
      </c>
    </row>
    <row r="15" spans="1:19" ht="373.5" customHeight="1" x14ac:dyDescent="0.5">
      <c r="A15" s="232"/>
      <c r="B15" s="229"/>
      <c r="C15" s="229"/>
      <c r="D15" s="229"/>
      <c r="E15" s="227"/>
      <c r="F15" s="227"/>
      <c r="G15" s="229"/>
      <c r="H15" s="229"/>
      <c r="I15" s="229"/>
      <c r="J15" s="180"/>
      <c r="K15" s="223"/>
      <c r="L15" s="225"/>
      <c r="M15" s="284"/>
      <c r="N15" s="331"/>
      <c r="O15" s="333"/>
      <c r="P15" s="335"/>
      <c r="Q15" s="178"/>
      <c r="R15" s="180"/>
      <c r="S15" s="247"/>
    </row>
    <row r="16" spans="1:19" ht="276" customHeight="1" x14ac:dyDescent="0.5">
      <c r="A16" s="8">
        <v>3</v>
      </c>
      <c r="B16" s="9" t="s">
        <v>146</v>
      </c>
      <c r="C16" s="9">
        <v>725</v>
      </c>
      <c r="D16" s="9" t="s">
        <v>41</v>
      </c>
      <c r="E16" s="11" t="s">
        <v>34</v>
      </c>
      <c r="F16" s="11">
        <v>1</v>
      </c>
      <c r="G16" s="12" t="s">
        <v>54</v>
      </c>
      <c r="H16" s="9" t="s">
        <v>55</v>
      </c>
      <c r="I16" s="9">
        <v>1</v>
      </c>
      <c r="J16" s="10">
        <v>45078</v>
      </c>
      <c r="K16" s="13">
        <v>45118</v>
      </c>
      <c r="L16" s="14" t="s">
        <v>48</v>
      </c>
      <c r="M16" s="16" t="s">
        <v>237</v>
      </c>
      <c r="N16" s="20" t="s">
        <v>36</v>
      </c>
      <c r="O16" s="15">
        <v>1</v>
      </c>
      <c r="P16" s="21" t="s">
        <v>52</v>
      </c>
      <c r="Q16" s="19">
        <f>O16</f>
        <v>1</v>
      </c>
      <c r="R16" s="10" t="s">
        <v>53</v>
      </c>
      <c r="S16" s="62" t="s">
        <v>306</v>
      </c>
    </row>
    <row r="17" spans="1:19" ht="408.75" customHeight="1" x14ac:dyDescent="0.5">
      <c r="A17" s="8">
        <v>4</v>
      </c>
      <c r="B17" s="9" t="s">
        <v>146</v>
      </c>
      <c r="C17" s="9">
        <v>726</v>
      </c>
      <c r="D17" s="9" t="s">
        <v>41</v>
      </c>
      <c r="E17" s="11" t="s">
        <v>34</v>
      </c>
      <c r="F17" s="11">
        <v>1</v>
      </c>
      <c r="G17" s="12" t="s">
        <v>56</v>
      </c>
      <c r="H17" s="9" t="s">
        <v>57</v>
      </c>
      <c r="I17" s="9">
        <v>2</v>
      </c>
      <c r="J17" s="10">
        <v>44986</v>
      </c>
      <c r="K17" s="13">
        <v>45198</v>
      </c>
      <c r="L17" s="14" t="s">
        <v>48</v>
      </c>
      <c r="M17" s="12" t="s">
        <v>256</v>
      </c>
      <c r="N17" s="17" t="s">
        <v>36</v>
      </c>
      <c r="O17" s="15">
        <v>1</v>
      </c>
      <c r="P17" s="21" t="s">
        <v>52</v>
      </c>
      <c r="Q17" s="19">
        <f>O17</f>
        <v>1</v>
      </c>
      <c r="R17" s="10" t="s">
        <v>53</v>
      </c>
      <c r="S17" s="62" t="s">
        <v>307</v>
      </c>
    </row>
    <row r="18" spans="1:19" ht="408.75" customHeight="1" x14ac:dyDescent="0.5">
      <c r="A18" s="8">
        <v>5</v>
      </c>
      <c r="B18" s="9" t="s">
        <v>146</v>
      </c>
      <c r="C18" s="9">
        <v>727</v>
      </c>
      <c r="D18" s="9" t="s">
        <v>41</v>
      </c>
      <c r="E18" s="11" t="s">
        <v>34</v>
      </c>
      <c r="F18" s="11">
        <v>1</v>
      </c>
      <c r="G18" s="12" t="s">
        <v>58</v>
      </c>
      <c r="H18" s="9" t="s">
        <v>55</v>
      </c>
      <c r="I18" s="9">
        <v>4</v>
      </c>
      <c r="J18" s="10">
        <v>44942</v>
      </c>
      <c r="K18" s="13">
        <v>45093</v>
      </c>
      <c r="L18" s="14" t="s">
        <v>48</v>
      </c>
      <c r="M18" s="12" t="s">
        <v>59</v>
      </c>
      <c r="N18" s="17" t="s">
        <v>36</v>
      </c>
      <c r="O18" s="15">
        <v>1</v>
      </c>
      <c r="P18" s="21" t="s">
        <v>52</v>
      </c>
      <c r="Q18" s="19">
        <f>O18</f>
        <v>1</v>
      </c>
      <c r="R18" s="10" t="s">
        <v>53</v>
      </c>
      <c r="S18" s="66" t="s">
        <v>308</v>
      </c>
    </row>
    <row r="19" spans="1:19" ht="281.25" customHeight="1" x14ac:dyDescent="0.5">
      <c r="A19" s="8">
        <v>6</v>
      </c>
      <c r="B19" s="9" t="s">
        <v>146</v>
      </c>
      <c r="C19" s="9">
        <v>728</v>
      </c>
      <c r="D19" s="9" t="s">
        <v>33</v>
      </c>
      <c r="E19" s="11" t="s">
        <v>34</v>
      </c>
      <c r="F19" s="11">
        <v>1</v>
      </c>
      <c r="G19" s="12" t="s">
        <v>60</v>
      </c>
      <c r="H19" s="9" t="s">
        <v>61</v>
      </c>
      <c r="I19" s="9">
        <v>1</v>
      </c>
      <c r="J19" s="10">
        <v>44949</v>
      </c>
      <c r="K19" s="13">
        <v>45016</v>
      </c>
      <c r="L19" s="14" t="s">
        <v>48</v>
      </c>
      <c r="M19" s="12" t="s">
        <v>62</v>
      </c>
      <c r="N19" s="17" t="s">
        <v>36</v>
      </c>
      <c r="O19" s="15">
        <v>1</v>
      </c>
      <c r="P19" s="21" t="s">
        <v>52</v>
      </c>
      <c r="Q19" s="248">
        <v>1</v>
      </c>
      <c r="R19" s="250" t="s">
        <v>53</v>
      </c>
      <c r="S19" s="251" t="s">
        <v>310</v>
      </c>
    </row>
    <row r="20" spans="1:19" ht="363.75" customHeight="1" x14ac:dyDescent="0.5">
      <c r="A20" s="8">
        <v>7</v>
      </c>
      <c r="B20" s="9" t="s">
        <v>146</v>
      </c>
      <c r="C20" s="9">
        <v>728</v>
      </c>
      <c r="D20" s="9" t="s">
        <v>33</v>
      </c>
      <c r="E20" s="11" t="s">
        <v>34</v>
      </c>
      <c r="F20" s="11">
        <v>2</v>
      </c>
      <c r="G20" s="12" t="s">
        <v>63</v>
      </c>
      <c r="H20" s="9" t="s">
        <v>64</v>
      </c>
      <c r="I20" s="9">
        <v>4</v>
      </c>
      <c r="J20" s="10">
        <v>44986</v>
      </c>
      <c r="K20" s="13">
        <v>45212</v>
      </c>
      <c r="L20" s="14" t="s">
        <v>48</v>
      </c>
      <c r="M20" s="16" t="s">
        <v>309</v>
      </c>
      <c r="N20" s="17" t="s">
        <v>36</v>
      </c>
      <c r="O20" s="15">
        <v>1</v>
      </c>
      <c r="P20" s="21" t="s">
        <v>37</v>
      </c>
      <c r="Q20" s="249"/>
      <c r="R20" s="249"/>
      <c r="S20" s="305"/>
    </row>
    <row r="21" spans="1:19" ht="303.75" customHeight="1" x14ac:dyDescent="0.5">
      <c r="A21" s="302">
        <v>8</v>
      </c>
      <c r="B21" s="303" t="s">
        <v>268</v>
      </c>
      <c r="C21" s="303">
        <v>729</v>
      </c>
      <c r="D21" s="303" t="s">
        <v>33</v>
      </c>
      <c r="E21" s="304" t="s">
        <v>34</v>
      </c>
      <c r="F21" s="304">
        <v>1</v>
      </c>
      <c r="G21" s="309" t="s">
        <v>65</v>
      </c>
      <c r="H21" s="303" t="s">
        <v>66</v>
      </c>
      <c r="I21" s="303">
        <v>1</v>
      </c>
      <c r="J21" s="250">
        <v>44942</v>
      </c>
      <c r="K21" s="310">
        <v>44967</v>
      </c>
      <c r="L21" s="311" t="s">
        <v>48</v>
      </c>
      <c r="M21" s="306" t="s">
        <v>67</v>
      </c>
      <c r="N21" s="248" t="s">
        <v>36</v>
      </c>
      <c r="O21" s="307">
        <v>1</v>
      </c>
      <c r="P21" s="308" t="s">
        <v>68</v>
      </c>
      <c r="Q21" s="248">
        <f>O21</f>
        <v>1</v>
      </c>
      <c r="R21" s="250" t="s">
        <v>53</v>
      </c>
      <c r="S21" s="251" t="s">
        <v>69</v>
      </c>
    </row>
    <row r="22" spans="1:19" ht="311.25" customHeight="1" x14ac:dyDescent="0.5">
      <c r="A22" s="302"/>
      <c r="B22" s="303"/>
      <c r="C22" s="303"/>
      <c r="D22" s="303"/>
      <c r="E22" s="304"/>
      <c r="F22" s="304"/>
      <c r="G22" s="309"/>
      <c r="H22" s="303"/>
      <c r="I22" s="303"/>
      <c r="J22" s="250"/>
      <c r="K22" s="310"/>
      <c r="L22" s="311"/>
      <c r="M22" s="306"/>
      <c r="N22" s="248"/>
      <c r="O22" s="307"/>
      <c r="P22" s="308"/>
      <c r="Q22" s="248"/>
      <c r="R22" s="250"/>
      <c r="S22" s="251"/>
    </row>
    <row r="23" spans="1:19" ht="266.25" customHeight="1" x14ac:dyDescent="0.5">
      <c r="A23" s="8">
        <v>9</v>
      </c>
      <c r="B23" s="9" t="s">
        <v>146</v>
      </c>
      <c r="C23" s="9">
        <v>730</v>
      </c>
      <c r="D23" s="9" t="s">
        <v>33</v>
      </c>
      <c r="E23" s="11" t="s">
        <v>34</v>
      </c>
      <c r="F23" s="11">
        <v>1</v>
      </c>
      <c r="G23" s="12" t="s">
        <v>70</v>
      </c>
      <c r="H23" s="9" t="s">
        <v>71</v>
      </c>
      <c r="I23" s="9">
        <v>1</v>
      </c>
      <c r="J23" s="10">
        <v>45141</v>
      </c>
      <c r="K23" s="13">
        <v>45198</v>
      </c>
      <c r="L23" s="14" t="s">
        <v>48</v>
      </c>
      <c r="M23" s="12" t="s">
        <v>72</v>
      </c>
      <c r="N23" s="19" t="s">
        <v>36</v>
      </c>
      <c r="O23" s="15">
        <v>1</v>
      </c>
      <c r="P23" s="312" t="s">
        <v>52</v>
      </c>
      <c r="Q23" s="248">
        <v>1</v>
      </c>
      <c r="R23" s="250" t="s">
        <v>53</v>
      </c>
      <c r="S23" s="251" t="s">
        <v>311</v>
      </c>
    </row>
    <row r="24" spans="1:19" ht="165" customHeight="1" x14ac:dyDescent="0.5">
      <c r="A24" s="8">
        <v>10</v>
      </c>
      <c r="B24" s="9" t="s">
        <v>146</v>
      </c>
      <c r="C24" s="9">
        <v>730</v>
      </c>
      <c r="D24" s="9" t="s">
        <v>33</v>
      </c>
      <c r="E24" s="11" t="s">
        <v>34</v>
      </c>
      <c r="F24" s="11">
        <v>2</v>
      </c>
      <c r="G24" s="12" t="s">
        <v>73</v>
      </c>
      <c r="H24" s="9" t="s">
        <v>74</v>
      </c>
      <c r="I24" s="9">
        <v>2</v>
      </c>
      <c r="J24" s="10">
        <v>44949</v>
      </c>
      <c r="K24" s="13">
        <v>45020</v>
      </c>
      <c r="L24" s="14" t="s">
        <v>48</v>
      </c>
      <c r="M24" s="12" t="s">
        <v>395</v>
      </c>
      <c r="N24" s="19" t="s">
        <v>36</v>
      </c>
      <c r="O24" s="15">
        <v>1</v>
      </c>
      <c r="P24" s="313"/>
      <c r="Q24" s="249"/>
      <c r="R24" s="250"/>
      <c r="S24" s="305"/>
    </row>
    <row r="25" spans="1:19" ht="339.75" customHeight="1" x14ac:dyDescent="0.5">
      <c r="A25" s="8">
        <v>11</v>
      </c>
      <c r="B25" s="9" t="s">
        <v>146</v>
      </c>
      <c r="C25" s="9">
        <v>731</v>
      </c>
      <c r="D25" s="9" t="s">
        <v>33</v>
      </c>
      <c r="E25" s="11" t="s">
        <v>34</v>
      </c>
      <c r="F25" s="11">
        <v>1</v>
      </c>
      <c r="G25" s="12" t="s">
        <v>75</v>
      </c>
      <c r="H25" s="9" t="s">
        <v>76</v>
      </c>
      <c r="I25" s="9">
        <v>1</v>
      </c>
      <c r="J25" s="10">
        <v>45110</v>
      </c>
      <c r="K25" s="13">
        <v>45266</v>
      </c>
      <c r="L25" s="14" t="s">
        <v>48</v>
      </c>
      <c r="M25" s="12" t="s">
        <v>312</v>
      </c>
      <c r="N25" s="19" t="s">
        <v>36</v>
      </c>
      <c r="O25" s="15">
        <v>1</v>
      </c>
      <c r="P25" s="22" t="s">
        <v>52</v>
      </c>
      <c r="Q25" s="19">
        <f>O25</f>
        <v>1</v>
      </c>
      <c r="R25" s="10" t="s">
        <v>53</v>
      </c>
      <c r="S25" s="62" t="s">
        <v>313</v>
      </c>
    </row>
    <row r="26" spans="1:19" ht="409.5" customHeight="1" x14ac:dyDescent="0.5">
      <c r="A26" s="55">
        <v>12</v>
      </c>
      <c r="B26" s="9" t="s">
        <v>146</v>
      </c>
      <c r="C26" s="67">
        <v>732</v>
      </c>
      <c r="D26" s="9" t="s">
        <v>33</v>
      </c>
      <c r="E26" s="11" t="s">
        <v>34</v>
      </c>
      <c r="F26" s="11">
        <v>1</v>
      </c>
      <c r="G26" s="12" t="s">
        <v>77</v>
      </c>
      <c r="H26" s="56" t="s">
        <v>78</v>
      </c>
      <c r="I26" s="9">
        <v>2</v>
      </c>
      <c r="J26" s="57">
        <v>45078</v>
      </c>
      <c r="K26" s="58">
        <v>45275</v>
      </c>
      <c r="L26" s="14" t="s">
        <v>48</v>
      </c>
      <c r="M26" s="16" t="s">
        <v>396</v>
      </c>
      <c r="N26" s="19" t="s">
        <v>36</v>
      </c>
      <c r="O26" s="15">
        <v>1</v>
      </c>
      <c r="P26" s="22" t="s">
        <v>52</v>
      </c>
      <c r="Q26" s="177">
        <v>1</v>
      </c>
      <c r="R26" s="179" t="s">
        <v>45</v>
      </c>
      <c r="S26" s="279" t="s">
        <v>404</v>
      </c>
    </row>
    <row r="27" spans="1:19" ht="408.75" customHeight="1" x14ac:dyDescent="0.5">
      <c r="A27" s="8">
        <v>13</v>
      </c>
      <c r="B27" s="9" t="s">
        <v>146</v>
      </c>
      <c r="C27" s="9">
        <v>732</v>
      </c>
      <c r="D27" s="9" t="s">
        <v>33</v>
      </c>
      <c r="E27" s="11" t="s">
        <v>34</v>
      </c>
      <c r="F27" s="11">
        <v>2</v>
      </c>
      <c r="G27" s="12" t="s">
        <v>79</v>
      </c>
      <c r="H27" s="9" t="s">
        <v>80</v>
      </c>
      <c r="I27" s="9">
        <v>1</v>
      </c>
      <c r="J27" s="10">
        <v>45110</v>
      </c>
      <c r="K27" s="13">
        <v>45168</v>
      </c>
      <c r="L27" s="14" t="s">
        <v>48</v>
      </c>
      <c r="M27" s="12" t="s">
        <v>314</v>
      </c>
      <c r="N27" s="19" t="s">
        <v>36</v>
      </c>
      <c r="O27" s="15">
        <v>1</v>
      </c>
      <c r="P27" s="22" t="s">
        <v>52</v>
      </c>
      <c r="Q27" s="238"/>
      <c r="R27" s="244"/>
      <c r="S27" s="246"/>
    </row>
    <row r="28" spans="1:19" ht="408.75" customHeight="1" x14ac:dyDescent="0.5">
      <c r="A28" s="8">
        <v>14</v>
      </c>
      <c r="B28" s="9" t="s">
        <v>146</v>
      </c>
      <c r="C28" s="9">
        <v>732</v>
      </c>
      <c r="D28" s="9" t="s">
        <v>33</v>
      </c>
      <c r="E28" s="11" t="s">
        <v>34</v>
      </c>
      <c r="F28" s="11">
        <v>3</v>
      </c>
      <c r="G28" s="12" t="s">
        <v>82</v>
      </c>
      <c r="H28" s="9" t="s">
        <v>83</v>
      </c>
      <c r="I28" s="9">
        <v>1</v>
      </c>
      <c r="J28" s="10">
        <v>44942</v>
      </c>
      <c r="K28" s="13">
        <v>44967</v>
      </c>
      <c r="L28" s="14" t="s">
        <v>48</v>
      </c>
      <c r="M28" s="12" t="s">
        <v>84</v>
      </c>
      <c r="N28" s="19" t="s">
        <v>36</v>
      </c>
      <c r="O28" s="15">
        <v>1</v>
      </c>
      <c r="P28" s="22" t="s">
        <v>52</v>
      </c>
      <c r="Q28" s="238"/>
      <c r="R28" s="244"/>
      <c r="S28" s="246"/>
    </row>
    <row r="29" spans="1:19" ht="201" customHeight="1" x14ac:dyDescent="0.5">
      <c r="A29" s="8">
        <v>15</v>
      </c>
      <c r="B29" s="9" t="s">
        <v>146</v>
      </c>
      <c r="C29" s="9">
        <v>732</v>
      </c>
      <c r="D29" s="9" t="s">
        <v>33</v>
      </c>
      <c r="E29" s="11" t="s">
        <v>34</v>
      </c>
      <c r="F29" s="11">
        <v>4</v>
      </c>
      <c r="G29" s="16" t="s">
        <v>85</v>
      </c>
      <c r="H29" s="9" t="s">
        <v>86</v>
      </c>
      <c r="I29" s="9">
        <v>1</v>
      </c>
      <c r="J29" s="10">
        <v>44963</v>
      </c>
      <c r="K29" s="13">
        <v>45275</v>
      </c>
      <c r="L29" s="14" t="s">
        <v>48</v>
      </c>
      <c r="M29" s="12" t="s">
        <v>315</v>
      </c>
      <c r="N29" s="19" t="s">
        <v>36</v>
      </c>
      <c r="O29" s="15">
        <v>1</v>
      </c>
      <c r="P29" s="22" t="s">
        <v>52</v>
      </c>
      <c r="Q29" s="178"/>
      <c r="R29" s="180"/>
      <c r="S29" s="247"/>
    </row>
    <row r="30" spans="1:19" ht="154.5" customHeight="1" x14ac:dyDescent="0.5">
      <c r="A30" s="8">
        <v>16</v>
      </c>
      <c r="B30" s="9" t="s">
        <v>146</v>
      </c>
      <c r="C30" s="9">
        <v>733</v>
      </c>
      <c r="D30" s="9" t="s">
        <v>33</v>
      </c>
      <c r="E30" s="11" t="s">
        <v>34</v>
      </c>
      <c r="F30" s="11">
        <v>1</v>
      </c>
      <c r="G30" s="12" t="s">
        <v>87</v>
      </c>
      <c r="H30" s="9" t="s">
        <v>88</v>
      </c>
      <c r="I30" s="9">
        <v>1</v>
      </c>
      <c r="J30" s="10">
        <v>44986</v>
      </c>
      <c r="K30" s="13">
        <v>45078</v>
      </c>
      <c r="L30" s="14" t="s">
        <v>48</v>
      </c>
      <c r="M30" s="12" t="s">
        <v>89</v>
      </c>
      <c r="N30" s="19" t="s">
        <v>36</v>
      </c>
      <c r="O30" s="15">
        <v>1</v>
      </c>
      <c r="P30" s="314" t="s">
        <v>52</v>
      </c>
      <c r="Q30" s="248">
        <v>1</v>
      </c>
      <c r="R30" s="250" t="s">
        <v>53</v>
      </c>
      <c r="S30" s="251" t="s">
        <v>317</v>
      </c>
    </row>
    <row r="31" spans="1:19" ht="326.25" customHeight="1" x14ac:dyDescent="0.5">
      <c r="A31" s="8">
        <v>17</v>
      </c>
      <c r="B31" s="9" t="s">
        <v>146</v>
      </c>
      <c r="C31" s="9">
        <v>733</v>
      </c>
      <c r="D31" s="9" t="s">
        <v>33</v>
      </c>
      <c r="E31" s="11" t="s">
        <v>34</v>
      </c>
      <c r="F31" s="11">
        <v>2</v>
      </c>
      <c r="G31" s="12" t="s">
        <v>90</v>
      </c>
      <c r="H31" s="9" t="s">
        <v>91</v>
      </c>
      <c r="I31" s="9">
        <v>2</v>
      </c>
      <c r="J31" s="10">
        <v>44986</v>
      </c>
      <c r="K31" s="13">
        <v>45138</v>
      </c>
      <c r="L31" s="14" t="s">
        <v>48</v>
      </c>
      <c r="M31" s="16" t="s">
        <v>257</v>
      </c>
      <c r="N31" s="19" t="s">
        <v>36</v>
      </c>
      <c r="O31" s="19">
        <v>1</v>
      </c>
      <c r="P31" s="315"/>
      <c r="Q31" s="249"/>
      <c r="R31" s="249"/>
      <c r="S31" s="305"/>
    </row>
    <row r="32" spans="1:19" ht="210" customHeight="1" x14ac:dyDescent="0.5">
      <c r="A32" s="8">
        <v>18</v>
      </c>
      <c r="B32" s="9" t="s">
        <v>146</v>
      </c>
      <c r="C32" s="9">
        <v>733</v>
      </c>
      <c r="D32" s="9" t="s">
        <v>33</v>
      </c>
      <c r="E32" s="11" t="s">
        <v>34</v>
      </c>
      <c r="F32" s="11">
        <v>3</v>
      </c>
      <c r="G32" s="12" t="s">
        <v>92</v>
      </c>
      <c r="H32" s="9" t="s">
        <v>93</v>
      </c>
      <c r="I32" s="9">
        <v>1</v>
      </c>
      <c r="J32" s="10">
        <v>44986</v>
      </c>
      <c r="K32" s="13">
        <v>45078</v>
      </c>
      <c r="L32" s="14" t="s">
        <v>48</v>
      </c>
      <c r="M32" s="16" t="s">
        <v>94</v>
      </c>
      <c r="N32" s="19" t="s">
        <v>36</v>
      </c>
      <c r="O32" s="19">
        <v>1</v>
      </c>
      <c r="P32" s="237"/>
      <c r="Q32" s="249"/>
      <c r="R32" s="249"/>
      <c r="S32" s="305"/>
    </row>
    <row r="33" spans="1:19" ht="408.75" customHeight="1" x14ac:dyDescent="0.5">
      <c r="A33" s="8">
        <v>19</v>
      </c>
      <c r="B33" s="9" t="s">
        <v>146</v>
      </c>
      <c r="C33" s="9">
        <v>734</v>
      </c>
      <c r="D33" s="9" t="s">
        <v>33</v>
      </c>
      <c r="E33" s="11" t="s">
        <v>34</v>
      </c>
      <c r="F33" s="11">
        <v>1</v>
      </c>
      <c r="G33" s="12" t="s">
        <v>95</v>
      </c>
      <c r="H33" s="9" t="s">
        <v>96</v>
      </c>
      <c r="I33" s="9">
        <v>1</v>
      </c>
      <c r="J33" s="10">
        <v>44986</v>
      </c>
      <c r="K33" s="13">
        <v>45078</v>
      </c>
      <c r="L33" s="14" t="s">
        <v>48</v>
      </c>
      <c r="M33" s="16" t="s">
        <v>97</v>
      </c>
      <c r="N33" s="19" t="s">
        <v>36</v>
      </c>
      <c r="O33" s="19">
        <v>1</v>
      </c>
      <c r="P33" s="22" t="s">
        <v>52</v>
      </c>
      <c r="Q33" s="248">
        <v>1</v>
      </c>
      <c r="R33" s="250" t="s">
        <v>53</v>
      </c>
      <c r="S33" s="251" t="s">
        <v>316</v>
      </c>
    </row>
    <row r="34" spans="1:19" ht="146.25" customHeight="1" x14ac:dyDescent="0.5">
      <c r="A34" s="302">
        <v>20</v>
      </c>
      <c r="B34" s="303" t="s">
        <v>268</v>
      </c>
      <c r="C34" s="303">
        <v>734</v>
      </c>
      <c r="D34" s="303" t="s">
        <v>33</v>
      </c>
      <c r="E34" s="304" t="s">
        <v>34</v>
      </c>
      <c r="F34" s="304">
        <v>2</v>
      </c>
      <c r="G34" s="309" t="s">
        <v>98</v>
      </c>
      <c r="H34" s="303" t="s">
        <v>91</v>
      </c>
      <c r="I34" s="303">
        <v>2</v>
      </c>
      <c r="J34" s="250">
        <v>44986</v>
      </c>
      <c r="K34" s="310">
        <v>45138</v>
      </c>
      <c r="L34" s="311" t="s">
        <v>48</v>
      </c>
      <c r="M34" s="309" t="s">
        <v>258</v>
      </c>
      <c r="N34" s="248" t="s">
        <v>36</v>
      </c>
      <c r="O34" s="248">
        <v>1</v>
      </c>
      <c r="P34" s="316" t="s">
        <v>52</v>
      </c>
      <c r="Q34" s="249"/>
      <c r="R34" s="249"/>
      <c r="S34" s="305"/>
    </row>
    <row r="35" spans="1:19" ht="247.5" customHeight="1" x14ac:dyDescent="0.5">
      <c r="A35" s="302"/>
      <c r="B35" s="303"/>
      <c r="C35" s="303"/>
      <c r="D35" s="303"/>
      <c r="E35" s="304"/>
      <c r="F35" s="304"/>
      <c r="G35" s="309"/>
      <c r="H35" s="303"/>
      <c r="I35" s="303"/>
      <c r="J35" s="250"/>
      <c r="K35" s="310"/>
      <c r="L35" s="311"/>
      <c r="M35" s="309"/>
      <c r="N35" s="248"/>
      <c r="O35" s="248"/>
      <c r="P35" s="316"/>
      <c r="Q35" s="249"/>
      <c r="R35" s="249"/>
      <c r="S35" s="305"/>
    </row>
    <row r="36" spans="1:19" ht="213.75" customHeight="1" x14ac:dyDescent="0.5">
      <c r="A36" s="8">
        <v>21</v>
      </c>
      <c r="B36" s="9" t="s">
        <v>146</v>
      </c>
      <c r="C36" s="9">
        <v>734</v>
      </c>
      <c r="D36" s="9" t="s">
        <v>33</v>
      </c>
      <c r="E36" s="11" t="s">
        <v>34</v>
      </c>
      <c r="F36" s="11">
        <v>3</v>
      </c>
      <c r="G36" s="12" t="s">
        <v>99</v>
      </c>
      <c r="H36" s="9" t="s">
        <v>93</v>
      </c>
      <c r="I36" s="9">
        <v>1</v>
      </c>
      <c r="J36" s="10">
        <v>44986</v>
      </c>
      <c r="K36" s="13">
        <v>45078</v>
      </c>
      <c r="L36" s="14" t="s">
        <v>48</v>
      </c>
      <c r="M36" s="12" t="s">
        <v>238</v>
      </c>
      <c r="N36" s="19" t="s">
        <v>36</v>
      </c>
      <c r="O36" s="19">
        <v>1</v>
      </c>
      <c r="P36" s="22" t="s">
        <v>52</v>
      </c>
      <c r="Q36" s="249"/>
      <c r="R36" s="249"/>
      <c r="S36" s="305"/>
    </row>
    <row r="37" spans="1:19" ht="198" customHeight="1" x14ac:dyDescent="0.5">
      <c r="A37" s="268">
        <v>22</v>
      </c>
      <c r="B37" s="261" t="s">
        <v>268</v>
      </c>
      <c r="C37" s="261">
        <v>767</v>
      </c>
      <c r="D37" s="261" t="s">
        <v>33</v>
      </c>
      <c r="E37" s="265" t="s">
        <v>34</v>
      </c>
      <c r="F37" s="265">
        <v>1</v>
      </c>
      <c r="G37" s="283" t="s">
        <v>107</v>
      </c>
      <c r="H37" s="261" t="s">
        <v>108</v>
      </c>
      <c r="I37" s="261">
        <v>1</v>
      </c>
      <c r="J37" s="179">
        <v>44988</v>
      </c>
      <c r="K37" s="317">
        <v>45114</v>
      </c>
      <c r="L37" s="274" t="s">
        <v>48</v>
      </c>
      <c r="M37" s="269" t="s">
        <v>259</v>
      </c>
      <c r="N37" s="252" t="s">
        <v>36</v>
      </c>
      <c r="O37" s="252">
        <v>1</v>
      </c>
      <c r="P37" s="314" t="s">
        <v>52</v>
      </c>
      <c r="Q37" s="177">
        <v>1</v>
      </c>
      <c r="R37" s="179" t="s">
        <v>53</v>
      </c>
      <c r="S37" s="318" t="s">
        <v>318</v>
      </c>
    </row>
    <row r="38" spans="1:19" ht="331.5" customHeight="1" x14ac:dyDescent="0.5">
      <c r="A38" s="232"/>
      <c r="B38" s="229"/>
      <c r="C38" s="229"/>
      <c r="D38" s="229"/>
      <c r="E38" s="227"/>
      <c r="F38" s="227"/>
      <c r="G38" s="284"/>
      <c r="H38" s="229"/>
      <c r="I38" s="229"/>
      <c r="J38" s="180"/>
      <c r="K38" s="223"/>
      <c r="L38" s="225"/>
      <c r="M38" s="234"/>
      <c r="N38" s="254"/>
      <c r="O38" s="254"/>
      <c r="P38" s="237"/>
      <c r="Q38" s="178"/>
      <c r="R38" s="180"/>
      <c r="S38" s="319"/>
    </row>
    <row r="39" spans="1:19" ht="187.5" customHeight="1" x14ac:dyDescent="0.5">
      <c r="A39" s="8">
        <v>23</v>
      </c>
      <c r="B39" s="9" t="s">
        <v>146</v>
      </c>
      <c r="C39" s="9">
        <v>806</v>
      </c>
      <c r="D39" s="9" t="s">
        <v>33</v>
      </c>
      <c r="E39" s="11" t="s">
        <v>42</v>
      </c>
      <c r="F39" s="11">
        <v>1</v>
      </c>
      <c r="G39" s="12" t="s">
        <v>147</v>
      </c>
      <c r="H39" s="9" t="s">
        <v>148</v>
      </c>
      <c r="I39" s="9">
        <v>1</v>
      </c>
      <c r="J39" s="10">
        <v>45108</v>
      </c>
      <c r="K39" s="13">
        <v>45148</v>
      </c>
      <c r="L39" s="14" t="s">
        <v>43</v>
      </c>
      <c r="M39" s="16" t="s">
        <v>253</v>
      </c>
      <c r="N39" s="19" t="s">
        <v>36</v>
      </c>
      <c r="O39" s="19">
        <v>1</v>
      </c>
      <c r="P39" s="312" t="s">
        <v>52</v>
      </c>
      <c r="Q39" s="248">
        <f>+SUM(O39:O40)/2</f>
        <v>1</v>
      </c>
      <c r="R39" s="250" t="s">
        <v>45</v>
      </c>
      <c r="S39" s="251" t="s">
        <v>404</v>
      </c>
    </row>
    <row r="40" spans="1:19" ht="304.5" customHeight="1" x14ac:dyDescent="0.5">
      <c r="A40" s="72">
        <v>24</v>
      </c>
      <c r="B40" s="73" t="s">
        <v>146</v>
      </c>
      <c r="C40" s="73">
        <v>806</v>
      </c>
      <c r="D40" s="73" t="s">
        <v>33</v>
      </c>
      <c r="E40" s="74" t="s">
        <v>42</v>
      </c>
      <c r="F40" s="74">
        <v>2</v>
      </c>
      <c r="G40" s="75" t="s">
        <v>149</v>
      </c>
      <c r="H40" s="73" t="s">
        <v>150</v>
      </c>
      <c r="I40" s="73">
        <v>2</v>
      </c>
      <c r="J40" s="112">
        <v>45149</v>
      </c>
      <c r="K40" s="113">
        <v>45266</v>
      </c>
      <c r="L40" s="76" t="s">
        <v>43</v>
      </c>
      <c r="M40" s="114" t="s">
        <v>345</v>
      </c>
      <c r="N40" s="61" t="s">
        <v>36</v>
      </c>
      <c r="O40" s="61">
        <v>1</v>
      </c>
      <c r="P40" s="320"/>
      <c r="Q40" s="336"/>
      <c r="R40" s="179"/>
      <c r="S40" s="279"/>
    </row>
    <row r="41" spans="1:19" ht="244.5" customHeight="1" x14ac:dyDescent="0.5">
      <c r="A41" s="198">
        <v>25</v>
      </c>
      <c r="B41" s="300" t="s">
        <v>146</v>
      </c>
      <c r="C41" s="300">
        <v>807</v>
      </c>
      <c r="D41" s="300" t="s">
        <v>33</v>
      </c>
      <c r="E41" s="198" t="s">
        <v>42</v>
      </c>
      <c r="F41" s="198">
        <v>1</v>
      </c>
      <c r="G41" s="300" t="s">
        <v>151</v>
      </c>
      <c r="H41" s="300" t="s">
        <v>152</v>
      </c>
      <c r="I41" s="300">
        <v>1</v>
      </c>
      <c r="J41" s="287">
        <v>45108</v>
      </c>
      <c r="K41" s="289">
        <v>45148</v>
      </c>
      <c r="L41" s="291" t="s">
        <v>43</v>
      </c>
      <c r="M41" s="293" t="s">
        <v>347</v>
      </c>
      <c r="N41" s="295" t="s">
        <v>36</v>
      </c>
      <c r="O41" s="295">
        <v>1</v>
      </c>
      <c r="P41" s="297" t="s">
        <v>52</v>
      </c>
      <c r="Q41" s="295">
        <v>1</v>
      </c>
      <c r="R41" s="287" t="s">
        <v>45</v>
      </c>
      <c r="S41" s="285" t="s">
        <v>410</v>
      </c>
    </row>
    <row r="42" spans="1:19" ht="409.6" customHeight="1" thickBot="1" x14ac:dyDescent="0.55000000000000004">
      <c r="A42" s="299"/>
      <c r="B42" s="301"/>
      <c r="C42" s="301"/>
      <c r="D42" s="301"/>
      <c r="E42" s="299"/>
      <c r="F42" s="299"/>
      <c r="G42" s="301"/>
      <c r="H42" s="301"/>
      <c r="I42" s="301"/>
      <c r="J42" s="288"/>
      <c r="K42" s="290"/>
      <c r="L42" s="292"/>
      <c r="M42" s="294"/>
      <c r="N42" s="296"/>
      <c r="O42" s="296"/>
      <c r="P42" s="298"/>
      <c r="Q42" s="296"/>
      <c r="R42" s="288"/>
      <c r="S42" s="286"/>
    </row>
    <row r="43" spans="1:19" s="27" customFormat="1" x14ac:dyDescent="0.5">
      <c r="A43" s="41"/>
      <c r="B43" s="42"/>
      <c r="C43" s="41"/>
      <c r="D43" s="42"/>
      <c r="E43" s="41"/>
      <c r="F43" s="41"/>
      <c r="G43" s="43"/>
      <c r="H43" s="42"/>
      <c r="I43" s="42"/>
      <c r="J43" s="44"/>
      <c r="K43" s="44"/>
      <c r="L43" s="42"/>
      <c r="M43" s="42"/>
      <c r="N43" s="45"/>
      <c r="O43" s="45"/>
      <c r="P43" s="46"/>
      <c r="Q43" s="45"/>
      <c r="R43" s="47"/>
      <c r="S43" s="48"/>
    </row>
    <row r="44" spans="1:19" s="27" customFormat="1" x14ac:dyDescent="0.5">
      <c r="A44" s="41"/>
      <c r="B44" s="42"/>
      <c r="C44" s="41"/>
      <c r="D44" s="42"/>
      <c r="E44" s="41"/>
      <c r="F44" s="41"/>
      <c r="G44" s="43"/>
      <c r="H44" s="42"/>
      <c r="I44" s="42"/>
      <c r="J44" s="44"/>
      <c r="K44" s="44"/>
      <c r="L44" s="42"/>
      <c r="M44" s="42"/>
      <c r="N44" s="45"/>
      <c r="O44" s="45"/>
      <c r="P44" s="46"/>
      <c r="Q44" s="45"/>
      <c r="R44" s="47"/>
      <c r="S44" s="48"/>
    </row>
    <row r="45" spans="1:19" s="27" customFormat="1" ht="38.25" thickBot="1" x14ac:dyDescent="0.55000000000000004">
      <c r="A45" s="41"/>
      <c r="B45" s="42"/>
      <c r="C45" s="41"/>
      <c r="D45" s="42"/>
      <c r="E45" s="41"/>
      <c r="F45" s="41"/>
      <c r="G45" s="43"/>
      <c r="H45" s="42"/>
      <c r="I45" s="42"/>
      <c r="J45" s="44"/>
      <c r="K45" s="44"/>
      <c r="L45" s="42"/>
      <c r="M45" s="42"/>
      <c r="N45" s="45"/>
      <c r="O45" s="45"/>
      <c r="P45" s="46"/>
      <c r="Q45" s="45"/>
      <c r="R45" s="47"/>
      <c r="S45" s="48"/>
    </row>
    <row r="46" spans="1:19" ht="207" customHeight="1" x14ac:dyDescent="0.5">
      <c r="A46" s="324" t="s">
        <v>397</v>
      </c>
      <c r="B46" s="325"/>
      <c r="C46" s="325"/>
      <c r="D46" s="325"/>
      <c r="E46" s="325"/>
      <c r="F46" s="325"/>
      <c r="G46" s="325"/>
      <c r="H46" s="325"/>
      <c r="I46" s="325"/>
      <c r="J46" s="325"/>
      <c r="K46" s="325"/>
      <c r="L46" s="325"/>
      <c r="M46" s="325"/>
      <c r="N46" s="325"/>
      <c r="O46" s="325"/>
      <c r="P46" s="325"/>
      <c r="Q46" s="325"/>
      <c r="R46" s="325"/>
      <c r="S46" s="326"/>
    </row>
    <row r="47" spans="1:19" ht="330.75" customHeight="1" thickBot="1" x14ac:dyDescent="0.55000000000000004">
      <c r="A47" s="327"/>
      <c r="B47" s="328"/>
      <c r="C47" s="328"/>
      <c r="D47" s="328"/>
      <c r="E47" s="328"/>
      <c r="F47" s="328"/>
      <c r="G47" s="328"/>
      <c r="H47" s="328"/>
      <c r="I47" s="328"/>
      <c r="J47" s="328"/>
      <c r="K47" s="328"/>
      <c r="L47" s="328"/>
      <c r="M47" s="328"/>
      <c r="N47" s="328"/>
      <c r="O47" s="328"/>
      <c r="P47" s="328"/>
      <c r="Q47" s="328"/>
      <c r="R47" s="328"/>
      <c r="S47" s="329"/>
    </row>
    <row r="48" spans="1:19" s="27" customFormat="1" x14ac:dyDescent="0.5">
      <c r="A48" s="49"/>
      <c r="B48" s="50"/>
      <c r="C48" s="50"/>
      <c r="D48" s="50"/>
      <c r="E48" s="50"/>
      <c r="F48" s="50"/>
      <c r="G48" s="50"/>
      <c r="H48" s="50"/>
      <c r="I48" s="50"/>
      <c r="J48" s="50"/>
      <c r="K48" s="50"/>
      <c r="L48" s="50"/>
      <c r="M48" s="50"/>
      <c r="N48" s="50"/>
      <c r="O48" s="50"/>
      <c r="P48" s="50"/>
      <c r="Q48" s="50"/>
      <c r="R48" s="50"/>
      <c r="S48" s="50"/>
    </row>
    <row r="49" spans="1:19" ht="113.25" customHeight="1" x14ac:dyDescent="0.5">
      <c r="A49" s="198" t="s">
        <v>239</v>
      </c>
      <c r="B49" s="199"/>
      <c r="C49" s="321" t="s">
        <v>244</v>
      </c>
      <c r="D49" s="199"/>
      <c r="E49" s="199"/>
      <c r="F49" s="199"/>
      <c r="G49" s="199"/>
      <c r="H49" s="199"/>
      <c r="I49" s="198" t="s">
        <v>240</v>
      </c>
      <c r="J49" s="199"/>
      <c r="K49" s="323" t="s">
        <v>243</v>
      </c>
      <c r="L49" s="323"/>
      <c r="M49" s="323"/>
      <c r="N49" s="323"/>
      <c r="O49" s="323"/>
      <c r="P49" s="198" t="s">
        <v>26</v>
      </c>
      <c r="Q49" s="197" t="s">
        <v>241</v>
      </c>
      <c r="R49" s="199"/>
      <c r="S49" s="199"/>
    </row>
    <row r="50" spans="1:19" ht="79.5" customHeight="1" x14ac:dyDescent="0.5">
      <c r="A50" s="199"/>
      <c r="B50" s="199"/>
      <c r="C50" s="321" t="s">
        <v>242</v>
      </c>
      <c r="D50" s="199"/>
      <c r="E50" s="199"/>
      <c r="F50" s="199"/>
      <c r="G50" s="199"/>
      <c r="H50" s="199"/>
      <c r="I50" s="199"/>
      <c r="J50" s="199"/>
      <c r="K50" s="323"/>
      <c r="L50" s="323"/>
      <c r="M50" s="323"/>
      <c r="N50" s="323"/>
      <c r="O50" s="323"/>
      <c r="P50" s="199"/>
      <c r="Q50" s="199"/>
      <c r="R50" s="322"/>
      <c r="S50" s="199"/>
    </row>
    <row r="51" spans="1:19" ht="38.25" thickBot="1" x14ac:dyDescent="0.55000000000000004">
      <c r="A51" s="204" t="s">
        <v>16</v>
      </c>
      <c r="B51" s="205"/>
      <c r="C51" s="205"/>
      <c r="D51" s="205"/>
      <c r="E51" s="205"/>
      <c r="F51" s="205"/>
      <c r="G51" s="205"/>
      <c r="H51" s="205"/>
      <c r="I51" s="206"/>
      <c r="J51" s="51"/>
      <c r="K51" s="51"/>
      <c r="L51" s="51"/>
      <c r="M51" s="51"/>
      <c r="N51" s="51"/>
      <c r="O51" s="51"/>
      <c r="P51" s="51"/>
      <c r="Q51" s="51"/>
      <c r="R51" s="51"/>
      <c r="S51" s="51"/>
    </row>
    <row r="52" spans="1:19" ht="38.25" thickBot="1" x14ac:dyDescent="0.55000000000000004">
      <c r="A52" s="207" t="s">
        <v>17</v>
      </c>
      <c r="B52" s="208"/>
      <c r="C52" s="208"/>
      <c r="D52" s="208"/>
      <c r="E52" s="208"/>
      <c r="F52" s="209"/>
      <c r="G52" s="52" t="s">
        <v>18</v>
      </c>
      <c r="H52" s="52"/>
      <c r="I52" s="52" t="s">
        <v>19</v>
      </c>
      <c r="J52" s="51"/>
      <c r="K52" s="51"/>
      <c r="L52" s="51"/>
      <c r="M52" s="51"/>
      <c r="N52" s="51"/>
      <c r="O52" s="51"/>
      <c r="P52" s="51"/>
      <c r="Q52" s="51"/>
      <c r="R52" s="51"/>
      <c r="S52" s="51"/>
    </row>
    <row r="53" spans="1:19" ht="38.25" thickBot="1" x14ac:dyDescent="0.55000000000000004">
      <c r="A53" s="210" t="s">
        <v>20</v>
      </c>
      <c r="B53" s="211"/>
      <c r="C53" s="211"/>
      <c r="D53" s="211"/>
      <c r="E53" s="211"/>
      <c r="F53" s="212"/>
      <c r="G53" s="53">
        <v>0.9</v>
      </c>
      <c r="H53" s="53"/>
      <c r="I53" s="53">
        <v>1</v>
      </c>
      <c r="J53" s="51"/>
      <c r="K53" s="51"/>
      <c r="L53" s="51"/>
      <c r="M53" s="51"/>
      <c r="N53" s="51"/>
      <c r="O53" s="51"/>
      <c r="P53" s="51"/>
      <c r="Q53" s="51"/>
      <c r="R53" s="51"/>
      <c r="S53" s="51"/>
    </row>
    <row r="54" spans="1:19" ht="38.25" thickBot="1" x14ac:dyDescent="0.55000000000000004">
      <c r="A54" s="213" t="s">
        <v>21</v>
      </c>
      <c r="B54" s="214"/>
      <c r="C54" s="214"/>
      <c r="D54" s="214"/>
      <c r="E54" s="214"/>
      <c r="F54" s="215"/>
      <c r="G54" s="53">
        <v>0.5</v>
      </c>
      <c r="H54" s="53"/>
      <c r="I54" s="53">
        <v>0.89</v>
      </c>
      <c r="J54" s="51"/>
      <c r="K54" s="51"/>
      <c r="L54" s="51"/>
      <c r="M54" s="51"/>
      <c r="N54" s="51"/>
      <c r="O54" s="51"/>
      <c r="P54" s="51"/>
      <c r="Q54" s="51"/>
      <c r="R54" s="51"/>
      <c r="S54" s="51"/>
    </row>
    <row r="55" spans="1:19" ht="38.25" thickBot="1" x14ac:dyDescent="0.55000000000000004">
      <c r="A55" s="201" t="s">
        <v>22</v>
      </c>
      <c r="B55" s="202"/>
      <c r="C55" s="202"/>
      <c r="D55" s="202"/>
      <c r="E55" s="202"/>
      <c r="F55" s="203"/>
      <c r="G55" s="53">
        <v>0</v>
      </c>
      <c r="H55" s="53"/>
      <c r="I55" s="53">
        <v>0.49</v>
      </c>
      <c r="J55" s="51"/>
      <c r="K55" s="51"/>
      <c r="L55" s="51"/>
      <c r="M55" s="51"/>
      <c r="N55" s="51"/>
      <c r="O55" s="51"/>
      <c r="P55" s="51"/>
      <c r="Q55" s="51"/>
      <c r="R55" s="51"/>
      <c r="S55" s="51"/>
    </row>
    <row r="56" spans="1:19" x14ac:dyDescent="0.5">
      <c r="A56" s="51"/>
      <c r="B56" s="51"/>
      <c r="C56" s="51"/>
      <c r="D56" s="51"/>
      <c r="E56" s="51"/>
      <c r="F56" s="51"/>
      <c r="G56" s="51"/>
      <c r="H56" s="51"/>
      <c r="I56" s="51"/>
      <c r="J56" s="51"/>
      <c r="K56" s="51"/>
      <c r="L56" s="51"/>
      <c r="M56" s="51"/>
      <c r="N56" s="51"/>
      <c r="O56" s="51"/>
      <c r="P56" s="51"/>
      <c r="Q56" s="51"/>
      <c r="R56" s="51"/>
      <c r="S56" s="51"/>
    </row>
  </sheetData>
  <autoFilter ref="A12:S41"/>
  <mergeCells count="149">
    <mergeCell ref="Q49:S50"/>
    <mergeCell ref="C50:H50"/>
    <mergeCell ref="K49:O50"/>
    <mergeCell ref="A46:S47"/>
    <mergeCell ref="A14:A15"/>
    <mergeCell ref="B14:B15"/>
    <mergeCell ref="C14:C15"/>
    <mergeCell ref="D14:D15"/>
    <mergeCell ref="E14:E15"/>
    <mergeCell ref="F14:F15"/>
    <mergeCell ref="G14:G15"/>
    <mergeCell ref="H14:H15"/>
    <mergeCell ref="I14:I15"/>
    <mergeCell ref="S14:S15"/>
    <mergeCell ref="J14:J15"/>
    <mergeCell ref="K14:K15"/>
    <mergeCell ref="L14:L15"/>
    <mergeCell ref="M14:M15"/>
    <mergeCell ref="N14:N15"/>
    <mergeCell ref="O14:O15"/>
    <mergeCell ref="P14:P15"/>
    <mergeCell ref="Q14:Q15"/>
    <mergeCell ref="R14:R15"/>
    <mergeCell ref="Q39:Q40"/>
    <mergeCell ref="A55:F55"/>
    <mergeCell ref="A51:I51"/>
    <mergeCell ref="A52:F52"/>
    <mergeCell ref="A53:F53"/>
    <mergeCell ref="A54:F54"/>
    <mergeCell ref="A49:B50"/>
    <mergeCell ref="C49:H49"/>
    <mergeCell ref="I49:J50"/>
    <mergeCell ref="P49:P50"/>
    <mergeCell ref="R39:R40"/>
    <mergeCell ref="S39:S40"/>
    <mergeCell ref="S37:S38"/>
    <mergeCell ref="M37:M38"/>
    <mergeCell ref="N37:N38"/>
    <mergeCell ref="O37:O38"/>
    <mergeCell ref="P37:P38"/>
    <mergeCell ref="Q37:Q38"/>
    <mergeCell ref="R37:R38"/>
    <mergeCell ref="P39:P40"/>
    <mergeCell ref="G37:G38"/>
    <mergeCell ref="H37:H38"/>
    <mergeCell ref="I37:I38"/>
    <mergeCell ref="J37:J38"/>
    <mergeCell ref="K37:K38"/>
    <mergeCell ref="L37:L38"/>
    <mergeCell ref="A37:A38"/>
    <mergeCell ref="B37:B38"/>
    <mergeCell ref="C37:C38"/>
    <mergeCell ref="D37:D38"/>
    <mergeCell ref="E37:E38"/>
    <mergeCell ref="F37:F38"/>
    <mergeCell ref="A34:A35"/>
    <mergeCell ref="B34:B35"/>
    <mergeCell ref="C34:C35"/>
    <mergeCell ref="D34:D35"/>
    <mergeCell ref="E34:E35"/>
    <mergeCell ref="F34:F35"/>
    <mergeCell ref="P30:P32"/>
    <mergeCell ref="Q30:Q32"/>
    <mergeCell ref="R30:R32"/>
    <mergeCell ref="M34:M35"/>
    <mergeCell ref="N34:N35"/>
    <mergeCell ref="O34:O35"/>
    <mergeCell ref="P34:P35"/>
    <mergeCell ref="G34:G35"/>
    <mergeCell ref="H34:H35"/>
    <mergeCell ref="I34:I35"/>
    <mergeCell ref="J34:J35"/>
    <mergeCell ref="K34:K35"/>
    <mergeCell ref="L34:L35"/>
    <mergeCell ref="I21:I22"/>
    <mergeCell ref="J21:J22"/>
    <mergeCell ref="K21:K22"/>
    <mergeCell ref="L21:L22"/>
    <mergeCell ref="S30:S32"/>
    <mergeCell ref="Q33:Q36"/>
    <mergeCell ref="R33:R36"/>
    <mergeCell ref="S33:S36"/>
    <mergeCell ref="S21:S22"/>
    <mergeCell ref="P23:P24"/>
    <mergeCell ref="Q23:Q24"/>
    <mergeCell ref="R23:R24"/>
    <mergeCell ref="S23:S24"/>
    <mergeCell ref="Q26:Q29"/>
    <mergeCell ref="R26:R29"/>
    <mergeCell ref="S26:S29"/>
    <mergeCell ref="A21:A22"/>
    <mergeCell ref="B21:B22"/>
    <mergeCell ref="C21:C22"/>
    <mergeCell ref="D21:D22"/>
    <mergeCell ref="E21:E22"/>
    <mergeCell ref="F21:F22"/>
    <mergeCell ref="R11:S11"/>
    <mergeCell ref="Q19:Q20"/>
    <mergeCell ref="R19:R20"/>
    <mergeCell ref="S19:S20"/>
    <mergeCell ref="I11:I12"/>
    <mergeCell ref="J11:J12"/>
    <mergeCell ref="K11:K12"/>
    <mergeCell ref="L11:L12"/>
    <mergeCell ref="M11:M12"/>
    <mergeCell ref="N11:Q11"/>
    <mergeCell ref="M21:M22"/>
    <mergeCell ref="N21:N22"/>
    <mergeCell ref="O21:O22"/>
    <mergeCell ref="P21:P22"/>
    <mergeCell ref="Q21:Q22"/>
    <mergeCell ref="R21:R22"/>
    <mergeCell ref="G21:G22"/>
    <mergeCell ref="H21:H22"/>
    <mergeCell ref="A1:S1"/>
    <mergeCell ref="A2:S2"/>
    <mergeCell ref="A3:S3"/>
    <mergeCell ref="A7:K7"/>
    <mergeCell ref="L7:S7"/>
    <mergeCell ref="A8:S8"/>
    <mergeCell ref="A10:K10"/>
    <mergeCell ref="L10:S10"/>
    <mergeCell ref="A11:A12"/>
    <mergeCell ref="B11:B12"/>
    <mergeCell ref="C11:C12"/>
    <mergeCell ref="D11:D12"/>
    <mergeCell ref="E11:E12"/>
    <mergeCell ref="F11:F12"/>
    <mergeCell ref="G11:G12"/>
    <mergeCell ref="H11:H12"/>
    <mergeCell ref="A41:A42"/>
    <mergeCell ref="B41:B42"/>
    <mergeCell ref="C41:C42"/>
    <mergeCell ref="D41:D42"/>
    <mergeCell ref="E41:E42"/>
    <mergeCell ref="F41:F42"/>
    <mergeCell ref="G41:G42"/>
    <mergeCell ref="H41:H42"/>
    <mergeCell ref="I41:I42"/>
    <mergeCell ref="S41:S42"/>
    <mergeCell ref="J41:J42"/>
    <mergeCell ref="K41:K42"/>
    <mergeCell ref="L41:L42"/>
    <mergeCell ref="M41:M42"/>
    <mergeCell ref="N41:N42"/>
    <mergeCell ref="O41:O42"/>
    <mergeCell ref="P41:P42"/>
    <mergeCell ref="Q41:Q42"/>
    <mergeCell ref="R41:R42"/>
  </mergeCells>
  <conditionalFormatting sqref="Q13:Q14 Q16:Q21 Q30:Q37">
    <cfRule type="cellIs" dxfId="47" priority="55" operator="between">
      <formula>0.9</formula>
      <formula>1</formula>
    </cfRule>
    <cfRule type="cellIs" dxfId="46" priority="56" operator="between">
      <formula>0.5</formula>
      <formula>0.89</formula>
    </cfRule>
    <cfRule type="cellIs" dxfId="45" priority="57" operator="between">
      <formula>0</formula>
      <formula>0.49</formula>
    </cfRule>
  </conditionalFormatting>
  <conditionalFormatting sqref="Q23:Q26">
    <cfRule type="cellIs" dxfId="44" priority="64" operator="between">
      <formula>0.9</formula>
      <formula>1</formula>
    </cfRule>
    <cfRule type="cellIs" dxfId="43" priority="65" operator="between">
      <formula>0.5</formula>
      <formula>0.89</formula>
    </cfRule>
    <cfRule type="cellIs" dxfId="42" priority="66" operator="between">
      <formula>0</formula>
      <formula>0.49</formula>
    </cfRule>
  </conditionalFormatting>
  <conditionalFormatting sqref="Q39">
    <cfRule type="cellIs" dxfId="41" priority="4" operator="between">
      <formula>0.9</formula>
      <formula>1</formula>
    </cfRule>
    <cfRule type="cellIs" dxfId="40" priority="5" operator="between">
      <formula>0.5</formula>
      <formula>0.89</formula>
    </cfRule>
    <cfRule type="cellIs" dxfId="39" priority="6" operator="between">
      <formula>0</formula>
      <formula>0.49</formula>
    </cfRule>
  </conditionalFormatting>
  <conditionalFormatting sqref="Q41">
    <cfRule type="cellIs" dxfId="38" priority="1" operator="between">
      <formula>0.9</formula>
      <formula>1</formula>
    </cfRule>
    <cfRule type="cellIs" dxfId="37" priority="2" operator="between">
      <formula>0.5</formula>
      <formula>0.89</formula>
    </cfRule>
    <cfRule type="cellIs" dxfId="36" priority="3" operator="between">
      <formula>0</formula>
      <formula>0.49</formula>
    </cfRule>
  </conditionalFormatting>
  <dataValidations count="2">
    <dataValidation type="list" allowBlank="1" showErrorMessage="1" sqref="N23:N34 O43:O45 N36:N37 N16:N21 N39:N41 N43:N45">
      <formula1>"SI,NO,EN PROCESO,N/A"</formula1>
    </dataValidation>
    <dataValidation type="list" allowBlank="1" showErrorMessage="1" sqref="R37 R23 R30 R33 R16:R19 R21 R25:R26 R13:R14 R39 R41 R43:R45">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8"/>
  <sheetViews>
    <sheetView topLeftCell="A3" zoomScale="25" zoomScaleNormal="25" workbookViewId="0">
      <selection activeCell="A18" sqref="A18:S18"/>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x14ac:dyDescent="0.5">
      <c r="A12" s="337"/>
      <c r="B12" s="338"/>
      <c r="C12" s="338"/>
      <c r="D12" s="338"/>
      <c r="E12" s="338"/>
      <c r="F12" s="338"/>
      <c r="G12" s="338"/>
      <c r="H12" s="338"/>
      <c r="I12" s="338"/>
      <c r="J12" s="338"/>
      <c r="K12" s="339"/>
      <c r="L12" s="340"/>
      <c r="M12" s="341"/>
      <c r="N12" s="80" t="s">
        <v>25</v>
      </c>
      <c r="O12" s="80" t="s">
        <v>39</v>
      </c>
      <c r="P12" s="80" t="s">
        <v>14</v>
      </c>
      <c r="Q12" s="81" t="s">
        <v>12</v>
      </c>
      <c r="R12" s="82" t="s">
        <v>15</v>
      </c>
      <c r="S12" s="83" t="s">
        <v>14</v>
      </c>
    </row>
    <row r="13" spans="1:19" s="27" customFormat="1" ht="408.75" customHeight="1" x14ac:dyDescent="0.5">
      <c r="A13" s="30">
        <v>1</v>
      </c>
      <c r="B13" s="29" t="s">
        <v>32</v>
      </c>
      <c r="C13" s="30">
        <v>840</v>
      </c>
      <c r="D13" s="29" t="s">
        <v>33</v>
      </c>
      <c r="E13" s="30" t="s">
        <v>34</v>
      </c>
      <c r="F13" s="30">
        <v>1</v>
      </c>
      <c r="G13" s="31" t="s">
        <v>233</v>
      </c>
      <c r="H13" s="29" t="s">
        <v>234</v>
      </c>
      <c r="I13" s="29">
        <v>1</v>
      </c>
      <c r="J13" s="32">
        <v>45170</v>
      </c>
      <c r="K13" s="32">
        <v>45237</v>
      </c>
      <c r="L13" s="29" t="s">
        <v>235</v>
      </c>
      <c r="M13" s="31" t="s">
        <v>326</v>
      </c>
      <c r="N13" s="105" t="s">
        <v>36</v>
      </c>
      <c r="O13" s="106">
        <v>1</v>
      </c>
      <c r="P13" s="31" t="s">
        <v>52</v>
      </c>
      <c r="Q13" s="295">
        <v>0.5</v>
      </c>
      <c r="R13" s="287" t="s">
        <v>45</v>
      </c>
      <c r="S13" s="198" t="s">
        <v>45</v>
      </c>
    </row>
    <row r="14" spans="1:19" s="27" customFormat="1" ht="225" x14ac:dyDescent="0.5">
      <c r="A14" s="30">
        <v>2</v>
      </c>
      <c r="B14" s="29" t="s">
        <v>32</v>
      </c>
      <c r="C14" s="30">
        <v>840</v>
      </c>
      <c r="D14" s="29" t="s">
        <v>33</v>
      </c>
      <c r="E14" s="30" t="s">
        <v>34</v>
      </c>
      <c r="F14" s="30">
        <v>2</v>
      </c>
      <c r="G14" s="31" t="s">
        <v>236</v>
      </c>
      <c r="H14" s="29" t="s">
        <v>35</v>
      </c>
      <c r="I14" s="29">
        <v>7</v>
      </c>
      <c r="J14" s="32">
        <v>45293</v>
      </c>
      <c r="K14" s="32">
        <v>45478</v>
      </c>
      <c r="L14" s="29" t="s">
        <v>235</v>
      </c>
      <c r="M14" s="29" t="s">
        <v>327</v>
      </c>
      <c r="N14" s="84" t="s">
        <v>132</v>
      </c>
      <c r="O14" s="84" t="s">
        <v>132</v>
      </c>
      <c r="P14" s="85" t="s">
        <v>37</v>
      </c>
      <c r="Q14" s="295"/>
      <c r="R14" s="287"/>
      <c r="S14" s="198"/>
    </row>
    <row r="15" spans="1:19" s="27" customFormat="1" x14ac:dyDescent="0.5">
      <c r="A15" s="41"/>
      <c r="B15" s="42"/>
      <c r="C15" s="41"/>
      <c r="D15" s="42"/>
      <c r="E15" s="41"/>
      <c r="F15" s="41"/>
      <c r="G15" s="43"/>
      <c r="H15" s="42"/>
      <c r="I15" s="42"/>
      <c r="J15" s="44"/>
      <c r="K15" s="44"/>
      <c r="L15" s="42"/>
      <c r="M15" s="42"/>
      <c r="N15" s="45"/>
      <c r="O15" s="45"/>
      <c r="P15" s="46"/>
      <c r="Q15" s="45"/>
      <c r="R15" s="47"/>
      <c r="S15" s="48"/>
    </row>
    <row r="16" spans="1:19" s="27" customFormat="1" x14ac:dyDescent="0.5">
      <c r="A16" s="41"/>
      <c r="B16" s="42"/>
      <c r="C16" s="41"/>
      <c r="D16" s="42"/>
      <c r="E16" s="41"/>
      <c r="F16" s="41"/>
      <c r="G16" s="43"/>
      <c r="H16" s="42"/>
      <c r="I16" s="42"/>
      <c r="J16" s="44"/>
      <c r="K16" s="44"/>
      <c r="L16" s="42"/>
      <c r="M16" s="42"/>
      <c r="N16" s="45"/>
      <c r="O16" s="45"/>
      <c r="P16" s="46"/>
      <c r="Q16" s="45"/>
      <c r="R16" s="47"/>
      <c r="S16" s="48"/>
    </row>
    <row r="17" spans="1:19" s="27" customFormat="1" ht="38.25" thickBot="1" x14ac:dyDescent="0.55000000000000004">
      <c r="A17" s="41"/>
      <c r="B17" s="42"/>
      <c r="C17" s="41"/>
      <c r="D17" s="42"/>
      <c r="E17" s="41"/>
      <c r="F17" s="41"/>
      <c r="G17" s="43"/>
      <c r="H17" s="42"/>
      <c r="I17" s="42"/>
      <c r="J17" s="44"/>
      <c r="K17" s="44"/>
      <c r="L17" s="42"/>
      <c r="M17" s="42"/>
      <c r="N17" s="45"/>
      <c r="O17" s="45"/>
      <c r="P17" s="46"/>
      <c r="Q17" s="45"/>
      <c r="R17" s="47"/>
      <c r="S17" s="48"/>
    </row>
    <row r="18" spans="1:19" ht="201" customHeight="1" thickBot="1" x14ac:dyDescent="0.55000000000000004">
      <c r="A18" s="216" t="s">
        <v>328</v>
      </c>
      <c r="B18" s="263"/>
      <c r="C18" s="263"/>
      <c r="D18" s="263"/>
      <c r="E18" s="263"/>
      <c r="F18" s="263"/>
      <c r="G18" s="263"/>
      <c r="H18" s="263"/>
      <c r="I18" s="263"/>
      <c r="J18" s="263"/>
      <c r="K18" s="263"/>
      <c r="L18" s="263"/>
      <c r="M18" s="263"/>
      <c r="N18" s="263"/>
      <c r="O18" s="263"/>
      <c r="P18" s="263"/>
      <c r="Q18" s="263"/>
      <c r="R18" s="263"/>
      <c r="S18" s="264"/>
    </row>
    <row r="19" spans="1:19" ht="97.5" customHeight="1" x14ac:dyDescent="0.5">
      <c r="A19" s="90"/>
      <c r="B19" s="90"/>
      <c r="C19" s="90"/>
      <c r="D19" s="90"/>
      <c r="E19" s="90"/>
      <c r="F19" s="90"/>
      <c r="G19" s="90"/>
      <c r="H19" s="90"/>
      <c r="I19" s="90"/>
      <c r="J19" s="90"/>
      <c r="K19" s="90"/>
      <c r="L19" s="90"/>
      <c r="M19" s="90"/>
      <c r="N19" s="90"/>
      <c r="O19" s="90"/>
      <c r="P19" s="90"/>
      <c r="Q19" s="90"/>
      <c r="R19" s="90"/>
      <c r="S19" s="90"/>
    </row>
    <row r="20" spans="1:19" ht="176.25" customHeight="1" x14ac:dyDescent="0.5">
      <c r="A20" s="198" t="s">
        <v>296</v>
      </c>
      <c r="B20" s="198"/>
      <c r="C20" s="197" t="s">
        <v>297</v>
      </c>
      <c r="D20" s="200"/>
      <c r="E20" s="200"/>
      <c r="F20" s="200"/>
      <c r="G20" s="200"/>
      <c r="H20" s="200"/>
      <c r="I20" s="198" t="s">
        <v>240</v>
      </c>
      <c r="J20" s="198"/>
      <c r="K20" s="197" t="s">
        <v>243</v>
      </c>
      <c r="L20" s="197"/>
      <c r="M20" s="197"/>
      <c r="N20" s="197"/>
      <c r="O20" s="197"/>
      <c r="P20" s="198" t="s">
        <v>26</v>
      </c>
      <c r="Q20" s="197" t="s">
        <v>241</v>
      </c>
      <c r="R20" s="199"/>
      <c r="S20" s="199"/>
    </row>
    <row r="21" spans="1:19" ht="176.25" customHeight="1" x14ac:dyDescent="0.5">
      <c r="A21" s="198"/>
      <c r="B21" s="198"/>
      <c r="C21" s="200"/>
      <c r="D21" s="200"/>
      <c r="E21" s="200"/>
      <c r="F21" s="200"/>
      <c r="G21" s="200"/>
      <c r="H21" s="200"/>
      <c r="I21" s="198"/>
      <c r="J21" s="198"/>
      <c r="K21" s="197"/>
      <c r="L21" s="197"/>
      <c r="M21" s="197"/>
      <c r="N21" s="197"/>
      <c r="O21" s="197"/>
      <c r="P21" s="198"/>
      <c r="Q21" s="197"/>
      <c r="R21" s="199"/>
      <c r="S21" s="199"/>
    </row>
    <row r="22" spans="1:19" s="27" customFormat="1" ht="38.25" thickBot="1" x14ac:dyDescent="0.55000000000000004">
      <c r="A22" s="49"/>
      <c r="B22" s="50"/>
      <c r="C22" s="50"/>
      <c r="D22" s="50"/>
      <c r="E22" s="50"/>
      <c r="F22" s="50"/>
      <c r="G22" s="50"/>
      <c r="H22" s="50"/>
      <c r="I22" s="50"/>
      <c r="J22" s="50"/>
      <c r="K22" s="50"/>
      <c r="L22" s="50"/>
      <c r="M22" s="50"/>
      <c r="N22" s="50"/>
      <c r="O22" s="50"/>
      <c r="P22" s="50"/>
      <c r="Q22" s="50"/>
      <c r="R22" s="50"/>
      <c r="S22" s="50"/>
    </row>
    <row r="23" spans="1:19" ht="38.25" thickBot="1" x14ac:dyDescent="0.55000000000000004">
      <c r="A23" s="219" t="s">
        <v>16</v>
      </c>
      <c r="B23" s="220"/>
      <c r="C23" s="220"/>
      <c r="D23" s="220"/>
      <c r="E23" s="220"/>
      <c r="F23" s="220"/>
      <c r="G23" s="220"/>
      <c r="H23" s="220"/>
      <c r="I23" s="221"/>
      <c r="J23" s="51"/>
      <c r="K23" s="51"/>
      <c r="L23" s="51"/>
      <c r="M23" s="51"/>
      <c r="N23" s="51"/>
      <c r="O23" s="51"/>
      <c r="P23" s="51"/>
      <c r="Q23" s="51"/>
      <c r="R23" s="51"/>
      <c r="S23" s="51"/>
    </row>
    <row r="24" spans="1:19" ht="38.25" thickBot="1" x14ac:dyDescent="0.55000000000000004">
      <c r="A24" s="207" t="s">
        <v>17</v>
      </c>
      <c r="B24" s="208"/>
      <c r="C24" s="208"/>
      <c r="D24" s="208"/>
      <c r="E24" s="208"/>
      <c r="F24" s="209"/>
      <c r="G24" s="52" t="s">
        <v>18</v>
      </c>
      <c r="H24" s="52"/>
      <c r="I24" s="52" t="s">
        <v>19</v>
      </c>
      <c r="J24" s="51"/>
      <c r="K24" s="51"/>
      <c r="L24" s="51"/>
      <c r="M24" s="51"/>
      <c r="N24" s="51"/>
      <c r="O24" s="51"/>
      <c r="P24" s="51"/>
      <c r="Q24" s="51"/>
      <c r="R24" s="51"/>
      <c r="S24" s="51"/>
    </row>
    <row r="25" spans="1:19" ht="38.25" thickBot="1" x14ac:dyDescent="0.55000000000000004">
      <c r="A25" s="210" t="s">
        <v>20</v>
      </c>
      <c r="B25" s="211"/>
      <c r="C25" s="211"/>
      <c r="D25" s="211"/>
      <c r="E25" s="211"/>
      <c r="F25" s="212"/>
      <c r="G25" s="53">
        <v>0.9</v>
      </c>
      <c r="H25" s="53"/>
      <c r="I25" s="53">
        <v>1</v>
      </c>
      <c r="J25" s="51"/>
      <c r="K25" s="51"/>
      <c r="L25" s="51"/>
      <c r="M25" s="51"/>
      <c r="N25" s="51"/>
      <c r="O25" s="51"/>
      <c r="P25" s="51"/>
      <c r="Q25" s="51"/>
      <c r="R25" s="51"/>
      <c r="S25" s="51"/>
    </row>
    <row r="26" spans="1:19" ht="38.25" thickBot="1" x14ac:dyDescent="0.55000000000000004">
      <c r="A26" s="213" t="s">
        <v>21</v>
      </c>
      <c r="B26" s="214"/>
      <c r="C26" s="214"/>
      <c r="D26" s="214"/>
      <c r="E26" s="214"/>
      <c r="F26" s="215"/>
      <c r="G26" s="53">
        <v>0.5</v>
      </c>
      <c r="H26" s="53"/>
      <c r="I26" s="53">
        <v>0.89</v>
      </c>
      <c r="J26" s="51"/>
      <c r="K26" s="51"/>
      <c r="L26" s="51"/>
      <c r="M26" s="51"/>
      <c r="N26" s="51"/>
      <c r="O26" s="51"/>
      <c r="P26" s="51"/>
      <c r="Q26" s="51"/>
      <c r="R26" s="51"/>
      <c r="S26" s="51"/>
    </row>
    <row r="27" spans="1:19" ht="38.25" thickBot="1" x14ac:dyDescent="0.55000000000000004">
      <c r="A27" s="201" t="s">
        <v>22</v>
      </c>
      <c r="B27" s="202"/>
      <c r="C27" s="202"/>
      <c r="D27" s="202"/>
      <c r="E27" s="202"/>
      <c r="F27" s="203"/>
      <c r="G27" s="53">
        <v>0</v>
      </c>
      <c r="H27" s="53"/>
      <c r="I27" s="53">
        <v>0.49</v>
      </c>
      <c r="J27" s="51"/>
      <c r="K27" s="51"/>
      <c r="L27" s="51"/>
      <c r="M27" s="51"/>
      <c r="N27" s="51"/>
      <c r="O27" s="51"/>
      <c r="P27" s="51"/>
      <c r="Q27" s="51"/>
      <c r="R27" s="51"/>
      <c r="S27" s="51"/>
    </row>
    <row r="28" spans="1:19" x14ac:dyDescent="0.5">
      <c r="A28" s="51"/>
      <c r="B28" s="51"/>
      <c r="C28" s="51"/>
      <c r="D28" s="51"/>
      <c r="E28" s="51"/>
      <c r="F28" s="51"/>
      <c r="G28" s="51"/>
      <c r="H28" s="51"/>
      <c r="I28" s="51"/>
      <c r="J28" s="51"/>
      <c r="K28" s="51"/>
      <c r="L28" s="51"/>
      <c r="M28" s="51"/>
      <c r="N28" s="51"/>
      <c r="O28" s="51"/>
      <c r="P28" s="51"/>
      <c r="Q28" s="51"/>
      <c r="R28" s="51"/>
      <c r="S28" s="51"/>
    </row>
  </sheetData>
  <autoFilter ref="A12:S14"/>
  <mergeCells count="38">
    <mergeCell ref="A27:F27"/>
    <mergeCell ref="A23:I23"/>
    <mergeCell ref="A24:F24"/>
    <mergeCell ref="A25:F25"/>
    <mergeCell ref="A26:F26"/>
    <mergeCell ref="A18:S18"/>
    <mergeCell ref="A20:B21"/>
    <mergeCell ref="C20:H21"/>
    <mergeCell ref="I20:J21"/>
    <mergeCell ref="K20:O21"/>
    <mergeCell ref="P20:P21"/>
    <mergeCell ref="Q20:S21"/>
    <mergeCell ref="Q13:Q14"/>
    <mergeCell ref="R13:R14"/>
    <mergeCell ref="S13:S14"/>
    <mergeCell ref="R11:S11"/>
    <mergeCell ref="I11:I12"/>
    <mergeCell ref="J11:J12"/>
    <mergeCell ref="K11:K12"/>
    <mergeCell ref="L11:L12"/>
    <mergeCell ref="M11:M12"/>
    <mergeCell ref="N11:Q11"/>
    <mergeCell ref="A10:K10"/>
    <mergeCell ref="L10:S10"/>
    <mergeCell ref="A11:A12"/>
    <mergeCell ref="B11:B12"/>
    <mergeCell ref="C11:C12"/>
    <mergeCell ref="D11:D12"/>
    <mergeCell ref="E11:E12"/>
    <mergeCell ref="F11:F12"/>
    <mergeCell ref="G11:G12"/>
    <mergeCell ref="H11:H12"/>
    <mergeCell ref="A8:S8"/>
    <mergeCell ref="A1:S1"/>
    <mergeCell ref="A2:S2"/>
    <mergeCell ref="A3:S3"/>
    <mergeCell ref="A7:K7"/>
    <mergeCell ref="L7:S7"/>
  </mergeCells>
  <conditionalFormatting sqref="Q13">
    <cfRule type="cellIs" dxfId="35" priority="46" operator="between">
      <formula>0.9</formula>
      <formula>1</formula>
    </cfRule>
    <cfRule type="cellIs" dxfId="34" priority="47" operator="between">
      <formula>0.5</formula>
      <formula>0.89</formula>
    </cfRule>
    <cfRule type="cellIs" dxfId="33" priority="48" operator="between">
      <formula>0</formula>
      <formula>0.49</formula>
    </cfRule>
  </conditionalFormatting>
  <dataValidations count="2">
    <dataValidation type="list" allowBlank="1" showErrorMessage="1" sqref="O14:O17 N13:N17">
      <formula1>"SI,NO,EN PROCESO,N/A"</formula1>
    </dataValidation>
    <dataValidation type="list" allowBlank="1" showErrorMessage="1" sqref="R15:R17 R13">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5"/>
  <sheetViews>
    <sheetView zoomScale="25" zoomScaleNormal="25" workbookViewId="0">
      <selection activeCell="G15" sqref="G15"/>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264" customHeight="1" x14ac:dyDescent="0.5">
      <c r="A13" s="8">
        <v>1</v>
      </c>
      <c r="B13" s="9" t="s">
        <v>109</v>
      </c>
      <c r="C13" s="9">
        <v>795</v>
      </c>
      <c r="D13" s="9" t="s">
        <v>33</v>
      </c>
      <c r="E13" s="11" t="s">
        <v>34</v>
      </c>
      <c r="F13" s="11">
        <v>1</v>
      </c>
      <c r="G13" s="12" t="s">
        <v>110</v>
      </c>
      <c r="H13" s="9" t="s">
        <v>111</v>
      </c>
      <c r="I13" s="9">
        <v>1</v>
      </c>
      <c r="J13" s="10">
        <v>45061</v>
      </c>
      <c r="K13" s="13">
        <v>45260</v>
      </c>
      <c r="L13" s="14" t="s">
        <v>235</v>
      </c>
      <c r="M13" s="12" t="s">
        <v>260</v>
      </c>
      <c r="N13" s="15" t="s">
        <v>36</v>
      </c>
      <c r="O13" s="19">
        <v>1</v>
      </c>
      <c r="P13" s="12" t="s">
        <v>52</v>
      </c>
      <c r="Q13" s="248">
        <v>1</v>
      </c>
      <c r="R13" s="250" t="s">
        <v>45</v>
      </c>
      <c r="S13" s="318" t="s">
        <v>406</v>
      </c>
    </row>
    <row r="14" spans="1:19" ht="252" customHeight="1" x14ac:dyDescent="0.5">
      <c r="A14" s="8">
        <v>2</v>
      </c>
      <c r="B14" s="9" t="s">
        <v>109</v>
      </c>
      <c r="C14" s="9">
        <v>795</v>
      </c>
      <c r="D14" s="9" t="s">
        <v>33</v>
      </c>
      <c r="E14" s="11" t="s">
        <v>34</v>
      </c>
      <c r="F14" s="11">
        <v>2</v>
      </c>
      <c r="G14" s="12" t="s">
        <v>112</v>
      </c>
      <c r="H14" s="9" t="s">
        <v>113</v>
      </c>
      <c r="I14" s="9">
        <v>2</v>
      </c>
      <c r="J14" s="10">
        <v>45061</v>
      </c>
      <c r="K14" s="13">
        <v>45260</v>
      </c>
      <c r="L14" s="14" t="s">
        <v>235</v>
      </c>
      <c r="M14" s="12" t="s">
        <v>245</v>
      </c>
      <c r="N14" s="15" t="s">
        <v>36</v>
      </c>
      <c r="O14" s="19">
        <v>1</v>
      </c>
      <c r="P14" s="12" t="s">
        <v>52</v>
      </c>
      <c r="Q14" s="248"/>
      <c r="R14" s="250"/>
      <c r="S14" s="319"/>
    </row>
    <row r="15" spans="1:19" ht="408.75" customHeight="1" x14ac:dyDescent="0.5">
      <c r="A15" s="147">
        <v>3</v>
      </c>
      <c r="B15" s="67" t="s">
        <v>109</v>
      </c>
      <c r="C15" s="67">
        <v>796</v>
      </c>
      <c r="D15" s="67" t="s">
        <v>33</v>
      </c>
      <c r="E15" s="68" t="s">
        <v>34</v>
      </c>
      <c r="F15" s="68">
        <v>1</v>
      </c>
      <c r="G15" s="140" t="s">
        <v>114</v>
      </c>
      <c r="H15" s="67" t="s">
        <v>115</v>
      </c>
      <c r="I15" s="67">
        <v>6</v>
      </c>
      <c r="J15" s="145">
        <v>45092</v>
      </c>
      <c r="K15" s="69">
        <v>45260</v>
      </c>
      <c r="L15" s="70" t="s">
        <v>235</v>
      </c>
      <c r="M15" s="140" t="s">
        <v>329</v>
      </c>
      <c r="N15" s="71" t="s">
        <v>36</v>
      </c>
      <c r="O15" s="63">
        <v>1</v>
      </c>
      <c r="P15" s="16" t="s">
        <v>52</v>
      </c>
      <c r="Q15" s="19">
        <v>1</v>
      </c>
      <c r="R15" s="10" t="s">
        <v>45</v>
      </c>
      <c r="S15" s="62" t="s">
        <v>403</v>
      </c>
    </row>
    <row r="16" spans="1:19" ht="409.5" customHeight="1" x14ac:dyDescent="0.5">
      <c r="A16" s="8">
        <v>4</v>
      </c>
      <c r="B16" s="9" t="s">
        <v>109</v>
      </c>
      <c r="C16" s="67">
        <v>797</v>
      </c>
      <c r="D16" s="9" t="s">
        <v>33</v>
      </c>
      <c r="E16" s="11" t="s">
        <v>34</v>
      </c>
      <c r="F16" s="11">
        <v>1</v>
      </c>
      <c r="G16" s="12" t="s">
        <v>116</v>
      </c>
      <c r="H16" s="9" t="s">
        <v>117</v>
      </c>
      <c r="I16" s="9">
        <v>1</v>
      </c>
      <c r="J16" s="10">
        <v>45069</v>
      </c>
      <c r="K16" s="13">
        <v>45260</v>
      </c>
      <c r="L16" s="14" t="s">
        <v>235</v>
      </c>
      <c r="M16" s="16" t="s">
        <v>246</v>
      </c>
      <c r="N16" s="15" t="s">
        <v>36</v>
      </c>
      <c r="O16" s="19">
        <v>1</v>
      </c>
      <c r="P16" s="12" t="s">
        <v>52</v>
      </c>
      <c r="Q16" s="248">
        <v>1</v>
      </c>
      <c r="R16" s="250" t="s">
        <v>45</v>
      </c>
      <c r="S16" s="251" t="s">
        <v>403</v>
      </c>
    </row>
    <row r="17" spans="1:19" ht="287.25" customHeight="1" x14ac:dyDescent="0.5">
      <c r="A17" s="8">
        <v>5</v>
      </c>
      <c r="B17" s="9" t="s">
        <v>109</v>
      </c>
      <c r="C17" s="9">
        <v>797</v>
      </c>
      <c r="D17" s="9" t="s">
        <v>33</v>
      </c>
      <c r="E17" s="11" t="s">
        <v>34</v>
      </c>
      <c r="F17" s="11">
        <v>2</v>
      </c>
      <c r="G17" s="12" t="s">
        <v>118</v>
      </c>
      <c r="H17" s="9" t="s">
        <v>113</v>
      </c>
      <c r="I17" s="9">
        <v>1</v>
      </c>
      <c r="J17" s="10">
        <v>45069</v>
      </c>
      <c r="K17" s="13">
        <v>45260</v>
      </c>
      <c r="L17" s="14" t="s">
        <v>235</v>
      </c>
      <c r="M17" s="16" t="s">
        <v>330</v>
      </c>
      <c r="N17" s="15" t="s">
        <v>36</v>
      </c>
      <c r="O17" s="19">
        <v>1</v>
      </c>
      <c r="P17" s="12" t="s">
        <v>52</v>
      </c>
      <c r="Q17" s="248"/>
      <c r="R17" s="250"/>
      <c r="S17" s="251"/>
    </row>
    <row r="18" spans="1:19" ht="287.25" customHeight="1" x14ac:dyDescent="0.5">
      <c r="A18" s="8">
        <v>6</v>
      </c>
      <c r="B18" s="9" t="s">
        <v>109</v>
      </c>
      <c r="C18" s="9">
        <v>798</v>
      </c>
      <c r="D18" s="9" t="s">
        <v>41</v>
      </c>
      <c r="E18" s="11" t="s">
        <v>34</v>
      </c>
      <c r="F18" s="11">
        <v>1</v>
      </c>
      <c r="G18" s="12" t="s">
        <v>119</v>
      </c>
      <c r="H18" s="9" t="s">
        <v>120</v>
      </c>
      <c r="I18" s="9">
        <v>1</v>
      </c>
      <c r="J18" s="10">
        <v>45057</v>
      </c>
      <c r="K18" s="13">
        <v>45083</v>
      </c>
      <c r="L18" s="14" t="s">
        <v>235</v>
      </c>
      <c r="M18" s="12" t="s">
        <v>121</v>
      </c>
      <c r="N18" s="19" t="s">
        <v>36</v>
      </c>
      <c r="O18" s="19">
        <v>1</v>
      </c>
      <c r="P18" s="12" t="s">
        <v>52</v>
      </c>
      <c r="Q18" s="248">
        <f>+O18</f>
        <v>1</v>
      </c>
      <c r="R18" s="343" t="s">
        <v>53</v>
      </c>
      <c r="S18" s="344" t="s">
        <v>339</v>
      </c>
    </row>
    <row r="19" spans="1:19" ht="409.6" customHeight="1" x14ac:dyDescent="0.5">
      <c r="A19" s="132">
        <v>7</v>
      </c>
      <c r="B19" s="133" t="s">
        <v>109</v>
      </c>
      <c r="C19" s="133">
        <v>798</v>
      </c>
      <c r="D19" s="133" t="s">
        <v>41</v>
      </c>
      <c r="E19" s="134" t="s">
        <v>34</v>
      </c>
      <c r="F19" s="134">
        <v>2</v>
      </c>
      <c r="G19" s="133" t="s">
        <v>122</v>
      </c>
      <c r="H19" s="133" t="s">
        <v>123</v>
      </c>
      <c r="I19" s="133">
        <v>2</v>
      </c>
      <c r="J19" s="123">
        <v>45057</v>
      </c>
      <c r="K19" s="138">
        <v>45083</v>
      </c>
      <c r="L19" s="137" t="s">
        <v>235</v>
      </c>
      <c r="M19" s="131" t="s">
        <v>124</v>
      </c>
      <c r="N19" s="122" t="s">
        <v>36</v>
      </c>
      <c r="O19" s="122">
        <v>1</v>
      </c>
      <c r="P19" s="135" t="s">
        <v>52</v>
      </c>
      <c r="Q19" s="177"/>
      <c r="R19" s="255"/>
      <c r="S19" s="345"/>
    </row>
    <row r="20" spans="1:19" ht="231" customHeight="1" x14ac:dyDescent="0.5">
      <c r="A20" s="121">
        <v>8</v>
      </c>
      <c r="B20" s="141" t="s">
        <v>109</v>
      </c>
      <c r="C20" s="141">
        <v>799</v>
      </c>
      <c r="D20" s="141" t="s">
        <v>41</v>
      </c>
      <c r="E20" s="121" t="s">
        <v>34</v>
      </c>
      <c r="F20" s="121">
        <v>1</v>
      </c>
      <c r="G20" s="141" t="s">
        <v>125</v>
      </c>
      <c r="H20" s="141" t="s">
        <v>126</v>
      </c>
      <c r="I20" s="141">
        <v>1</v>
      </c>
      <c r="J20" s="142">
        <v>45057</v>
      </c>
      <c r="K20" s="142">
        <v>45260</v>
      </c>
      <c r="L20" s="141" t="s">
        <v>235</v>
      </c>
      <c r="M20" s="143" t="s">
        <v>251</v>
      </c>
      <c r="N20" s="144" t="s">
        <v>36</v>
      </c>
      <c r="O20" s="144">
        <v>1</v>
      </c>
      <c r="P20" s="342" t="s">
        <v>52</v>
      </c>
      <c r="Q20" s="295">
        <v>1</v>
      </c>
      <c r="R20" s="287" t="s">
        <v>45</v>
      </c>
      <c r="S20" s="300" t="s">
        <v>403</v>
      </c>
    </row>
    <row r="21" spans="1:19" ht="187.5" x14ac:dyDescent="0.5">
      <c r="A21" s="126">
        <v>9</v>
      </c>
      <c r="B21" s="127" t="s">
        <v>109</v>
      </c>
      <c r="C21" s="127">
        <v>799</v>
      </c>
      <c r="D21" s="127" t="s">
        <v>41</v>
      </c>
      <c r="E21" s="128" t="s">
        <v>34</v>
      </c>
      <c r="F21" s="128">
        <v>2</v>
      </c>
      <c r="G21" s="136" t="s">
        <v>127</v>
      </c>
      <c r="H21" s="127" t="s">
        <v>128</v>
      </c>
      <c r="I21" s="127">
        <v>3</v>
      </c>
      <c r="J21" s="124">
        <v>45057</v>
      </c>
      <c r="K21" s="129">
        <v>45260</v>
      </c>
      <c r="L21" s="148" t="s">
        <v>235</v>
      </c>
      <c r="M21" s="125" t="s">
        <v>331</v>
      </c>
      <c r="N21" s="130" t="s">
        <v>36</v>
      </c>
      <c r="O21" s="130">
        <v>1</v>
      </c>
      <c r="P21" s="284"/>
      <c r="Q21" s="178"/>
      <c r="R21" s="180"/>
      <c r="S21" s="346"/>
    </row>
    <row r="22" spans="1:19" s="27" customFormat="1" x14ac:dyDescent="0.5">
      <c r="A22" s="41"/>
      <c r="B22" s="42"/>
      <c r="C22" s="41"/>
      <c r="D22" s="42"/>
      <c r="E22" s="41"/>
      <c r="F22" s="41"/>
      <c r="G22" s="43"/>
      <c r="H22" s="42"/>
      <c r="I22" s="42"/>
      <c r="J22" s="44"/>
      <c r="K22" s="44"/>
      <c r="L22" s="42"/>
      <c r="M22" s="42"/>
      <c r="N22" s="45"/>
      <c r="O22" s="45"/>
      <c r="P22" s="46"/>
      <c r="Q22" s="45"/>
      <c r="R22" s="47"/>
      <c r="S22" s="48"/>
    </row>
    <row r="23" spans="1:19" s="27" customFormat="1" x14ac:dyDescent="0.5">
      <c r="A23" s="41"/>
      <c r="B23" s="42"/>
      <c r="C23" s="41"/>
      <c r="D23" s="42"/>
      <c r="E23" s="41"/>
      <c r="F23" s="41"/>
      <c r="G23" s="43"/>
      <c r="H23" s="42"/>
      <c r="I23" s="42"/>
      <c r="J23" s="44"/>
      <c r="K23" s="44"/>
      <c r="L23" s="42"/>
      <c r="M23" s="42"/>
      <c r="N23" s="45"/>
      <c r="O23" s="45"/>
      <c r="P23" s="46"/>
      <c r="Q23" s="45"/>
      <c r="R23" s="47"/>
      <c r="S23" s="48"/>
    </row>
    <row r="24" spans="1:19" s="27" customFormat="1" ht="38.25" thickBot="1" x14ac:dyDescent="0.55000000000000004">
      <c r="A24" s="41"/>
      <c r="B24" s="42"/>
      <c r="C24" s="41"/>
      <c r="D24" s="42"/>
      <c r="E24" s="41"/>
      <c r="F24" s="41"/>
      <c r="G24" s="43"/>
      <c r="H24" s="42"/>
      <c r="I24" s="42"/>
      <c r="J24" s="44"/>
      <c r="K24" s="44"/>
      <c r="L24" s="42"/>
      <c r="M24" s="42"/>
      <c r="N24" s="45"/>
      <c r="O24" s="45"/>
      <c r="P24" s="46"/>
      <c r="Q24" s="45"/>
      <c r="R24" s="47"/>
      <c r="S24" s="48"/>
    </row>
    <row r="25" spans="1:19" ht="408.75" customHeight="1" thickBot="1" x14ac:dyDescent="0.55000000000000004">
      <c r="A25" s="239" t="s">
        <v>414</v>
      </c>
      <c r="B25" s="240"/>
      <c r="C25" s="240"/>
      <c r="D25" s="240"/>
      <c r="E25" s="240"/>
      <c r="F25" s="240"/>
      <c r="G25" s="240"/>
      <c r="H25" s="240"/>
      <c r="I25" s="240"/>
      <c r="J25" s="240"/>
      <c r="K25" s="240"/>
      <c r="L25" s="240"/>
      <c r="M25" s="240"/>
      <c r="N25" s="240"/>
      <c r="O25" s="240"/>
      <c r="P25" s="240"/>
      <c r="Q25" s="240"/>
      <c r="R25" s="240"/>
      <c r="S25" s="241"/>
    </row>
    <row r="26" spans="1:19" ht="78.75" customHeight="1" x14ac:dyDescent="0.5">
      <c r="A26" s="90"/>
      <c r="B26" s="90"/>
      <c r="C26" s="90"/>
      <c r="D26" s="90"/>
      <c r="E26" s="90"/>
      <c r="F26" s="90"/>
      <c r="G26" s="90"/>
      <c r="H26" s="90"/>
      <c r="I26" s="90"/>
      <c r="J26" s="90"/>
      <c r="K26" s="90"/>
      <c r="L26" s="90"/>
      <c r="M26" s="90"/>
      <c r="N26" s="90"/>
      <c r="O26" s="90"/>
      <c r="P26" s="90"/>
      <c r="Q26" s="90"/>
      <c r="R26" s="90"/>
      <c r="S26" s="90"/>
    </row>
    <row r="27" spans="1:19" ht="135" customHeight="1" x14ac:dyDescent="0.5">
      <c r="A27" s="198" t="s">
        <v>296</v>
      </c>
      <c r="B27" s="198"/>
      <c r="C27" s="197" t="s">
        <v>297</v>
      </c>
      <c r="D27" s="200"/>
      <c r="E27" s="200"/>
      <c r="F27" s="200"/>
      <c r="G27" s="200"/>
      <c r="H27" s="200"/>
      <c r="I27" s="198" t="s">
        <v>240</v>
      </c>
      <c r="J27" s="198"/>
      <c r="K27" s="197" t="s">
        <v>243</v>
      </c>
      <c r="L27" s="197"/>
      <c r="M27" s="197"/>
      <c r="N27" s="197"/>
      <c r="O27" s="197"/>
      <c r="P27" s="198" t="s">
        <v>26</v>
      </c>
      <c r="Q27" s="197" t="s">
        <v>241</v>
      </c>
      <c r="R27" s="199"/>
      <c r="S27" s="199"/>
    </row>
    <row r="28" spans="1:19" ht="101.25" customHeight="1" x14ac:dyDescent="0.5">
      <c r="A28" s="198"/>
      <c r="B28" s="198"/>
      <c r="C28" s="200"/>
      <c r="D28" s="200"/>
      <c r="E28" s="200"/>
      <c r="F28" s="200"/>
      <c r="G28" s="200"/>
      <c r="H28" s="200"/>
      <c r="I28" s="198"/>
      <c r="J28" s="198"/>
      <c r="K28" s="197"/>
      <c r="L28" s="197"/>
      <c r="M28" s="197"/>
      <c r="N28" s="197"/>
      <c r="O28" s="197"/>
      <c r="P28" s="198"/>
      <c r="Q28" s="197"/>
      <c r="R28" s="199"/>
      <c r="S28" s="199"/>
    </row>
    <row r="29" spans="1:19" s="27" customFormat="1" ht="38.25" thickBot="1" x14ac:dyDescent="0.55000000000000004">
      <c r="A29" s="49"/>
      <c r="B29" s="50"/>
      <c r="C29" s="50"/>
      <c r="D29" s="50"/>
      <c r="E29" s="50"/>
      <c r="F29" s="50"/>
      <c r="G29" s="50"/>
      <c r="H29" s="50"/>
      <c r="I29" s="50"/>
      <c r="J29" s="50"/>
      <c r="K29" s="50"/>
      <c r="L29" s="50"/>
      <c r="M29" s="50"/>
      <c r="N29" s="50"/>
      <c r="O29" s="50"/>
      <c r="P29" s="50"/>
      <c r="Q29" s="50"/>
      <c r="R29" s="50"/>
      <c r="S29" s="50"/>
    </row>
    <row r="30" spans="1:19" ht="38.25" thickBot="1" x14ac:dyDescent="0.55000000000000004">
      <c r="A30" s="219" t="s">
        <v>16</v>
      </c>
      <c r="B30" s="220"/>
      <c r="C30" s="220"/>
      <c r="D30" s="220"/>
      <c r="E30" s="220"/>
      <c r="F30" s="220"/>
      <c r="G30" s="220"/>
      <c r="H30" s="220"/>
      <c r="I30" s="221"/>
      <c r="J30" s="51"/>
      <c r="K30" s="51"/>
      <c r="L30" s="51"/>
      <c r="M30" s="51"/>
      <c r="N30" s="51"/>
      <c r="O30" s="51"/>
      <c r="P30" s="51"/>
      <c r="Q30" s="51"/>
      <c r="R30" s="51"/>
      <c r="S30" s="51"/>
    </row>
    <row r="31" spans="1:19" ht="38.25" thickBot="1" x14ac:dyDescent="0.55000000000000004">
      <c r="A31" s="207" t="s">
        <v>17</v>
      </c>
      <c r="B31" s="208"/>
      <c r="C31" s="208"/>
      <c r="D31" s="208"/>
      <c r="E31" s="208"/>
      <c r="F31" s="209"/>
      <c r="G31" s="52" t="s">
        <v>18</v>
      </c>
      <c r="H31" s="52"/>
      <c r="I31" s="52" t="s">
        <v>19</v>
      </c>
      <c r="J31" s="51"/>
      <c r="K31" s="51"/>
      <c r="L31" s="51"/>
      <c r="M31" s="51"/>
      <c r="N31" s="51"/>
      <c r="O31" s="51"/>
      <c r="P31" s="51"/>
      <c r="Q31" s="51"/>
      <c r="R31" s="51"/>
      <c r="S31" s="51"/>
    </row>
    <row r="32" spans="1:19" ht="38.25" thickBot="1" x14ac:dyDescent="0.55000000000000004">
      <c r="A32" s="210" t="s">
        <v>20</v>
      </c>
      <c r="B32" s="211"/>
      <c r="C32" s="211"/>
      <c r="D32" s="211"/>
      <c r="E32" s="211"/>
      <c r="F32" s="212"/>
      <c r="G32" s="53">
        <v>0.9</v>
      </c>
      <c r="H32" s="53"/>
      <c r="I32" s="53">
        <v>1</v>
      </c>
      <c r="J32" s="51"/>
      <c r="K32" s="51"/>
      <c r="L32" s="51"/>
      <c r="M32" s="51"/>
      <c r="N32" s="51"/>
      <c r="O32" s="51"/>
      <c r="P32" s="51"/>
      <c r="Q32" s="51"/>
      <c r="R32" s="51"/>
      <c r="S32" s="51"/>
    </row>
    <row r="33" spans="1:19" ht="38.25" thickBot="1" x14ac:dyDescent="0.55000000000000004">
      <c r="A33" s="213" t="s">
        <v>21</v>
      </c>
      <c r="B33" s="214"/>
      <c r="C33" s="214"/>
      <c r="D33" s="214"/>
      <c r="E33" s="214"/>
      <c r="F33" s="215"/>
      <c r="G33" s="53">
        <v>0.5</v>
      </c>
      <c r="H33" s="53"/>
      <c r="I33" s="53">
        <v>0.89</v>
      </c>
      <c r="J33" s="51"/>
      <c r="K33" s="51"/>
      <c r="L33" s="51"/>
      <c r="M33" s="51"/>
      <c r="N33" s="51"/>
      <c r="O33" s="51"/>
      <c r="P33" s="51"/>
      <c r="Q33" s="51"/>
      <c r="R33" s="51"/>
      <c r="S33" s="51"/>
    </row>
    <row r="34" spans="1:19" ht="38.25" thickBot="1" x14ac:dyDescent="0.55000000000000004">
      <c r="A34" s="201" t="s">
        <v>22</v>
      </c>
      <c r="B34" s="202"/>
      <c r="C34" s="202"/>
      <c r="D34" s="202"/>
      <c r="E34" s="202"/>
      <c r="F34" s="203"/>
      <c r="G34" s="53">
        <v>0</v>
      </c>
      <c r="H34" s="53"/>
      <c r="I34" s="53">
        <v>0.49</v>
      </c>
      <c r="J34" s="51"/>
      <c r="K34" s="51"/>
      <c r="L34" s="51"/>
      <c r="M34" s="51"/>
      <c r="N34" s="51"/>
      <c r="O34" s="51"/>
      <c r="P34" s="51"/>
      <c r="Q34" s="51"/>
      <c r="R34" s="51"/>
      <c r="S34" s="51"/>
    </row>
    <row r="35" spans="1:19" x14ac:dyDescent="0.5">
      <c r="A35" s="51"/>
      <c r="B35" s="51"/>
      <c r="C35" s="51"/>
      <c r="D35" s="51"/>
      <c r="E35" s="51"/>
      <c r="F35" s="51"/>
      <c r="G35" s="51"/>
      <c r="H35" s="51"/>
      <c r="I35" s="51"/>
      <c r="J35" s="51"/>
      <c r="K35" s="51"/>
      <c r="L35" s="51"/>
      <c r="M35" s="51"/>
      <c r="N35" s="51"/>
      <c r="O35" s="51"/>
      <c r="P35" s="51"/>
      <c r="Q35" s="51"/>
      <c r="R35" s="51"/>
      <c r="S35" s="51"/>
    </row>
  </sheetData>
  <autoFilter ref="A12:S21"/>
  <mergeCells count="48">
    <mergeCell ref="A34:F34"/>
    <mergeCell ref="A30:I30"/>
    <mergeCell ref="A31:F31"/>
    <mergeCell ref="A32:F32"/>
    <mergeCell ref="A33:F33"/>
    <mergeCell ref="A25:S25"/>
    <mergeCell ref="A27:B28"/>
    <mergeCell ref="C27:H28"/>
    <mergeCell ref="I27:J28"/>
    <mergeCell ref="K27:O28"/>
    <mergeCell ref="P27:P28"/>
    <mergeCell ref="Q27:S28"/>
    <mergeCell ref="Q18:Q19"/>
    <mergeCell ref="R18:R19"/>
    <mergeCell ref="S18:S19"/>
    <mergeCell ref="Q20:Q21"/>
    <mergeCell ref="R20:R21"/>
    <mergeCell ref="S20:S21"/>
    <mergeCell ref="Q13:Q14"/>
    <mergeCell ref="R13:R14"/>
    <mergeCell ref="S13:S14"/>
    <mergeCell ref="Q16:Q17"/>
    <mergeCell ref="R16:R17"/>
    <mergeCell ref="S16:S17"/>
    <mergeCell ref="H11:H12"/>
    <mergeCell ref="R11:S11"/>
    <mergeCell ref="I11:I12"/>
    <mergeCell ref="J11:J12"/>
    <mergeCell ref="K11:K12"/>
    <mergeCell ref="L11:L12"/>
    <mergeCell ref="M11:M12"/>
    <mergeCell ref="N11:Q11"/>
    <mergeCell ref="P20:P21"/>
    <mergeCell ref="A8:S8"/>
    <mergeCell ref="A1:S1"/>
    <mergeCell ref="A2:S2"/>
    <mergeCell ref="A3:S3"/>
    <mergeCell ref="A7:K7"/>
    <mergeCell ref="L7:S7"/>
    <mergeCell ref="A10:K10"/>
    <mergeCell ref="L10:S10"/>
    <mergeCell ref="A11:A12"/>
    <mergeCell ref="B11:B12"/>
    <mergeCell ref="C11:C12"/>
    <mergeCell ref="D11:D12"/>
    <mergeCell ref="E11:E12"/>
    <mergeCell ref="F11:F12"/>
    <mergeCell ref="G11:G12"/>
  </mergeCells>
  <conditionalFormatting sqref="Q13">
    <cfRule type="cellIs" dxfId="32" priority="43" operator="between">
      <formula>0.9</formula>
      <formula>1</formula>
    </cfRule>
    <cfRule type="cellIs" dxfId="31" priority="44" operator="between">
      <formula>0.5</formula>
      <formula>0.89</formula>
    </cfRule>
    <cfRule type="cellIs" dxfId="30" priority="45" operator="between">
      <formula>0</formula>
      <formula>0.49</formula>
    </cfRule>
  </conditionalFormatting>
  <conditionalFormatting sqref="Q15:Q16">
    <cfRule type="cellIs" dxfId="29" priority="40" operator="between">
      <formula>0.9</formula>
      <formula>1</formula>
    </cfRule>
    <cfRule type="cellIs" dxfId="28" priority="41" operator="between">
      <formula>0.5</formula>
      <formula>0.89</formula>
    </cfRule>
    <cfRule type="cellIs" dxfId="27" priority="42" operator="between">
      <formula>0</formula>
      <formula>0.49</formula>
    </cfRule>
  </conditionalFormatting>
  <conditionalFormatting sqref="Q18 Q20">
    <cfRule type="cellIs" dxfId="26" priority="46" operator="between">
      <formula>0.9</formula>
      <formula>1</formula>
    </cfRule>
    <cfRule type="cellIs" dxfId="25" priority="47" operator="between">
      <formula>0.5</formula>
      <formula>0.89</formula>
    </cfRule>
    <cfRule type="cellIs" dxfId="24" priority="48" operator="between">
      <formula>0</formula>
      <formula>0.49</formula>
    </cfRule>
  </conditionalFormatting>
  <dataValidations count="2">
    <dataValidation type="list" allowBlank="1" showErrorMessage="1" sqref="O22:O24 N13:N24">
      <formula1>"SI,NO,EN PROCESO,N/A"</formula1>
    </dataValidation>
    <dataValidation type="list" allowBlank="1" showErrorMessage="1" sqref="R20 R13 R22:R24 R15:R16 R18">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2"/>
  <sheetViews>
    <sheetView topLeftCell="J16" zoomScale="25" zoomScaleNormal="25" workbookViewId="0">
      <selection activeCell="P26" sqref="P26"/>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52.42578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337"/>
      <c r="B12" s="338"/>
      <c r="C12" s="338"/>
      <c r="D12" s="338"/>
      <c r="E12" s="338"/>
      <c r="F12" s="338"/>
      <c r="G12" s="176"/>
      <c r="H12" s="176"/>
      <c r="I12" s="176"/>
      <c r="J12" s="176"/>
      <c r="K12" s="186"/>
      <c r="L12" s="188"/>
      <c r="M12" s="190"/>
      <c r="N12" s="4" t="s">
        <v>25</v>
      </c>
      <c r="O12" s="4" t="s">
        <v>39</v>
      </c>
      <c r="P12" s="4" t="s">
        <v>14</v>
      </c>
      <c r="Q12" s="5" t="s">
        <v>12</v>
      </c>
      <c r="R12" s="6" t="s">
        <v>15</v>
      </c>
      <c r="S12" s="7" t="s">
        <v>14</v>
      </c>
    </row>
    <row r="13" spans="1:19" ht="285" customHeight="1" x14ac:dyDescent="0.5">
      <c r="A13" s="30">
        <v>1</v>
      </c>
      <c r="B13" s="29" t="s">
        <v>153</v>
      </c>
      <c r="C13" s="29">
        <v>808</v>
      </c>
      <c r="D13" s="29" t="s">
        <v>33</v>
      </c>
      <c r="E13" s="30" t="s">
        <v>42</v>
      </c>
      <c r="F13" s="30">
        <v>1</v>
      </c>
      <c r="G13" s="77" t="s">
        <v>154</v>
      </c>
      <c r="H13" s="9" t="s">
        <v>155</v>
      </c>
      <c r="I13" s="9">
        <v>1</v>
      </c>
      <c r="J13" s="10">
        <v>45098</v>
      </c>
      <c r="K13" s="13">
        <v>45173</v>
      </c>
      <c r="L13" s="14" t="s">
        <v>295</v>
      </c>
      <c r="M13" s="16" t="s">
        <v>348</v>
      </c>
      <c r="N13" s="71" t="s">
        <v>36</v>
      </c>
      <c r="O13" s="63">
        <v>1</v>
      </c>
      <c r="P13" s="21" t="s">
        <v>52</v>
      </c>
      <c r="Q13" s="63">
        <v>1</v>
      </c>
      <c r="R13" s="64" t="s">
        <v>45</v>
      </c>
      <c r="S13" s="62" t="s">
        <v>407</v>
      </c>
    </row>
    <row r="14" spans="1:19" ht="112.5" x14ac:dyDescent="0.5">
      <c r="A14" s="30">
        <v>2</v>
      </c>
      <c r="B14" s="29" t="s">
        <v>153</v>
      </c>
      <c r="C14" s="29">
        <v>857</v>
      </c>
      <c r="D14" s="29" t="s">
        <v>33</v>
      </c>
      <c r="E14" s="30" t="s">
        <v>34</v>
      </c>
      <c r="F14" s="30">
        <v>1</v>
      </c>
      <c r="G14" s="77" t="s">
        <v>269</v>
      </c>
      <c r="H14" s="9" t="s">
        <v>279</v>
      </c>
      <c r="I14" s="9">
        <v>1</v>
      </c>
      <c r="J14" s="10">
        <v>45223</v>
      </c>
      <c r="K14" s="10">
        <v>45260</v>
      </c>
      <c r="L14" s="14" t="s">
        <v>295</v>
      </c>
      <c r="M14" s="16" t="s">
        <v>349</v>
      </c>
      <c r="N14" s="71" t="s">
        <v>36</v>
      </c>
      <c r="O14" s="63">
        <v>1</v>
      </c>
      <c r="P14" s="21" t="s">
        <v>52</v>
      </c>
      <c r="Q14" s="63">
        <v>1</v>
      </c>
      <c r="R14" s="64" t="s">
        <v>45</v>
      </c>
      <c r="S14" s="23" t="s">
        <v>45</v>
      </c>
    </row>
    <row r="15" spans="1:19" ht="225" x14ac:dyDescent="0.5">
      <c r="A15" s="30">
        <v>3</v>
      </c>
      <c r="B15" s="29" t="s">
        <v>153</v>
      </c>
      <c r="C15" s="29">
        <v>858</v>
      </c>
      <c r="D15" s="29" t="s">
        <v>33</v>
      </c>
      <c r="E15" s="30" t="s">
        <v>34</v>
      </c>
      <c r="F15" s="30">
        <v>1</v>
      </c>
      <c r="G15" s="77" t="s">
        <v>270</v>
      </c>
      <c r="H15" s="9" t="s">
        <v>280</v>
      </c>
      <c r="I15" s="9">
        <v>1</v>
      </c>
      <c r="J15" s="10">
        <v>45223</v>
      </c>
      <c r="K15" s="10">
        <v>45260</v>
      </c>
      <c r="L15" s="14" t="s">
        <v>295</v>
      </c>
      <c r="M15" s="16" t="s">
        <v>350</v>
      </c>
      <c r="N15" s="71" t="s">
        <v>36</v>
      </c>
      <c r="O15" s="63">
        <v>1</v>
      </c>
      <c r="P15" s="21" t="s">
        <v>52</v>
      </c>
      <c r="Q15" s="63">
        <v>1</v>
      </c>
      <c r="R15" s="64" t="s">
        <v>45</v>
      </c>
      <c r="S15" s="23" t="s">
        <v>45</v>
      </c>
    </row>
    <row r="16" spans="1:19" ht="150" x14ac:dyDescent="0.5">
      <c r="A16" s="30">
        <v>4</v>
      </c>
      <c r="B16" s="29" t="s">
        <v>153</v>
      </c>
      <c r="C16" s="29">
        <v>859</v>
      </c>
      <c r="D16" s="29" t="s">
        <v>33</v>
      </c>
      <c r="E16" s="30" t="s">
        <v>34</v>
      </c>
      <c r="F16" s="30">
        <v>1</v>
      </c>
      <c r="G16" s="77" t="s">
        <v>271</v>
      </c>
      <c r="H16" s="9" t="s">
        <v>281</v>
      </c>
      <c r="I16" s="9">
        <v>1</v>
      </c>
      <c r="J16" s="10">
        <v>45223</v>
      </c>
      <c r="K16" s="10">
        <v>45260</v>
      </c>
      <c r="L16" s="14" t="s">
        <v>295</v>
      </c>
      <c r="M16" s="16" t="s">
        <v>349</v>
      </c>
      <c r="N16" s="71" t="s">
        <v>36</v>
      </c>
      <c r="O16" s="63">
        <v>1</v>
      </c>
      <c r="P16" s="21" t="s">
        <v>52</v>
      </c>
      <c r="Q16" s="63">
        <v>1</v>
      </c>
      <c r="R16" s="64" t="s">
        <v>45</v>
      </c>
      <c r="S16" s="23" t="s">
        <v>45</v>
      </c>
    </row>
    <row r="17" spans="1:19" ht="112.5" x14ac:dyDescent="0.5">
      <c r="A17" s="30">
        <v>5</v>
      </c>
      <c r="B17" s="29" t="s">
        <v>153</v>
      </c>
      <c r="C17" s="29">
        <v>860</v>
      </c>
      <c r="D17" s="29" t="s">
        <v>33</v>
      </c>
      <c r="E17" s="30" t="s">
        <v>34</v>
      </c>
      <c r="F17" s="30">
        <v>1</v>
      </c>
      <c r="G17" s="77" t="s">
        <v>272</v>
      </c>
      <c r="H17" s="9" t="s">
        <v>80</v>
      </c>
      <c r="I17" s="9">
        <v>1</v>
      </c>
      <c r="J17" s="10">
        <v>45231</v>
      </c>
      <c r="K17" s="10">
        <v>45322</v>
      </c>
      <c r="L17" s="14" t="s">
        <v>295</v>
      </c>
      <c r="M17" s="16" t="s">
        <v>351</v>
      </c>
      <c r="N17" s="71" t="s">
        <v>49</v>
      </c>
      <c r="O17" s="63">
        <v>0</v>
      </c>
      <c r="P17" s="118" t="s">
        <v>413</v>
      </c>
      <c r="Q17" s="252" cm="1">
        <f t="array" ref="Q17">+SUM((O17:O18)/2)</f>
        <v>0</v>
      </c>
      <c r="R17" s="255" t="s">
        <v>45</v>
      </c>
      <c r="S17" s="351" t="s">
        <v>45</v>
      </c>
    </row>
    <row r="18" spans="1:19" ht="75" x14ac:dyDescent="0.5">
      <c r="A18" s="30">
        <v>6</v>
      </c>
      <c r="B18" s="29" t="s">
        <v>153</v>
      </c>
      <c r="C18" s="29">
        <v>860</v>
      </c>
      <c r="D18" s="29" t="s">
        <v>33</v>
      </c>
      <c r="E18" s="30" t="s">
        <v>34</v>
      </c>
      <c r="F18" s="30">
        <v>2</v>
      </c>
      <c r="G18" s="77" t="s">
        <v>273</v>
      </c>
      <c r="H18" s="9" t="s">
        <v>282</v>
      </c>
      <c r="I18" s="9">
        <v>1</v>
      </c>
      <c r="J18" s="10">
        <v>45231</v>
      </c>
      <c r="K18" s="10">
        <v>45322</v>
      </c>
      <c r="L18" s="14" t="s">
        <v>295</v>
      </c>
      <c r="M18" s="16" t="s">
        <v>351</v>
      </c>
      <c r="N18" s="71" t="s">
        <v>49</v>
      </c>
      <c r="O18" s="63">
        <v>0</v>
      </c>
      <c r="P18" s="118" t="s">
        <v>413</v>
      </c>
      <c r="Q18" s="254"/>
      <c r="R18" s="257"/>
      <c r="S18" s="352"/>
    </row>
    <row r="19" spans="1:19" ht="337.5" x14ac:dyDescent="0.5">
      <c r="A19" s="30">
        <v>7</v>
      </c>
      <c r="B19" s="29" t="s">
        <v>153</v>
      </c>
      <c r="C19" s="29">
        <v>861</v>
      </c>
      <c r="D19" s="29" t="s">
        <v>33</v>
      </c>
      <c r="E19" s="30" t="s">
        <v>34</v>
      </c>
      <c r="F19" s="30">
        <v>1</v>
      </c>
      <c r="G19" s="77" t="s">
        <v>274</v>
      </c>
      <c r="H19" s="9" t="s">
        <v>280</v>
      </c>
      <c r="I19" s="9">
        <v>1</v>
      </c>
      <c r="J19" s="10">
        <v>45223</v>
      </c>
      <c r="K19" s="10">
        <v>45260</v>
      </c>
      <c r="L19" s="14" t="s">
        <v>295</v>
      </c>
      <c r="M19" s="16" t="s">
        <v>352</v>
      </c>
      <c r="N19" s="71" t="s">
        <v>36</v>
      </c>
      <c r="O19" s="63">
        <v>1</v>
      </c>
      <c r="P19" s="120" t="s">
        <v>52</v>
      </c>
      <c r="Q19" s="63">
        <v>1</v>
      </c>
      <c r="R19" s="64" t="s">
        <v>45</v>
      </c>
      <c r="S19" s="23" t="s">
        <v>45</v>
      </c>
    </row>
    <row r="20" spans="1:19" ht="150" x14ac:dyDescent="0.5">
      <c r="A20" s="30">
        <v>8</v>
      </c>
      <c r="B20" s="29" t="s">
        <v>153</v>
      </c>
      <c r="C20" s="29">
        <v>862</v>
      </c>
      <c r="D20" s="29" t="s">
        <v>33</v>
      </c>
      <c r="E20" s="30" t="s">
        <v>34</v>
      </c>
      <c r="F20" s="30">
        <v>1</v>
      </c>
      <c r="G20" s="77" t="s">
        <v>275</v>
      </c>
      <c r="H20" s="9" t="s">
        <v>283</v>
      </c>
      <c r="I20" s="9">
        <v>1</v>
      </c>
      <c r="J20" s="10">
        <v>45231</v>
      </c>
      <c r="K20" s="10">
        <v>45260</v>
      </c>
      <c r="L20" s="14" t="s">
        <v>295</v>
      </c>
      <c r="M20" s="16" t="s">
        <v>353</v>
      </c>
      <c r="N20" s="71" t="s">
        <v>36</v>
      </c>
      <c r="O20" s="63">
        <v>1</v>
      </c>
      <c r="P20" s="71" t="s">
        <v>37</v>
      </c>
      <c r="Q20" s="252">
        <f>+SUM(O20:O22)/3</f>
        <v>0.66666666666666663</v>
      </c>
      <c r="R20" s="255" t="s">
        <v>45</v>
      </c>
      <c r="S20" s="351" t="s">
        <v>45</v>
      </c>
    </row>
    <row r="21" spans="1:19" ht="150" x14ac:dyDescent="0.5">
      <c r="A21" s="30">
        <v>9</v>
      </c>
      <c r="B21" s="29" t="s">
        <v>153</v>
      </c>
      <c r="C21" s="29">
        <v>862</v>
      </c>
      <c r="D21" s="29" t="s">
        <v>33</v>
      </c>
      <c r="E21" s="30" t="s">
        <v>34</v>
      </c>
      <c r="F21" s="30">
        <v>2</v>
      </c>
      <c r="G21" s="77" t="s">
        <v>276</v>
      </c>
      <c r="H21" s="9" t="s">
        <v>283</v>
      </c>
      <c r="I21" s="9">
        <v>1</v>
      </c>
      <c r="J21" s="10">
        <v>45231</v>
      </c>
      <c r="K21" s="10">
        <v>45260</v>
      </c>
      <c r="L21" s="14" t="s">
        <v>295</v>
      </c>
      <c r="M21" s="16" t="s">
        <v>354</v>
      </c>
      <c r="N21" s="71" t="s">
        <v>36</v>
      </c>
      <c r="O21" s="63">
        <v>1</v>
      </c>
      <c r="P21" s="71" t="s">
        <v>37</v>
      </c>
      <c r="Q21" s="253"/>
      <c r="R21" s="256"/>
      <c r="S21" s="353"/>
    </row>
    <row r="22" spans="1:19" ht="75" x14ac:dyDescent="0.5">
      <c r="A22" s="30">
        <v>10</v>
      </c>
      <c r="B22" s="29" t="s">
        <v>153</v>
      </c>
      <c r="C22" s="29">
        <v>862</v>
      </c>
      <c r="D22" s="29" t="s">
        <v>33</v>
      </c>
      <c r="E22" s="30" t="s">
        <v>34</v>
      </c>
      <c r="F22" s="30">
        <v>3</v>
      </c>
      <c r="G22" s="77" t="s">
        <v>277</v>
      </c>
      <c r="H22" s="9" t="s">
        <v>284</v>
      </c>
      <c r="I22" s="9">
        <v>1</v>
      </c>
      <c r="J22" s="10">
        <v>45313</v>
      </c>
      <c r="K22" s="10">
        <v>45380</v>
      </c>
      <c r="L22" s="14" t="s">
        <v>295</v>
      </c>
      <c r="M22" s="16" t="s">
        <v>355</v>
      </c>
      <c r="N22" s="71" t="s">
        <v>132</v>
      </c>
      <c r="O22" s="63" t="s">
        <v>132</v>
      </c>
      <c r="P22" s="71" t="s">
        <v>37</v>
      </c>
      <c r="Q22" s="254"/>
      <c r="R22" s="257"/>
      <c r="S22" s="352"/>
    </row>
    <row r="23" spans="1:19" ht="188.25" thickBot="1" x14ac:dyDescent="0.55000000000000004">
      <c r="A23" s="30">
        <v>11</v>
      </c>
      <c r="B23" s="29" t="s">
        <v>153</v>
      </c>
      <c r="C23" s="29">
        <v>863</v>
      </c>
      <c r="D23" s="29" t="s">
        <v>41</v>
      </c>
      <c r="E23" s="30" t="s">
        <v>34</v>
      </c>
      <c r="F23" s="30">
        <v>1</v>
      </c>
      <c r="G23" s="77" t="s">
        <v>278</v>
      </c>
      <c r="H23" s="9" t="s">
        <v>285</v>
      </c>
      <c r="I23" s="9">
        <v>1</v>
      </c>
      <c r="J23" s="10">
        <v>45223</v>
      </c>
      <c r="K23" s="10">
        <v>45282</v>
      </c>
      <c r="L23" s="14" t="s">
        <v>295</v>
      </c>
      <c r="M23" s="16" t="s">
        <v>356</v>
      </c>
      <c r="N23" s="71" t="s">
        <v>36</v>
      </c>
      <c r="O23" s="63">
        <v>1</v>
      </c>
      <c r="P23" s="21" t="s">
        <v>52</v>
      </c>
      <c r="Q23" s="63">
        <v>1</v>
      </c>
      <c r="R23" s="64" t="s">
        <v>45</v>
      </c>
      <c r="S23" s="23" t="s">
        <v>45</v>
      </c>
    </row>
    <row r="24" spans="1:19" ht="408.75" customHeight="1" thickBot="1" x14ac:dyDescent="0.55000000000000004">
      <c r="A24" s="239" t="s">
        <v>357</v>
      </c>
      <c r="B24" s="240"/>
      <c r="C24" s="240"/>
      <c r="D24" s="240"/>
      <c r="E24" s="240"/>
      <c r="F24" s="240"/>
      <c r="G24" s="240"/>
      <c r="H24" s="240"/>
      <c r="I24" s="240"/>
      <c r="J24" s="240"/>
      <c r="K24" s="240"/>
      <c r="L24" s="240"/>
      <c r="M24" s="240"/>
      <c r="N24" s="240"/>
      <c r="O24" s="240"/>
      <c r="P24" s="240"/>
      <c r="Q24" s="240"/>
      <c r="R24" s="240"/>
      <c r="S24" s="241"/>
    </row>
    <row r="25" spans="1:19" s="27" customFormat="1" x14ac:dyDescent="0.5">
      <c r="A25" s="49"/>
      <c r="B25" s="50"/>
      <c r="C25" s="50"/>
      <c r="D25" s="50"/>
      <c r="E25" s="50"/>
      <c r="F25" s="50"/>
      <c r="G25" s="50"/>
      <c r="H25" s="50"/>
      <c r="I25" s="50"/>
      <c r="J25" s="50"/>
      <c r="K25" s="50"/>
      <c r="L25" s="50"/>
      <c r="M25" s="50"/>
      <c r="N25" s="50"/>
      <c r="O25" s="50"/>
      <c r="P25" s="50"/>
      <c r="Q25" s="50"/>
      <c r="R25" s="50"/>
      <c r="S25" s="50"/>
    </row>
    <row r="26" spans="1:19" ht="360.75" customHeight="1" x14ac:dyDescent="0.5">
      <c r="A26" s="347" t="s">
        <v>239</v>
      </c>
      <c r="B26" s="348"/>
      <c r="C26" s="349" t="s">
        <v>299</v>
      </c>
      <c r="D26" s="350"/>
      <c r="E26" s="350"/>
      <c r="F26" s="350"/>
      <c r="G26" s="350"/>
      <c r="H26" s="350"/>
      <c r="I26" s="347" t="s">
        <v>240</v>
      </c>
      <c r="J26" s="348"/>
      <c r="K26" s="349" t="s">
        <v>243</v>
      </c>
      <c r="L26" s="349"/>
      <c r="M26" s="349"/>
      <c r="N26" s="349"/>
      <c r="O26" s="349"/>
      <c r="P26" s="91" t="s">
        <v>26</v>
      </c>
      <c r="Q26" s="349" t="s">
        <v>241</v>
      </c>
      <c r="R26" s="348"/>
      <c r="S26" s="348"/>
    </row>
    <row r="27" spans="1:19" ht="38.25" thickBot="1" x14ac:dyDescent="0.55000000000000004">
      <c r="A27" s="204" t="s">
        <v>16</v>
      </c>
      <c r="B27" s="205"/>
      <c r="C27" s="205"/>
      <c r="D27" s="205"/>
      <c r="E27" s="205"/>
      <c r="F27" s="205"/>
      <c r="G27" s="205"/>
      <c r="H27" s="205"/>
      <c r="I27" s="206"/>
      <c r="J27" s="51"/>
      <c r="K27" s="51"/>
      <c r="L27" s="51"/>
      <c r="M27" s="51"/>
      <c r="N27" s="51"/>
      <c r="O27" s="51"/>
      <c r="P27" s="51"/>
      <c r="Q27" s="51"/>
      <c r="R27" s="51"/>
      <c r="S27" s="51"/>
    </row>
    <row r="28" spans="1:19" ht="38.25" thickBot="1" x14ac:dyDescent="0.55000000000000004">
      <c r="A28" s="207" t="s">
        <v>17</v>
      </c>
      <c r="B28" s="208"/>
      <c r="C28" s="208"/>
      <c r="D28" s="208"/>
      <c r="E28" s="208"/>
      <c r="F28" s="209"/>
      <c r="G28" s="52" t="s">
        <v>18</v>
      </c>
      <c r="H28" s="52"/>
      <c r="I28" s="52" t="s">
        <v>19</v>
      </c>
      <c r="J28" s="51"/>
      <c r="K28" s="51"/>
      <c r="L28" s="51"/>
      <c r="M28" s="51"/>
      <c r="N28" s="51"/>
      <c r="O28" s="51"/>
      <c r="P28" s="51"/>
      <c r="Q28" s="51"/>
      <c r="R28" s="51"/>
      <c r="S28" s="51"/>
    </row>
    <row r="29" spans="1:19" ht="38.25" thickBot="1" x14ac:dyDescent="0.55000000000000004">
      <c r="A29" s="210" t="s">
        <v>20</v>
      </c>
      <c r="B29" s="211"/>
      <c r="C29" s="211"/>
      <c r="D29" s="211"/>
      <c r="E29" s="211"/>
      <c r="F29" s="212"/>
      <c r="G29" s="53">
        <v>0.9</v>
      </c>
      <c r="H29" s="53"/>
      <c r="I29" s="53">
        <v>1</v>
      </c>
      <c r="J29" s="51"/>
      <c r="K29" s="51"/>
      <c r="L29" s="51"/>
      <c r="M29" s="51"/>
      <c r="N29" s="51"/>
      <c r="O29" s="51"/>
      <c r="P29" s="51"/>
      <c r="Q29" s="51"/>
      <c r="R29" s="51"/>
      <c r="S29" s="51"/>
    </row>
    <row r="30" spans="1:19" ht="38.25" thickBot="1" x14ac:dyDescent="0.55000000000000004">
      <c r="A30" s="213" t="s">
        <v>21</v>
      </c>
      <c r="B30" s="214"/>
      <c r="C30" s="214"/>
      <c r="D30" s="214"/>
      <c r="E30" s="214"/>
      <c r="F30" s="215"/>
      <c r="G30" s="53">
        <v>0.5</v>
      </c>
      <c r="H30" s="53"/>
      <c r="I30" s="53">
        <v>0.89</v>
      </c>
      <c r="J30" s="51"/>
      <c r="K30" s="51"/>
      <c r="L30" s="51"/>
      <c r="M30" s="51"/>
      <c r="N30" s="51"/>
      <c r="O30" s="51"/>
      <c r="P30" s="51"/>
      <c r="Q30" s="51"/>
      <c r="R30" s="51"/>
      <c r="S30" s="51"/>
    </row>
    <row r="31" spans="1:19" ht="38.25" thickBot="1" x14ac:dyDescent="0.55000000000000004">
      <c r="A31" s="201" t="s">
        <v>22</v>
      </c>
      <c r="B31" s="202"/>
      <c r="C31" s="202"/>
      <c r="D31" s="202"/>
      <c r="E31" s="202"/>
      <c r="F31" s="203"/>
      <c r="G31" s="53">
        <v>0</v>
      </c>
      <c r="H31" s="53"/>
      <c r="I31" s="53">
        <v>0.49</v>
      </c>
      <c r="J31" s="51"/>
      <c r="K31" s="51"/>
      <c r="L31" s="51"/>
      <c r="M31" s="51"/>
      <c r="N31" s="51"/>
      <c r="O31" s="51"/>
      <c r="P31" s="51"/>
      <c r="Q31" s="51"/>
      <c r="R31" s="51"/>
      <c r="S31" s="51"/>
    </row>
    <row r="32" spans="1:19" x14ac:dyDescent="0.5">
      <c r="A32" s="51"/>
      <c r="B32" s="51"/>
      <c r="C32" s="51"/>
      <c r="D32" s="51"/>
      <c r="E32" s="51"/>
      <c r="F32" s="51"/>
      <c r="G32" s="51"/>
      <c r="H32" s="51"/>
      <c r="I32" s="51"/>
      <c r="J32" s="51"/>
      <c r="K32" s="51"/>
      <c r="L32" s="51"/>
      <c r="M32" s="51"/>
      <c r="N32" s="51"/>
      <c r="O32" s="51"/>
      <c r="P32" s="51"/>
      <c r="Q32" s="51"/>
      <c r="R32" s="51"/>
      <c r="S32" s="51"/>
    </row>
  </sheetData>
  <autoFilter ref="A12:S23"/>
  <mergeCells count="40">
    <mergeCell ref="A31:F31"/>
    <mergeCell ref="A27:I27"/>
    <mergeCell ref="A28:F28"/>
    <mergeCell ref="A29:F29"/>
    <mergeCell ref="A30:F30"/>
    <mergeCell ref="N11:Q11"/>
    <mergeCell ref="A24:S24"/>
    <mergeCell ref="A26:B26"/>
    <mergeCell ref="C26:H26"/>
    <mergeCell ref="I26:J26"/>
    <mergeCell ref="K26:O26"/>
    <mergeCell ref="Q26:S26"/>
    <mergeCell ref="Q17:Q18"/>
    <mergeCell ref="R17:R18"/>
    <mergeCell ref="S17:S18"/>
    <mergeCell ref="Q20:Q22"/>
    <mergeCell ref="R20:R22"/>
    <mergeCell ref="S20:S22"/>
    <mergeCell ref="A10:K10"/>
    <mergeCell ref="L10:S10"/>
    <mergeCell ref="A11:A12"/>
    <mergeCell ref="B11:B12"/>
    <mergeCell ref="C11:C12"/>
    <mergeCell ref="D11:D12"/>
    <mergeCell ref="E11:E12"/>
    <mergeCell ref="F11:F12"/>
    <mergeCell ref="G11:G12"/>
    <mergeCell ref="H11:H12"/>
    <mergeCell ref="R11:S11"/>
    <mergeCell ref="I11:I12"/>
    <mergeCell ref="J11:J12"/>
    <mergeCell ref="K11:K12"/>
    <mergeCell ref="L11:L12"/>
    <mergeCell ref="M11:M12"/>
    <mergeCell ref="A8:S8"/>
    <mergeCell ref="A1:S1"/>
    <mergeCell ref="A2:S2"/>
    <mergeCell ref="A3:S3"/>
    <mergeCell ref="A7:K7"/>
    <mergeCell ref="L7:S7"/>
  </mergeCells>
  <conditionalFormatting sqref="Q13:Q17 Q19:Q20 Q23">
    <cfRule type="cellIs" dxfId="23" priority="1" operator="between">
      <formula>0.9</formula>
      <formula>1</formula>
    </cfRule>
    <cfRule type="cellIs" dxfId="22" priority="2" operator="between">
      <formula>0.5</formula>
      <formula>0.89</formula>
    </cfRule>
    <cfRule type="cellIs" dxfId="21" priority="3" operator="between">
      <formula>0</formula>
      <formula>0.49</formula>
    </cfRule>
  </conditionalFormatting>
  <dataValidations count="2">
    <dataValidation type="list" allowBlank="1" showErrorMessage="1" sqref="N13:N23">
      <formula1>"SI,NO,EN PROCESO,N/A"</formula1>
    </dataValidation>
    <dataValidation type="list" allowBlank="1" showErrorMessage="1" sqref="R23 R13:R17 R19:R20">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7"/>
  <sheetViews>
    <sheetView topLeftCell="J20" zoomScale="25" zoomScaleNormal="25" workbookViewId="0">
      <selection activeCell="Q28" sqref="Q28"/>
    </sheetView>
  </sheetViews>
  <sheetFormatPr baseColWidth="10" defaultColWidth="11.42578125" defaultRowHeight="37.5" x14ac:dyDescent="0.5"/>
  <cols>
    <col min="1" max="1" width="21.42578125" style="1" customWidth="1"/>
    <col min="2" max="2" width="60.140625" style="1" customWidth="1"/>
    <col min="3" max="3" width="56.42578125" style="1" customWidth="1"/>
    <col min="4" max="4" width="45.28515625" style="1" customWidth="1"/>
    <col min="5" max="5" width="42.85546875" style="1" customWidth="1"/>
    <col min="6" max="6" width="25.28515625" style="1" customWidth="1"/>
    <col min="7" max="7" width="121" style="1" customWidth="1"/>
    <col min="8" max="8" width="64.5703125" style="1" customWidth="1"/>
    <col min="9" max="9" width="18.140625" style="1" customWidth="1"/>
    <col min="10" max="10" width="36.42578125" style="1" customWidth="1"/>
    <col min="11" max="11" width="42" style="1" customWidth="1"/>
    <col min="12" max="12" width="42.5703125" style="1" customWidth="1"/>
    <col min="13" max="13" width="255.85546875" style="54" customWidth="1"/>
    <col min="14" max="14" width="49.85546875" style="1" customWidth="1"/>
    <col min="15" max="15" width="53.140625" style="1" customWidth="1"/>
    <col min="16" max="16" width="256" style="1" customWidth="1"/>
    <col min="17" max="17" width="42.140625" style="1" customWidth="1"/>
    <col min="18" max="18" width="37.42578125" style="1" customWidth="1"/>
    <col min="19" max="19" width="256" style="1" customWidth="1"/>
    <col min="20" max="16384" width="11.42578125" style="1"/>
  </cols>
  <sheetData>
    <row r="1" spans="1:19" ht="82.5" customHeight="1" x14ac:dyDescent="0.5">
      <c r="A1" s="153" t="s">
        <v>27</v>
      </c>
      <c r="B1" s="154"/>
      <c r="C1" s="154"/>
      <c r="D1" s="154"/>
      <c r="E1" s="154"/>
      <c r="F1" s="154"/>
      <c r="G1" s="154"/>
      <c r="H1" s="154"/>
      <c r="I1" s="154"/>
      <c r="J1" s="154"/>
      <c r="K1" s="154"/>
      <c r="L1" s="154"/>
      <c r="M1" s="154"/>
      <c r="N1" s="154"/>
      <c r="O1" s="154"/>
      <c r="P1" s="154"/>
      <c r="Q1" s="154"/>
      <c r="R1" s="154"/>
      <c r="S1" s="155"/>
    </row>
    <row r="2" spans="1:19" ht="82.5" customHeight="1" x14ac:dyDescent="0.5">
      <c r="A2" s="156" t="s">
        <v>0</v>
      </c>
      <c r="B2" s="157"/>
      <c r="C2" s="157"/>
      <c r="D2" s="157"/>
      <c r="E2" s="157"/>
      <c r="F2" s="157"/>
      <c r="G2" s="157"/>
      <c r="H2" s="157"/>
      <c r="I2" s="157"/>
      <c r="J2" s="157"/>
      <c r="K2" s="157"/>
      <c r="L2" s="157"/>
      <c r="M2" s="157"/>
      <c r="N2" s="157"/>
      <c r="O2" s="157"/>
      <c r="P2" s="157"/>
      <c r="Q2" s="157"/>
      <c r="R2" s="157"/>
      <c r="S2" s="158"/>
    </row>
    <row r="3" spans="1:19" ht="82.5" customHeight="1" thickBot="1" x14ac:dyDescent="0.55000000000000004">
      <c r="A3" s="159" t="s">
        <v>1</v>
      </c>
      <c r="B3" s="160"/>
      <c r="C3" s="160"/>
      <c r="D3" s="160"/>
      <c r="E3" s="160"/>
      <c r="F3" s="160"/>
      <c r="G3" s="160"/>
      <c r="H3" s="160"/>
      <c r="I3" s="160"/>
      <c r="J3" s="160"/>
      <c r="K3" s="160"/>
      <c r="L3" s="160"/>
      <c r="M3" s="160"/>
      <c r="N3" s="160"/>
      <c r="O3" s="160"/>
      <c r="P3" s="160"/>
      <c r="Q3" s="160"/>
      <c r="R3" s="160"/>
      <c r="S3" s="161"/>
    </row>
    <row r="4" spans="1:19" ht="6" customHeight="1" x14ac:dyDescent="0.5">
      <c r="A4" s="2"/>
      <c r="B4" s="2"/>
      <c r="C4" s="2"/>
      <c r="D4" s="2"/>
      <c r="E4" s="2"/>
      <c r="F4" s="2"/>
      <c r="G4" s="2"/>
      <c r="H4" s="2"/>
      <c r="I4" s="2"/>
      <c r="J4" s="2"/>
      <c r="K4" s="2"/>
      <c r="L4" s="2"/>
      <c r="M4" s="2"/>
      <c r="N4" s="2"/>
      <c r="O4" s="2"/>
      <c r="P4" s="2"/>
      <c r="Q4" s="2"/>
      <c r="R4" s="2"/>
      <c r="S4" s="2"/>
    </row>
    <row r="5" spans="1:19" ht="6" customHeight="1" x14ac:dyDescent="0.5">
      <c r="A5" s="2"/>
      <c r="B5" s="2"/>
      <c r="C5" s="2"/>
      <c r="D5" s="2"/>
      <c r="E5" s="2"/>
      <c r="F5" s="2"/>
      <c r="G5" s="2"/>
      <c r="H5" s="2"/>
      <c r="I5" s="2"/>
      <c r="J5" s="2"/>
      <c r="K5" s="2"/>
      <c r="L5" s="2"/>
      <c r="M5" s="2"/>
      <c r="N5" s="2"/>
      <c r="O5" s="2"/>
      <c r="P5" s="2"/>
      <c r="Q5" s="2"/>
      <c r="R5" s="2"/>
      <c r="S5" s="2"/>
    </row>
    <row r="6" spans="1:19" ht="6" customHeight="1" thickBot="1" x14ac:dyDescent="0.55000000000000004">
      <c r="A6" s="2"/>
      <c r="B6" s="2"/>
      <c r="C6" s="2"/>
      <c r="D6" s="2"/>
      <c r="E6" s="2"/>
      <c r="F6" s="2"/>
      <c r="G6" s="2"/>
      <c r="H6" s="2"/>
      <c r="I6" s="2"/>
      <c r="J6" s="2"/>
      <c r="K6" s="2"/>
      <c r="L6" s="2"/>
      <c r="M6" s="2"/>
      <c r="N6" s="2"/>
      <c r="O6" s="2"/>
      <c r="P6" s="2"/>
      <c r="Q6" s="2"/>
      <c r="R6" s="2"/>
      <c r="S6" s="2"/>
    </row>
    <row r="7" spans="1:19" ht="93" customHeight="1" x14ac:dyDescent="0.5">
      <c r="A7" s="162" t="s">
        <v>265</v>
      </c>
      <c r="B7" s="163"/>
      <c r="C7" s="163"/>
      <c r="D7" s="163"/>
      <c r="E7" s="163"/>
      <c r="F7" s="163"/>
      <c r="G7" s="163"/>
      <c r="H7" s="163"/>
      <c r="I7" s="163"/>
      <c r="J7" s="163"/>
      <c r="K7" s="163"/>
      <c r="L7" s="164" t="s">
        <v>267</v>
      </c>
      <c r="M7" s="165"/>
      <c r="N7" s="165"/>
      <c r="O7" s="165"/>
      <c r="P7" s="165"/>
      <c r="Q7" s="165"/>
      <c r="R7" s="165"/>
      <c r="S7" s="166"/>
    </row>
    <row r="8" spans="1:19" ht="93" customHeight="1" thickBot="1" x14ac:dyDescent="0.55000000000000004">
      <c r="A8" s="150" t="s">
        <v>266</v>
      </c>
      <c r="B8" s="151"/>
      <c r="C8" s="151"/>
      <c r="D8" s="151"/>
      <c r="E8" s="151"/>
      <c r="F8" s="151"/>
      <c r="G8" s="151"/>
      <c r="H8" s="151"/>
      <c r="I8" s="151"/>
      <c r="J8" s="151"/>
      <c r="K8" s="151"/>
      <c r="L8" s="151"/>
      <c r="M8" s="151"/>
      <c r="N8" s="151"/>
      <c r="O8" s="151"/>
      <c r="P8" s="151"/>
      <c r="Q8" s="151"/>
      <c r="R8" s="151"/>
      <c r="S8" s="152"/>
    </row>
    <row r="9" spans="1:19" ht="38.25" thickBot="1" x14ac:dyDescent="0.55000000000000004">
      <c r="A9" s="2"/>
      <c r="B9" s="2"/>
      <c r="C9" s="2"/>
      <c r="D9" s="2"/>
      <c r="E9" s="2"/>
      <c r="F9" s="2"/>
      <c r="G9" s="2"/>
      <c r="H9" s="2"/>
      <c r="I9" s="2"/>
      <c r="J9" s="3"/>
      <c r="K9" s="2"/>
      <c r="L9" s="2"/>
      <c r="M9" s="3"/>
      <c r="N9" s="2"/>
      <c r="O9" s="2"/>
      <c r="P9" s="3"/>
      <c r="Q9" s="3"/>
      <c r="R9" s="3"/>
      <c r="S9" s="3"/>
    </row>
    <row r="10" spans="1:19" x14ac:dyDescent="0.5">
      <c r="A10" s="167" t="s">
        <v>30</v>
      </c>
      <c r="B10" s="168"/>
      <c r="C10" s="168"/>
      <c r="D10" s="168"/>
      <c r="E10" s="168"/>
      <c r="F10" s="168"/>
      <c r="G10" s="168"/>
      <c r="H10" s="168"/>
      <c r="I10" s="168"/>
      <c r="J10" s="168"/>
      <c r="K10" s="169"/>
      <c r="L10" s="170" t="s">
        <v>31</v>
      </c>
      <c r="M10" s="171"/>
      <c r="N10" s="171"/>
      <c r="O10" s="171"/>
      <c r="P10" s="171"/>
      <c r="Q10" s="171"/>
      <c r="R10" s="171"/>
      <c r="S10" s="172"/>
    </row>
    <row r="11" spans="1:19" ht="39.75" customHeight="1" x14ac:dyDescent="0.5">
      <c r="A11" s="173" t="s">
        <v>2</v>
      </c>
      <c r="B11" s="175" t="s">
        <v>3</v>
      </c>
      <c r="C11" s="175" t="s">
        <v>4</v>
      </c>
      <c r="D11" s="175" t="s">
        <v>23</v>
      </c>
      <c r="E11" s="175" t="s">
        <v>24</v>
      </c>
      <c r="F11" s="175" t="s">
        <v>5</v>
      </c>
      <c r="G11" s="175" t="s">
        <v>6</v>
      </c>
      <c r="H11" s="175" t="s">
        <v>28</v>
      </c>
      <c r="I11" s="175" t="s">
        <v>7</v>
      </c>
      <c r="J11" s="175" t="s">
        <v>8</v>
      </c>
      <c r="K11" s="185" t="s">
        <v>9</v>
      </c>
      <c r="L11" s="187" t="s">
        <v>29</v>
      </c>
      <c r="M11" s="189" t="s">
        <v>10</v>
      </c>
      <c r="N11" s="191" t="s">
        <v>11</v>
      </c>
      <c r="O11" s="192"/>
      <c r="P11" s="192"/>
      <c r="Q11" s="193"/>
      <c r="R11" s="183" t="s">
        <v>13</v>
      </c>
      <c r="S11" s="184"/>
    </row>
    <row r="12" spans="1:19" ht="192.75" customHeight="1" thickBot="1" x14ac:dyDescent="0.55000000000000004">
      <c r="A12" s="174"/>
      <c r="B12" s="176"/>
      <c r="C12" s="176"/>
      <c r="D12" s="176"/>
      <c r="E12" s="176"/>
      <c r="F12" s="176"/>
      <c r="G12" s="176"/>
      <c r="H12" s="176"/>
      <c r="I12" s="176"/>
      <c r="J12" s="176"/>
      <c r="K12" s="186"/>
      <c r="L12" s="188"/>
      <c r="M12" s="190"/>
      <c r="N12" s="4" t="s">
        <v>25</v>
      </c>
      <c r="O12" s="4" t="s">
        <v>39</v>
      </c>
      <c r="P12" s="4" t="s">
        <v>14</v>
      </c>
      <c r="Q12" s="5" t="s">
        <v>12</v>
      </c>
      <c r="R12" s="6" t="s">
        <v>15</v>
      </c>
      <c r="S12" s="7" t="s">
        <v>14</v>
      </c>
    </row>
    <row r="13" spans="1:19" ht="192.75" customHeight="1" x14ac:dyDescent="0.5">
      <c r="A13" s="360">
        <v>1</v>
      </c>
      <c r="B13" s="67" t="s">
        <v>40</v>
      </c>
      <c r="C13" s="67">
        <v>746</v>
      </c>
      <c r="D13" s="67" t="s">
        <v>33</v>
      </c>
      <c r="E13" s="68" t="s">
        <v>34</v>
      </c>
      <c r="F13" s="68">
        <v>1</v>
      </c>
      <c r="G13" s="16" t="s">
        <v>100</v>
      </c>
      <c r="H13" s="67" t="s">
        <v>101</v>
      </c>
      <c r="I13" s="67">
        <v>1</v>
      </c>
      <c r="J13" s="64">
        <v>44963</v>
      </c>
      <c r="K13" s="69">
        <v>44991</v>
      </c>
      <c r="L13" s="70" t="s">
        <v>235</v>
      </c>
      <c r="M13" s="16" t="s">
        <v>102</v>
      </c>
      <c r="N13" s="63" t="s">
        <v>36</v>
      </c>
      <c r="O13" s="71">
        <v>1</v>
      </c>
      <c r="P13" s="354" t="s">
        <v>52</v>
      </c>
      <c r="Q13" s="235">
        <v>1</v>
      </c>
      <c r="R13" s="243" t="s">
        <v>45</v>
      </c>
      <c r="S13" s="357" t="s">
        <v>408</v>
      </c>
    </row>
    <row r="14" spans="1:19" ht="409.6" customHeight="1" x14ac:dyDescent="0.5">
      <c r="A14" s="361"/>
      <c r="B14" s="107" t="s">
        <v>40</v>
      </c>
      <c r="C14" s="67">
        <v>746</v>
      </c>
      <c r="D14" s="107" t="s">
        <v>33</v>
      </c>
      <c r="E14" s="108" t="s">
        <v>34</v>
      </c>
      <c r="F14" s="68">
        <v>2</v>
      </c>
      <c r="G14" s="107" t="s">
        <v>103</v>
      </c>
      <c r="H14" s="107" t="s">
        <v>104</v>
      </c>
      <c r="I14" s="67">
        <v>2</v>
      </c>
      <c r="J14" s="109">
        <v>44986</v>
      </c>
      <c r="K14" s="110">
        <v>45198</v>
      </c>
      <c r="L14" s="111" t="s">
        <v>235</v>
      </c>
      <c r="M14" s="107" t="s">
        <v>332</v>
      </c>
      <c r="N14" s="63" t="s">
        <v>36</v>
      </c>
      <c r="O14" s="71">
        <v>1</v>
      </c>
      <c r="P14" s="355"/>
      <c r="Q14" s="238"/>
      <c r="R14" s="244"/>
      <c r="S14" s="358"/>
    </row>
    <row r="15" spans="1:19" ht="192.75" customHeight="1" x14ac:dyDescent="0.5">
      <c r="A15" s="362"/>
      <c r="B15" s="67" t="s">
        <v>40</v>
      </c>
      <c r="C15" s="67">
        <v>746</v>
      </c>
      <c r="D15" s="67" t="s">
        <v>33</v>
      </c>
      <c r="E15" s="68" t="s">
        <v>34</v>
      </c>
      <c r="F15" s="68">
        <v>3</v>
      </c>
      <c r="G15" s="16" t="s">
        <v>105</v>
      </c>
      <c r="H15" s="67" t="s">
        <v>106</v>
      </c>
      <c r="I15" s="67">
        <v>2</v>
      </c>
      <c r="J15" s="64">
        <v>45019</v>
      </c>
      <c r="K15" s="69">
        <v>45230</v>
      </c>
      <c r="L15" s="70" t="s">
        <v>235</v>
      </c>
      <c r="M15" s="16" t="s">
        <v>333</v>
      </c>
      <c r="N15" s="63" t="s">
        <v>36</v>
      </c>
      <c r="O15" s="71">
        <v>1</v>
      </c>
      <c r="P15" s="356"/>
      <c r="Q15" s="178"/>
      <c r="R15" s="180"/>
      <c r="S15" s="359"/>
    </row>
    <row r="16" spans="1:19" ht="408.75" customHeight="1" x14ac:dyDescent="0.5">
      <c r="A16" s="8">
        <v>2</v>
      </c>
      <c r="B16" s="9" t="s">
        <v>40</v>
      </c>
      <c r="C16" s="9">
        <v>801</v>
      </c>
      <c r="D16" s="9" t="s">
        <v>33</v>
      </c>
      <c r="E16" s="11" t="s">
        <v>42</v>
      </c>
      <c r="F16" s="11">
        <v>1</v>
      </c>
      <c r="G16" s="12" t="s">
        <v>129</v>
      </c>
      <c r="H16" s="9" t="s">
        <v>130</v>
      </c>
      <c r="I16" s="9">
        <v>2</v>
      </c>
      <c r="J16" s="10">
        <v>45099</v>
      </c>
      <c r="K16" s="13">
        <v>45260</v>
      </c>
      <c r="L16" s="70" t="s">
        <v>235</v>
      </c>
      <c r="M16" s="16" t="s">
        <v>334</v>
      </c>
      <c r="N16" s="63" t="s">
        <v>36</v>
      </c>
      <c r="O16" s="71">
        <v>1</v>
      </c>
      <c r="P16" s="314" t="s">
        <v>52</v>
      </c>
      <c r="Q16" s="363">
        <v>1</v>
      </c>
      <c r="R16" s="343" t="s">
        <v>45</v>
      </c>
      <c r="S16" s="344" t="s">
        <v>409</v>
      </c>
    </row>
    <row r="17" spans="1:19" ht="198.75" customHeight="1" x14ac:dyDescent="0.5">
      <c r="A17" s="8">
        <v>3</v>
      </c>
      <c r="B17" s="9" t="s">
        <v>40</v>
      </c>
      <c r="C17" s="9">
        <v>801</v>
      </c>
      <c r="D17" s="9" t="s">
        <v>33</v>
      </c>
      <c r="E17" s="11" t="s">
        <v>42</v>
      </c>
      <c r="F17" s="11">
        <v>2</v>
      </c>
      <c r="G17" s="12" t="s">
        <v>131</v>
      </c>
      <c r="H17" s="9" t="s">
        <v>137</v>
      </c>
      <c r="I17" s="9">
        <v>1</v>
      </c>
      <c r="J17" s="10">
        <v>45110</v>
      </c>
      <c r="K17" s="13">
        <v>45260</v>
      </c>
      <c r="L17" s="70" t="s">
        <v>235</v>
      </c>
      <c r="M17" s="16" t="s">
        <v>335</v>
      </c>
      <c r="N17" s="63" t="s">
        <v>36</v>
      </c>
      <c r="O17" s="71">
        <v>1</v>
      </c>
      <c r="P17" s="237"/>
      <c r="Q17" s="363"/>
      <c r="R17" s="343"/>
      <c r="S17" s="344"/>
    </row>
    <row r="18" spans="1:19" ht="173.25" customHeight="1" x14ac:dyDescent="0.5">
      <c r="A18" s="8">
        <v>4</v>
      </c>
      <c r="B18" s="9" t="s">
        <v>40</v>
      </c>
      <c r="C18" s="9">
        <v>802</v>
      </c>
      <c r="D18" s="9" t="s">
        <v>33</v>
      </c>
      <c r="E18" s="11" t="s">
        <v>42</v>
      </c>
      <c r="F18" s="11">
        <v>1</v>
      </c>
      <c r="G18" s="12" t="s">
        <v>133</v>
      </c>
      <c r="H18" s="9" t="s">
        <v>134</v>
      </c>
      <c r="I18" s="9">
        <v>1</v>
      </c>
      <c r="J18" s="10">
        <v>45086</v>
      </c>
      <c r="K18" s="13">
        <v>45169</v>
      </c>
      <c r="L18" s="70" t="s">
        <v>235</v>
      </c>
      <c r="M18" s="16" t="s">
        <v>247</v>
      </c>
      <c r="N18" s="71" t="s">
        <v>36</v>
      </c>
      <c r="O18" s="63">
        <v>1</v>
      </c>
      <c r="P18" s="314" t="s">
        <v>52</v>
      </c>
      <c r="Q18" s="363">
        <v>1</v>
      </c>
      <c r="R18" s="343" t="s">
        <v>45</v>
      </c>
      <c r="S18" s="251" t="s">
        <v>410</v>
      </c>
    </row>
    <row r="19" spans="1:19" ht="173.25" customHeight="1" x14ac:dyDescent="0.5">
      <c r="A19" s="8">
        <v>5</v>
      </c>
      <c r="B19" s="9" t="s">
        <v>40</v>
      </c>
      <c r="C19" s="9">
        <v>802</v>
      </c>
      <c r="D19" s="9" t="s">
        <v>33</v>
      </c>
      <c r="E19" s="11" t="s">
        <v>42</v>
      </c>
      <c r="F19" s="11">
        <v>2</v>
      </c>
      <c r="G19" s="12" t="s">
        <v>135</v>
      </c>
      <c r="H19" s="9" t="s">
        <v>136</v>
      </c>
      <c r="I19" s="9">
        <v>1</v>
      </c>
      <c r="J19" s="10">
        <v>45086</v>
      </c>
      <c r="K19" s="13">
        <v>45169</v>
      </c>
      <c r="L19" s="70" t="s">
        <v>235</v>
      </c>
      <c r="M19" s="16" t="s">
        <v>248</v>
      </c>
      <c r="N19" s="71" t="s">
        <v>36</v>
      </c>
      <c r="O19" s="63">
        <v>1</v>
      </c>
      <c r="P19" s="237"/>
      <c r="Q19" s="363"/>
      <c r="R19" s="343"/>
      <c r="S19" s="251"/>
    </row>
    <row r="20" spans="1:19" ht="408.75" customHeight="1" x14ac:dyDescent="0.5">
      <c r="A20" s="72">
        <v>6</v>
      </c>
      <c r="B20" s="9" t="s">
        <v>40</v>
      </c>
      <c r="C20" s="9">
        <v>803</v>
      </c>
      <c r="D20" s="9" t="s">
        <v>33</v>
      </c>
      <c r="E20" s="11" t="s">
        <v>42</v>
      </c>
      <c r="F20" s="74">
        <v>1</v>
      </c>
      <c r="G20" s="12" t="s">
        <v>129</v>
      </c>
      <c r="H20" s="9" t="s">
        <v>130</v>
      </c>
      <c r="I20" s="9">
        <v>2</v>
      </c>
      <c r="J20" s="10">
        <v>45099</v>
      </c>
      <c r="K20" s="13">
        <v>45260</v>
      </c>
      <c r="L20" s="70" t="s">
        <v>235</v>
      </c>
      <c r="M20" s="16" t="s">
        <v>336</v>
      </c>
      <c r="N20" s="71" t="s">
        <v>36</v>
      </c>
      <c r="O20" s="63">
        <v>1</v>
      </c>
      <c r="P20" s="21" t="s">
        <v>52</v>
      </c>
      <c r="Q20" s="63">
        <v>1</v>
      </c>
      <c r="R20" s="64" t="s">
        <v>45</v>
      </c>
      <c r="S20" s="65" t="s">
        <v>410</v>
      </c>
    </row>
    <row r="21" spans="1:19" ht="408.75" customHeight="1" x14ac:dyDescent="0.5">
      <c r="A21" s="30">
        <v>7</v>
      </c>
      <c r="B21" s="92" t="s">
        <v>40</v>
      </c>
      <c r="C21" s="9">
        <v>864</v>
      </c>
      <c r="D21" s="9" t="s">
        <v>33</v>
      </c>
      <c r="E21" s="78" t="s">
        <v>34</v>
      </c>
      <c r="F21" s="30">
        <v>1</v>
      </c>
      <c r="G21" s="77" t="s">
        <v>286</v>
      </c>
      <c r="H21" s="9" t="s">
        <v>290</v>
      </c>
      <c r="I21" s="9">
        <v>2</v>
      </c>
      <c r="J21" s="10">
        <v>45251</v>
      </c>
      <c r="K21" s="10">
        <v>45282</v>
      </c>
      <c r="L21" s="70" t="s">
        <v>48</v>
      </c>
      <c r="M21" s="59" t="s">
        <v>398</v>
      </c>
      <c r="N21" s="71" t="s">
        <v>36</v>
      </c>
      <c r="O21" s="63">
        <v>1</v>
      </c>
      <c r="P21" s="21" t="s">
        <v>52</v>
      </c>
      <c r="Q21" s="63">
        <v>1</v>
      </c>
      <c r="R21" s="64" t="s">
        <v>45</v>
      </c>
      <c r="S21" s="16" t="s">
        <v>401</v>
      </c>
    </row>
    <row r="22" spans="1:19" ht="221.25" customHeight="1" x14ac:dyDescent="0.5">
      <c r="A22" s="30">
        <v>8</v>
      </c>
      <c r="B22" s="92" t="s">
        <v>40</v>
      </c>
      <c r="C22" s="9">
        <v>865</v>
      </c>
      <c r="D22" s="9" t="s">
        <v>33</v>
      </c>
      <c r="E22" s="78" t="s">
        <v>34</v>
      </c>
      <c r="F22" s="30">
        <v>1</v>
      </c>
      <c r="G22" s="77" t="s">
        <v>287</v>
      </c>
      <c r="H22" s="9" t="s">
        <v>291</v>
      </c>
      <c r="I22" s="9">
        <v>2</v>
      </c>
      <c r="J22" s="10">
        <v>45306</v>
      </c>
      <c r="K22" s="10">
        <v>45450</v>
      </c>
      <c r="L22" s="70" t="s">
        <v>48</v>
      </c>
      <c r="M22" s="16" t="s">
        <v>399</v>
      </c>
      <c r="N22" s="71" t="s">
        <v>132</v>
      </c>
      <c r="O22" s="63" t="s">
        <v>132</v>
      </c>
      <c r="P22" s="63" t="s">
        <v>132</v>
      </c>
      <c r="Q22" s="364">
        <v>0.33</v>
      </c>
      <c r="R22" s="64" t="s">
        <v>45</v>
      </c>
      <c r="S22" s="63" t="s">
        <v>132</v>
      </c>
    </row>
    <row r="23" spans="1:19" ht="187.5" x14ac:dyDescent="0.5">
      <c r="A23" s="30">
        <v>9</v>
      </c>
      <c r="B23" s="92" t="s">
        <v>40</v>
      </c>
      <c r="C23" s="9">
        <v>865</v>
      </c>
      <c r="D23" s="9" t="s">
        <v>33</v>
      </c>
      <c r="E23" s="78" t="s">
        <v>34</v>
      </c>
      <c r="F23" s="30">
        <v>2</v>
      </c>
      <c r="G23" s="77" t="s">
        <v>288</v>
      </c>
      <c r="H23" s="9" t="s">
        <v>292</v>
      </c>
      <c r="I23" s="9">
        <v>2</v>
      </c>
      <c r="J23" s="10">
        <v>45327</v>
      </c>
      <c r="K23" s="10">
        <v>45446</v>
      </c>
      <c r="L23" s="70" t="s">
        <v>48</v>
      </c>
      <c r="M23" s="16" t="s">
        <v>399</v>
      </c>
      <c r="N23" s="71" t="s">
        <v>132</v>
      </c>
      <c r="O23" s="63" t="s">
        <v>132</v>
      </c>
      <c r="P23" s="63" t="s">
        <v>132</v>
      </c>
      <c r="Q23" s="365"/>
      <c r="R23" s="64" t="s">
        <v>45</v>
      </c>
      <c r="S23" s="63" t="s">
        <v>132</v>
      </c>
    </row>
    <row r="24" spans="1:19" s="27" customFormat="1" ht="409.6" customHeight="1" x14ac:dyDescent="0.5">
      <c r="A24" s="30">
        <v>10</v>
      </c>
      <c r="B24" s="92" t="s">
        <v>40</v>
      </c>
      <c r="C24" s="9">
        <v>865</v>
      </c>
      <c r="D24" s="9" t="s">
        <v>33</v>
      </c>
      <c r="E24" s="78" t="s">
        <v>34</v>
      </c>
      <c r="F24" s="30">
        <v>3</v>
      </c>
      <c r="G24" s="77" t="s">
        <v>289</v>
      </c>
      <c r="H24" s="9" t="s">
        <v>293</v>
      </c>
      <c r="I24" s="9">
        <v>2</v>
      </c>
      <c r="J24" s="10">
        <v>45251</v>
      </c>
      <c r="K24" s="10">
        <v>45282</v>
      </c>
      <c r="L24" s="70" t="s">
        <v>48</v>
      </c>
      <c r="M24" s="116" t="s">
        <v>398</v>
      </c>
      <c r="N24" s="71" t="s">
        <v>36</v>
      </c>
      <c r="O24" s="63">
        <v>1</v>
      </c>
      <c r="P24" s="21" t="s">
        <v>52</v>
      </c>
      <c r="Q24" s="366"/>
      <c r="R24" s="64" t="s">
        <v>45</v>
      </c>
      <c r="S24" s="63" t="s">
        <v>132</v>
      </c>
    </row>
    <row r="25" spans="1:19" s="27" customFormat="1" x14ac:dyDescent="0.5">
      <c r="A25" s="41"/>
      <c r="B25" s="42"/>
      <c r="C25" s="41"/>
      <c r="D25" s="42"/>
      <c r="E25" s="41"/>
      <c r="F25" s="41"/>
      <c r="G25" s="43"/>
      <c r="H25" s="42"/>
      <c r="I25" s="42"/>
      <c r="J25" s="44"/>
      <c r="K25" s="44"/>
      <c r="L25" s="42"/>
      <c r="M25" s="42"/>
      <c r="N25" s="45"/>
      <c r="O25" s="45"/>
      <c r="P25" s="46"/>
      <c r="Q25" s="45"/>
      <c r="R25" s="47"/>
      <c r="S25" s="48"/>
    </row>
    <row r="26" spans="1:19" s="27" customFormat="1" ht="38.25" thickBot="1" x14ac:dyDescent="0.55000000000000004">
      <c r="A26" s="41"/>
      <c r="B26" s="42"/>
      <c r="C26" s="41"/>
      <c r="D26" s="42"/>
      <c r="E26" s="41"/>
      <c r="F26" s="41"/>
      <c r="G26" s="43"/>
      <c r="H26" s="42"/>
      <c r="I26" s="42"/>
      <c r="J26" s="44"/>
      <c r="K26" s="44"/>
      <c r="L26" s="42"/>
      <c r="M26" s="42"/>
      <c r="N26" s="45"/>
      <c r="O26" s="45"/>
      <c r="P26" s="46"/>
      <c r="Q26" s="45"/>
      <c r="R26" s="47"/>
      <c r="S26" s="48"/>
    </row>
    <row r="27" spans="1:19" ht="408.75" customHeight="1" thickBot="1" x14ac:dyDescent="0.55000000000000004">
      <c r="A27" s="239" t="s">
        <v>340</v>
      </c>
      <c r="B27" s="240"/>
      <c r="C27" s="240"/>
      <c r="D27" s="240"/>
      <c r="E27" s="240"/>
      <c r="F27" s="240"/>
      <c r="G27" s="240"/>
      <c r="H27" s="240"/>
      <c r="I27" s="240"/>
      <c r="J27" s="240"/>
      <c r="K27" s="240"/>
      <c r="L27" s="240"/>
      <c r="M27" s="240"/>
      <c r="N27" s="240"/>
      <c r="O27" s="240"/>
      <c r="P27" s="240"/>
      <c r="Q27" s="240"/>
      <c r="R27" s="240"/>
      <c r="S27" s="241"/>
    </row>
    <row r="28" spans="1:19" ht="75" customHeight="1" x14ac:dyDescent="0.5">
      <c r="A28" s="90"/>
      <c r="B28" s="90"/>
      <c r="C28" s="90"/>
      <c r="D28" s="90"/>
      <c r="E28" s="90"/>
      <c r="F28" s="90"/>
      <c r="G28" s="90"/>
      <c r="H28" s="90"/>
      <c r="I28" s="90"/>
      <c r="J28" s="90"/>
      <c r="K28" s="90"/>
      <c r="L28" s="90"/>
      <c r="M28" s="90"/>
      <c r="N28" s="90"/>
      <c r="O28" s="90"/>
      <c r="P28" s="90"/>
      <c r="Q28" s="90"/>
      <c r="R28" s="90"/>
      <c r="S28" s="90"/>
    </row>
    <row r="29" spans="1:19" ht="210" customHeight="1" x14ac:dyDescent="0.5">
      <c r="A29" s="198" t="s">
        <v>296</v>
      </c>
      <c r="B29" s="198"/>
      <c r="C29" s="367" t="s">
        <v>297</v>
      </c>
      <c r="D29" s="368"/>
      <c r="E29" s="368"/>
      <c r="F29" s="368"/>
      <c r="G29" s="368"/>
      <c r="H29" s="369"/>
      <c r="I29" s="198" t="s">
        <v>240</v>
      </c>
      <c r="J29" s="198"/>
      <c r="K29" s="197" t="s">
        <v>243</v>
      </c>
      <c r="L29" s="197"/>
      <c r="M29" s="197"/>
      <c r="N29" s="197"/>
      <c r="O29" s="197"/>
      <c r="P29" s="198" t="s">
        <v>26</v>
      </c>
      <c r="Q29" s="197" t="s">
        <v>241</v>
      </c>
      <c r="R29" s="199"/>
      <c r="S29" s="199"/>
    </row>
    <row r="30" spans="1:19" ht="183.75" customHeight="1" x14ac:dyDescent="0.5">
      <c r="A30" s="198"/>
      <c r="B30" s="198"/>
      <c r="C30" s="367" t="s">
        <v>243</v>
      </c>
      <c r="D30" s="368"/>
      <c r="E30" s="368"/>
      <c r="F30" s="368"/>
      <c r="G30" s="368"/>
      <c r="H30" s="369"/>
      <c r="I30" s="198"/>
      <c r="J30" s="198"/>
      <c r="K30" s="197"/>
      <c r="L30" s="197"/>
      <c r="M30" s="197"/>
      <c r="N30" s="197"/>
      <c r="O30" s="197"/>
      <c r="P30" s="198"/>
      <c r="Q30" s="197"/>
      <c r="R30" s="199"/>
      <c r="S30" s="199"/>
    </row>
    <row r="31" spans="1:19" s="27" customFormat="1" ht="38.25" thickBot="1" x14ac:dyDescent="0.55000000000000004">
      <c r="A31" s="49"/>
      <c r="B31" s="50"/>
      <c r="C31" s="50"/>
      <c r="D31" s="50"/>
      <c r="E31" s="50"/>
      <c r="F31" s="50"/>
      <c r="G31" s="50"/>
      <c r="H31" s="50"/>
      <c r="I31" s="50"/>
      <c r="J31" s="50"/>
      <c r="K31" s="50"/>
      <c r="L31" s="50"/>
      <c r="M31" s="50"/>
      <c r="N31" s="50"/>
      <c r="O31" s="50"/>
      <c r="P31" s="50"/>
      <c r="Q31" s="50"/>
      <c r="R31" s="50"/>
      <c r="S31" s="50"/>
    </row>
    <row r="32" spans="1:19" ht="38.25" thickBot="1" x14ac:dyDescent="0.55000000000000004">
      <c r="A32" s="219" t="s">
        <v>16</v>
      </c>
      <c r="B32" s="220"/>
      <c r="C32" s="220"/>
      <c r="D32" s="220"/>
      <c r="E32" s="220"/>
      <c r="F32" s="220"/>
      <c r="G32" s="220"/>
      <c r="H32" s="220"/>
      <c r="I32" s="221"/>
      <c r="J32" s="51"/>
      <c r="K32" s="51"/>
      <c r="L32" s="51"/>
      <c r="M32" s="51"/>
      <c r="N32" s="51"/>
      <c r="O32" s="51"/>
      <c r="P32" s="51"/>
      <c r="Q32" s="51"/>
      <c r="R32" s="51"/>
      <c r="S32" s="51"/>
    </row>
    <row r="33" spans="1:19" ht="38.25" thickBot="1" x14ac:dyDescent="0.55000000000000004">
      <c r="A33" s="207" t="s">
        <v>17</v>
      </c>
      <c r="B33" s="208"/>
      <c r="C33" s="208"/>
      <c r="D33" s="208"/>
      <c r="E33" s="208"/>
      <c r="F33" s="209"/>
      <c r="G33" s="52" t="s">
        <v>18</v>
      </c>
      <c r="H33" s="52"/>
      <c r="I33" s="52" t="s">
        <v>19</v>
      </c>
      <c r="J33" s="51"/>
      <c r="K33" s="51"/>
      <c r="L33" s="51"/>
      <c r="M33" s="51"/>
      <c r="N33" s="51"/>
      <c r="O33" s="51"/>
      <c r="P33" s="51"/>
      <c r="Q33" s="51"/>
      <c r="R33" s="51"/>
      <c r="S33" s="51"/>
    </row>
    <row r="34" spans="1:19" ht="38.25" thickBot="1" x14ac:dyDescent="0.55000000000000004">
      <c r="A34" s="210" t="s">
        <v>20</v>
      </c>
      <c r="B34" s="211"/>
      <c r="C34" s="211"/>
      <c r="D34" s="211"/>
      <c r="E34" s="211"/>
      <c r="F34" s="212"/>
      <c r="G34" s="53">
        <v>0.9</v>
      </c>
      <c r="H34" s="53"/>
      <c r="I34" s="53">
        <v>1</v>
      </c>
      <c r="J34" s="51"/>
      <c r="K34" s="51"/>
      <c r="L34" s="51"/>
      <c r="M34" s="51"/>
      <c r="N34" s="51"/>
      <c r="O34" s="51"/>
      <c r="P34" s="51"/>
      <c r="Q34" s="51"/>
      <c r="R34" s="51"/>
      <c r="S34" s="51"/>
    </row>
    <row r="35" spans="1:19" ht="38.25" thickBot="1" x14ac:dyDescent="0.55000000000000004">
      <c r="A35" s="213" t="s">
        <v>21</v>
      </c>
      <c r="B35" s="214"/>
      <c r="C35" s="214"/>
      <c r="D35" s="214"/>
      <c r="E35" s="214"/>
      <c r="F35" s="215"/>
      <c r="G35" s="53">
        <v>0.5</v>
      </c>
      <c r="H35" s="53"/>
      <c r="I35" s="53">
        <v>0.89</v>
      </c>
      <c r="J35" s="51"/>
      <c r="K35" s="51"/>
      <c r="L35" s="51"/>
      <c r="M35" s="51"/>
      <c r="N35" s="51"/>
      <c r="O35" s="51"/>
      <c r="P35" s="51"/>
      <c r="Q35" s="51"/>
      <c r="R35" s="51"/>
      <c r="S35" s="51"/>
    </row>
    <row r="36" spans="1:19" ht="38.25" thickBot="1" x14ac:dyDescent="0.55000000000000004">
      <c r="A36" s="201" t="s">
        <v>22</v>
      </c>
      <c r="B36" s="202"/>
      <c r="C36" s="202"/>
      <c r="D36" s="202"/>
      <c r="E36" s="202"/>
      <c r="F36" s="203"/>
      <c r="G36" s="53">
        <v>0</v>
      </c>
      <c r="H36" s="53"/>
      <c r="I36" s="53">
        <v>0.49</v>
      </c>
      <c r="J36" s="51"/>
      <c r="K36" s="51"/>
      <c r="L36" s="51"/>
      <c r="M36" s="51"/>
      <c r="N36" s="51"/>
      <c r="O36" s="51"/>
      <c r="P36" s="51"/>
      <c r="Q36" s="51"/>
      <c r="R36" s="51"/>
      <c r="S36" s="51"/>
    </row>
    <row r="37" spans="1:19" x14ac:dyDescent="0.5">
      <c r="A37" s="51"/>
      <c r="B37" s="51"/>
      <c r="C37" s="51"/>
      <c r="D37" s="51"/>
      <c r="E37" s="51"/>
      <c r="F37" s="51"/>
      <c r="G37" s="51"/>
      <c r="H37" s="51"/>
      <c r="I37" s="51"/>
      <c r="J37" s="51"/>
      <c r="K37" s="51"/>
      <c r="L37" s="51"/>
      <c r="M37" s="51"/>
      <c r="N37" s="51"/>
      <c r="O37" s="51"/>
      <c r="P37" s="51"/>
      <c r="Q37" s="51"/>
      <c r="R37" s="51"/>
      <c r="S37" s="51"/>
    </row>
  </sheetData>
  <autoFilter ref="A12:S24"/>
  <mergeCells count="50">
    <mergeCell ref="A27:S27"/>
    <mergeCell ref="A29:B30"/>
    <mergeCell ref="I29:J30"/>
    <mergeCell ref="K29:O30"/>
    <mergeCell ref="P29:P30"/>
    <mergeCell ref="Q29:S30"/>
    <mergeCell ref="C29:H29"/>
    <mergeCell ref="C30:H30"/>
    <mergeCell ref="A36:F36"/>
    <mergeCell ref="A32:I32"/>
    <mergeCell ref="A33:F33"/>
    <mergeCell ref="A34:F34"/>
    <mergeCell ref="A35:F35"/>
    <mergeCell ref="P16:P17"/>
    <mergeCell ref="Q16:Q17"/>
    <mergeCell ref="R16:R17"/>
    <mergeCell ref="S16:S17"/>
    <mergeCell ref="Q22:Q24"/>
    <mergeCell ref="Q18:Q19"/>
    <mergeCell ref="R18:R19"/>
    <mergeCell ref="S18:S19"/>
    <mergeCell ref="P18:P19"/>
    <mergeCell ref="R11:S11"/>
    <mergeCell ref="I11:I12"/>
    <mergeCell ref="J11:J12"/>
    <mergeCell ref="K11:K12"/>
    <mergeCell ref="L11:L12"/>
    <mergeCell ref="M11:M12"/>
    <mergeCell ref="N11:Q11"/>
    <mergeCell ref="P13:P15"/>
    <mergeCell ref="Q13:Q15"/>
    <mergeCell ref="R13:R15"/>
    <mergeCell ref="S13:S15"/>
    <mergeCell ref="A8:S8"/>
    <mergeCell ref="A13:A15"/>
    <mergeCell ref="A10:K10"/>
    <mergeCell ref="L10:S10"/>
    <mergeCell ref="A11:A12"/>
    <mergeCell ref="B11:B12"/>
    <mergeCell ref="C11:C12"/>
    <mergeCell ref="D11:D12"/>
    <mergeCell ref="E11:E12"/>
    <mergeCell ref="F11:F12"/>
    <mergeCell ref="G11:G12"/>
    <mergeCell ref="H11:H12"/>
    <mergeCell ref="A1:S1"/>
    <mergeCell ref="A2:S2"/>
    <mergeCell ref="A3:S3"/>
    <mergeCell ref="A7:K7"/>
    <mergeCell ref="L7:S7"/>
  </mergeCells>
  <conditionalFormatting sqref="Q13 Q16">
    <cfRule type="cellIs" dxfId="20" priority="4" operator="between">
      <formula>0.9</formula>
      <formula>1</formula>
    </cfRule>
    <cfRule type="cellIs" dxfId="19" priority="5" operator="between">
      <formula>0.5</formula>
      <formula>0.89</formula>
    </cfRule>
    <cfRule type="cellIs" dxfId="18" priority="6" operator="between">
      <formula>0</formula>
      <formula>0.49</formula>
    </cfRule>
  </conditionalFormatting>
  <conditionalFormatting sqref="Q18">
    <cfRule type="cellIs" dxfId="17" priority="37" operator="between">
      <formula>0.9</formula>
      <formula>1</formula>
    </cfRule>
    <cfRule type="cellIs" dxfId="16" priority="38" operator="between">
      <formula>0.5</formula>
      <formula>0.89</formula>
    </cfRule>
    <cfRule type="cellIs" dxfId="15" priority="39" operator="between">
      <formula>0</formula>
      <formula>0.49</formula>
    </cfRule>
  </conditionalFormatting>
  <conditionalFormatting sqref="Q20:Q21">
    <cfRule type="cellIs" dxfId="14" priority="1" operator="between">
      <formula>0.9</formula>
      <formula>1</formula>
    </cfRule>
    <cfRule type="cellIs" dxfId="13" priority="2" operator="between">
      <formula>0.5</formula>
      <formula>0.89</formula>
    </cfRule>
    <cfRule type="cellIs" dxfId="12" priority="3" operator="between">
      <formula>0</formula>
      <formula>0.49</formula>
    </cfRule>
  </conditionalFormatting>
  <dataValidations count="2">
    <dataValidation type="list" allowBlank="1" showErrorMessage="1" sqref="O25:O26 N13:N26">
      <formula1>"SI,NO,EN PROCESO,N/A"</formula1>
    </dataValidation>
    <dataValidation type="list" allowBlank="1" showErrorMessage="1" sqref="R18 R16 R13 R20:R26">
      <formula1>"EFECTIVO,NO EFECTIVO,NO APLICA"</formula1>
    </dataValidation>
  </dataValidations>
  <printOptions horizontalCentered="1" verticalCentered="1"/>
  <pageMargins left="0.31496062992125984" right="0.31496062992125984" top="1.1811023622047245" bottom="1.5748031496062993" header="0.19685039370078741" footer="0.19685039370078741"/>
  <pageSetup paperSize="5" scale="11" fitToHeight="0" orientation="landscape" r:id="rId1"/>
  <headerFooter>
    <oddHeader>&amp;C&amp;G</oddHeader>
    <oddFooter>&amp;C&amp;"Arial,Negrita"&amp;20&amp;G
CLASIFICACIÓN DE LA INFORMACIÓN: PÚBLICA
2310300-FT-229 Versión 02</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Atencion a la Ciudadania</vt:lpstr>
      <vt:lpstr>Gestion Contractual</vt:lpstr>
      <vt:lpstr>Gestion Administrativa </vt:lpstr>
      <vt:lpstr>Gestion de TIC</vt:lpstr>
      <vt:lpstr>Talento Humano </vt:lpstr>
      <vt:lpstr>Gestion Documental </vt:lpstr>
      <vt:lpstr>Gestion Judicial </vt:lpstr>
      <vt:lpstr>Gestion Juridica</vt:lpstr>
      <vt:lpstr>IVC</vt:lpstr>
      <vt:lpstr>Planeacion y Mejora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Lozano Ardila</dc:creator>
  <cp:lastModifiedBy>Carolina Lozano Ardila</cp:lastModifiedBy>
  <cp:lastPrinted>2024-01-19T20:07:11Z</cp:lastPrinted>
  <dcterms:created xsi:type="dcterms:W3CDTF">2022-05-02T20:03:02Z</dcterms:created>
  <dcterms:modified xsi:type="dcterms:W3CDTF">2024-01-31T19:45:02Z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332356</vt:i4>
  </property>
</Properties>
</file>