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ozanoa\OneDrive\SECRETARIA JURIDICA\2023\INFORMES\PlanMej Aud Internas\03302023\Definitivo\"/>
    </mc:Choice>
  </mc:AlternateContent>
  <bookViews>
    <workbookView xWindow="0" yWindow="0" windowWidth="28800" windowHeight="11730"/>
  </bookViews>
  <sheets>
    <sheet name="Hoja1" sheetId="1" r:id="rId1"/>
  </sheets>
  <definedNames>
    <definedName name="_xlnm._FilterDatabase" localSheetId="0" hidden="1">Hoja1!$A$11:$U$76</definedName>
    <definedName name="_xlnm.Print_Area" localSheetId="0">Hoja1!$B$1:$S$89</definedName>
    <definedName name="_xlnm.Print_Titles" localSheetId="0">Hoja1!$10:$11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2" i="1" l="1"/>
  <c r="Q70" i="1"/>
  <c r="Q69" i="1"/>
  <c r="Q17" i="1" l="1"/>
  <c r="Q15" i="1"/>
  <c r="Q12" i="1"/>
  <c r="Q33" i="1" l="1"/>
  <c r="Q30" i="1"/>
  <c r="Q32" i="1" l="1"/>
  <c r="Q41" i="1" l="1"/>
  <c r="Q40" i="1"/>
  <c r="Q39" i="1"/>
  <c r="Q38" i="1"/>
  <c r="Q37" i="1"/>
  <c r="Q36" i="1"/>
  <c r="Q35" i="1"/>
  <c r="Q29" i="1"/>
  <c r="Q28" i="1"/>
  <c r="Q26" i="1"/>
  <c r="Q23" i="1"/>
  <c r="Q21" i="1"/>
</calcChain>
</file>

<file path=xl/sharedStrings.xml><?xml version="1.0" encoding="utf-8"?>
<sst xmlns="http://schemas.openxmlformats.org/spreadsheetml/2006/main" count="685" uniqueCount="275">
  <si>
    <t xml:space="preserve">SECRETARIA JURÍDICA DISTRITAL </t>
  </si>
  <si>
    <t>MATRIZ DE SEGUIMIENTO AL PLAN DE MEJORAMIENTO</t>
  </si>
  <si>
    <t>OFICINA DE CONTROL INTERNO</t>
  </si>
  <si>
    <t>No.</t>
  </si>
  <si>
    <t>Proceso</t>
  </si>
  <si>
    <t>Nro. De plan
aplicativo SMART</t>
  </si>
  <si>
    <t>Tipo de acción</t>
  </si>
  <si>
    <t>Fuente</t>
  </si>
  <si>
    <t>Nro. Actividad</t>
  </si>
  <si>
    <t>Actividad</t>
  </si>
  <si>
    <t>Unidad de Medida</t>
  </si>
  <si>
    <t>Meta</t>
  </si>
  <si>
    <t>Fecha de inicio</t>
  </si>
  <si>
    <t xml:space="preserve">Fecha de finalización </t>
  </si>
  <si>
    <t>Descripción de evidencia</t>
  </si>
  <si>
    <t>Cumplimiento</t>
  </si>
  <si>
    <t>% cumplimiento del plan</t>
  </si>
  <si>
    <t>Efectividad (por plan de mejoramiento)</t>
  </si>
  <si>
    <t>Cumplimiento 
(SI/NO/EN PROCESO)</t>
  </si>
  <si>
    <t xml:space="preserve">% de cumplimiento </t>
  </si>
  <si>
    <t>Observaciones / Recomendaciones</t>
  </si>
  <si>
    <t>Concepto
(Efectivo - No efectivo - No aplica)</t>
  </si>
  <si>
    <t>GESTIÓN DEL TALENTO HUMANO</t>
  </si>
  <si>
    <t>Acción correctiva</t>
  </si>
  <si>
    <t>GESTIÓN</t>
  </si>
  <si>
    <t>Realizar la verificación de los documentos de experiencia de los funcionarios vinculados por el concurso de méritos 822 de 2018 de acuerdo a los soportes entregados por la CNSC, en caso de encontrar inconsistencias se realizara la corrección al expediente y el ajuste de la respectiva foliación de la documentación</t>
  </si>
  <si>
    <t>Informe de avance de la verificación de historias laborales trimestrales</t>
  </si>
  <si>
    <t>NO APLICA</t>
  </si>
  <si>
    <t>Elaborar instructivo para la administración y uso de las historias laborales en la Secretaría Jurídica Distrital</t>
  </si>
  <si>
    <t>1 Instructivo para la Administración y uso de las Historias Laborales</t>
  </si>
  <si>
    <t xml:space="preserve">Se evidencia la elaboración y aprobación del instructivo Administración de Historias Laborales -2311300-IN-017, publicado en fecha 10/12/2021. </t>
  </si>
  <si>
    <t>SI</t>
  </si>
  <si>
    <t xml:space="preserve">Las evidencias reportadas por el proceso se encuentran cargadas en el aplicativo SMART -  Plan de Mejoramiento No. 558 </t>
  </si>
  <si>
    <t>Realizar la verificación de las hojas de control de acuerdo con la información contenida en las historias laborales de todos lo funcionarios activos de la SJD, en caso de encontrar inconsistencia se realizara la respectiva actualización de la hoja de control teniendo en cuenta la foliación de los documentos adicionalmente se imprimirá el documento para agregar en la historia laboral</t>
  </si>
  <si>
    <t>Informe de avance de la verificación de las Historias Laborales Trimestral</t>
  </si>
  <si>
    <t>Las evidencias reportadas por el proceso se encuentran cargadas en el aplicativo SMART -  Plan de Mejoramiento No. 559</t>
  </si>
  <si>
    <t>Realizar la verificación de la cronología de los documentos registrados en las 164 historias laborales de los funcionarios activos de la SJD dando prioridad a los historias laborales identificadas en el proceso de auditoría, en caso de encontrarse inconsistencias se realizara la corrección del expediente y el ajuste de la respectiva foliación de la documentación</t>
  </si>
  <si>
    <t>Realizar la verificación de la foliación de los documentos registrados en las 164 historias laborales de los funcionarios Activos de la SJD dando prioridad a los historias laborales identificadas en el proceso de auditoría, en caso de encontrarse inconsistencias se realizara el ajuste de la respectiva foliación de la documentación</t>
  </si>
  <si>
    <t>Elaborar el instructivo para la administración y uso de las historias laborales en la Secretaría Jurídica Distrital</t>
  </si>
  <si>
    <t xml:space="preserve">Las evidencias reportadas por el proceso se encuentran cargadas en el aplicativo SMART -  Plan de Mejoramiento No. 560 </t>
  </si>
  <si>
    <t>GESTIÓN DOCUMENTAL</t>
  </si>
  <si>
    <t>Acción de mejora</t>
  </si>
  <si>
    <t>Informe</t>
  </si>
  <si>
    <t>Actualizar el programa Inspección y Mantenimiento de Sistemas de Almacenamiento e Instalaciones Físicas.</t>
  </si>
  <si>
    <t>Programa</t>
  </si>
  <si>
    <t>Contratar la calibración y mantenimiento de los equipos de monitoreo y control de condiciones ambientales.</t>
  </si>
  <si>
    <t>Contrato</t>
  </si>
  <si>
    <t>Memorando</t>
  </si>
  <si>
    <t>Actualizar el programa de Prevención de Emergencias y Atención de Desastres en Archivos (2311520-PG-005)</t>
  </si>
  <si>
    <t>Elaborar panorama de riesgos de las instalaciones donde esta ubicado el archivo de gestión centralizado.</t>
  </si>
  <si>
    <t>Elaborar el programa de documentos vitales y esenciales.</t>
  </si>
  <si>
    <t>Elaborar informe mensual de análisis de condiciones ambientales y elaborar estadísticas que permitan establecer la frecuencia de las fluctuaciones de temperatura y humedad que desatienden parámetros del rango de fluctuaciones definido en el Acuerdo 049 de 2000.</t>
  </si>
  <si>
    <t xml:space="preserve">Las evidencias reportadas por el proceso se encuentran cargadas en el aplicativo SMART -  Plan de Mejoramiento No. 593 </t>
  </si>
  <si>
    <t>Elaborar informe técnico respecto a las fluctuaciones de temperatura y humedad en el cual se establezcan estrategias para el control de condiciones ambientales.</t>
  </si>
  <si>
    <t>Cartilla actualizada</t>
  </si>
  <si>
    <t>Realizar análisis de resultados de los indicadores del SG-SST en la revisión por la Dirección.</t>
  </si>
  <si>
    <t>Actas</t>
  </si>
  <si>
    <t>Realizar seguimiento a las inspecciones de mantenimiento locativo de la infraestructura de la SJD de manera trimestral.</t>
  </si>
  <si>
    <t>Formato de inspección, registro fotográfico.</t>
  </si>
  <si>
    <t>NOTIFICACIONES</t>
  </si>
  <si>
    <t>Realizar actualización al procedimiento comunicación, notificación y/o publicación de actos administrativos Código: 2311000-PR-013</t>
  </si>
  <si>
    <t>Procedimiento actualizado.</t>
  </si>
  <si>
    <t>PLANEACIÓN Y MEJORA CONTINUA</t>
  </si>
  <si>
    <t>Generar tres piezas comunicacionales, en las cuales se describa el comportamiento del indicador relacionado con consumo de papel en la SJD.</t>
  </si>
  <si>
    <t>Piezas comunicacionales</t>
  </si>
  <si>
    <t>CALIDAD</t>
  </si>
  <si>
    <t>Realizar actualización del procedimiento gestión de cambio 2310100-PR-086 y sus formatos asociados.</t>
  </si>
  <si>
    <t>Procedimiento actualizado</t>
  </si>
  <si>
    <t>Realizar actualización del procedimiento 2310100-PR-099 formulación implementación, seguimiento y reporte del plan institucional de gestión ambiental PIGA.</t>
  </si>
  <si>
    <t>Se evidencia en el aplicativo SMART, la actualización del procedimiento 2310100-PR-099  -Formulación Implementación, seguimiento y reporte del Plan Institucional de Gestión Ambiental PIGA, con fecha de publicación 21/06/2022.</t>
  </si>
  <si>
    <t>GESTIÓN CONTRACTUAL</t>
  </si>
  <si>
    <t>Realizar una socialización al equipo de contratación sobre las actualizaciones de los procesos contractuales</t>
  </si>
  <si>
    <t>Revisión y actualización del proceso de licitación pública</t>
  </si>
  <si>
    <t>Procedimiento Actualizado</t>
  </si>
  <si>
    <t>Revisión y actualización del procedimiento de estudios previos</t>
  </si>
  <si>
    <t>Revisión y actualización del procedimiento mínima cuantía</t>
  </si>
  <si>
    <t>Actualización del documento Instructivo de Organización de Expedientes contractuales</t>
  </si>
  <si>
    <t>Instructivo actualizado</t>
  </si>
  <si>
    <t>INSPECCIÓN VIGILANCIA Y CONTROL ESAL</t>
  </si>
  <si>
    <t>Jornada de sensibilización.</t>
  </si>
  <si>
    <t>Solicitar capacitación, en temas de gestión documental, a la Dirección Corporativa, para afianzar el conocimiento en dicha materia.</t>
  </si>
  <si>
    <t>Capacitación</t>
  </si>
  <si>
    <t>Enviar comunicación a la Dirección Corporativa para solicitar apoyo en temas de gestión documental.</t>
  </si>
  <si>
    <t>Se observa en el aplicativo SMART, el   memorando electrónico No. 3-2022-3552 de fecha 25/05/2022, en donde la Directora de IVC, solicita a la Dirección de Gestión Corporativa, el apoyo de 3  personas del nivel asistencial, con el propósito de apoyar las actividades de archivo de IVC.</t>
  </si>
  <si>
    <t>Zulma Yaneth Gómez Perales</t>
  </si>
  <si>
    <t>Luz Dary Polanía Salazar</t>
  </si>
  <si>
    <t>Escalas de calificación semáforo</t>
  </si>
  <si>
    <t>Alerta/Rango</t>
  </si>
  <si>
    <t>Desde</t>
  </si>
  <si>
    <t>Hasta</t>
  </si>
  <si>
    <t>Verde</t>
  </si>
  <si>
    <t>Amarilla</t>
  </si>
  <si>
    <t>Roja</t>
  </si>
  <si>
    <t>EN PROCESO</t>
  </si>
  <si>
    <t>Las evidencias reportadas por el proceso se encuentran cargadas en el aplicativo SMART -  Plan de Mejoramiento No. 588</t>
  </si>
  <si>
    <t>Las evidencias reportadas por el proceso se encuentran cargadas en el aplicativo SMART -   Plan de Mejoramiento No. 645</t>
  </si>
  <si>
    <t>Las evidencias reportadas por el proceso se encuentran cargadas en el aplicativo SMART -   Plan de Mejoramiento No. 600</t>
  </si>
  <si>
    <t>Realizar una jornada de sensibilización con las 10 temáticas identificadas en el Subcomité de Autocontrol del mes de agosto de 2022.</t>
  </si>
  <si>
    <t>En el módulo planes de mejora del aplicativo Smart se evidencian los informes de avance de la verificación de historias laborales, los cuales fueron reportados el 09 de diciembre de 2021, el 28 de febrero, 31 de marzo y 30 de agosto de 2022. Con lo cual se observa cumplimiento de la actividad establecida.</t>
  </si>
  <si>
    <t>Realizar la verificación de los documentos de los funcionarios vinculados por el concurso de méritos 822 de 2018 validando la existencia de los documentos relacionados con los soportes de los exámenes médicos de ingreso, afiliaciones o certificación de pensión, afiliaciones de salud, afiliación a cesantías así como las respectivas comunicaciones emitidas por la entidad con ocasión de la vinculación. En caso de encontrarse insistencias se realizará la corrección del expediente aportando los documentos faltantes y ajustando la respectiva foliación de la documentación.</t>
  </si>
  <si>
    <t>Se observó en el aplicativo SMART que el proceso Planeación y Mejora Continua actualizó los siguientes documentos:
- Formato  2310100-FT-236, V2. Fecha de publicación del 1 de julio de 2022.
- Procedimiento de gestión del cambio 2310100-PR-086, V3. Fecha de publicación del 3 de agosto de 2022.</t>
  </si>
  <si>
    <t xml:space="preserve">En el módulo planes de mejora del aplicativo SMART en el reporte de las actividades realizadas por el proceso, se indica que realizaron sensibilización del código de integridad a los funcionarios y colaboradores de la Dirección de Inspección, Vigilancia y Control el 29 de julio de 2022 y adjuntan los siguientes soportes:
- Listado de asistencia reunión virtual del 29 de julio de 2022
- Presentación del Código de integridad - Reunión virtual del 29 de julio de 2022.
</t>
  </si>
  <si>
    <t xml:space="preserve">En el módulo planes de mejora del aplicativo SMART en el reporte de las actividades realizadas por el proceso, se indica que realizaron capacitación en temas de gestión documental el 29 de julio de 2022 y adjuntan los siguientes soportes:
- Listado de asistencia reunión virtual del 29 de julio de 2022
- Presentación Conformación de Expedientes - ESAL - Reunión virtual del 29 de julio de 2022.
</t>
  </si>
  <si>
    <t>La evidencia se encuentra cargada en el aplicativo SMART, plan de Mejoramiento No. 657 Sistema SMART</t>
  </si>
  <si>
    <t>En el módulo planes de mejora del aplicativo Smart se evidencian los informes de avance de la verificación de historias laborales, los cuales fueron reportados el 09 de diciembre de 2021, el 28 de febrero, 31 de marzo y 30 de agosto de 2022
Adicionalmente, se pueden consultar las hojas de control de las historias laborales del personal activo en el siguiente enlace: https://drive.google.com/drive/folders/1-3yQ_PIYGdFDF3ZuK_dipHxFmIHLe-dF
Con lo cual se observa cumplimiento de la actividad establecida.</t>
  </si>
  <si>
    <t>ATENCION A LA CIUDADANÍA</t>
  </si>
  <si>
    <t>Publicar mensualmente (octubre, noviembre y diciembre) a través del correo de la Dirección de Gestión Corporativa una pieza comunicacional relacionada con los términos de ley para atender oportunamente las diferentes tipologías de las PQRS.</t>
  </si>
  <si>
    <t>Elaborar y publicar a través del correo de la Dirección de Gestión Corporativa una pieza comunicacional de manera mensual (octubre, noviembre, diciembre) referente a los términos de traslado por competencia las PQRS.</t>
  </si>
  <si>
    <t>Convocar a los gestores designados por las dependencias de la SJD a las capacitaciones funcionales del sistema Bogotá te escucha, atendiendo el cronograma establecido por la Secretaría General para el segundo semestre del 2022.</t>
  </si>
  <si>
    <t>Correo de divulgación</t>
  </si>
  <si>
    <t>Soportes de capacitación</t>
  </si>
  <si>
    <t>GESTIÓN FINANCIERA</t>
  </si>
  <si>
    <t>Registrar en la plantilla de justificaciones de las reservas presupuestales constituidas al cierre de la vigencia la firma del responsable de presupuesto o quien haga sus veces.</t>
  </si>
  <si>
    <t>Oficio</t>
  </si>
  <si>
    <t>Actualizar cuatrimestralmente la matriz legal del SG SST. (abril, agosto, diciembre)</t>
  </si>
  <si>
    <t>Incluir en el Plan Anual de Trabajo de la vigencia 2023 la rendición de cuentas de gestión de SST.</t>
  </si>
  <si>
    <t>Elaborar programa de fortalecimiento de estilos de vida y entornos saludables. (junio)</t>
  </si>
  <si>
    <t>Incluir y clasificar las actas del Comité de Convivencia Laboral de la Secretaría Jurídica Distrital, dentro del índice de Información Clasificada y reservada.</t>
  </si>
  <si>
    <t>Modificar formato de inspecciones de seguridad, incluyendo verificación de botiquines y camillas.</t>
  </si>
  <si>
    <t>Programar visitas de inspección y vigilancia con el acompañamiento de funcionarios del COPASST. (marzo, junio, septiembre)</t>
  </si>
  <si>
    <t>Diseñar y definir un Plan Anual de Trabajo para el cumplimiento del Sistema de Gestión de SST 2023, el cual identifica los objetivos, metas, responsabilidades, recursos, cronograma de actividades, firmado por el empleador y el responsable del sistema de gestión de SST.</t>
  </si>
  <si>
    <t>Actualizar Plan de Prevención, Preparación y Respuesta ante Emergencias de la SJD</t>
  </si>
  <si>
    <t>Solicitar planos de las instalaciones a Secretaría general para identificar rutas y salidas de emergencias de la SJD.</t>
  </si>
  <si>
    <t>Realizar seguimiento a las recomendaciones médicas dadas a cada uno de los colaboradores de la entidad, durante el segundo semestre del año.</t>
  </si>
  <si>
    <t>Revisar parámetros de indicadores del Sistema de gestión de SST, semestralmente. (junio, diciembre)</t>
  </si>
  <si>
    <t>Revisar y actualizar los indicadores en el Manual del Sistema de Gestión de Seguridad y Salud en el Trabajo SGSST y Divulgación en boletín interno</t>
  </si>
  <si>
    <t>Realizar consulta a la Oficina Asesora de Planeación de la pertinencia de publicar estos indicadores de SST en módulo de SMART.</t>
  </si>
  <si>
    <t>Suministrar información de indicadores de SST en el aplicativo SMART, semestralmente (julio, diciembre)</t>
  </si>
  <si>
    <t>Actualizar y firmar objetivos de SG SST de la entidad.</t>
  </si>
  <si>
    <t>Socializar a COPASST y representante legal a través de MIPG objetivos de SG SST.</t>
  </si>
  <si>
    <t>Socializar a través de boletín interno actualización de objetivos de SG SST.</t>
  </si>
  <si>
    <t>Actualizar la política de SST incluyendo centros de trabajo</t>
  </si>
  <si>
    <t>Socializar a COPASST y representante legal a través de MIPG</t>
  </si>
  <si>
    <t>Socializar a través de boletín interno actualización de política.</t>
  </si>
  <si>
    <t>Matriz legal</t>
  </si>
  <si>
    <t>Plan anual de trabajo 2023</t>
  </si>
  <si>
    <t>Correo electrónico enviado a TIC (1) Excel de índice de información clasificada y reservada actualizado (1)</t>
  </si>
  <si>
    <t>Formato actualizado.</t>
  </si>
  <si>
    <t>Acta COPASST (1) Formatos de inspección firmados (3)</t>
  </si>
  <si>
    <t>Plan anual de trabajo</t>
  </si>
  <si>
    <t>Plan actualizado</t>
  </si>
  <si>
    <t>Matriz de seguimiento</t>
  </si>
  <si>
    <t>Revisiones de Tabla de indicadores</t>
  </si>
  <si>
    <t>Manual actualizado</t>
  </si>
  <si>
    <t>correo electrónico</t>
  </si>
  <si>
    <t>Registro en SMART</t>
  </si>
  <si>
    <t>Objetivos de SST actualizados y firmados</t>
  </si>
  <si>
    <t>Actas de socialización</t>
  </si>
  <si>
    <t>Correo de socialización</t>
  </si>
  <si>
    <t>Política actualizada</t>
  </si>
  <si>
    <t>Carolina Lozano Ardila</t>
  </si>
  <si>
    <t xml:space="preserve">
Carolina Lozano Ardila
Profesional Especializado </t>
  </si>
  <si>
    <t xml:space="preserve">
Olga Milena Corzo Estepa 
Jefe de Control Interno</t>
  </si>
  <si>
    <t xml:space="preserve">La evidencia se encuentra cargada en el aplicativo SMART, plan de Mejoramiento No. 649 </t>
  </si>
  <si>
    <t xml:space="preserve">Se evidenció actualización a la versión 3 del procedimiento Licitación Pública, código 2311600-PR-057, publicado en el aplicativo SMART el 5 de octubre de 2022. </t>
  </si>
  <si>
    <t>La evidencia se encuentra cargada en el aplicativo SMART, plan de Mejoramiento No. 650</t>
  </si>
  <si>
    <t xml:space="preserve">Se evidenció actualización a la versión 4 del procedimiento Estudios Previos Otras Modalidades , código 2311600-PR-051, publicado en el aplicativo SMART el 12 de octubre de 2022. </t>
  </si>
  <si>
    <t>La evidencia se encuentra cargada en el aplicativo SMART, plan de Mejoramiento No. 651</t>
  </si>
  <si>
    <t>La evidencia se encuentra cargada en el aplicativo SMART, plan de Mejoramiento No. 652</t>
  </si>
  <si>
    <t xml:space="preserve">La evidencia se encuentra cargada en el aplicativo SMART, plan de Mejoramiento No. 716 </t>
  </si>
  <si>
    <t xml:space="preserve">Se observó el envío de tres (3) piezas comunicacionales vía correo electrónico los días  27 de octubre, 16 de noviembre y 2 de diciembre de 2022, los cuales refieren el cumplimiento de traslado por competencia de acuerdo con el articulo 21 de la ley 1755 de 2015. </t>
  </si>
  <si>
    <t>Actualizar la cartilla de inducción y reinducción del SG SST, semestralmente o cuando se presente alguna novedad. (julio y diciembre)</t>
  </si>
  <si>
    <t xml:space="preserve">Consolidó: </t>
  </si>
  <si>
    <t>Las evidencias reportadas por el proceso se encuentran cargadas en el aplicativo SMART -   Plan de Mejoramiento No. 646</t>
  </si>
  <si>
    <t xml:space="preserve">La evidencia se encuentra cargada en el aplicativo SMART, plan de Mejoramiento No. 648 </t>
  </si>
  <si>
    <t>La evidencia se encuentra cargada en el aplicativo SMART, plan de Mejoramiento No. 648</t>
  </si>
  <si>
    <t>Las evidencias reportadas por el proceso se encuentran cargadas en el aplicativo SMART -   Plan de Mejoramiento No. 599.</t>
  </si>
  <si>
    <t xml:space="preserve">De acuerdo con las evidencias suministradas en el Aplicativo SMART, se evidenció acta de reunión con la Directora de Gestión Corporativa de fecha 7 de diciembre de 2022, en donde se realizó revisión del cumplimiento Plan de Trabajo SG-SST vigencia 2022. Se observó socialización de los resultados de los indicadores del SGSST para la vigencia 2022. 
Así mismo se observó revisión por la Alta Dirección el día 7 de diciembre de 2022, en donde en el numeral 11 se evidenció lo relacionado con el SGSST y presentación de los indicadores ATEL. </t>
  </si>
  <si>
    <t xml:space="preserve">En el modulo de plan de mejoramiento del aplicativo Smart, se observan los siguientes soportes:
- Informes de inspecciones  I trimestre de 2022, del edificio Liévano y Restrepo.
- Informe de necesidades de mantenimiento en oficinas de la SJD II trimestre.
- Informe de necesidades de mantenimiento III trimestre 
</t>
  </si>
  <si>
    <t>Revisó y Aprobó:</t>
  </si>
  <si>
    <t xml:space="preserve">La evidencia se encuentra cargada en el aplicativo SMART, plan de Mejoramiento No. 656 </t>
  </si>
  <si>
    <t xml:space="preserve">La evidencia se encuentra cargada en el aplicativo SMART, plan de Mejoramiento No. 657 </t>
  </si>
  <si>
    <t xml:space="preserve">Se observó en el aplicativo SMART actualización a la versión 3 del instructivo Organización Documental de Expedientes Contractuales, con fecha de publicación 14 de octubre de 2022. </t>
  </si>
  <si>
    <t>La evidencia se encuentra cargada en el aplicativo SMART, plan de Mejoramiento No. 653</t>
  </si>
  <si>
    <t>Las evidencias reportadas por el proceso se encuentran cargadas en el aplicativo SMART</t>
  </si>
  <si>
    <t xml:space="preserve">Las evidencias reportadas por el proceso se encuentran cargadas en el aplicativo SMART </t>
  </si>
  <si>
    <t>Se observó en el SMART el documento "Sistema Integrado de Conservación Documental" - 2311520-PL-022 (v1) , el cual tiene fecha de publicación del 05 de octubre de 2022. Encontrando en el numeral 11 "plan de conservación documental", el programa de prevención de emergencias y atención de desastres. Por lo cual, se cumple con la actividad.</t>
  </si>
  <si>
    <t xml:space="preserve">Se observó en el SMART el documento "Manual de Prevención y Manejo de Emergencias y Contingencias en Archivos" - Código 2311520-MA-020 ( v1), el cual tiene fecha de publicación del 27-09-2022. Encontrando en el numeral 3.3 la identificación del panorama de riesgos y vulnerabilidades. Por lo cual, se cumple con la actividad.
</t>
  </si>
  <si>
    <t xml:space="preserve">Se observó en el SMART el documento "Programa de  documentos vitales o esenciales" código 2311520-PG-008  (v1), el cual tiene fecha de publicación del 27-09-2022. Por lo cual, se cumple con la actividad. 
</t>
  </si>
  <si>
    <t>Se observó en el SMART el documento "Sistema Integrado de Conservación Documental" , el cual tiene fecha de publicación del 05 de octubre de 2022. Encontrando en el numeral 11 "plan de conservación documental", el programa de inspección y mantenimiento de sistemas de almacenamiento e instalaciones físicas. Por lo cual, se da por cumplida esta actividad.</t>
  </si>
  <si>
    <t>N/A</t>
  </si>
  <si>
    <t xml:space="preserve">Esta acción será sujeta de verificación a partir del seguimiento del tercer trimestre, teniendo en cuenta que su inicio es el 3 de julio de 2023 </t>
  </si>
  <si>
    <t>Esta acción será sujeta de verificación a partir del  seguimiento del tercer trimestre, teniendo en cuenta que su inicio es el 3 de julio de 2023.</t>
  </si>
  <si>
    <t>Esta acción será sujeta de verificación a partir del  seguimiento del segundo trimestre, teniendo en cuenta que su inicio es el 1 de junio de 2023.</t>
  </si>
  <si>
    <t>En el modulo de plan de mejoramiento del aplicativo Smart se observan los siguientes soportes para evidenciar el cumplimiento de la actividad programada:
- Informe donde se detallan las acciones adelantadas por el proceso Gestión Documental en lo que respecta a la solicitud de cotizaciones para el servicio de calibración y mantenimiento de los equipos de monitoreo y control de condiciones ambientales, de fecha 14 de marzo de 2022.
- Acta de inicio del contrato No. 159  de fecha 16 de mayo de 2022. Objeto: Contratar el servicio de calibración de cinco (5) termohogrómetros y mantenimiento de tres (3) deshumidificadores propiedad de la Secretaría Jurídica Distrital. Fecha de ejecución. 23 de mayo a 22 de julio de 2022. 
- Archivo ZIP que contiene: carta de Remisión de informes de servicio y equipos correspondientes al contrato No. 159 de 2022, de fecha 22 de junio de 2022, los informes de mantenimiento preventivo y certificados de calibración.
- Estudios previos, análisis del sector, matriz de riesgos contractuales, cdp, anexo técnico y cotizaciones.</t>
  </si>
  <si>
    <t xml:space="preserve">En el aplicativo SMART, se observa actualización del procedimiento Comunicación Notificación y Publicación de Actos Administrativos - Código 2311000-PR-013, con fecha de publicación del 17 de agosto de 2022. 
En el control de cambios se detalla: 
- Descripción de Actividades: Se ajusta la redacción para mayor claridad y comprensión en las actividades 1, 2, 3, 4, 8, 12 y 13. Se incluye un nuevo formato para las Actividades 1, 2, 3, 4, 8, 12 y 13 Se incluye un nuevo formato, se agrega en el registro los formatos 830 - 2311000-FT-402 - Matriz de Control de Actos Administrativos y 831 - 2311000-FT-403 - Matriz de Control de Publicaciones. 
- Puntos de Control en actividades: Se ajusta la redacción de los puntos de control para ser especifico en lo que implica el control del procedimiento o la acción a desarrollar. 
- Marco Operacional: Se aclara la entrega de los actos administrativos debe ser al proceso de notificaciones. Se indica que el procedimiento de notificaciones es trasversal para la entidad.
Con lo anterior se evidencia cumplimiento de la actividad establecida.
</t>
  </si>
  <si>
    <t>En el módulo planes de mejora del aplicativo SMART en el reporte de las actividades realizadas por el proceso, se adjunta como evidencia los siguientes soportes:
-Boletín Interno de comunicaciones de fecha 16 de agosto de 2022, en donde se publica el porcentaje de ahorro de papel con corte al 30 de junio de 2022, el cual fue del 66.76%.
-Boletín Interno de comunicaciones de fecha 27 de octubre de 2022, en donde se publica el porcentaje de ahorro de papel con corte al 30 de septiembre de 2022, el cual fue del 50.38%.
-Pieza comunicacional enviada a los funcionarios de la Secretaría Jurídica, a través de correo electrónico de fecha 20 de diciembre de 2022, en donde se publica el porcentaje de ahorro de papel, con corte al 15 de diciembre de 2022, el cual fue del 38,26%. 
Con lo anterior se evidencia cumplimiento de la actividad establecida.</t>
  </si>
  <si>
    <t>En el tercer seguimiento trimestral se realizará la evaluación de la efectividad del plan, tal como lo establece el procedimiento Seguimiento al cumplimiento de Planes de Mejoramiento,  toda vez que se cumplen  180 días de su finalización en el mes de junio.</t>
  </si>
  <si>
    <t>En el tercer seguimiento trimestral se realizará la evaluación de la efectividad del plan, tal como lo establece el procedimiento "Seguimiento al cumplimiento de Planes de Mejoramiento",  toda vez que se cumplen  180 días de su finalización en el mes de junio.</t>
  </si>
  <si>
    <t>En el tercer seguimiento trimestral se realizará la evaluación de la efectividad del plan, tal como lo establece el procedimiento "Seguimiento al cumplimiento de Planes de Mejoramiento",  toda vez que se cumplen  180 días de su finalización en el mes de mayo</t>
  </si>
  <si>
    <t xml:space="preserve">En el tercer seguimiento trimestral se realizará la evaluación de la efectividad del plan, tal como lo establece el procedimiento "Seguimiento al cumplimiento de Planes de Mejoramiento",  toda vez que se cumplen  180 días de su finalización en el mes de junio. </t>
  </si>
  <si>
    <t>En el tercer seguimiento trimestral se realizará la evaluación de la efectividad del plan, tal como lo establece el procedimiento "Seguimiento al cumplimiento de Planes de Mejoramiento",  toda vez que se cumplen  180 días de su finalización en el mes de mayo.</t>
  </si>
  <si>
    <t>Fecha de seguimiento:  Abril 2023</t>
  </si>
  <si>
    <t>Fecha de corte: 31 de marzo de 2023</t>
  </si>
  <si>
    <t>Establecer un mecanismo de seguimiento y control para mitigar el incumplimiento de los tiempos de respuesta de las solicitudes. (enero a junio)</t>
  </si>
  <si>
    <t>Soportes de reunión de comité de autocontrol Seguimiento mensual (Matriz de control)</t>
  </si>
  <si>
    <t>Documentos soporte de reunión.</t>
  </si>
  <si>
    <t>Actualización de procedimiento</t>
  </si>
  <si>
    <t>Impartir lineamiento para el cargue de los tipos de gestión y tipos de acción en SIPEJ.</t>
  </si>
  <si>
    <t>Realizar capacitaciones a todo el equipo para el adecuado registro de las gestiones y acciones en el aplicativo SIPEJ. (marzo, septiembre)</t>
  </si>
  <si>
    <t>Realizar una verificación aleatoria del aplicativo conforme a las capacitaciones realizadas en el SIPEJ. (abril, octubre)</t>
  </si>
  <si>
    <t>Memorando interno</t>
  </si>
  <si>
    <t>Documentos soporte de Capacitación del SIPEJ.</t>
  </si>
  <si>
    <t>Consulta parametrizada de todos los tipos de gestión.</t>
  </si>
  <si>
    <t>Establecer un mecanismo de seguimiento y control y de alerta para las notificaciones.(abril, julio)</t>
  </si>
  <si>
    <t>Matriz de seguimiento.</t>
  </si>
  <si>
    <t>Actualizar normograma del SG-SST en el primer semestre del 2023 en el aplicativo SMART.</t>
  </si>
  <si>
    <t>Normograma actualizado</t>
  </si>
  <si>
    <t xml:space="preserve">Auditor Responsable </t>
  </si>
  <si>
    <t>Zulma Gómez</t>
  </si>
  <si>
    <t xml:space="preserve">Luz Dary Polanía </t>
  </si>
  <si>
    <t xml:space="preserve">Carolina Lozano </t>
  </si>
  <si>
    <t>La evidencia se encuentra cargada en el aplicativo SMART, plan de Mejoramiento No. 715 Sistema SMART</t>
  </si>
  <si>
    <t xml:space="preserve">Esta acción será sujeta de verificación a partir del seguimiento del tercer trimestre, teniendo en cuenta que su inicio es el 3 de abril de 2023 </t>
  </si>
  <si>
    <t>La evidencia se encuentra cargada en el aplicativo SMART</t>
  </si>
  <si>
    <t xml:space="preserve">No  se presentan avances en el aplicativo SMART, con corte a 31 de marzo de 2023. Se debe tener en cuenta que la fecha de finalización de la ejecución de la actividad es el  7 de julio de 2023. </t>
  </si>
  <si>
    <t xml:space="preserve">No  se presentan avances en el aplicativo SMART, con corte a 31 de marzo de 2023. Se debe tener en cuenta que la fecha de finalización de la ejecución de la actividad es el  5 de mayo de 2023. </t>
  </si>
  <si>
    <t xml:space="preserve">Se evidenció que el  formato 2311300-FT-054 Inspección de seguridad en oficinas fue actualizado el 23 de marzo de 2023 a versión 2., en donde se incluyó las revisiones relacionadas con los botiquines y las camillas. </t>
  </si>
  <si>
    <t>NO</t>
  </si>
  <si>
    <t xml:space="preserve">No  se presentan avances en el aplicativo SMART, con corte a 31 de marzo de 2023. Se debe tener en cuenta que la fecha de finalización de la ejecución de la actividad es el  13 de octubre de 2023. </t>
  </si>
  <si>
    <t>Esta acción será sujeta de verificación a partir del  seguimiento del tercer trimestre, teniendo en cuenta que su inicio es el 3 de agosto de 2023.</t>
  </si>
  <si>
    <t>En el cuarto seguimiento trimestral se realizará la evaluación de la efectividad de este plan  como lo establece el procedimiento "Seguimiento al cumplimiento de Planes de Mejoramiento", toda vez que se cumplen  180 días de su finalización en el mes de agosto.</t>
  </si>
  <si>
    <t xml:space="preserve">Se observó que en el numeral 7 "cronograma" del plan de seguridad y salud en el trabajo, vigencia 2023, código 2311300-PL023 versión 1 se incluyó la rendición de cuentas, la cual se programó para los meses de abril, agosto y diciembre. </t>
  </si>
  <si>
    <t>En el cuarto seguimiento trimestral se realizará la evaluación de la efectividad de este plan  como lo establece el procedimiento "Seguimiento al cumplimiento de Planes de Mejoramiento", toda vez que se cumplen  180 días de su finalización en el mes de septiembre.</t>
  </si>
  <si>
    <t>EFECTIVO</t>
  </si>
  <si>
    <t>“Se evidencia en el aplicativo SMART, la actualización del Procedimiento Comunicación Notificación y Publicación de Actos Administrativos - Código 2311000-PR-013, en fecha de publicación del 17 de agosto de 2022, en el cual se tuvieron en cuenta las observaciones realizadas por la Oficina de Control Interno. De acuerdo con lo analizado, se evidenció que la ejecución de la actividad programada aporta a la mejora continua del proceso. Se recomienda dar continuidad a las medidas implementadas. Se procederá a su respectivo cierre”</t>
  </si>
  <si>
    <t xml:space="preserve">
En la revisión realizada a una muestra de 10 expedientes de las historias laborales de los funcionarios de la entidad (OPEC 66619, 66620, 66197, 66630, 66703, 66641, 66671, 66213, 66220 Y 66228),  se verificó que los documentos que hacen parte del expediente se encuentran foliados y ordenados cronológicamente.  Así mismo se observó la creación del Instructivo Administración de Historias Laborales -2311300-IN-017, publicado en fecha 10/12/2021.  La actividad programada subsana la desviación detectada en el ejercicio de evaluación independiente. Por lo anterior se procede a su respectivo cierre”</t>
  </si>
  <si>
    <t xml:space="preserve"> Se evidencia en el aplicativo SMART, la actualización del Programa de Inspección y Mantenimiento de Sistemas de Almacenamiento e Instalaciones Físicas.  De acuerdo con lo analizado, se evidenció que la ejecución de la actividad programada aporta a la mejora continua del proceso. Se recomienda dar continuidad a las medidas implementadas. Se procederá a su respectivo cierre”</t>
  </si>
  <si>
    <t>En el numeral 3.3 "Manual de Prevención y Manejo de Emergencias y Contingencias en Archivos" de la Secretaría Jurídica Distrital - 2311520-MA-020, se observó  la identificación del panorama de riesgos y vulnerabilidades relacionados con la gestión documental y las zonas de almacenamiento documental. Adicionalmente, en el numeral 4 se encuentra el directorio de emergencias y árbol comunicacional. 
De otro lado, se evidencia la publicación de "Documentos Vitales o Esenciales" - 2311520-PG-008,  la realización de una capacitación el 21 de octubre de 2022, denominada "rescate documental en situaciones de emergencia" y la realización de un simulacro el 29 de noviembre de 2022, en modalidad de taller sobre el rescate documental en emergencias.
Por lo anterior, se determina que las actividades programadas subsanan la desviación detectada en el ejercicio de evaluación independiente y se procede a su respectivo cierre.</t>
  </si>
  <si>
    <t>En la auditoría de calidad del proceso IVC que se adelantará entre abril y mayo de 2023, se verificará la efectividad de esta acción.</t>
  </si>
  <si>
    <t>La evidencia se encuentra cargada en el aplicativo SMART, plan de Mejoramiento No. 744</t>
  </si>
  <si>
    <t xml:space="preserve">En el aplicativo SMART, modulo de planes de mejora se observa el siguiente soporte respecto de la ejecución de la acción formulada:
- Acta de reunión de fecha 20 de febrero de 2023, donde se realizó mesa de trabajo entre la Dirección Distrital de Inspección, Vigilancia y Control y la Oficina de Tecnologías de la Información y las Comunicaciones, con el fin de plantear la posibilidad de hacer un mejoramiento al SIPEJ, con el propósito de controlar los términos establecidos en el artículo 49 del CPACA, referente a generar una alerta a los treinta (30) días posteriores a la presentación de alegatos de conclusión por parte del investigado en los procesos administrativos sancionatorios.
</t>
  </si>
  <si>
    <t>La evidencia se encuentra cargada en el aplicativo SMART, plan de Mejoramiento No. 745</t>
  </si>
  <si>
    <t>Las evidencias se encuentran publicadas en los documentos del proceso en el SMART.</t>
  </si>
  <si>
    <t>En el tercer seguimiento trimestral se realizará la evaluación de la efectividad de este plan  como lo establece el procedimiento "Seguimiento al cumplimiento de Planes de Mejoramiento", toda vez que se cumplen  180 días de su finalización en el mes de septiembre.</t>
  </si>
  <si>
    <t xml:space="preserve">En el aplicativo SMART, modulo de planes de mejora se observa el siguiente soporte respecto de la ejecución de la acción formulada:
- Memorando No. 3-2023-2135 de fecha 22/02/2023. Asunto: Lineamiento para el cargue de los tipos de gestión y acción en SIPEJ en el proceso de expedición de certificados. </t>
  </si>
  <si>
    <t>La evidencia se encuentra cargada en el aplicativo SMART, plan de Mejoramiento No. 746</t>
  </si>
  <si>
    <t xml:space="preserve">En el aplicativo SMART, modulo de planes de mejora se observan los siguientes soportes respecto de la ejecución de la acción formulada:
- Lista de asistencia subcomité de autocontrol de febrero de 2023
- Presentación subcomité de autocontrol del 24 de febrero de 2023 – punto 7 “Capacitación del adecuado registro de tipos de acción y gestión en Sipej”
- Actas de Subcomité de Autocontrol de febrero de 2023, en el punto 7 - Seguimiento plan de mejoramiento No. 746 
- Capacitación del adecuado registro de tipos de acción y gestión en el sistema SIPEJ.
- Memorando No. 3-2023-2135 de fecha 22/02/2023. Asunto: Lineamiento para el cargue de los tipos de gestión y acción en SIPEJ en el proceso de expedición de certificados.
</t>
  </si>
  <si>
    <t xml:space="preserve">En el aplicativo SMART, modulo de planes de mejora se observan los siguientes soportes respecto de la ejecución de la acción formulada:
- Matriz de seguimiento de certificados
- Actas de subcomité de Autocontrol de enero, febrero y marzo de 2023, donde se hace seguimiento a la expedición de certificados.
- Lista de asistencia subcomité de autocontrol de enero, febrero y marzo de 2023
- Presentación subcomité de autocontrol del 24 de febrero y 21 de marzo de 2023
</t>
  </si>
  <si>
    <t>En el aplicativo SMART, se observa la publicación de la actualización del procedimiento Inspección, Vigilancia y Proceso Administrativo Sancionatorio a las Entidades sin ánimo de Lucro - 2310470-PR-034, de fecha 27-03-2023, evidenciando los siguientes ajustes en el control de cambios del documento enunciado:
- Descripción de actividades: Se incluyen las actividades 8 y 14 y se cambia la numeración de las actividades.
- Punto de control: Se adiciona los puntos de control 8 y 14 y se cambian números en las actividades de control.</t>
  </si>
  <si>
    <t>No se evidencian avances respecto de esta actividad, no obstante, la fecha de cumplimiento es del 3 de abril al  31 de octubre de 2023.</t>
  </si>
  <si>
    <t xml:space="preserve">Esta acción será sujeta de verificación a partir del seguimiento del tercer trimestre, teniendo en cuenta que su inicio es el 7 de abril de 2023 </t>
  </si>
  <si>
    <r>
      <t xml:space="preserve">En el tercer seguimiento trimestral se realizará la evaluación de la efectividad de este plan  como lo establece el procedimiento "Seguimiento al cumplimiento de Planes de Mejoramiento", toda vez que se cumplen  180 días de su finalización en el mes de </t>
    </r>
    <r>
      <rPr>
        <b/>
        <sz val="28"/>
        <rFont val="Calibri"/>
        <family val="2"/>
        <scheme val="minor"/>
      </rPr>
      <t>mayo</t>
    </r>
    <r>
      <rPr>
        <sz val="28"/>
        <rFont val="Calibri"/>
        <family val="2"/>
        <scheme val="minor"/>
      </rPr>
      <t xml:space="preserve">. </t>
    </r>
  </si>
  <si>
    <r>
      <t>En el modulo de plan de mejoramiento del aplicativo Smart, se observa que el proceso de Gestión Documental indica: "</t>
    </r>
    <r>
      <rPr>
        <i/>
        <sz val="28"/>
        <rFont val="Calibri"/>
        <family val="2"/>
        <scheme val="minor"/>
      </rPr>
      <t>Se elaboraron informes concepto de análisis de condiciones ambientales y la estadística en los meses de enero, febrero, marzo, abril, mayo y junio de 2022"</t>
    </r>
    <r>
      <rPr>
        <sz val="28"/>
        <rFont val="Calibri"/>
        <family val="2"/>
        <scheme val="minor"/>
      </rPr>
      <t xml:space="preserve">
Adjuntan los siguientes soportes:
- Concepto de Análisis de Mediciones Ambientales secretaria Jurídica Distrital Edificio Restrepo de los meses de enero, febrero,  marzo, abril, mayo y junio de 2022. 
- Tablas reporte de los meses de  enero, febrero,  marzo, abril, mayo y junio de 2022. </t>
    </r>
  </si>
  <si>
    <t>No  se presentan avances en el aplicativo SMART, con corte a 31 de marzo de 2023 . Se debe tener en cuenta que la fecha de finalización de la ejecución de la actividad es el 7 de julio de 2023.</t>
  </si>
  <si>
    <t xml:space="preserve">
En la revisión realizada a una muestra de 10 expedientes de las historias laborales de los funcionarios de la entidad (OPEC 66619, 66620, 66197, 66630, 66703, 66641, 66671, 66213, 66220 Y 66228), se  evidenció los certificados de experiencias anexos en los expedientes, con su respectiva foliación,  los exámenes médicos de ingreso, las afiliaciones a seguridad social, afiliaciones a cesantías y las comunicaciones emitidas por la entidad con ocasión de la vinculación. Así mismo se observó la creación del Instructivo Administración de Historias Laborales -2311300-IN-017, publicado en fecha 10/12/2021.  La actividad programada subsana la desviación detectada en el ejercicio de evaluación independiente. Por lo anterior se procede a su respectivo cierre.
</t>
  </si>
  <si>
    <t xml:space="preserve">
En la revisión realizada a una muestra de 10 expedientes de las historias laborales de los funcionarios de la entidad (OPEC 66619, 66620, 66197, 66630, 66703, 66641, 66671, 66213, 66220 Y 66228), se   verificó las hojas de control, las cuales se manejan en forma digital y teniendo en cuenta la información del entrevistado, está se anexa en forma física, cuando la carpeta se archiva definivamente. Así mismo se observó  la creación del Instructivo Administración de Historias Laborales -2311300-IN-017, publicado en fecha 10/12/2021.  La actividad programada subsana la desviación detectada en el ejercicio de evaluación independiente. Por lo anterior se procede a su respectivo cierre. </t>
  </si>
  <si>
    <r>
      <t>En el modulo de plan de mejoramiento del aplicativo Smart, se observa el "</t>
    </r>
    <r>
      <rPr>
        <i/>
        <sz val="28"/>
        <rFont val="Calibri"/>
        <family val="2"/>
        <scheme val="minor"/>
      </rPr>
      <t>Informe general del comportamiento de las condiciones ambientales del archivo centralizado Edificio Restrepo Secretaria Jurídica Distrital</t>
    </r>
    <r>
      <rPr>
        <sz val="28"/>
        <rFont val="Calibri"/>
        <family val="2"/>
        <scheme val="minor"/>
      </rPr>
      <t>" de fecha 11 de noviembre de 2022.  Con lo cual, se evidencia cumplimiento de la actividad.</t>
    </r>
  </si>
  <si>
    <t>“Se evidencia en el aplicativo SMART, la actualización de los Procedimientos:  Gestión del Cambio - 2310100-PR-086, V3,  con fecha de publicación del 3 de agosto de 2022, Formulación, Implementación, Seguimiento y Reporte del Plan Institucional de Gestión Ambiental PIGA, con fecha 21 de junio de 2022 y el Formato  2310100-FT-236, V2, con fecha de publicación del 1 de julio de 2022,  en los cuales se tuvieron en cuenta las observaciones realizadas por la Oficina de Control Interno. De acuerdo con lo analizado, se evidenció que la ejecución de la actividad programada aporta a la mejora continua del proceso. Se recomienda dar continuidad a las medidas implementadas. Se procederá a su respectivo cierre”</t>
  </si>
  <si>
    <t xml:space="preserve">Se observó que el 3 de noviembre de 2022, se realizó reunión en donde se trataron temas relacionados con la actualización documental del proceso de contratación, tales como, 2311600-FT-406 Lista de Verificación y Control de Documentos para contratación diferente a prestación de servicios V1 (18/10/2022),  2311600-IN-008 Organización Documental de Expedientes Contractuales V3 (14/10/2022), 2311600-PR-051 Estudios Previos Otras Modalidades V4  (12/10/2022), 2311600-FT-083 Lista de Verificación y Control de Documentos para contratación V9 (11/10/2022), 2311600-FT-082 Estudios Previos Contratación Directa V6 (05/10/2022) y 2311600-PR-057 Licitación Pública V3 (05/10/2022). </t>
  </si>
  <si>
    <t xml:space="preserve">Se evidenció actualización a la versión 4 del procedimiento Selección de Mínima Cuantía , código 2311600-PR-052, publicado en el aplicativo SMART 29 de diciembre de 2022. </t>
  </si>
  <si>
    <t xml:space="preserve">Se observó que mediante memorando 3-2022-10454 de fecha 29 de diciembre de 2022, se realizó la suscripción de la justificación de las reservas presupuestales correspondientes a los contratos de 2022 números 070 ($14,955,510), 026 ($13,046,296), 104 ($17,182,926), 34 ($9,472,638), 33 ($9,252,344), 180 ($8,168,501), 170 ($9,706,94), 108 ($9,252,344), y 51 ($8,420,122), las cuales en su totalidad se encuentran firmadas por el responsable de presupuesto. </t>
  </si>
  <si>
    <t xml:space="preserve">Se observó el envío de tres (3) piezas comunicacionales vía correo electrónico los días 24 de octubre, 8 de noviembre y 1 de diciembre de 2022, los cuales socializan los términos para atender oportunamente las PQRS (Ley 1755 de 2015). </t>
  </si>
  <si>
    <t xml:space="preserve">Se observó asistencia a la capacitación "Conocer la normatividad y lineamientos del manual para la gestión de peticiones ciudadanas, las funcionalidades para el registro, trámite y cierre de las mismas, login, acceso, restablecimiento de contraseña y manual de usuarios del sistema" de servidores y/o contratistas de la Secretaría Jurídica Distrital, los días 13 de octubre y 10 de noviembre de 2022. </t>
  </si>
  <si>
    <t>Formalizar y codificar en el aplicativo SMART los programas de vigilancia Epidemiológica para la salud auditiva, vigilancia Epidemiológica para riesgo cardiovascular, Vigilancia Epidemiológica para la Prevención de Desórdenes Musculo esqueléticos, Vigilancia Epidemiológica para la conservación visual. (febrero, marzo, abril, mayo)</t>
  </si>
  <si>
    <t>Correo electrónico(1) Planos(1)</t>
  </si>
  <si>
    <t xml:space="preserve">No  se presentan avances en el aplicativo SMART, con corte a 31 de marzo de 2023. Se debe tener en cuenta que la fecha de finalización de la ejecución de la actividad es el 3 de abril de 2023. </t>
  </si>
  <si>
    <t xml:space="preserve">Se observó correo electrónico de fecha 7 de febrero de 2023 en donde la contratista del SGSST solicita evaluar la pertinencia de incluir y publicar los indicadores del SGSST en módulo SMART, a lo cual el 10 de febrero de 2023 la OAP responde que "es pertinente incluir y publicar los indicadores del SGSST, en el modulo del SMART dispuesto para este fin, toda vez que hacen parte de la gestión de la Entidad, su cumplimiento  normativo temas de SST y de nuestro sistema de gestión de calidad, el cual establecer el control de toda la documentación, vigencia y actualización de los documentos y registros que se generen en cada uno de los procesos para el cumplimiento de los objetivos y metas de la entidad. </t>
  </si>
  <si>
    <t>No  se presentan avances en el aplicativo SMART, con corte a 31 de marzo de 2023. Se debe tener en cuenta que la fecha de finalización de la ejecución de la actividad es el  1 de junio de 2023.</t>
  </si>
  <si>
    <t>Número de seguimiento:  Primer Seguimiento 2023</t>
  </si>
  <si>
    <t>Acción sin iniciar</t>
  </si>
  <si>
    <t>Actividad que inicia en junio de 2023</t>
  </si>
  <si>
    <t>Actividad que inicia en marzo de 2023</t>
  </si>
  <si>
    <t>Si bien la actividad finaliza en Junio, se recomienda verificar su ejecución, dado que al primer trimestre no se ha reportado ningún avance.</t>
  </si>
  <si>
    <t>No aplica, tiene una actrividad que inicia en marzo</t>
  </si>
  <si>
    <t>No aplica la actividad estaba prevista para finalización en enero de 2023.</t>
  </si>
  <si>
    <t>No se observó que el plan de SST para la vigencia 2023, se encuentre firmado por el empleador y el responsable del Sistema de Gestión SST. 
Se recomienda culminar el cumplimiento de la actividad dentro de los 30 días hábiles siguientes a la fecha de comunicación del presente seguimiento, tal como lo establece el marco operacional del procedimiento seguimiento al cumplimiento de planes de mejoramiento, código 2310300-PR-032, teniendo en cuenta que a la fecha de seguimiento presenta incumplimiento.</t>
  </si>
  <si>
    <t>Inicia en agosto</t>
  </si>
  <si>
    <t>No aplica, el plan finaliza en septiembre.</t>
  </si>
  <si>
    <t>Se califica en proceso teniendo en cuenta que la fecha de finalización es el 3 de abril, sin embargo al corte de marzo no se observa ningún avance reportado, se recomienda registrar el correspondiente cumplimiento que serpa verificado en el corte del segundo trimestre.</t>
  </si>
  <si>
    <t>No  se presentan avances en el aplicativo SMART, con corte a 31 de marzo de 2023.  Se debe tener en cuenta que la fecha de finalización de la ejecución de la actividad es el  15 de diciembre de 2023. Se recomienda registrar los avances obtenidos teniendo en cuenta que inició en febrero su ejecución.</t>
  </si>
  <si>
    <t>No  se presentan avances en el aplicativo SMART, con corte a 31 de marzo de 2023. Se debe tener en cuenta que la fecha de finalización de la ejecución de la actividad es el  9 de junio de 2023. Se recomienda cargar las evidencias de avance y el correspondiente seguimiento, teniendo en cuenta que inició en enero de 2023.</t>
  </si>
  <si>
    <t xml:space="preserve">Elaboró: </t>
  </si>
  <si>
    <r>
      <t xml:space="preserve">Concepto General Sobre los Planes de Mejoramiento: </t>
    </r>
    <r>
      <rPr>
        <sz val="28"/>
        <rFont val="Calibri"/>
        <family val="2"/>
        <scheme val="minor"/>
      </rPr>
      <t xml:space="preserve"> 
- De acuerdo al seguimiento realizado se logró determinar la efectividad de siete (7) planes de mejoramiento (558,559,560,587,592,645 y 648), por lo cual se procederá a su cierre en el aplicativo SMART.
- Dieciséis (16) planes de mejoramiento presentaron un cumplimiento del 100% (588,593, 599, 600,  646, 649, 650,  651, 652, 653, 656, 657, 715, 716, 724 y 745), por lo cual, se evaluará su efectividad pasados 180 días de su finalización tal como lo establece el procedimiento "Seguimiento al cumplimiento de Planes de Mejoramiento"
- Trece (13) planes de mejoramiento se encuentran en proceso de ejecución, sin embargo se recopmienda para quellos que ya presentan fecha de incio, realizar el registro y cargue de las evidencias de seguimiento y  trazabilidad en el aplicativo SMART.
- Un (1) plan de mejoramiento (729) se encuentra incumplido toda vez que no se observó que el plan de SST para la vigencia 2023, se encuentre firmado por el empleador y el responsable del Sistema de Gestión SST. Se recomienda culminar el cumplimiento de la actividad dentro de los 30 días hábiles siguientes a la fecha de comunicación del presente seguimiento, tal como lo establece el marco operacional del procedimiento seguimiento al cumplimiento de planes de mejoramiento, código 2310300-PR-032. 
- Respecto del plan de mejoramiento 602 que fue encontrado como No Efectivo en el seguimiento realizado por la OCI con corte a 31 de diciembre de 2022, el proceso de Talento Humano formuló el plan No. 767 en el aplicativo SMART, de conformidad con la actividad No. 6 del procedimiento 2310300-PR-032, Seguimiento al cumplimiento de planes de mejoramiento.
</t>
    </r>
  </si>
  <si>
    <t xml:space="preserve">Se observó que se elaboró el plan de seguridad y salud en el trabajo, vigencia 2023, código 2311300-PL023 versión 1 el cual incluye objetivos, metas, responsabilidades, recursos y cronograma.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</si>
</sst>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scheme val="minor"/>
    </font>
    <font>
      <sz val="28"/>
      <name val="Calibri"/>
      <family val="2"/>
      <scheme val="minor"/>
    </font>
    <font>
      <sz val="28"/>
      <color theme="1"/>
      <name val="Calibri"/>
      <family val="2"/>
      <scheme val="minor"/>
    </font>
    <font>
      <b/>
      <sz val="28"/>
      <name val="Calibri"/>
      <family val="2"/>
      <scheme val="minor"/>
    </font>
    <font>
      <i/>
      <sz val="28"/>
      <name val="Calibri"/>
      <family val="2"/>
      <scheme val="minor"/>
    </font>
    <font>
      <sz val="28"/>
      <color rgb="FFFF0000"/>
      <name val="Calibri"/>
      <family val="2"/>
      <scheme val="minor"/>
    </font>
    <font>
      <b/>
      <sz val="28"/>
      <color rgb="FF000000"/>
      <name val="Calibri"/>
      <family val="2"/>
      <scheme val="minor"/>
    </font>
    <font>
      <sz val="28"/>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C6E0B4"/>
        <bgColor indexed="64"/>
      </patternFill>
    </fill>
    <fill>
      <patternFill patternType="solid">
        <fgColor rgb="FFE2EFDA"/>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61">
    <xf numFmtId="0" fontId="0" fillId="0" borderId="0" xfId="0"/>
    <xf numFmtId="0" fontId="2" fillId="0" borderId="3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justify" vertical="center" wrapText="1"/>
    </xf>
    <xf numFmtId="14"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9" fontId="2" fillId="0" borderId="5" xfId="0" applyNumberFormat="1" applyFont="1" applyFill="1" applyBorder="1" applyAlignment="1">
      <alignment horizontal="center" vertical="center"/>
    </xf>
    <xf numFmtId="9" fontId="2" fillId="0" borderId="5" xfId="0" applyNumberFormat="1" applyFont="1" applyFill="1" applyBorder="1" applyAlignment="1">
      <alignment horizontal="center" vertical="center" wrapText="1"/>
    </xf>
    <xf numFmtId="0" fontId="2" fillId="0" borderId="0" xfId="0" applyFont="1" applyFill="1"/>
    <xf numFmtId="14" fontId="2" fillId="0" borderId="5" xfId="0" applyNumberFormat="1" applyFont="1" applyFill="1" applyBorder="1" applyAlignment="1">
      <alignment horizontal="center" vertical="center"/>
    </xf>
    <xf numFmtId="9" fontId="2" fillId="0" borderId="5" xfId="1" applyFont="1" applyFill="1" applyBorder="1" applyAlignment="1">
      <alignment horizontal="center" vertical="center" wrapText="1"/>
    </xf>
    <xf numFmtId="0" fontId="2" fillId="0" borderId="0" xfId="0" applyFont="1" applyFill="1" applyAlignment="1">
      <alignment wrapText="1"/>
    </xf>
    <xf numFmtId="0" fontId="4"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0" fontId="2" fillId="0" borderId="5" xfId="0" applyFont="1" applyFill="1" applyBorder="1" applyAlignment="1">
      <alignment vertical="center" wrapText="1"/>
    </xf>
    <xf numFmtId="14" fontId="2" fillId="0" borderId="5" xfId="0" applyNumberFormat="1" applyFont="1" applyFill="1" applyBorder="1" applyAlignment="1">
      <alignment vertical="center" wrapText="1"/>
    </xf>
    <xf numFmtId="14" fontId="3" fillId="0" borderId="5"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5" xfId="0" applyFont="1" applyFill="1" applyBorder="1" applyAlignment="1">
      <alignment horizontal="center" vertical="center"/>
    </xf>
    <xf numFmtId="14" fontId="3" fillId="0" borderId="35" xfId="0" applyNumberFormat="1" applyFont="1" applyFill="1" applyBorder="1" applyAlignment="1">
      <alignment horizontal="center" vertical="center" wrapText="1"/>
    </xf>
    <xf numFmtId="14" fontId="3" fillId="0" borderId="36" xfId="0" applyNumberFormat="1" applyFont="1" applyFill="1" applyBorder="1" applyAlignment="1">
      <alignment horizontal="center" vertical="center" wrapText="1"/>
    </xf>
    <xf numFmtId="0" fontId="2" fillId="0" borderId="5" xfId="0" applyFont="1" applyFill="1" applyBorder="1" applyAlignment="1">
      <alignment horizontal="justify" vertical="top" wrapText="1"/>
    </xf>
    <xf numFmtId="0" fontId="3" fillId="0" borderId="5"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vertical="top"/>
    </xf>
    <xf numFmtId="0" fontId="4" fillId="0" borderId="11" xfId="0" applyFont="1" applyFill="1" applyBorder="1" applyAlignment="1">
      <alignment horizontal="center" vertical="center"/>
    </xf>
    <xf numFmtId="9" fontId="2" fillId="0" borderId="11" xfId="0" applyNumberFormat="1"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30" xfId="0" applyFont="1" applyFill="1" applyBorder="1" applyAlignment="1">
      <alignment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xf>
    <xf numFmtId="14" fontId="2" fillId="0" borderId="14" xfId="0" applyNumberFormat="1" applyFont="1" applyFill="1" applyBorder="1" applyAlignment="1">
      <alignment horizontal="center" vertical="center" wrapText="1"/>
    </xf>
    <xf numFmtId="0" fontId="2" fillId="0" borderId="14" xfId="0" applyFont="1" applyFill="1" applyBorder="1" applyAlignment="1">
      <alignment horizontal="justify" vertical="center" wrapText="1"/>
    </xf>
    <xf numFmtId="9" fontId="2" fillId="0" borderId="14" xfId="0" applyNumberFormat="1" applyFont="1" applyFill="1" applyBorder="1" applyAlignment="1">
      <alignment horizontal="center" vertical="center" wrapText="1"/>
    </xf>
    <xf numFmtId="9" fontId="2" fillId="0" borderId="14"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7" fillId="6" borderId="11"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26" xfId="0" applyFont="1" applyFill="1" applyBorder="1" applyAlignment="1">
      <alignment horizontal="center" vertical="center" wrapText="1"/>
    </xf>
    <xf numFmtId="14" fontId="2" fillId="0" borderId="26" xfId="0" applyNumberFormat="1"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6" xfId="0" applyFont="1" applyFill="1" applyBorder="1" applyAlignment="1">
      <alignment horizontal="justify" vertical="center" wrapText="1"/>
    </xf>
    <xf numFmtId="9" fontId="2" fillId="0" borderId="26" xfId="0" applyNumberFormat="1" applyFont="1" applyFill="1" applyBorder="1" applyAlignment="1">
      <alignment horizontal="center" vertical="center"/>
    </xf>
    <xf numFmtId="9" fontId="2" fillId="0" borderId="26"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vertical="center"/>
    </xf>
    <xf numFmtId="0" fontId="2" fillId="0" borderId="15"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9" fontId="2" fillId="0" borderId="24" xfId="0" applyNumberFormat="1" applyFont="1" applyFill="1" applyBorder="1" applyAlignment="1">
      <alignment horizontal="center" vertical="center" wrapText="1"/>
    </xf>
    <xf numFmtId="9" fontId="2" fillId="0" borderId="25" xfId="0" applyNumberFormat="1" applyFont="1" applyFill="1" applyBorder="1" applyAlignment="1">
      <alignment horizontal="center" vertical="center" wrapText="1"/>
    </xf>
    <xf numFmtId="9" fontId="2" fillId="0" borderId="26" xfId="0" applyNumberFormat="1" applyFont="1" applyFill="1" applyBorder="1" applyAlignment="1">
      <alignment horizontal="center" vertical="center" wrapText="1"/>
    </xf>
    <xf numFmtId="14" fontId="2" fillId="0" borderId="24" xfId="0" applyNumberFormat="1" applyFont="1" applyFill="1" applyBorder="1" applyAlignment="1">
      <alignment horizontal="center" vertical="center" wrapText="1"/>
    </xf>
    <xf numFmtId="14" fontId="2" fillId="0" borderId="25" xfId="0" applyNumberFormat="1" applyFont="1" applyFill="1" applyBorder="1" applyAlignment="1">
      <alignment horizontal="center" vertical="center" wrapText="1"/>
    </xf>
    <xf numFmtId="14" fontId="2" fillId="0" borderId="26" xfId="0" applyNumberFormat="1" applyFont="1" applyFill="1" applyBorder="1" applyAlignment="1">
      <alignment horizontal="center" vertical="center" wrapText="1"/>
    </xf>
    <xf numFmtId="0" fontId="2" fillId="0" borderId="40" xfId="0" applyFont="1" applyFill="1" applyBorder="1" applyAlignment="1">
      <alignment horizontal="justify" vertical="center" wrapText="1"/>
    </xf>
    <xf numFmtId="0" fontId="2" fillId="0" borderId="43" xfId="0" applyFont="1" applyFill="1" applyBorder="1" applyAlignment="1">
      <alignment horizontal="justify" vertical="center" wrapText="1"/>
    </xf>
    <xf numFmtId="0" fontId="2" fillId="0" borderId="42" xfId="0" applyFont="1" applyFill="1" applyBorder="1" applyAlignment="1">
      <alignment horizontal="justify"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7" fillId="2" borderId="1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0"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1"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23"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0" xfId="0" applyFont="1" applyFill="1" applyBorder="1" applyAlignment="1">
      <alignment horizontal="center" vertical="center"/>
    </xf>
    <xf numFmtId="0" fontId="7" fillId="6" borderId="1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2" fillId="0" borderId="8" xfId="0" applyFont="1" applyFill="1" applyBorder="1" applyAlignment="1">
      <alignment horizontal="left" vertical="center"/>
    </xf>
    <xf numFmtId="0" fontId="2" fillId="0" borderId="34" xfId="0" applyFont="1" applyFill="1" applyBorder="1" applyAlignment="1">
      <alignment horizontal="left" vertical="center"/>
    </xf>
    <xf numFmtId="0" fontId="2" fillId="0" borderId="4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2" xfId="0" applyFont="1" applyFill="1" applyBorder="1" applyAlignment="1">
      <alignment horizontal="center" vertical="center"/>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2" xfId="0" applyFont="1" applyFill="1" applyBorder="1" applyAlignment="1">
      <alignment horizontal="justify" vertical="center" wrapText="1"/>
    </xf>
    <xf numFmtId="9" fontId="2" fillId="0" borderId="5"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4" fillId="0" borderId="29"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2" fillId="0" borderId="24" xfId="0" applyFont="1" applyFill="1" applyBorder="1" applyAlignment="1">
      <alignment horizontal="justify" vertical="top" wrapText="1"/>
    </xf>
    <xf numFmtId="0" fontId="2" fillId="0" borderId="26" xfId="0" applyFont="1" applyFill="1" applyBorder="1" applyAlignment="1">
      <alignment horizontal="justify" vertical="top" wrapText="1"/>
    </xf>
    <xf numFmtId="9" fontId="2" fillId="0" borderId="24" xfId="0" applyNumberFormat="1" applyFont="1" applyFill="1" applyBorder="1" applyAlignment="1">
      <alignment horizontal="center" vertical="center"/>
    </xf>
    <xf numFmtId="9" fontId="2" fillId="0" borderId="26" xfId="0" applyNumberFormat="1" applyFont="1" applyFill="1" applyBorder="1" applyAlignment="1">
      <alignment horizontal="center" vertical="center"/>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4"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40" xfId="0" applyFont="1" applyFill="1" applyBorder="1" applyAlignment="1">
      <alignment horizontal="left" vertical="center"/>
    </xf>
    <xf numFmtId="0" fontId="2" fillId="0" borderId="42" xfId="0" applyFont="1" applyFill="1" applyBorder="1" applyAlignment="1">
      <alignment horizontal="left" vertical="center"/>
    </xf>
    <xf numFmtId="0" fontId="2" fillId="0" borderId="40"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6" fillId="0" borderId="40"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2"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0"/>
  <sheetViews>
    <sheetView tabSelected="1" topLeftCell="B1" zoomScale="30" zoomScaleNormal="30" zoomScaleSheetLayoutView="30" workbookViewId="0">
      <selection activeCell="M13" sqref="M13"/>
    </sheetView>
  </sheetViews>
  <sheetFormatPr baseColWidth="10" defaultColWidth="11.42578125" defaultRowHeight="36" x14ac:dyDescent="0.55000000000000004"/>
  <cols>
    <col min="1" max="1" width="39" style="11" hidden="1" customWidth="1"/>
    <col min="2" max="2" width="10.42578125" style="8" customWidth="1"/>
    <col min="3" max="3" width="50.28515625" style="8" customWidth="1"/>
    <col min="4" max="4" width="26.140625" style="8" customWidth="1"/>
    <col min="5" max="5" width="30" style="8" customWidth="1"/>
    <col min="6" max="6" width="29.28515625" style="8" customWidth="1"/>
    <col min="7" max="7" width="19.140625" style="8" customWidth="1"/>
    <col min="8" max="8" width="131" style="8" customWidth="1"/>
    <col min="9" max="9" width="46.42578125" style="8" customWidth="1"/>
    <col min="10" max="10" width="20.7109375" style="8" customWidth="1"/>
    <col min="11" max="11" width="31.140625" style="8" customWidth="1"/>
    <col min="12" max="12" width="33.85546875" style="8" customWidth="1"/>
    <col min="13" max="13" width="253.42578125" style="8" customWidth="1"/>
    <col min="14" max="14" width="35.140625" style="8" customWidth="1"/>
    <col min="15" max="15" width="18.85546875" style="8" customWidth="1"/>
    <col min="16" max="16" width="136.5703125" style="8" customWidth="1"/>
    <col min="17" max="17" width="28.7109375" style="8" customWidth="1"/>
    <col min="18" max="18" width="36.42578125" style="8" customWidth="1"/>
    <col min="19" max="19" width="131.85546875" style="60" customWidth="1"/>
    <col min="20" max="20" width="48.7109375" style="8" customWidth="1"/>
    <col min="21" max="21" width="33.42578125" style="8" customWidth="1"/>
    <col min="22" max="16384" width="11.42578125" style="8"/>
  </cols>
  <sheetData>
    <row r="1" spans="1:19" ht="56.25" customHeight="1" x14ac:dyDescent="0.55000000000000004">
      <c r="B1" s="62" t="s">
        <v>0</v>
      </c>
      <c r="C1" s="63"/>
      <c r="D1" s="63"/>
      <c r="E1" s="63"/>
      <c r="F1" s="63"/>
      <c r="G1" s="63"/>
      <c r="H1" s="63"/>
      <c r="I1" s="63"/>
      <c r="J1" s="63"/>
      <c r="K1" s="63"/>
      <c r="L1" s="63"/>
      <c r="M1" s="63"/>
      <c r="N1" s="63"/>
      <c r="O1" s="63"/>
      <c r="P1" s="63"/>
      <c r="Q1" s="63"/>
      <c r="R1" s="63"/>
      <c r="S1" s="64"/>
    </row>
    <row r="2" spans="1:19" ht="56.25" customHeight="1" x14ac:dyDescent="0.55000000000000004">
      <c r="B2" s="65" t="s">
        <v>1</v>
      </c>
      <c r="C2" s="66"/>
      <c r="D2" s="66"/>
      <c r="E2" s="66"/>
      <c r="F2" s="66"/>
      <c r="G2" s="66"/>
      <c r="H2" s="66"/>
      <c r="I2" s="66"/>
      <c r="J2" s="66"/>
      <c r="K2" s="66"/>
      <c r="L2" s="66"/>
      <c r="M2" s="66"/>
      <c r="N2" s="66"/>
      <c r="O2" s="66"/>
      <c r="P2" s="66"/>
      <c r="Q2" s="66"/>
      <c r="R2" s="66"/>
      <c r="S2" s="67"/>
    </row>
    <row r="3" spans="1:19" ht="49.5" customHeight="1" thickBot="1" x14ac:dyDescent="0.6">
      <c r="B3" s="68" t="s">
        <v>2</v>
      </c>
      <c r="C3" s="69"/>
      <c r="D3" s="69"/>
      <c r="E3" s="69"/>
      <c r="F3" s="69"/>
      <c r="G3" s="69"/>
      <c r="H3" s="69"/>
      <c r="I3" s="69"/>
      <c r="J3" s="69"/>
      <c r="K3" s="69"/>
      <c r="L3" s="69"/>
      <c r="M3" s="69"/>
      <c r="N3" s="69"/>
      <c r="O3" s="69"/>
      <c r="P3" s="69"/>
      <c r="Q3" s="69"/>
      <c r="R3" s="69"/>
      <c r="S3" s="70"/>
    </row>
    <row r="4" spans="1:19" ht="26.25" customHeight="1" x14ac:dyDescent="0.55000000000000004">
      <c r="B4" s="12"/>
      <c r="C4" s="12"/>
      <c r="D4" s="12"/>
      <c r="E4" s="12"/>
      <c r="F4" s="12"/>
      <c r="G4" s="12"/>
      <c r="H4" s="12"/>
      <c r="I4" s="12"/>
      <c r="J4" s="12"/>
      <c r="K4" s="12"/>
      <c r="L4" s="12"/>
      <c r="M4" s="12"/>
      <c r="N4" s="12"/>
      <c r="O4" s="12"/>
      <c r="P4" s="12"/>
      <c r="Q4" s="12"/>
      <c r="R4" s="12"/>
      <c r="S4" s="12"/>
    </row>
    <row r="5" spans="1:19" ht="6" customHeight="1" thickBot="1" x14ac:dyDescent="0.6">
      <c r="B5" s="12"/>
      <c r="C5" s="12"/>
      <c r="D5" s="12"/>
      <c r="E5" s="12"/>
      <c r="F5" s="12"/>
      <c r="G5" s="12"/>
      <c r="H5" s="12"/>
      <c r="I5" s="12"/>
      <c r="J5" s="12"/>
      <c r="K5" s="12"/>
      <c r="L5" s="12"/>
      <c r="M5" s="12"/>
      <c r="N5" s="12"/>
      <c r="O5" s="12"/>
      <c r="P5" s="12"/>
      <c r="Q5" s="12"/>
      <c r="R5" s="12"/>
      <c r="S5" s="12"/>
    </row>
    <row r="6" spans="1:19" ht="4.5" hidden="1" customHeight="1" thickBot="1" x14ac:dyDescent="0.6">
      <c r="B6" s="12"/>
      <c r="C6" s="12"/>
      <c r="D6" s="12"/>
      <c r="E6" s="12"/>
      <c r="F6" s="12"/>
      <c r="G6" s="12"/>
      <c r="H6" s="12"/>
      <c r="I6" s="12"/>
      <c r="J6" s="12"/>
      <c r="K6" s="12"/>
      <c r="L6" s="12"/>
      <c r="M6" s="12"/>
      <c r="N6" s="12"/>
      <c r="O6" s="12"/>
      <c r="P6" s="12"/>
      <c r="Q6" s="12"/>
      <c r="R6" s="12"/>
      <c r="S6" s="12"/>
    </row>
    <row r="7" spans="1:19" ht="71.25" customHeight="1" x14ac:dyDescent="0.55000000000000004">
      <c r="B7" s="71" t="s">
        <v>192</v>
      </c>
      <c r="C7" s="72"/>
      <c r="D7" s="72"/>
      <c r="E7" s="72"/>
      <c r="F7" s="72"/>
      <c r="G7" s="72"/>
      <c r="H7" s="72"/>
      <c r="I7" s="72"/>
      <c r="J7" s="72"/>
      <c r="K7" s="72"/>
      <c r="L7" s="72"/>
      <c r="M7" s="72" t="s">
        <v>259</v>
      </c>
      <c r="N7" s="72"/>
      <c r="O7" s="72"/>
      <c r="P7" s="72"/>
      <c r="Q7" s="72"/>
      <c r="R7" s="72"/>
      <c r="S7" s="73"/>
    </row>
    <row r="8" spans="1:19" ht="71.25" customHeight="1" thickBot="1" x14ac:dyDescent="0.6">
      <c r="B8" s="83" t="s">
        <v>193</v>
      </c>
      <c r="C8" s="84"/>
      <c r="D8" s="84"/>
      <c r="E8" s="84"/>
      <c r="F8" s="84"/>
      <c r="G8" s="84"/>
      <c r="H8" s="84"/>
      <c r="I8" s="84"/>
      <c r="J8" s="84"/>
      <c r="K8" s="84"/>
      <c r="L8" s="84"/>
      <c r="M8" s="84"/>
      <c r="N8" s="84"/>
      <c r="O8" s="84"/>
      <c r="P8" s="84"/>
      <c r="Q8" s="84"/>
      <c r="R8" s="84"/>
      <c r="S8" s="85"/>
    </row>
    <row r="9" spans="1:19" ht="36.75" thickBot="1" x14ac:dyDescent="0.6">
      <c r="B9" s="12"/>
      <c r="C9" s="12"/>
      <c r="D9" s="12"/>
      <c r="E9" s="12"/>
      <c r="F9" s="12"/>
      <c r="G9" s="12"/>
      <c r="H9" s="12"/>
      <c r="I9" s="12"/>
      <c r="J9" s="12"/>
      <c r="K9" s="13"/>
      <c r="L9" s="12"/>
      <c r="M9" s="13"/>
      <c r="N9" s="12"/>
      <c r="O9" s="12"/>
      <c r="P9" s="13"/>
      <c r="Q9" s="13"/>
      <c r="R9" s="13"/>
      <c r="S9" s="13"/>
    </row>
    <row r="10" spans="1:19" ht="68.25" customHeight="1" x14ac:dyDescent="0.55000000000000004">
      <c r="A10" s="133" t="s">
        <v>208</v>
      </c>
      <c r="B10" s="88" t="s">
        <v>3</v>
      </c>
      <c r="C10" s="140" t="s">
        <v>4</v>
      </c>
      <c r="D10" s="86" t="s">
        <v>5</v>
      </c>
      <c r="E10" s="86" t="s">
        <v>6</v>
      </c>
      <c r="F10" s="86" t="s">
        <v>7</v>
      </c>
      <c r="G10" s="86" t="s">
        <v>8</v>
      </c>
      <c r="H10" s="86" t="s">
        <v>9</v>
      </c>
      <c r="I10" s="86" t="s">
        <v>10</v>
      </c>
      <c r="J10" s="86" t="s">
        <v>11</v>
      </c>
      <c r="K10" s="86" t="s">
        <v>12</v>
      </c>
      <c r="L10" s="86" t="s">
        <v>13</v>
      </c>
      <c r="M10" s="86" t="s">
        <v>14</v>
      </c>
      <c r="N10" s="86" t="s">
        <v>15</v>
      </c>
      <c r="O10" s="86"/>
      <c r="P10" s="86"/>
      <c r="Q10" s="86" t="s">
        <v>16</v>
      </c>
      <c r="R10" s="86" t="s">
        <v>17</v>
      </c>
      <c r="S10" s="87"/>
    </row>
    <row r="11" spans="1:19" ht="144.75" thickBot="1" x14ac:dyDescent="0.6">
      <c r="A11" s="134"/>
      <c r="B11" s="89"/>
      <c r="C11" s="141"/>
      <c r="D11" s="90"/>
      <c r="E11" s="90"/>
      <c r="F11" s="90"/>
      <c r="G11" s="90"/>
      <c r="H11" s="90"/>
      <c r="I11" s="90"/>
      <c r="J11" s="90"/>
      <c r="K11" s="90"/>
      <c r="L11" s="90"/>
      <c r="M11" s="90"/>
      <c r="N11" s="51" t="s">
        <v>18</v>
      </c>
      <c r="O11" s="51" t="s">
        <v>19</v>
      </c>
      <c r="P11" s="51" t="s">
        <v>20</v>
      </c>
      <c r="Q11" s="90"/>
      <c r="R11" s="51" t="s">
        <v>21</v>
      </c>
      <c r="S11" s="52" t="s">
        <v>20</v>
      </c>
    </row>
    <row r="12" spans="1:19" ht="257.25" customHeight="1" x14ac:dyDescent="0.55000000000000004">
      <c r="A12" s="27" t="s">
        <v>209</v>
      </c>
      <c r="B12" s="43">
        <v>1</v>
      </c>
      <c r="C12" s="44" t="s">
        <v>22</v>
      </c>
      <c r="D12" s="45">
        <v>558</v>
      </c>
      <c r="E12" s="45" t="s">
        <v>23</v>
      </c>
      <c r="F12" s="46" t="s">
        <v>24</v>
      </c>
      <c r="G12" s="47">
        <v>1</v>
      </c>
      <c r="H12" s="48" t="s">
        <v>25</v>
      </c>
      <c r="I12" s="45" t="s">
        <v>26</v>
      </c>
      <c r="J12" s="45">
        <v>4</v>
      </c>
      <c r="K12" s="46">
        <v>44442</v>
      </c>
      <c r="L12" s="46">
        <v>44804</v>
      </c>
      <c r="M12" s="48" t="s">
        <v>98</v>
      </c>
      <c r="N12" s="49" t="s">
        <v>31</v>
      </c>
      <c r="O12" s="50">
        <v>1</v>
      </c>
      <c r="P12" s="46" t="s">
        <v>32</v>
      </c>
      <c r="Q12" s="76">
        <f>(O12+O13+O14)/3</f>
        <v>1</v>
      </c>
      <c r="R12" s="79" t="s">
        <v>224</v>
      </c>
      <c r="S12" s="136" t="s">
        <v>245</v>
      </c>
    </row>
    <row r="13" spans="1:19" ht="409.5" customHeight="1" x14ac:dyDescent="0.55000000000000004">
      <c r="A13" s="27" t="s">
        <v>209</v>
      </c>
      <c r="B13" s="29">
        <v>2</v>
      </c>
      <c r="C13" s="1" t="s">
        <v>22</v>
      </c>
      <c r="D13" s="2">
        <v>558</v>
      </c>
      <c r="E13" s="2" t="s">
        <v>23</v>
      </c>
      <c r="F13" s="4" t="s">
        <v>24</v>
      </c>
      <c r="G13" s="5">
        <v>2</v>
      </c>
      <c r="H13" s="3" t="s">
        <v>99</v>
      </c>
      <c r="I13" s="2" t="s">
        <v>26</v>
      </c>
      <c r="J13" s="2">
        <v>4</v>
      </c>
      <c r="K13" s="4">
        <v>44442</v>
      </c>
      <c r="L13" s="4">
        <v>44804</v>
      </c>
      <c r="M13" s="3" t="s">
        <v>98</v>
      </c>
      <c r="N13" s="6" t="s">
        <v>31</v>
      </c>
      <c r="O13" s="7">
        <v>1</v>
      </c>
      <c r="P13" s="4" t="s">
        <v>32</v>
      </c>
      <c r="Q13" s="137"/>
      <c r="R13" s="138"/>
      <c r="S13" s="135"/>
    </row>
    <row r="14" spans="1:19" ht="150.75" customHeight="1" x14ac:dyDescent="0.55000000000000004">
      <c r="A14" s="27" t="s">
        <v>209</v>
      </c>
      <c r="B14" s="29">
        <v>3</v>
      </c>
      <c r="C14" s="1" t="s">
        <v>22</v>
      </c>
      <c r="D14" s="2">
        <v>558</v>
      </c>
      <c r="E14" s="2" t="s">
        <v>23</v>
      </c>
      <c r="F14" s="4" t="s">
        <v>24</v>
      </c>
      <c r="G14" s="5">
        <v>3</v>
      </c>
      <c r="H14" s="3" t="s">
        <v>28</v>
      </c>
      <c r="I14" s="2" t="s">
        <v>29</v>
      </c>
      <c r="J14" s="2">
        <v>1</v>
      </c>
      <c r="K14" s="4">
        <v>44442</v>
      </c>
      <c r="L14" s="4">
        <v>44540</v>
      </c>
      <c r="M14" s="3" t="s">
        <v>30</v>
      </c>
      <c r="N14" s="6" t="s">
        <v>31</v>
      </c>
      <c r="O14" s="7">
        <v>1</v>
      </c>
      <c r="P14" s="4" t="s">
        <v>32</v>
      </c>
      <c r="Q14" s="137"/>
      <c r="R14" s="138"/>
      <c r="S14" s="135"/>
    </row>
    <row r="15" spans="1:19" ht="409.6" customHeight="1" x14ac:dyDescent="0.55000000000000004">
      <c r="A15" s="27" t="s">
        <v>209</v>
      </c>
      <c r="B15" s="29">
        <v>4</v>
      </c>
      <c r="C15" s="1" t="s">
        <v>22</v>
      </c>
      <c r="D15" s="2">
        <v>559</v>
      </c>
      <c r="E15" s="2" t="s">
        <v>23</v>
      </c>
      <c r="F15" s="4" t="s">
        <v>24</v>
      </c>
      <c r="G15" s="5">
        <v>1</v>
      </c>
      <c r="H15" s="3" t="s">
        <v>33</v>
      </c>
      <c r="I15" s="2" t="s">
        <v>34</v>
      </c>
      <c r="J15" s="2">
        <v>4</v>
      </c>
      <c r="K15" s="4">
        <v>44442</v>
      </c>
      <c r="L15" s="4">
        <v>44804</v>
      </c>
      <c r="M15" s="3" t="s">
        <v>104</v>
      </c>
      <c r="N15" s="6" t="s">
        <v>31</v>
      </c>
      <c r="O15" s="6">
        <v>1</v>
      </c>
      <c r="P15" s="4" t="s">
        <v>35</v>
      </c>
      <c r="Q15" s="137">
        <f>(O15+O16)/2</f>
        <v>1</v>
      </c>
      <c r="R15" s="138" t="s">
        <v>224</v>
      </c>
      <c r="S15" s="135" t="s">
        <v>246</v>
      </c>
    </row>
    <row r="16" spans="1:19" ht="210" customHeight="1" x14ac:dyDescent="0.55000000000000004">
      <c r="A16" s="27" t="s">
        <v>209</v>
      </c>
      <c r="B16" s="29">
        <v>5</v>
      </c>
      <c r="C16" s="1" t="s">
        <v>22</v>
      </c>
      <c r="D16" s="2">
        <v>559</v>
      </c>
      <c r="E16" s="2" t="s">
        <v>23</v>
      </c>
      <c r="F16" s="4" t="s">
        <v>24</v>
      </c>
      <c r="G16" s="5">
        <v>2</v>
      </c>
      <c r="H16" s="3" t="s">
        <v>28</v>
      </c>
      <c r="I16" s="2" t="s">
        <v>29</v>
      </c>
      <c r="J16" s="2">
        <v>1</v>
      </c>
      <c r="K16" s="4">
        <v>44442</v>
      </c>
      <c r="L16" s="4">
        <v>44540</v>
      </c>
      <c r="M16" s="3" t="s">
        <v>30</v>
      </c>
      <c r="N16" s="6" t="s">
        <v>31</v>
      </c>
      <c r="O16" s="6">
        <v>1</v>
      </c>
      <c r="P16" s="4" t="s">
        <v>35</v>
      </c>
      <c r="Q16" s="137"/>
      <c r="R16" s="138"/>
      <c r="S16" s="135"/>
    </row>
    <row r="17" spans="1:19" ht="288" x14ac:dyDescent="0.55000000000000004">
      <c r="A17" s="27" t="s">
        <v>209</v>
      </c>
      <c r="B17" s="29">
        <v>6</v>
      </c>
      <c r="C17" s="1" t="s">
        <v>22</v>
      </c>
      <c r="D17" s="2">
        <v>560</v>
      </c>
      <c r="E17" s="2" t="s">
        <v>23</v>
      </c>
      <c r="F17" s="4" t="s">
        <v>24</v>
      </c>
      <c r="G17" s="5">
        <v>1</v>
      </c>
      <c r="H17" s="3" t="s">
        <v>36</v>
      </c>
      <c r="I17" s="2" t="s">
        <v>26</v>
      </c>
      <c r="J17" s="2">
        <v>4</v>
      </c>
      <c r="K17" s="4">
        <v>44442</v>
      </c>
      <c r="L17" s="4">
        <v>44804</v>
      </c>
      <c r="M17" s="3" t="s">
        <v>104</v>
      </c>
      <c r="N17" s="6" t="s">
        <v>31</v>
      </c>
      <c r="O17" s="6">
        <v>1</v>
      </c>
      <c r="P17" s="4" t="s">
        <v>39</v>
      </c>
      <c r="Q17" s="137">
        <f>(O17+O18+O19)/3</f>
        <v>1</v>
      </c>
      <c r="R17" s="138" t="s">
        <v>224</v>
      </c>
      <c r="S17" s="135" t="s">
        <v>226</v>
      </c>
    </row>
    <row r="18" spans="1:19" ht="288" x14ac:dyDescent="0.55000000000000004">
      <c r="A18" s="27" t="s">
        <v>209</v>
      </c>
      <c r="B18" s="29">
        <v>7</v>
      </c>
      <c r="C18" s="1" t="s">
        <v>22</v>
      </c>
      <c r="D18" s="2">
        <v>560</v>
      </c>
      <c r="E18" s="2" t="s">
        <v>23</v>
      </c>
      <c r="F18" s="4" t="s">
        <v>24</v>
      </c>
      <c r="G18" s="5">
        <v>2</v>
      </c>
      <c r="H18" s="3" t="s">
        <v>37</v>
      </c>
      <c r="I18" s="2" t="s">
        <v>26</v>
      </c>
      <c r="J18" s="2">
        <v>4</v>
      </c>
      <c r="K18" s="4">
        <v>44442</v>
      </c>
      <c r="L18" s="4">
        <v>44804</v>
      </c>
      <c r="M18" s="3" t="s">
        <v>104</v>
      </c>
      <c r="N18" s="6" t="s">
        <v>31</v>
      </c>
      <c r="O18" s="6">
        <v>1</v>
      </c>
      <c r="P18" s="4" t="s">
        <v>39</v>
      </c>
      <c r="Q18" s="137"/>
      <c r="R18" s="138"/>
      <c r="S18" s="135"/>
    </row>
    <row r="19" spans="1:19" ht="144" x14ac:dyDescent="0.55000000000000004">
      <c r="A19" s="27" t="s">
        <v>209</v>
      </c>
      <c r="B19" s="29">
        <v>8</v>
      </c>
      <c r="C19" s="1" t="s">
        <v>22</v>
      </c>
      <c r="D19" s="2">
        <v>560</v>
      </c>
      <c r="E19" s="2" t="s">
        <v>23</v>
      </c>
      <c r="F19" s="4" t="s">
        <v>24</v>
      </c>
      <c r="G19" s="5">
        <v>3</v>
      </c>
      <c r="H19" s="3" t="s">
        <v>38</v>
      </c>
      <c r="I19" s="2" t="s">
        <v>29</v>
      </c>
      <c r="J19" s="2">
        <v>1</v>
      </c>
      <c r="K19" s="4">
        <v>44442</v>
      </c>
      <c r="L19" s="4">
        <v>44540</v>
      </c>
      <c r="M19" s="3" t="s">
        <v>30</v>
      </c>
      <c r="N19" s="6" t="s">
        <v>31</v>
      </c>
      <c r="O19" s="6">
        <v>1</v>
      </c>
      <c r="P19" s="4" t="s">
        <v>39</v>
      </c>
      <c r="Q19" s="137"/>
      <c r="R19" s="138"/>
      <c r="S19" s="135"/>
    </row>
    <row r="20" spans="1:19" ht="409.5" customHeight="1" x14ac:dyDescent="0.55000000000000004">
      <c r="A20" s="27" t="s">
        <v>210</v>
      </c>
      <c r="B20" s="29">
        <v>9</v>
      </c>
      <c r="C20" s="1" t="s">
        <v>40</v>
      </c>
      <c r="D20" s="2">
        <v>587</v>
      </c>
      <c r="E20" s="2" t="s">
        <v>41</v>
      </c>
      <c r="F20" s="4" t="s">
        <v>24</v>
      </c>
      <c r="G20" s="5">
        <v>1</v>
      </c>
      <c r="H20" s="3" t="s">
        <v>43</v>
      </c>
      <c r="I20" s="2" t="s">
        <v>44</v>
      </c>
      <c r="J20" s="2">
        <v>1</v>
      </c>
      <c r="K20" s="4">
        <v>44564</v>
      </c>
      <c r="L20" s="4">
        <v>44840</v>
      </c>
      <c r="M20" s="3" t="s">
        <v>179</v>
      </c>
      <c r="N20" s="6" t="s">
        <v>31</v>
      </c>
      <c r="O20" s="6">
        <v>1</v>
      </c>
      <c r="P20" s="4" t="s">
        <v>174</v>
      </c>
      <c r="Q20" s="7">
        <v>1</v>
      </c>
      <c r="R20" s="4" t="s">
        <v>224</v>
      </c>
      <c r="S20" s="30" t="s">
        <v>227</v>
      </c>
    </row>
    <row r="21" spans="1:19" ht="204.75" customHeight="1" x14ac:dyDescent="0.55000000000000004">
      <c r="A21" s="146" t="s">
        <v>210</v>
      </c>
      <c r="B21" s="148">
        <v>10</v>
      </c>
      <c r="C21" s="91" t="s">
        <v>40</v>
      </c>
      <c r="D21" s="91">
        <v>588</v>
      </c>
      <c r="E21" s="91" t="s">
        <v>41</v>
      </c>
      <c r="F21" s="77" t="s">
        <v>24</v>
      </c>
      <c r="G21" s="150">
        <v>1</v>
      </c>
      <c r="H21" s="91" t="s">
        <v>45</v>
      </c>
      <c r="I21" s="91" t="s">
        <v>46</v>
      </c>
      <c r="J21" s="91">
        <v>1</v>
      </c>
      <c r="K21" s="77">
        <v>44593</v>
      </c>
      <c r="L21" s="77">
        <v>44873</v>
      </c>
      <c r="M21" s="152" t="s">
        <v>184</v>
      </c>
      <c r="N21" s="144" t="s">
        <v>31</v>
      </c>
      <c r="O21" s="144">
        <v>1</v>
      </c>
      <c r="P21" s="77" t="s">
        <v>94</v>
      </c>
      <c r="Q21" s="74">
        <f>O21</f>
        <v>1</v>
      </c>
      <c r="R21" s="77" t="s">
        <v>27</v>
      </c>
      <c r="S21" s="80" t="s">
        <v>242</v>
      </c>
    </row>
    <row r="22" spans="1:19" ht="321.75" customHeight="1" x14ac:dyDescent="0.55000000000000004">
      <c r="A22" s="147"/>
      <c r="B22" s="149"/>
      <c r="C22" s="92"/>
      <c r="D22" s="92"/>
      <c r="E22" s="92"/>
      <c r="F22" s="79"/>
      <c r="G22" s="151"/>
      <c r="H22" s="92"/>
      <c r="I22" s="92"/>
      <c r="J22" s="92"/>
      <c r="K22" s="79"/>
      <c r="L22" s="79"/>
      <c r="M22" s="153"/>
      <c r="N22" s="145"/>
      <c r="O22" s="145"/>
      <c r="P22" s="79"/>
      <c r="Q22" s="76"/>
      <c r="R22" s="79"/>
      <c r="S22" s="82"/>
    </row>
    <row r="23" spans="1:19" ht="334.5" customHeight="1" x14ac:dyDescent="0.55000000000000004">
      <c r="A23" s="27" t="s">
        <v>210</v>
      </c>
      <c r="B23" s="29">
        <v>11</v>
      </c>
      <c r="C23" s="1" t="s">
        <v>40</v>
      </c>
      <c r="D23" s="2">
        <v>592</v>
      </c>
      <c r="E23" s="2" t="s">
        <v>23</v>
      </c>
      <c r="F23" s="4" t="s">
        <v>24</v>
      </c>
      <c r="G23" s="5">
        <v>1</v>
      </c>
      <c r="H23" s="3" t="s">
        <v>48</v>
      </c>
      <c r="I23" s="2" t="s">
        <v>44</v>
      </c>
      <c r="J23" s="2">
        <v>1</v>
      </c>
      <c r="K23" s="4">
        <v>44564</v>
      </c>
      <c r="L23" s="4">
        <v>44840</v>
      </c>
      <c r="M23" s="3" t="s">
        <v>176</v>
      </c>
      <c r="N23" s="6" t="s">
        <v>31</v>
      </c>
      <c r="O23" s="6">
        <v>1</v>
      </c>
      <c r="P23" s="4" t="s">
        <v>175</v>
      </c>
      <c r="Q23" s="137">
        <f>(O23+O24+O25)/3</f>
        <v>1</v>
      </c>
      <c r="R23" s="138" t="s">
        <v>224</v>
      </c>
      <c r="S23" s="139" t="s">
        <v>228</v>
      </c>
    </row>
    <row r="24" spans="1:19" ht="261.75" customHeight="1" x14ac:dyDescent="0.55000000000000004">
      <c r="A24" s="27" t="s">
        <v>210</v>
      </c>
      <c r="B24" s="29">
        <v>12</v>
      </c>
      <c r="C24" s="1" t="s">
        <v>40</v>
      </c>
      <c r="D24" s="2">
        <v>592</v>
      </c>
      <c r="E24" s="2" t="s">
        <v>23</v>
      </c>
      <c r="F24" s="4" t="s">
        <v>24</v>
      </c>
      <c r="G24" s="5">
        <v>2</v>
      </c>
      <c r="H24" s="3" t="s">
        <v>49</v>
      </c>
      <c r="I24" s="2" t="s">
        <v>42</v>
      </c>
      <c r="J24" s="2">
        <v>1</v>
      </c>
      <c r="K24" s="4">
        <v>44564</v>
      </c>
      <c r="L24" s="4">
        <v>44840</v>
      </c>
      <c r="M24" s="3" t="s">
        <v>177</v>
      </c>
      <c r="N24" s="6" t="s">
        <v>31</v>
      </c>
      <c r="O24" s="6">
        <v>1</v>
      </c>
      <c r="P24" s="4" t="s">
        <v>175</v>
      </c>
      <c r="Q24" s="137"/>
      <c r="R24" s="138"/>
      <c r="S24" s="139"/>
    </row>
    <row r="25" spans="1:19" ht="278.25" customHeight="1" x14ac:dyDescent="0.55000000000000004">
      <c r="A25" s="27" t="s">
        <v>210</v>
      </c>
      <c r="B25" s="29">
        <v>13</v>
      </c>
      <c r="C25" s="1" t="s">
        <v>40</v>
      </c>
      <c r="D25" s="2">
        <v>592</v>
      </c>
      <c r="E25" s="2" t="s">
        <v>23</v>
      </c>
      <c r="F25" s="4" t="s">
        <v>24</v>
      </c>
      <c r="G25" s="5">
        <v>3</v>
      </c>
      <c r="H25" s="3" t="s">
        <v>50</v>
      </c>
      <c r="I25" s="2" t="s">
        <v>44</v>
      </c>
      <c r="J25" s="2">
        <v>1</v>
      </c>
      <c r="K25" s="4">
        <v>44564</v>
      </c>
      <c r="L25" s="4">
        <v>44840</v>
      </c>
      <c r="M25" s="3" t="s">
        <v>178</v>
      </c>
      <c r="N25" s="6" t="s">
        <v>31</v>
      </c>
      <c r="O25" s="6">
        <v>1</v>
      </c>
      <c r="P25" s="4" t="s">
        <v>175</v>
      </c>
      <c r="Q25" s="137"/>
      <c r="R25" s="138"/>
      <c r="S25" s="139"/>
    </row>
    <row r="26" spans="1:19" ht="324.75" customHeight="1" x14ac:dyDescent="0.55000000000000004">
      <c r="A26" s="27" t="s">
        <v>210</v>
      </c>
      <c r="B26" s="29">
        <v>14</v>
      </c>
      <c r="C26" s="1" t="s">
        <v>40</v>
      </c>
      <c r="D26" s="2">
        <v>593</v>
      </c>
      <c r="E26" s="2" t="s">
        <v>23</v>
      </c>
      <c r="F26" s="4" t="s">
        <v>24</v>
      </c>
      <c r="G26" s="5">
        <v>1</v>
      </c>
      <c r="H26" s="3" t="s">
        <v>51</v>
      </c>
      <c r="I26" s="2" t="s">
        <v>42</v>
      </c>
      <c r="J26" s="2">
        <v>6</v>
      </c>
      <c r="K26" s="4">
        <v>44593</v>
      </c>
      <c r="L26" s="4">
        <v>44750</v>
      </c>
      <c r="M26" s="3" t="s">
        <v>243</v>
      </c>
      <c r="N26" s="9" t="s">
        <v>31</v>
      </c>
      <c r="O26" s="10">
        <v>1</v>
      </c>
      <c r="P26" s="4" t="s">
        <v>52</v>
      </c>
      <c r="Q26" s="137">
        <f>(O26+O27)/2</f>
        <v>1</v>
      </c>
      <c r="R26" s="138" t="s">
        <v>27</v>
      </c>
      <c r="S26" s="139" t="s">
        <v>188</v>
      </c>
    </row>
    <row r="27" spans="1:19" ht="108" x14ac:dyDescent="0.55000000000000004">
      <c r="A27" s="27" t="s">
        <v>210</v>
      </c>
      <c r="B27" s="29">
        <v>15</v>
      </c>
      <c r="C27" s="1" t="s">
        <v>40</v>
      </c>
      <c r="D27" s="2">
        <v>593</v>
      </c>
      <c r="E27" s="2" t="s">
        <v>23</v>
      </c>
      <c r="F27" s="4" t="s">
        <v>24</v>
      </c>
      <c r="G27" s="5">
        <v>2</v>
      </c>
      <c r="H27" s="3" t="s">
        <v>53</v>
      </c>
      <c r="I27" s="2" t="s">
        <v>42</v>
      </c>
      <c r="J27" s="2">
        <v>1</v>
      </c>
      <c r="K27" s="4">
        <v>44751</v>
      </c>
      <c r="L27" s="4">
        <v>44900</v>
      </c>
      <c r="M27" s="3" t="s">
        <v>247</v>
      </c>
      <c r="N27" s="6" t="s">
        <v>31</v>
      </c>
      <c r="O27" s="6">
        <v>1</v>
      </c>
      <c r="P27" s="4" t="s">
        <v>52</v>
      </c>
      <c r="Q27" s="137"/>
      <c r="R27" s="138"/>
      <c r="S27" s="139"/>
    </row>
    <row r="28" spans="1:19" ht="252" x14ac:dyDescent="0.55000000000000004">
      <c r="A28" s="27" t="s">
        <v>211</v>
      </c>
      <c r="B28" s="29">
        <v>16</v>
      </c>
      <c r="C28" s="1" t="s">
        <v>22</v>
      </c>
      <c r="D28" s="2">
        <v>599</v>
      </c>
      <c r="E28" s="2" t="s">
        <v>41</v>
      </c>
      <c r="F28" s="4" t="s">
        <v>24</v>
      </c>
      <c r="G28" s="5">
        <v>1</v>
      </c>
      <c r="H28" s="3" t="s">
        <v>55</v>
      </c>
      <c r="I28" s="2" t="s">
        <v>56</v>
      </c>
      <c r="J28" s="2">
        <v>2</v>
      </c>
      <c r="K28" s="4">
        <v>44578</v>
      </c>
      <c r="L28" s="4">
        <v>44904</v>
      </c>
      <c r="M28" s="3" t="s">
        <v>167</v>
      </c>
      <c r="N28" s="6" t="s">
        <v>31</v>
      </c>
      <c r="O28" s="6">
        <v>1</v>
      </c>
      <c r="P28" s="4" t="s">
        <v>166</v>
      </c>
      <c r="Q28" s="7">
        <f t="shared" ref="Q28:Q32" si="0">O28</f>
        <v>1</v>
      </c>
      <c r="R28" s="4" t="s">
        <v>27</v>
      </c>
      <c r="S28" s="30" t="s">
        <v>187</v>
      </c>
    </row>
    <row r="29" spans="1:19" ht="192.75" customHeight="1" x14ac:dyDescent="0.55000000000000004">
      <c r="A29" s="27" t="s">
        <v>211</v>
      </c>
      <c r="B29" s="29">
        <v>17</v>
      </c>
      <c r="C29" s="1" t="s">
        <v>22</v>
      </c>
      <c r="D29" s="2">
        <v>600</v>
      </c>
      <c r="E29" s="2" t="s">
        <v>41</v>
      </c>
      <c r="F29" s="4" t="s">
        <v>24</v>
      </c>
      <c r="G29" s="5">
        <v>1</v>
      </c>
      <c r="H29" s="3" t="s">
        <v>57</v>
      </c>
      <c r="I29" s="2" t="s">
        <v>58</v>
      </c>
      <c r="J29" s="2">
        <v>3</v>
      </c>
      <c r="K29" s="4">
        <v>44578</v>
      </c>
      <c r="L29" s="4">
        <v>44904</v>
      </c>
      <c r="M29" s="3" t="s">
        <v>168</v>
      </c>
      <c r="N29" s="6" t="s">
        <v>31</v>
      </c>
      <c r="O29" s="6">
        <v>1</v>
      </c>
      <c r="P29" s="4" t="s">
        <v>96</v>
      </c>
      <c r="Q29" s="7">
        <f t="shared" si="0"/>
        <v>1</v>
      </c>
      <c r="R29" s="4" t="s">
        <v>27</v>
      </c>
      <c r="S29" s="30" t="s">
        <v>187</v>
      </c>
    </row>
    <row r="30" spans="1:19" ht="409.5" customHeight="1" x14ac:dyDescent="0.55000000000000004">
      <c r="A30" s="146" t="s">
        <v>209</v>
      </c>
      <c r="B30" s="148">
        <v>19</v>
      </c>
      <c r="C30" s="91" t="s">
        <v>59</v>
      </c>
      <c r="D30" s="91">
        <v>645</v>
      </c>
      <c r="E30" s="91" t="s">
        <v>41</v>
      </c>
      <c r="F30" s="77" t="s">
        <v>65</v>
      </c>
      <c r="G30" s="150">
        <v>1</v>
      </c>
      <c r="H30" s="152" t="s">
        <v>60</v>
      </c>
      <c r="I30" s="91" t="s">
        <v>61</v>
      </c>
      <c r="J30" s="91">
        <v>1</v>
      </c>
      <c r="K30" s="77">
        <v>44704</v>
      </c>
      <c r="L30" s="77">
        <v>44790</v>
      </c>
      <c r="M30" s="142" t="s">
        <v>185</v>
      </c>
      <c r="N30" s="144" t="s">
        <v>31</v>
      </c>
      <c r="O30" s="144">
        <v>1</v>
      </c>
      <c r="P30" s="77" t="s">
        <v>95</v>
      </c>
      <c r="Q30" s="74">
        <f t="shared" si="0"/>
        <v>1</v>
      </c>
      <c r="R30" s="77" t="s">
        <v>224</v>
      </c>
      <c r="S30" s="80" t="s">
        <v>225</v>
      </c>
    </row>
    <row r="31" spans="1:19" x14ac:dyDescent="0.55000000000000004">
      <c r="A31" s="147"/>
      <c r="B31" s="149"/>
      <c r="C31" s="92"/>
      <c r="D31" s="92"/>
      <c r="E31" s="92"/>
      <c r="F31" s="79"/>
      <c r="G31" s="151"/>
      <c r="H31" s="153"/>
      <c r="I31" s="92"/>
      <c r="J31" s="92"/>
      <c r="K31" s="79"/>
      <c r="L31" s="79"/>
      <c r="M31" s="143"/>
      <c r="N31" s="145"/>
      <c r="O31" s="145"/>
      <c r="P31" s="79"/>
      <c r="Q31" s="76"/>
      <c r="R31" s="79"/>
      <c r="S31" s="82"/>
    </row>
    <row r="32" spans="1:19" ht="370.5" customHeight="1" x14ac:dyDescent="0.55000000000000004">
      <c r="A32" s="27" t="s">
        <v>209</v>
      </c>
      <c r="B32" s="29">
        <v>20</v>
      </c>
      <c r="C32" s="1" t="s">
        <v>62</v>
      </c>
      <c r="D32" s="2">
        <v>646</v>
      </c>
      <c r="E32" s="2" t="s">
        <v>41</v>
      </c>
      <c r="F32" s="4" t="s">
        <v>65</v>
      </c>
      <c r="G32" s="5">
        <v>1</v>
      </c>
      <c r="H32" s="3" t="s">
        <v>63</v>
      </c>
      <c r="I32" s="2" t="s">
        <v>64</v>
      </c>
      <c r="J32" s="2">
        <v>3</v>
      </c>
      <c r="K32" s="4">
        <v>44743</v>
      </c>
      <c r="L32" s="4">
        <v>44904</v>
      </c>
      <c r="M32" s="3" t="s">
        <v>186</v>
      </c>
      <c r="N32" s="6" t="s">
        <v>31</v>
      </c>
      <c r="O32" s="6">
        <v>1</v>
      </c>
      <c r="P32" s="4" t="s">
        <v>163</v>
      </c>
      <c r="Q32" s="7">
        <f t="shared" si="0"/>
        <v>1</v>
      </c>
      <c r="R32" s="4" t="s">
        <v>27</v>
      </c>
      <c r="S32" s="30" t="s">
        <v>188</v>
      </c>
    </row>
    <row r="33" spans="1:19" ht="247.5" customHeight="1" x14ac:dyDescent="0.55000000000000004">
      <c r="A33" s="27" t="s">
        <v>209</v>
      </c>
      <c r="B33" s="29">
        <v>21</v>
      </c>
      <c r="C33" s="1" t="s">
        <v>62</v>
      </c>
      <c r="D33" s="2">
        <v>648</v>
      </c>
      <c r="E33" s="2" t="s">
        <v>41</v>
      </c>
      <c r="F33" s="4" t="s">
        <v>65</v>
      </c>
      <c r="G33" s="5">
        <v>1</v>
      </c>
      <c r="H33" s="3" t="s">
        <v>66</v>
      </c>
      <c r="I33" s="2" t="s">
        <v>67</v>
      </c>
      <c r="J33" s="2">
        <v>1</v>
      </c>
      <c r="K33" s="4">
        <v>44713</v>
      </c>
      <c r="L33" s="4">
        <v>44774</v>
      </c>
      <c r="M33" s="3" t="s">
        <v>100</v>
      </c>
      <c r="N33" s="6" t="s">
        <v>31</v>
      </c>
      <c r="O33" s="6">
        <v>1</v>
      </c>
      <c r="P33" s="4" t="s">
        <v>164</v>
      </c>
      <c r="Q33" s="137">
        <f>(O33+O34)/2</f>
        <v>1</v>
      </c>
      <c r="R33" s="138" t="s">
        <v>224</v>
      </c>
      <c r="S33" s="139" t="s">
        <v>248</v>
      </c>
    </row>
    <row r="34" spans="1:19" ht="278.25" customHeight="1" x14ac:dyDescent="0.55000000000000004">
      <c r="A34" s="27" t="s">
        <v>209</v>
      </c>
      <c r="B34" s="29">
        <v>22</v>
      </c>
      <c r="C34" s="1" t="s">
        <v>62</v>
      </c>
      <c r="D34" s="2">
        <v>648</v>
      </c>
      <c r="E34" s="2" t="s">
        <v>41</v>
      </c>
      <c r="F34" s="4" t="s">
        <v>65</v>
      </c>
      <c r="G34" s="5">
        <v>2</v>
      </c>
      <c r="H34" s="3" t="s">
        <v>68</v>
      </c>
      <c r="I34" s="2" t="s">
        <v>67</v>
      </c>
      <c r="J34" s="2">
        <v>1</v>
      </c>
      <c r="K34" s="4">
        <v>44713</v>
      </c>
      <c r="L34" s="4">
        <v>44771</v>
      </c>
      <c r="M34" s="3" t="s">
        <v>69</v>
      </c>
      <c r="N34" s="6" t="s">
        <v>31</v>
      </c>
      <c r="O34" s="7">
        <v>1</v>
      </c>
      <c r="P34" s="4" t="s">
        <v>165</v>
      </c>
      <c r="Q34" s="137"/>
      <c r="R34" s="138"/>
      <c r="S34" s="139"/>
    </row>
    <row r="35" spans="1:19" ht="252" x14ac:dyDescent="0.55000000000000004">
      <c r="A35" s="28" t="s">
        <v>211</v>
      </c>
      <c r="B35" s="29">
        <v>23</v>
      </c>
      <c r="C35" s="1" t="s">
        <v>70</v>
      </c>
      <c r="D35" s="2">
        <v>649</v>
      </c>
      <c r="E35" s="2" t="s">
        <v>23</v>
      </c>
      <c r="F35" s="15" t="s">
        <v>24</v>
      </c>
      <c r="G35" s="5">
        <v>1</v>
      </c>
      <c r="H35" s="14" t="s">
        <v>71</v>
      </c>
      <c r="I35" s="2">
        <v>1</v>
      </c>
      <c r="J35" s="2">
        <v>1</v>
      </c>
      <c r="K35" s="15">
        <v>44713</v>
      </c>
      <c r="L35" s="15">
        <v>44876</v>
      </c>
      <c r="M35" s="3" t="s">
        <v>249</v>
      </c>
      <c r="N35" s="6" t="s">
        <v>31</v>
      </c>
      <c r="O35" s="6">
        <v>1</v>
      </c>
      <c r="P35" s="4" t="s">
        <v>153</v>
      </c>
      <c r="Q35" s="7">
        <f t="shared" ref="Q35:Q40" si="1">O35</f>
        <v>1</v>
      </c>
      <c r="R35" s="4" t="s">
        <v>27</v>
      </c>
      <c r="S35" s="30" t="s">
        <v>189</v>
      </c>
    </row>
    <row r="36" spans="1:19" ht="192" customHeight="1" x14ac:dyDescent="0.55000000000000004">
      <c r="A36" s="28" t="s">
        <v>211</v>
      </c>
      <c r="B36" s="29">
        <v>24</v>
      </c>
      <c r="C36" s="1" t="s">
        <v>70</v>
      </c>
      <c r="D36" s="2">
        <v>650</v>
      </c>
      <c r="E36" s="2" t="s">
        <v>23</v>
      </c>
      <c r="F36" s="4" t="s">
        <v>24</v>
      </c>
      <c r="G36" s="5">
        <v>1</v>
      </c>
      <c r="H36" s="3" t="s">
        <v>72</v>
      </c>
      <c r="I36" s="2" t="s">
        <v>73</v>
      </c>
      <c r="J36" s="2">
        <v>1</v>
      </c>
      <c r="K36" s="4">
        <v>44713</v>
      </c>
      <c r="L36" s="4">
        <v>44876</v>
      </c>
      <c r="M36" s="3" t="s">
        <v>154</v>
      </c>
      <c r="N36" s="6" t="s">
        <v>31</v>
      </c>
      <c r="O36" s="6">
        <v>1</v>
      </c>
      <c r="P36" s="4" t="s">
        <v>155</v>
      </c>
      <c r="Q36" s="7">
        <f t="shared" si="1"/>
        <v>1</v>
      </c>
      <c r="R36" s="4" t="s">
        <v>27</v>
      </c>
      <c r="S36" s="30" t="s">
        <v>189</v>
      </c>
    </row>
    <row r="37" spans="1:19" ht="192" customHeight="1" x14ac:dyDescent="0.55000000000000004">
      <c r="A37" s="28" t="s">
        <v>211</v>
      </c>
      <c r="B37" s="29">
        <v>25</v>
      </c>
      <c r="C37" s="1" t="s">
        <v>70</v>
      </c>
      <c r="D37" s="2">
        <v>651</v>
      </c>
      <c r="E37" s="2" t="s">
        <v>41</v>
      </c>
      <c r="F37" s="4" t="s">
        <v>24</v>
      </c>
      <c r="G37" s="5">
        <v>1</v>
      </c>
      <c r="H37" s="3" t="s">
        <v>74</v>
      </c>
      <c r="I37" s="2" t="s">
        <v>73</v>
      </c>
      <c r="J37" s="2">
        <v>1</v>
      </c>
      <c r="K37" s="4">
        <v>44713</v>
      </c>
      <c r="L37" s="4">
        <v>44876</v>
      </c>
      <c r="M37" s="3" t="s">
        <v>156</v>
      </c>
      <c r="N37" s="6" t="s">
        <v>31</v>
      </c>
      <c r="O37" s="6">
        <v>1</v>
      </c>
      <c r="P37" s="4" t="s">
        <v>157</v>
      </c>
      <c r="Q37" s="7">
        <f t="shared" si="1"/>
        <v>1</v>
      </c>
      <c r="R37" s="4" t="s">
        <v>27</v>
      </c>
      <c r="S37" s="30" t="s">
        <v>189</v>
      </c>
    </row>
    <row r="38" spans="1:19" ht="192" customHeight="1" x14ac:dyDescent="0.55000000000000004">
      <c r="A38" s="28" t="s">
        <v>211</v>
      </c>
      <c r="B38" s="29">
        <v>26</v>
      </c>
      <c r="C38" s="1" t="s">
        <v>70</v>
      </c>
      <c r="D38" s="2">
        <v>652</v>
      </c>
      <c r="E38" s="2" t="s">
        <v>41</v>
      </c>
      <c r="F38" s="4" t="s">
        <v>24</v>
      </c>
      <c r="G38" s="5">
        <v>1</v>
      </c>
      <c r="H38" s="3" t="s">
        <v>75</v>
      </c>
      <c r="I38" s="2" t="s">
        <v>67</v>
      </c>
      <c r="J38" s="2">
        <v>1</v>
      </c>
      <c r="K38" s="4">
        <v>44713</v>
      </c>
      <c r="L38" s="4">
        <v>44924</v>
      </c>
      <c r="M38" s="3" t="s">
        <v>250</v>
      </c>
      <c r="N38" s="6" t="s">
        <v>31</v>
      </c>
      <c r="O38" s="6">
        <v>1</v>
      </c>
      <c r="P38" s="4" t="s">
        <v>158</v>
      </c>
      <c r="Q38" s="7">
        <f t="shared" si="1"/>
        <v>1</v>
      </c>
      <c r="R38" s="4" t="s">
        <v>27</v>
      </c>
      <c r="S38" s="30" t="s">
        <v>190</v>
      </c>
    </row>
    <row r="39" spans="1:19" ht="237.75" customHeight="1" x14ac:dyDescent="0.55000000000000004">
      <c r="A39" s="27" t="s">
        <v>209</v>
      </c>
      <c r="B39" s="29">
        <v>27</v>
      </c>
      <c r="C39" s="1" t="s">
        <v>70</v>
      </c>
      <c r="D39" s="2">
        <v>653</v>
      </c>
      <c r="E39" s="2" t="s">
        <v>23</v>
      </c>
      <c r="F39" s="4" t="s">
        <v>65</v>
      </c>
      <c r="G39" s="5">
        <v>1</v>
      </c>
      <c r="H39" s="3" t="s">
        <v>76</v>
      </c>
      <c r="I39" s="2" t="s">
        <v>77</v>
      </c>
      <c r="J39" s="2">
        <v>1</v>
      </c>
      <c r="K39" s="4">
        <v>44713</v>
      </c>
      <c r="L39" s="4">
        <v>44876</v>
      </c>
      <c r="M39" s="3" t="s">
        <v>172</v>
      </c>
      <c r="N39" s="6" t="s">
        <v>31</v>
      </c>
      <c r="O39" s="6">
        <v>1</v>
      </c>
      <c r="P39" s="4" t="s">
        <v>173</v>
      </c>
      <c r="Q39" s="7">
        <f t="shared" si="1"/>
        <v>1</v>
      </c>
      <c r="R39" s="4" t="s">
        <v>27</v>
      </c>
      <c r="S39" s="30" t="s">
        <v>191</v>
      </c>
    </row>
    <row r="40" spans="1:19" ht="252" x14ac:dyDescent="0.55000000000000004">
      <c r="A40" s="27" t="s">
        <v>210</v>
      </c>
      <c r="B40" s="29">
        <v>28</v>
      </c>
      <c r="C40" s="1" t="s">
        <v>78</v>
      </c>
      <c r="D40" s="2">
        <v>656</v>
      </c>
      <c r="E40" s="2" t="s">
        <v>41</v>
      </c>
      <c r="F40" s="4" t="s">
        <v>65</v>
      </c>
      <c r="G40" s="5">
        <v>1</v>
      </c>
      <c r="H40" s="3" t="s">
        <v>97</v>
      </c>
      <c r="I40" s="2" t="s">
        <v>79</v>
      </c>
      <c r="J40" s="2">
        <v>1</v>
      </c>
      <c r="K40" s="4">
        <v>44736</v>
      </c>
      <c r="L40" s="4">
        <v>44809</v>
      </c>
      <c r="M40" s="3" t="s">
        <v>101</v>
      </c>
      <c r="N40" s="6" t="s">
        <v>31</v>
      </c>
      <c r="O40" s="6">
        <v>1</v>
      </c>
      <c r="P40" s="4" t="s">
        <v>170</v>
      </c>
      <c r="Q40" s="7">
        <f t="shared" si="1"/>
        <v>1</v>
      </c>
      <c r="R40" s="4" t="s">
        <v>27</v>
      </c>
      <c r="S40" s="30" t="s">
        <v>229</v>
      </c>
    </row>
    <row r="41" spans="1:19" ht="252" x14ac:dyDescent="0.55000000000000004">
      <c r="A41" s="27" t="s">
        <v>210</v>
      </c>
      <c r="B41" s="29">
        <v>29</v>
      </c>
      <c r="C41" s="1" t="s">
        <v>78</v>
      </c>
      <c r="D41" s="2">
        <v>657</v>
      </c>
      <c r="E41" s="2" t="s">
        <v>23</v>
      </c>
      <c r="F41" s="4" t="s">
        <v>65</v>
      </c>
      <c r="G41" s="5">
        <v>1</v>
      </c>
      <c r="H41" s="3" t="s">
        <v>80</v>
      </c>
      <c r="I41" s="2" t="s">
        <v>81</v>
      </c>
      <c r="J41" s="2">
        <v>1</v>
      </c>
      <c r="K41" s="4">
        <v>44736</v>
      </c>
      <c r="L41" s="4">
        <v>44809</v>
      </c>
      <c r="M41" s="3" t="s">
        <v>102</v>
      </c>
      <c r="N41" s="6" t="s">
        <v>31</v>
      </c>
      <c r="O41" s="7">
        <v>1</v>
      </c>
      <c r="P41" s="4" t="s">
        <v>171</v>
      </c>
      <c r="Q41" s="137">
        <f>(O41+O42)/2</f>
        <v>1</v>
      </c>
      <c r="R41" s="138" t="s">
        <v>27</v>
      </c>
      <c r="S41" s="139" t="s">
        <v>229</v>
      </c>
    </row>
    <row r="42" spans="1:19" ht="130.5" customHeight="1" x14ac:dyDescent="0.55000000000000004">
      <c r="A42" s="27" t="s">
        <v>210</v>
      </c>
      <c r="B42" s="29">
        <v>30</v>
      </c>
      <c r="C42" s="1" t="s">
        <v>78</v>
      </c>
      <c r="D42" s="5">
        <v>657</v>
      </c>
      <c r="E42" s="2" t="s">
        <v>23</v>
      </c>
      <c r="F42" s="2" t="s">
        <v>65</v>
      </c>
      <c r="G42" s="5">
        <v>2</v>
      </c>
      <c r="H42" s="3" t="s">
        <v>82</v>
      </c>
      <c r="I42" s="2" t="s">
        <v>47</v>
      </c>
      <c r="J42" s="5">
        <v>1</v>
      </c>
      <c r="K42" s="9">
        <v>44736</v>
      </c>
      <c r="L42" s="9">
        <v>44749</v>
      </c>
      <c r="M42" s="3" t="s">
        <v>83</v>
      </c>
      <c r="N42" s="6" t="s">
        <v>31</v>
      </c>
      <c r="O42" s="7">
        <v>1</v>
      </c>
      <c r="P42" s="4" t="s">
        <v>103</v>
      </c>
      <c r="Q42" s="137"/>
      <c r="R42" s="138"/>
      <c r="S42" s="139"/>
    </row>
    <row r="43" spans="1:19" ht="231.75" customHeight="1" x14ac:dyDescent="0.55000000000000004">
      <c r="A43" s="27" t="s">
        <v>211</v>
      </c>
      <c r="B43" s="29">
        <v>31</v>
      </c>
      <c r="C43" s="1" t="s">
        <v>111</v>
      </c>
      <c r="D43" s="5">
        <v>715</v>
      </c>
      <c r="E43" s="2" t="s">
        <v>23</v>
      </c>
      <c r="F43" s="5" t="s">
        <v>24</v>
      </c>
      <c r="G43" s="5">
        <v>1</v>
      </c>
      <c r="H43" s="3" t="s">
        <v>112</v>
      </c>
      <c r="I43" s="2" t="s">
        <v>113</v>
      </c>
      <c r="J43" s="5">
        <v>3</v>
      </c>
      <c r="K43" s="9">
        <v>44866</v>
      </c>
      <c r="L43" s="9">
        <v>44963</v>
      </c>
      <c r="M43" s="3" t="s">
        <v>251</v>
      </c>
      <c r="N43" s="6" t="s">
        <v>31</v>
      </c>
      <c r="O43" s="7">
        <v>1</v>
      </c>
      <c r="P43" s="4" t="s">
        <v>212</v>
      </c>
      <c r="Q43" s="7">
        <v>1</v>
      </c>
      <c r="R43" s="4" t="s">
        <v>27</v>
      </c>
      <c r="S43" s="30" t="s">
        <v>221</v>
      </c>
    </row>
    <row r="44" spans="1:19" ht="210" customHeight="1" x14ac:dyDescent="0.55000000000000004">
      <c r="A44" s="27" t="s">
        <v>211</v>
      </c>
      <c r="B44" s="29">
        <v>32</v>
      </c>
      <c r="C44" s="1" t="s">
        <v>105</v>
      </c>
      <c r="D44" s="5">
        <v>716</v>
      </c>
      <c r="E44" s="2" t="s">
        <v>23</v>
      </c>
      <c r="F44" s="5" t="s">
        <v>24</v>
      </c>
      <c r="G44" s="5">
        <v>1</v>
      </c>
      <c r="H44" s="3" t="s">
        <v>106</v>
      </c>
      <c r="I44" s="2" t="s">
        <v>109</v>
      </c>
      <c r="J44" s="5">
        <v>3</v>
      </c>
      <c r="K44" s="9">
        <v>44853</v>
      </c>
      <c r="L44" s="9">
        <v>44900</v>
      </c>
      <c r="M44" s="3" t="s">
        <v>252</v>
      </c>
      <c r="N44" s="6" t="s">
        <v>31</v>
      </c>
      <c r="O44" s="7">
        <v>1</v>
      </c>
      <c r="P44" s="4" t="s">
        <v>159</v>
      </c>
      <c r="Q44" s="74">
        <v>1</v>
      </c>
      <c r="R44" s="77" t="s">
        <v>27</v>
      </c>
      <c r="S44" s="80" t="s">
        <v>188</v>
      </c>
    </row>
    <row r="45" spans="1:19" ht="231.75" customHeight="1" x14ac:dyDescent="0.55000000000000004">
      <c r="A45" s="27" t="s">
        <v>211</v>
      </c>
      <c r="B45" s="29">
        <v>33</v>
      </c>
      <c r="C45" s="1" t="s">
        <v>105</v>
      </c>
      <c r="D45" s="5">
        <v>716</v>
      </c>
      <c r="E45" s="2" t="s">
        <v>23</v>
      </c>
      <c r="F45" s="5" t="s">
        <v>24</v>
      </c>
      <c r="G45" s="5">
        <v>2</v>
      </c>
      <c r="H45" s="3" t="s">
        <v>107</v>
      </c>
      <c r="I45" s="2" t="s">
        <v>109</v>
      </c>
      <c r="J45" s="5">
        <v>3</v>
      </c>
      <c r="K45" s="9">
        <v>44853</v>
      </c>
      <c r="L45" s="9">
        <v>44900</v>
      </c>
      <c r="M45" s="3" t="s">
        <v>160</v>
      </c>
      <c r="N45" s="6" t="s">
        <v>31</v>
      </c>
      <c r="O45" s="7">
        <v>1</v>
      </c>
      <c r="P45" s="4" t="s">
        <v>159</v>
      </c>
      <c r="Q45" s="75"/>
      <c r="R45" s="78"/>
      <c r="S45" s="81"/>
    </row>
    <row r="46" spans="1:19" ht="180" x14ac:dyDescent="0.55000000000000004">
      <c r="A46" s="27" t="s">
        <v>211</v>
      </c>
      <c r="B46" s="29">
        <v>34</v>
      </c>
      <c r="C46" s="1" t="s">
        <v>105</v>
      </c>
      <c r="D46" s="5">
        <v>716</v>
      </c>
      <c r="E46" s="2" t="s">
        <v>23</v>
      </c>
      <c r="F46" s="5" t="s">
        <v>24</v>
      </c>
      <c r="G46" s="5">
        <v>3</v>
      </c>
      <c r="H46" s="3" t="s">
        <v>108</v>
      </c>
      <c r="I46" s="2" t="s">
        <v>110</v>
      </c>
      <c r="J46" s="5">
        <v>2</v>
      </c>
      <c r="K46" s="9">
        <v>44847</v>
      </c>
      <c r="L46" s="9">
        <v>44900</v>
      </c>
      <c r="M46" s="3" t="s">
        <v>253</v>
      </c>
      <c r="N46" s="6" t="s">
        <v>31</v>
      </c>
      <c r="O46" s="7">
        <v>1</v>
      </c>
      <c r="P46" s="4" t="s">
        <v>159</v>
      </c>
      <c r="Q46" s="76"/>
      <c r="R46" s="79"/>
      <c r="S46" s="82"/>
    </row>
    <row r="47" spans="1:19" ht="138" customHeight="1" x14ac:dyDescent="0.55000000000000004">
      <c r="A47" s="27" t="s">
        <v>211</v>
      </c>
      <c r="B47" s="29">
        <v>35</v>
      </c>
      <c r="C47" s="1" t="s">
        <v>22</v>
      </c>
      <c r="D47" s="2">
        <v>722</v>
      </c>
      <c r="E47" s="2" t="s">
        <v>41</v>
      </c>
      <c r="F47" s="5" t="s">
        <v>24</v>
      </c>
      <c r="G47" s="5">
        <v>1</v>
      </c>
      <c r="H47" s="3" t="s">
        <v>161</v>
      </c>
      <c r="I47" s="2" t="s">
        <v>54</v>
      </c>
      <c r="J47" s="2">
        <v>2</v>
      </c>
      <c r="K47" s="4">
        <v>45110</v>
      </c>
      <c r="L47" s="4">
        <v>45266</v>
      </c>
      <c r="M47" s="3" t="s">
        <v>181</v>
      </c>
      <c r="N47" s="6" t="s">
        <v>180</v>
      </c>
      <c r="O47" s="6">
        <v>0</v>
      </c>
      <c r="P47" s="6" t="s">
        <v>180</v>
      </c>
      <c r="Q47" s="7">
        <v>0</v>
      </c>
      <c r="R47" s="4" t="s">
        <v>27</v>
      </c>
      <c r="S47" s="58" t="s">
        <v>260</v>
      </c>
    </row>
    <row r="48" spans="1:19" ht="126.75" customHeight="1" x14ac:dyDescent="0.55000000000000004">
      <c r="A48" s="27" t="s">
        <v>211</v>
      </c>
      <c r="B48" s="29">
        <v>36</v>
      </c>
      <c r="C48" s="1" t="s">
        <v>22</v>
      </c>
      <c r="D48" s="2">
        <v>723</v>
      </c>
      <c r="E48" s="2" t="s">
        <v>41</v>
      </c>
      <c r="F48" s="5" t="s">
        <v>24</v>
      </c>
      <c r="G48" s="5">
        <v>1</v>
      </c>
      <c r="H48" s="3" t="s">
        <v>114</v>
      </c>
      <c r="I48" s="2" t="s">
        <v>134</v>
      </c>
      <c r="J48" s="2">
        <v>3</v>
      </c>
      <c r="K48" s="4">
        <v>45019</v>
      </c>
      <c r="L48" s="4">
        <v>45266</v>
      </c>
      <c r="M48" s="3" t="s">
        <v>213</v>
      </c>
      <c r="N48" s="6" t="s">
        <v>180</v>
      </c>
      <c r="O48" s="6">
        <v>0</v>
      </c>
      <c r="P48" s="6" t="s">
        <v>180</v>
      </c>
      <c r="Q48" s="7">
        <v>0</v>
      </c>
      <c r="R48" s="4" t="s">
        <v>27</v>
      </c>
      <c r="S48" s="58" t="s">
        <v>260</v>
      </c>
    </row>
    <row r="49" spans="1:19" ht="321" customHeight="1" x14ac:dyDescent="0.55000000000000004">
      <c r="A49" s="27" t="s">
        <v>211</v>
      </c>
      <c r="B49" s="29">
        <v>37</v>
      </c>
      <c r="C49" s="1" t="s">
        <v>22</v>
      </c>
      <c r="D49" s="2">
        <v>724</v>
      </c>
      <c r="E49" s="2" t="s">
        <v>41</v>
      </c>
      <c r="F49" s="5" t="s">
        <v>24</v>
      </c>
      <c r="G49" s="5">
        <v>1</v>
      </c>
      <c r="H49" s="3" t="s">
        <v>115</v>
      </c>
      <c r="I49" s="2" t="s">
        <v>135</v>
      </c>
      <c r="J49" s="2">
        <v>1</v>
      </c>
      <c r="K49" s="4">
        <v>44942</v>
      </c>
      <c r="L49" s="4">
        <v>44995</v>
      </c>
      <c r="M49" s="3" t="s">
        <v>222</v>
      </c>
      <c r="N49" s="6" t="s">
        <v>31</v>
      </c>
      <c r="O49" s="6">
        <v>1</v>
      </c>
      <c r="P49" s="4" t="s">
        <v>214</v>
      </c>
      <c r="Q49" s="7">
        <v>1</v>
      </c>
      <c r="R49" s="4" t="s">
        <v>27</v>
      </c>
      <c r="S49" s="30" t="s">
        <v>223</v>
      </c>
    </row>
    <row r="50" spans="1:19" ht="105" customHeight="1" x14ac:dyDescent="0.55000000000000004">
      <c r="A50" s="27" t="s">
        <v>211</v>
      </c>
      <c r="B50" s="29">
        <v>38</v>
      </c>
      <c r="C50" s="1" t="s">
        <v>22</v>
      </c>
      <c r="D50" s="2">
        <v>725</v>
      </c>
      <c r="E50" s="2" t="s">
        <v>41</v>
      </c>
      <c r="F50" s="5" t="s">
        <v>24</v>
      </c>
      <c r="G50" s="5">
        <v>1</v>
      </c>
      <c r="H50" s="3" t="s">
        <v>116</v>
      </c>
      <c r="I50" s="2" t="s">
        <v>44</v>
      </c>
      <c r="J50" s="2">
        <v>1</v>
      </c>
      <c r="K50" s="4">
        <v>45078</v>
      </c>
      <c r="L50" s="4">
        <v>45114</v>
      </c>
      <c r="M50" s="3" t="s">
        <v>215</v>
      </c>
      <c r="N50" s="7" t="s">
        <v>180</v>
      </c>
      <c r="O50" s="6">
        <v>0</v>
      </c>
      <c r="P50" s="6" t="s">
        <v>180</v>
      </c>
      <c r="Q50" s="7">
        <v>0</v>
      </c>
      <c r="R50" s="4" t="s">
        <v>27</v>
      </c>
      <c r="S50" s="58" t="s">
        <v>261</v>
      </c>
    </row>
    <row r="51" spans="1:19" ht="252" x14ac:dyDescent="0.55000000000000004">
      <c r="A51" s="27" t="s">
        <v>211</v>
      </c>
      <c r="B51" s="29">
        <v>39</v>
      </c>
      <c r="C51" s="1" t="s">
        <v>22</v>
      </c>
      <c r="D51" s="2">
        <v>726</v>
      </c>
      <c r="E51" s="2" t="s">
        <v>41</v>
      </c>
      <c r="F51" s="5" t="s">
        <v>24</v>
      </c>
      <c r="G51" s="5">
        <v>1</v>
      </c>
      <c r="H51" s="3" t="s">
        <v>117</v>
      </c>
      <c r="I51" s="2" t="s">
        <v>136</v>
      </c>
      <c r="J51" s="2">
        <v>2</v>
      </c>
      <c r="K51" s="4">
        <v>44986</v>
      </c>
      <c r="L51" s="4">
        <v>45051</v>
      </c>
      <c r="M51" s="3" t="s">
        <v>216</v>
      </c>
      <c r="N51" s="7" t="s">
        <v>93</v>
      </c>
      <c r="O51" s="6">
        <v>0</v>
      </c>
      <c r="P51" s="6" t="s">
        <v>180</v>
      </c>
      <c r="Q51" s="7">
        <v>0</v>
      </c>
      <c r="R51" s="4" t="s">
        <v>27</v>
      </c>
      <c r="S51" s="58" t="s">
        <v>262</v>
      </c>
    </row>
    <row r="52" spans="1:19" ht="252" x14ac:dyDescent="0.55000000000000004">
      <c r="A52" s="27" t="s">
        <v>211</v>
      </c>
      <c r="B52" s="29">
        <v>40</v>
      </c>
      <c r="C52" s="1" t="s">
        <v>22</v>
      </c>
      <c r="D52" s="2">
        <v>727</v>
      </c>
      <c r="E52" s="2" t="s">
        <v>41</v>
      </c>
      <c r="F52" s="5" t="s">
        <v>24</v>
      </c>
      <c r="G52" s="5">
        <v>1</v>
      </c>
      <c r="H52" s="3" t="s">
        <v>254</v>
      </c>
      <c r="I52" s="2" t="s">
        <v>44</v>
      </c>
      <c r="J52" s="2">
        <v>4</v>
      </c>
      <c r="K52" s="4">
        <v>44942</v>
      </c>
      <c r="L52" s="4">
        <v>45086</v>
      </c>
      <c r="M52" s="3" t="s">
        <v>271</v>
      </c>
      <c r="N52" s="7" t="s">
        <v>93</v>
      </c>
      <c r="O52" s="6">
        <v>0</v>
      </c>
      <c r="P52" s="6" t="s">
        <v>180</v>
      </c>
      <c r="Q52" s="7">
        <v>0</v>
      </c>
      <c r="R52" s="4" t="s">
        <v>27</v>
      </c>
      <c r="S52" s="61" t="s">
        <v>263</v>
      </c>
    </row>
    <row r="53" spans="1:19" ht="210" customHeight="1" x14ac:dyDescent="0.55000000000000004">
      <c r="A53" s="27" t="s">
        <v>211</v>
      </c>
      <c r="B53" s="29">
        <v>41</v>
      </c>
      <c r="C53" s="1" t="s">
        <v>22</v>
      </c>
      <c r="D53" s="2">
        <v>728</v>
      </c>
      <c r="E53" s="2" t="s">
        <v>23</v>
      </c>
      <c r="F53" s="5" t="s">
        <v>24</v>
      </c>
      <c r="G53" s="5">
        <v>1</v>
      </c>
      <c r="H53" s="3" t="s">
        <v>118</v>
      </c>
      <c r="I53" s="2" t="s">
        <v>137</v>
      </c>
      <c r="J53" s="2">
        <v>1</v>
      </c>
      <c r="K53" s="4">
        <v>44949</v>
      </c>
      <c r="L53" s="4">
        <v>45016</v>
      </c>
      <c r="M53" s="3" t="s">
        <v>217</v>
      </c>
      <c r="N53" s="6" t="s">
        <v>31</v>
      </c>
      <c r="O53" s="6">
        <v>1</v>
      </c>
      <c r="P53" s="4" t="s">
        <v>214</v>
      </c>
      <c r="Q53" s="74">
        <v>0.5</v>
      </c>
      <c r="R53" s="77" t="s">
        <v>27</v>
      </c>
      <c r="S53" s="154" t="s">
        <v>264</v>
      </c>
    </row>
    <row r="54" spans="1:19" ht="144" x14ac:dyDescent="0.55000000000000004">
      <c r="A54" s="27" t="s">
        <v>211</v>
      </c>
      <c r="B54" s="29">
        <v>42</v>
      </c>
      <c r="C54" s="1" t="s">
        <v>22</v>
      </c>
      <c r="D54" s="2">
        <v>728</v>
      </c>
      <c r="E54" s="2" t="s">
        <v>23</v>
      </c>
      <c r="F54" s="5" t="s">
        <v>24</v>
      </c>
      <c r="G54" s="5">
        <v>2</v>
      </c>
      <c r="H54" s="3" t="s">
        <v>119</v>
      </c>
      <c r="I54" s="2" t="s">
        <v>138</v>
      </c>
      <c r="J54" s="2">
        <v>4</v>
      </c>
      <c r="K54" s="4">
        <v>44986</v>
      </c>
      <c r="L54" s="4">
        <v>45212</v>
      </c>
      <c r="M54" s="3" t="s">
        <v>219</v>
      </c>
      <c r="N54" s="7" t="s">
        <v>93</v>
      </c>
      <c r="O54" s="6">
        <v>0</v>
      </c>
      <c r="P54" s="6" t="s">
        <v>180</v>
      </c>
      <c r="Q54" s="76"/>
      <c r="R54" s="79"/>
      <c r="S54" s="155"/>
    </row>
    <row r="55" spans="1:19" ht="409.6" customHeight="1" x14ac:dyDescent="0.55000000000000004">
      <c r="A55" s="27" t="s">
        <v>211</v>
      </c>
      <c r="B55" s="57">
        <v>43</v>
      </c>
      <c r="C55" s="1" t="s">
        <v>22</v>
      </c>
      <c r="D55" s="2">
        <v>729</v>
      </c>
      <c r="E55" s="2" t="s">
        <v>23</v>
      </c>
      <c r="F55" s="56" t="s">
        <v>24</v>
      </c>
      <c r="G55" s="56">
        <v>1</v>
      </c>
      <c r="H55" s="3" t="s">
        <v>120</v>
      </c>
      <c r="I55" s="2" t="s">
        <v>139</v>
      </c>
      <c r="J55" s="2">
        <v>1</v>
      </c>
      <c r="K55" s="54">
        <v>44942</v>
      </c>
      <c r="L55" s="54">
        <v>44957</v>
      </c>
      <c r="M55" s="3" t="s">
        <v>274</v>
      </c>
      <c r="N55" s="6" t="s">
        <v>218</v>
      </c>
      <c r="O55" s="6">
        <v>0.7</v>
      </c>
      <c r="P55" s="3" t="s">
        <v>266</v>
      </c>
      <c r="Q55" s="53">
        <v>0.7</v>
      </c>
      <c r="R55" s="54" t="s">
        <v>27</v>
      </c>
      <c r="S55" s="55" t="s">
        <v>265</v>
      </c>
    </row>
    <row r="56" spans="1:19" ht="114" customHeight="1" x14ac:dyDescent="0.55000000000000004">
      <c r="A56" s="27" t="s">
        <v>211</v>
      </c>
      <c r="B56" s="57">
        <v>44</v>
      </c>
      <c r="C56" s="1" t="s">
        <v>22</v>
      </c>
      <c r="D56" s="2">
        <v>730</v>
      </c>
      <c r="E56" s="2" t="s">
        <v>23</v>
      </c>
      <c r="F56" s="56" t="s">
        <v>24</v>
      </c>
      <c r="G56" s="56">
        <v>1</v>
      </c>
      <c r="H56" s="3" t="s">
        <v>121</v>
      </c>
      <c r="I56" s="2" t="s">
        <v>140</v>
      </c>
      <c r="J56" s="2">
        <v>1</v>
      </c>
      <c r="K56" s="54">
        <v>45141</v>
      </c>
      <c r="L56" s="54">
        <v>45198</v>
      </c>
      <c r="M56" s="3" t="s">
        <v>220</v>
      </c>
      <c r="N56" s="6" t="s">
        <v>180</v>
      </c>
      <c r="O56" s="6" t="s">
        <v>180</v>
      </c>
      <c r="P56" s="6" t="s">
        <v>267</v>
      </c>
      <c r="Q56" s="74">
        <v>0</v>
      </c>
      <c r="R56" s="77" t="s">
        <v>27</v>
      </c>
      <c r="S56" s="156" t="s">
        <v>268</v>
      </c>
    </row>
    <row r="57" spans="1:19" ht="180" x14ac:dyDescent="0.55000000000000004">
      <c r="A57" s="27" t="s">
        <v>211</v>
      </c>
      <c r="B57" s="57">
        <v>45</v>
      </c>
      <c r="C57" s="1" t="s">
        <v>22</v>
      </c>
      <c r="D57" s="2">
        <v>730</v>
      </c>
      <c r="E57" s="2" t="s">
        <v>23</v>
      </c>
      <c r="F57" s="56" t="s">
        <v>24</v>
      </c>
      <c r="G57" s="56">
        <v>2</v>
      </c>
      <c r="H57" s="3" t="s">
        <v>122</v>
      </c>
      <c r="I57" s="2" t="s">
        <v>255</v>
      </c>
      <c r="J57" s="2">
        <v>2</v>
      </c>
      <c r="K57" s="54">
        <v>44949</v>
      </c>
      <c r="L57" s="54">
        <v>45019</v>
      </c>
      <c r="M57" s="3" t="s">
        <v>256</v>
      </c>
      <c r="N57" s="53" t="s">
        <v>93</v>
      </c>
      <c r="O57" s="6">
        <v>0</v>
      </c>
      <c r="P57" s="53" t="s">
        <v>269</v>
      </c>
      <c r="Q57" s="76"/>
      <c r="R57" s="79"/>
      <c r="S57" s="157"/>
    </row>
    <row r="58" spans="1:19" ht="138" customHeight="1" x14ac:dyDescent="0.55000000000000004">
      <c r="A58" s="27" t="s">
        <v>211</v>
      </c>
      <c r="B58" s="29">
        <v>46</v>
      </c>
      <c r="C58" s="1" t="s">
        <v>22</v>
      </c>
      <c r="D58" s="2">
        <v>731</v>
      </c>
      <c r="E58" s="2" t="s">
        <v>23</v>
      </c>
      <c r="F58" s="5" t="s">
        <v>24</v>
      </c>
      <c r="G58" s="5">
        <v>1</v>
      </c>
      <c r="H58" s="3" t="s">
        <v>123</v>
      </c>
      <c r="I58" s="2" t="s">
        <v>141</v>
      </c>
      <c r="J58" s="2">
        <v>1</v>
      </c>
      <c r="K58" s="4">
        <v>45110</v>
      </c>
      <c r="L58" s="4">
        <v>45266</v>
      </c>
      <c r="M58" s="3" t="s">
        <v>182</v>
      </c>
      <c r="N58" s="6" t="s">
        <v>180</v>
      </c>
      <c r="O58" s="6" t="s">
        <v>180</v>
      </c>
      <c r="P58" s="6" t="s">
        <v>180</v>
      </c>
      <c r="Q58" s="7">
        <v>0</v>
      </c>
      <c r="R58" s="4" t="s">
        <v>27</v>
      </c>
      <c r="S58" s="58"/>
    </row>
    <row r="59" spans="1:19" ht="72" x14ac:dyDescent="0.55000000000000004">
      <c r="A59" s="27" t="s">
        <v>211</v>
      </c>
      <c r="B59" s="29">
        <v>47</v>
      </c>
      <c r="C59" s="1" t="s">
        <v>22</v>
      </c>
      <c r="D59" s="2">
        <v>732</v>
      </c>
      <c r="E59" s="2" t="s">
        <v>23</v>
      </c>
      <c r="F59" s="5" t="s">
        <v>24</v>
      </c>
      <c r="G59" s="5">
        <v>1</v>
      </c>
      <c r="H59" s="3" t="s">
        <v>124</v>
      </c>
      <c r="I59" s="2" t="s">
        <v>142</v>
      </c>
      <c r="J59" s="2">
        <v>2</v>
      </c>
      <c r="K59" s="4">
        <v>45078</v>
      </c>
      <c r="L59" s="4">
        <v>45275</v>
      </c>
      <c r="M59" s="3" t="s">
        <v>183</v>
      </c>
      <c r="N59" s="6" t="s">
        <v>180</v>
      </c>
      <c r="O59" s="6" t="s">
        <v>180</v>
      </c>
      <c r="P59" s="6" t="s">
        <v>180</v>
      </c>
      <c r="Q59" s="74">
        <v>0.25</v>
      </c>
      <c r="R59" s="77" t="s">
        <v>27</v>
      </c>
      <c r="S59" s="130"/>
    </row>
    <row r="60" spans="1:19" ht="108" x14ac:dyDescent="0.55000000000000004">
      <c r="A60" s="27" t="s">
        <v>211</v>
      </c>
      <c r="B60" s="29">
        <v>48</v>
      </c>
      <c r="C60" s="1" t="s">
        <v>22</v>
      </c>
      <c r="D60" s="2">
        <v>732</v>
      </c>
      <c r="E60" s="2" t="s">
        <v>23</v>
      </c>
      <c r="F60" s="5" t="s">
        <v>24</v>
      </c>
      <c r="G60" s="5">
        <v>2</v>
      </c>
      <c r="H60" s="3" t="s">
        <v>125</v>
      </c>
      <c r="I60" s="2" t="s">
        <v>143</v>
      </c>
      <c r="J60" s="2">
        <v>1</v>
      </c>
      <c r="K60" s="4">
        <v>45110</v>
      </c>
      <c r="L60" s="4">
        <v>45168</v>
      </c>
      <c r="M60" s="3" t="s">
        <v>182</v>
      </c>
      <c r="N60" s="6" t="s">
        <v>180</v>
      </c>
      <c r="O60" s="6" t="s">
        <v>180</v>
      </c>
      <c r="P60" s="6" t="s">
        <v>180</v>
      </c>
      <c r="Q60" s="75"/>
      <c r="R60" s="78"/>
      <c r="S60" s="131"/>
    </row>
    <row r="61" spans="1:19" ht="288" customHeight="1" x14ac:dyDescent="0.55000000000000004">
      <c r="A61" s="27" t="s">
        <v>211</v>
      </c>
      <c r="B61" s="29">
        <v>49</v>
      </c>
      <c r="C61" s="1" t="s">
        <v>22</v>
      </c>
      <c r="D61" s="2">
        <v>732</v>
      </c>
      <c r="E61" s="2" t="s">
        <v>23</v>
      </c>
      <c r="F61" s="5" t="s">
        <v>24</v>
      </c>
      <c r="G61" s="5">
        <v>3</v>
      </c>
      <c r="H61" s="3" t="s">
        <v>126</v>
      </c>
      <c r="I61" s="2" t="s">
        <v>144</v>
      </c>
      <c r="J61" s="2">
        <v>1</v>
      </c>
      <c r="K61" s="4">
        <v>44942</v>
      </c>
      <c r="L61" s="4">
        <v>44967</v>
      </c>
      <c r="M61" s="3" t="s">
        <v>257</v>
      </c>
      <c r="N61" s="6" t="s">
        <v>31</v>
      </c>
      <c r="O61" s="6">
        <v>1</v>
      </c>
      <c r="P61" s="4" t="s">
        <v>214</v>
      </c>
      <c r="Q61" s="75"/>
      <c r="R61" s="78"/>
      <c r="S61" s="131"/>
    </row>
    <row r="62" spans="1:19" ht="128.25" customHeight="1" x14ac:dyDescent="0.55000000000000004">
      <c r="A62" s="27" t="s">
        <v>211</v>
      </c>
      <c r="B62" s="29">
        <v>50</v>
      </c>
      <c r="C62" s="1" t="s">
        <v>22</v>
      </c>
      <c r="D62" s="2">
        <v>732</v>
      </c>
      <c r="E62" s="2" t="s">
        <v>23</v>
      </c>
      <c r="F62" s="5" t="s">
        <v>24</v>
      </c>
      <c r="G62" s="5">
        <v>4</v>
      </c>
      <c r="H62" s="3" t="s">
        <v>127</v>
      </c>
      <c r="I62" s="2" t="s">
        <v>145</v>
      </c>
      <c r="J62" s="2">
        <v>1</v>
      </c>
      <c r="K62" s="4">
        <v>44963</v>
      </c>
      <c r="L62" s="4">
        <v>45275</v>
      </c>
      <c r="M62" s="3" t="s">
        <v>270</v>
      </c>
      <c r="N62" s="6" t="s">
        <v>180</v>
      </c>
      <c r="O62" s="6" t="s">
        <v>180</v>
      </c>
      <c r="P62" s="6" t="s">
        <v>180</v>
      </c>
      <c r="Q62" s="75"/>
      <c r="R62" s="79"/>
      <c r="S62" s="132"/>
    </row>
    <row r="63" spans="1:19" ht="108" x14ac:dyDescent="0.55000000000000004">
      <c r="A63" s="27" t="s">
        <v>211</v>
      </c>
      <c r="B63" s="29">
        <v>51</v>
      </c>
      <c r="C63" s="1" t="s">
        <v>22</v>
      </c>
      <c r="D63" s="2">
        <v>733</v>
      </c>
      <c r="E63" s="2" t="s">
        <v>23</v>
      </c>
      <c r="F63" s="5" t="s">
        <v>24</v>
      </c>
      <c r="G63" s="5">
        <v>1</v>
      </c>
      <c r="H63" s="3" t="s">
        <v>128</v>
      </c>
      <c r="I63" s="2" t="s">
        <v>146</v>
      </c>
      <c r="J63" s="2">
        <v>1</v>
      </c>
      <c r="K63" s="4">
        <v>44986</v>
      </c>
      <c r="L63" s="4">
        <v>45078</v>
      </c>
      <c r="M63" s="3" t="s">
        <v>258</v>
      </c>
      <c r="N63" s="6" t="s">
        <v>93</v>
      </c>
      <c r="O63" s="6" t="s">
        <v>180</v>
      </c>
      <c r="P63" s="6" t="s">
        <v>180</v>
      </c>
      <c r="Q63" s="74">
        <v>0</v>
      </c>
      <c r="R63" s="77" t="s">
        <v>27</v>
      </c>
      <c r="S63" s="158"/>
    </row>
    <row r="64" spans="1:19" ht="72" x14ac:dyDescent="0.55000000000000004">
      <c r="A64" s="27" t="s">
        <v>211</v>
      </c>
      <c r="B64" s="29">
        <v>52</v>
      </c>
      <c r="C64" s="1" t="s">
        <v>22</v>
      </c>
      <c r="D64" s="2">
        <v>733</v>
      </c>
      <c r="E64" s="2" t="s">
        <v>23</v>
      </c>
      <c r="F64" s="5" t="s">
        <v>24</v>
      </c>
      <c r="G64" s="5">
        <v>2</v>
      </c>
      <c r="H64" s="3" t="s">
        <v>129</v>
      </c>
      <c r="I64" s="2" t="s">
        <v>147</v>
      </c>
      <c r="J64" s="2">
        <v>2</v>
      </c>
      <c r="K64" s="4">
        <v>44986</v>
      </c>
      <c r="L64" s="4">
        <v>45078</v>
      </c>
      <c r="M64" s="3" t="s">
        <v>258</v>
      </c>
      <c r="N64" s="7" t="s">
        <v>93</v>
      </c>
      <c r="O64" s="7">
        <v>0</v>
      </c>
      <c r="P64" s="6" t="s">
        <v>180</v>
      </c>
      <c r="Q64" s="75"/>
      <c r="R64" s="78"/>
      <c r="S64" s="159"/>
    </row>
    <row r="65" spans="1:19" ht="72" x14ac:dyDescent="0.55000000000000004">
      <c r="A65" s="27" t="s">
        <v>211</v>
      </c>
      <c r="B65" s="29">
        <v>53</v>
      </c>
      <c r="C65" s="1" t="s">
        <v>22</v>
      </c>
      <c r="D65" s="2">
        <v>733</v>
      </c>
      <c r="E65" s="2" t="s">
        <v>23</v>
      </c>
      <c r="F65" s="5" t="s">
        <v>24</v>
      </c>
      <c r="G65" s="5">
        <v>3</v>
      </c>
      <c r="H65" s="3" t="s">
        <v>130</v>
      </c>
      <c r="I65" s="2" t="s">
        <v>148</v>
      </c>
      <c r="J65" s="2">
        <v>1</v>
      </c>
      <c r="K65" s="4">
        <v>44986</v>
      </c>
      <c r="L65" s="4">
        <v>45078</v>
      </c>
      <c r="M65" s="3" t="s">
        <v>258</v>
      </c>
      <c r="N65" s="7" t="s">
        <v>93</v>
      </c>
      <c r="O65" s="7">
        <v>0</v>
      </c>
      <c r="P65" s="6" t="s">
        <v>180</v>
      </c>
      <c r="Q65" s="76"/>
      <c r="R65" s="79"/>
      <c r="S65" s="160"/>
    </row>
    <row r="66" spans="1:19" ht="72" x14ac:dyDescent="0.55000000000000004">
      <c r="A66" s="27" t="s">
        <v>211</v>
      </c>
      <c r="B66" s="29">
        <v>54</v>
      </c>
      <c r="C66" s="1" t="s">
        <v>22</v>
      </c>
      <c r="D66" s="2">
        <v>734</v>
      </c>
      <c r="E66" s="2" t="s">
        <v>23</v>
      </c>
      <c r="F66" s="5" t="s">
        <v>24</v>
      </c>
      <c r="G66" s="5">
        <v>1</v>
      </c>
      <c r="H66" s="3" t="s">
        <v>131</v>
      </c>
      <c r="I66" s="2" t="s">
        <v>149</v>
      </c>
      <c r="J66" s="2">
        <v>1</v>
      </c>
      <c r="K66" s="4">
        <v>44986</v>
      </c>
      <c r="L66" s="4">
        <v>45078</v>
      </c>
      <c r="M66" s="3" t="s">
        <v>258</v>
      </c>
      <c r="N66" s="7" t="s">
        <v>93</v>
      </c>
      <c r="O66" s="7">
        <v>0</v>
      </c>
      <c r="P66" s="6" t="s">
        <v>180</v>
      </c>
      <c r="Q66" s="74">
        <v>0</v>
      </c>
      <c r="R66" s="77" t="s">
        <v>27</v>
      </c>
      <c r="S66" s="130"/>
    </row>
    <row r="67" spans="1:19" ht="72" x14ac:dyDescent="0.55000000000000004">
      <c r="A67" s="27" t="s">
        <v>211</v>
      </c>
      <c r="B67" s="29">
        <v>55</v>
      </c>
      <c r="C67" s="1" t="s">
        <v>22</v>
      </c>
      <c r="D67" s="2">
        <v>734</v>
      </c>
      <c r="E67" s="2" t="s">
        <v>23</v>
      </c>
      <c r="F67" s="5" t="s">
        <v>24</v>
      </c>
      <c r="G67" s="5">
        <v>2</v>
      </c>
      <c r="H67" s="3" t="s">
        <v>132</v>
      </c>
      <c r="I67" s="2" t="s">
        <v>147</v>
      </c>
      <c r="J67" s="2">
        <v>2</v>
      </c>
      <c r="K67" s="4">
        <v>44986</v>
      </c>
      <c r="L67" s="4">
        <v>45078</v>
      </c>
      <c r="M67" s="3" t="s">
        <v>258</v>
      </c>
      <c r="N67" s="7" t="s">
        <v>93</v>
      </c>
      <c r="O67" s="7">
        <v>0</v>
      </c>
      <c r="P67" s="6" t="s">
        <v>180</v>
      </c>
      <c r="Q67" s="75"/>
      <c r="R67" s="78"/>
      <c r="S67" s="131"/>
    </row>
    <row r="68" spans="1:19" ht="72" x14ac:dyDescent="0.55000000000000004">
      <c r="A68" s="27" t="s">
        <v>211</v>
      </c>
      <c r="B68" s="29">
        <v>56</v>
      </c>
      <c r="C68" s="1" t="s">
        <v>22</v>
      </c>
      <c r="D68" s="2">
        <v>734</v>
      </c>
      <c r="E68" s="2" t="s">
        <v>23</v>
      </c>
      <c r="F68" s="5" t="s">
        <v>24</v>
      </c>
      <c r="G68" s="5">
        <v>3</v>
      </c>
      <c r="H68" s="3" t="s">
        <v>133</v>
      </c>
      <c r="I68" s="2" t="s">
        <v>148</v>
      </c>
      <c r="J68" s="2">
        <v>1</v>
      </c>
      <c r="K68" s="4">
        <v>44986</v>
      </c>
      <c r="L68" s="4">
        <v>45078</v>
      </c>
      <c r="M68" s="3" t="s">
        <v>258</v>
      </c>
      <c r="N68" s="7" t="s">
        <v>93</v>
      </c>
      <c r="O68" s="7">
        <v>0</v>
      </c>
      <c r="P68" s="6" t="s">
        <v>180</v>
      </c>
      <c r="Q68" s="76"/>
      <c r="R68" s="79"/>
      <c r="S68" s="132"/>
    </row>
    <row r="69" spans="1:19" ht="360" x14ac:dyDescent="0.55000000000000004">
      <c r="A69" s="27" t="s">
        <v>210</v>
      </c>
      <c r="B69" s="29">
        <v>57</v>
      </c>
      <c r="C69" s="1" t="s">
        <v>78</v>
      </c>
      <c r="D69" s="2">
        <v>744</v>
      </c>
      <c r="E69" s="2" t="s">
        <v>23</v>
      </c>
      <c r="F69" s="5" t="s">
        <v>24</v>
      </c>
      <c r="G69" s="5">
        <v>1</v>
      </c>
      <c r="H69" s="3" t="s">
        <v>194</v>
      </c>
      <c r="I69" s="3" t="s">
        <v>195</v>
      </c>
      <c r="J69" s="2">
        <v>6</v>
      </c>
      <c r="K69" s="16">
        <v>44942</v>
      </c>
      <c r="L69" s="16">
        <v>45114</v>
      </c>
      <c r="M69" s="3" t="s">
        <v>238</v>
      </c>
      <c r="N69" s="6" t="s">
        <v>93</v>
      </c>
      <c r="O69" s="6">
        <v>0.51</v>
      </c>
      <c r="P69" s="4" t="s">
        <v>230</v>
      </c>
      <c r="Q69" s="7">
        <f>+O69</f>
        <v>0.51</v>
      </c>
      <c r="R69" s="4" t="s">
        <v>27</v>
      </c>
      <c r="S69" s="30"/>
    </row>
    <row r="70" spans="1:19" ht="324" x14ac:dyDescent="0.55000000000000004">
      <c r="A70" s="27" t="s">
        <v>210</v>
      </c>
      <c r="B70" s="29">
        <v>58</v>
      </c>
      <c r="C70" s="2" t="s">
        <v>78</v>
      </c>
      <c r="D70" s="31">
        <v>745</v>
      </c>
      <c r="E70" s="17" t="s">
        <v>23</v>
      </c>
      <c r="F70" s="18" t="s">
        <v>24</v>
      </c>
      <c r="G70" s="32">
        <v>1</v>
      </c>
      <c r="H70" s="18" t="s">
        <v>196</v>
      </c>
      <c r="I70" s="17" t="s">
        <v>196</v>
      </c>
      <c r="J70" s="32">
        <v>1</v>
      </c>
      <c r="K70" s="19">
        <v>44942</v>
      </c>
      <c r="L70" s="20">
        <v>45015</v>
      </c>
      <c r="M70" s="21" t="s">
        <v>231</v>
      </c>
      <c r="N70" s="6" t="s">
        <v>31</v>
      </c>
      <c r="O70" s="6">
        <v>1</v>
      </c>
      <c r="P70" s="4" t="s">
        <v>232</v>
      </c>
      <c r="Q70" s="74">
        <f>(O70+O71)/2</f>
        <v>1</v>
      </c>
      <c r="R70" s="77" t="s">
        <v>27</v>
      </c>
      <c r="S70" s="80" t="s">
        <v>234</v>
      </c>
    </row>
    <row r="71" spans="1:19" ht="180" x14ac:dyDescent="0.55000000000000004">
      <c r="A71" s="27" t="s">
        <v>210</v>
      </c>
      <c r="B71" s="29">
        <v>59</v>
      </c>
      <c r="C71" s="1" t="s">
        <v>78</v>
      </c>
      <c r="D71" s="2">
        <v>745</v>
      </c>
      <c r="E71" s="2" t="s">
        <v>23</v>
      </c>
      <c r="F71" s="5" t="s">
        <v>24</v>
      </c>
      <c r="G71" s="5">
        <v>2</v>
      </c>
      <c r="H71" s="5" t="s">
        <v>197</v>
      </c>
      <c r="I71" s="2" t="s">
        <v>197</v>
      </c>
      <c r="J71" s="5">
        <v>1</v>
      </c>
      <c r="K71" s="16">
        <v>44942</v>
      </c>
      <c r="L71" s="16">
        <v>45016</v>
      </c>
      <c r="M71" s="3" t="s">
        <v>239</v>
      </c>
      <c r="N71" s="6" t="s">
        <v>31</v>
      </c>
      <c r="O71" s="6">
        <v>1</v>
      </c>
      <c r="P71" s="7" t="s">
        <v>233</v>
      </c>
      <c r="Q71" s="76"/>
      <c r="R71" s="79"/>
      <c r="S71" s="82"/>
    </row>
    <row r="72" spans="1:19" ht="144" x14ac:dyDescent="0.55000000000000004">
      <c r="A72" s="27" t="s">
        <v>210</v>
      </c>
      <c r="B72" s="29">
        <v>60</v>
      </c>
      <c r="C72" s="1" t="s">
        <v>78</v>
      </c>
      <c r="D72" s="2">
        <v>746</v>
      </c>
      <c r="E72" s="2" t="s">
        <v>23</v>
      </c>
      <c r="F72" s="5" t="s">
        <v>24</v>
      </c>
      <c r="G72" s="5">
        <v>1</v>
      </c>
      <c r="H72" s="2" t="s">
        <v>198</v>
      </c>
      <c r="I72" s="22" t="s">
        <v>201</v>
      </c>
      <c r="J72" s="22">
        <v>1</v>
      </c>
      <c r="K72" s="16">
        <v>44963</v>
      </c>
      <c r="L72" s="16">
        <v>44991</v>
      </c>
      <c r="M72" s="3" t="s">
        <v>235</v>
      </c>
      <c r="N72" s="6" t="s">
        <v>31</v>
      </c>
      <c r="O72" s="6">
        <v>1</v>
      </c>
      <c r="P72" s="4" t="s">
        <v>236</v>
      </c>
      <c r="Q72" s="74">
        <f>(O72+O73+O74)/3</f>
        <v>0.5</v>
      </c>
      <c r="R72" s="77" t="s">
        <v>27</v>
      </c>
      <c r="S72" s="130"/>
    </row>
    <row r="73" spans="1:19" ht="363.75" customHeight="1" x14ac:dyDescent="0.55000000000000004">
      <c r="A73" s="27" t="s">
        <v>210</v>
      </c>
      <c r="B73" s="29">
        <v>61</v>
      </c>
      <c r="C73" s="1" t="s">
        <v>78</v>
      </c>
      <c r="D73" s="2">
        <v>746</v>
      </c>
      <c r="E73" s="2" t="s">
        <v>23</v>
      </c>
      <c r="F73" s="5" t="s">
        <v>24</v>
      </c>
      <c r="G73" s="5">
        <v>2</v>
      </c>
      <c r="H73" s="2" t="s">
        <v>199</v>
      </c>
      <c r="I73" s="22" t="s">
        <v>202</v>
      </c>
      <c r="J73" s="22">
        <v>2</v>
      </c>
      <c r="K73" s="16">
        <v>44986</v>
      </c>
      <c r="L73" s="16">
        <v>45198</v>
      </c>
      <c r="M73" s="21" t="s">
        <v>237</v>
      </c>
      <c r="N73" s="6" t="s">
        <v>93</v>
      </c>
      <c r="O73" s="6">
        <v>0.5</v>
      </c>
      <c r="P73" s="4" t="s">
        <v>236</v>
      </c>
      <c r="Q73" s="75"/>
      <c r="R73" s="78"/>
      <c r="S73" s="131"/>
    </row>
    <row r="74" spans="1:19" ht="144" x14ac:dyDescent="0.55000000000000004">
      <c r="A74" s="27" t="s">
        <v>210</v>
      </c>
      <c r="B74" s="29">
        <v>62</v>
      </c>
      <c r="C74" s="1" t="s">
        <v>78</v>
      </c>
      <c r="D74" s="2">
        <v>746</v>
      </c>
      <c r="E74" s="2" t="s">
        <v>23</v>
      </c>
      <c r="F74" s="5" t="s">
        <v>24</v>
      </c>
      <c r="G74" s="5">
        <v>3</v>
      </c>
      <c r="H74" s="2" t="s">
        <v>200</v>
      </c>
      <c r="I74" s="22" t="s">
        <v>203</v>
      </c>
      <c r="J74" s="22">
        <v>2</v>
      </c>
      <c r="K74" s="16">
        <v>45019</v>
      </c>
      <c r="L74" s="16">
        <v>45230</v>
      </c>
      <c r="M74" s="3" t="s">
        <v>240</v>
      </c>
      <c r="N74" s="6" t="s">
        <v>180</v>
      </c>
      <c r="O74" s="6">
        <v>0</v>
      </c>
      <c r="P74" s="6" t="s">
        <v>180</v>
      </c>
      <c r="Q74" s="76"/>
      <c r="R74" s="79"/>
      <c r="S74" s="132"/>
    </row>
    <row r="75" spans="1:19" ht="108" x14ac:dyDescent="0.55000000000000004">
      <c r="A75" s="27" t="s">
        <v>210</v>
      </c>
      <c r="B75" s="29">
        <v>63</v>
      </c>
      <c r="C75" s="1" t="s">
        <v>78</v>
      </c>
      <c r="D75" s="2">
        <v>747</v>
      </c>
      <c r="E75" s="2" t="s">
        <v>23</v>
      </c>
      <c r="F75" s="5" t="s">
        <v>24</v>
      </c>
      <c r="G75" s="5">
        <v>1</v>
      </c>
      <c r="H75" s="22" t="s">
        <v>204</v>
      </c>
      <c r="I75" s="22" t="s">
        <v>205</v>
      </c>
      <c r="J75" s="22">
        <v>2</v>
      </c>
      <c r="K75" s="16">
        <v>45023</v>
      </c>
      <c r="L75" s="16">
        <v>45135</v>
      </c>
      <c r="M75" s="3" t="s">
        <v>241</v>
      </c>
      <c r="N75" s="6" t="s">
        <v>180</v>
      </c>
      <c r="O75" s="6">
        <v>0</v>
      </c>
      <c r="P75" s="6" t="s">
        <v>180</v>
      </c>
      <c r="Q75" s="7">
        <v>0</v>
      </c>
      <c r="R75" s="4" t="s">
        <v>27</v>
      </c>
      <c r="S75" s="58"/>
    </row>
    <row r="76" spans="1:19" ht="129" customHeight="1" thickBot="1" x14ac:dyDescent="0.6">
      <c r="A76" s="27" t="s">
        <v>211</v>
      </c>
      <c r="B76" s="33">
        <v>64</v>
      </c>
      <c r="C76" s="34" t="s">
        <v>22</v>
      </c>
      <c r="D76" s="35">
        <v>767</v>
      </c>
      <c r="E76" s="35" t="s">
        <v>23</v>
      </c>
      <c r="F76" s="36" t="s">
        <v>24</v>
      </c>
      <c r="G76" s="36">
        <v>1</v>
      </c>
      <c r="H76" s="35" t="s">
        <v>206</v>
      </c>
      <c r="I76" s="35" t="s">
        <v>207</v>
      </c>
      <c r="J76" s="35">
        <v>1</v>
      </c>
      <c r="K76" s="37">
        <v>44988</v>
      </c>
      <c r="L76" s="37">
        <v>45114</v>
      </c>
      <c r="M76" s="38" t="s">
        <v>244</v>
      </c>
      <c r="N76" s="39" t="s">
        <v>93</v>
      </c>
      <c r="O76" s="39">
        <v>0</v>
      </c>
      <c r="P76" s="40" t="s">
        <v>180</v>
      </c>
      <c r="Q76" s="39">
        <v>0</v>
      </c>
      <c r="R76" s="37" t="s">
        <v>27</v>
      </c>
      <c r="S76" s="59"/>
    </row>
    <row r="77" spans="1:19" x14ac:dyDescent="0.55000000000000004">
      <c r="B77" s="23"/>
      <c r="C77" s="24"/>
      <c r="D77" s="24"/>
      <c r="E77" s="24"/>
      <c r="F77" s="24"/>
      <c r="G77" s="24"/>
      <c r="H77" s="24"/>
      <c r="I77" s="24"/>
      <c r="J77" s="24"/>
      <c r="K77" s="24"/>
      <c r="L77" s="24"/>
      <c r="M77" s="24"/>
      <c r="N77" s="24"/>
      <c r="O77" s="24"/>
      <c r="P77" s="24"/>
      <c r="Q77" s="24"/>
      <c r="R77" s="24"/>
    </row>
    <row r="78" spans="1:19" ht="36.75" thickBot="1" x14ac:dyDescent="0.6">
      <c r="B78" s="23"/>
      <c r="C78" s="24"/>
      <c r="D78" s="24"/>
      <c r="E78" s="24"/>
      <c r="F78" s="24"/>
      <c r="G78" s="24"/>
      <c r="H78" s="24"/>
      <c r="I78" s="24"/>
      <c r="J78" s="24"/>
      <c r="K78" s="24"/>
      <c r="L78" s="24"/>
      <c r="M78" s="24"/>
      <c r="N78" s="24"/>
      <c r="O78" s="24"/>
      <c r="P78" s="24"/>
      <c r="Q78" s="24"/>
      <c r="R78" s="24"/>
    </row>
    <row r="79" spans="1:19" ht="324" customHeight="1" thickBot="1" x14ac:dyDescent="0.6">
      <c r="B79" s="100" t="s">
        <v>273</v>
      </c>
      <c r="C79" s="101"/>
      <c r="D79" s="101"/>
      <c r="E79" s="101"/>
      <c r="F79" s="101"/>
      <c r="G79" s="101"/>
      <c r="H79" s="101"/>
      <c r="I79" s="101"/>
      <c r="J79" s="101"/>
      <c r="K79" s="101"/>
      <c r="L79" s="101"/>
      <c r="M79" s="101"/>
      <c r="N79" s="101"/>
      <c r="O79" s="101"/>
      <c r="P79" s="101"/>
      <c r="Q79" s="101"/>
      <c r="R79" s="101"/>
      <c r="S79" s="102"/>
    </row>
    <row r="80" spans="1:19" ht="36.75" thickBot="1" x14ac:dyDescent="0.6">
      <c r="B80" s="23"/>
      <c r="C80" s="24"/>
      <c r="D80" s="24"/>
      <c r="E80" s="24"/>
      <c r="F80" s="24"/>
      <c r="G80" s="24"/>
      <c r="H80" s="24"/>
      <c r="I80" s="24"/>
      <c r="J80" s="24"/>
      <c r="K80" s="24"/>
      <c r="L80" s="24"/>
      <c r="M80" s="24"/>
      <c r="N80" s="24"/>
      <c r="O80" s="24"/>
      <c r="P80" s="24"/>
      <c r="Q80" s="24"/>
      <c r="R80" s="24"/>
    </row>
    <row r="81" spans="2:19" ht="93" customHeight="1" x14ac:dyDescent="0.55000000000000004">
      <c r="B81" s="118" t="s">
        <v>272</v>
      </c>
      <c r="C81" s="94"/>
      <c r="D81" s="121" t="s">
        <v>84</v>
      </c>
      <c r="E81" s="122"/>
      <c r="F81" s="122"/>
      <c r="G81" s="122"/>
      <c r="H81" s="122"/>
      <c r="I81" s="123"/>
      <c r="J81" s="94" t="s">
        <v>162</v>
      </c>
      <c r="K81" s="94"/>
      <c r="L81" s="93" t="s">
        <v>151</v>
      </c>
      <c r="M81" s="94"/>
      <c r="N81" s="94"/>
      <c r="O81" s="94"/>
      <c r="P81" s="94" t="s">
        <v>169</v>
      </c>
      <c r="Q81" s="93" t="s">
        <v>152</v>
      </c>
      <c r="R81" s="94"/>
      <c r="S81" s="95"/>
    </row>
    <row r="82" spans="2:19" ht="113.25" customHeight="1" x14ac:dyDescent="0.55000000000000004">
      <c r="B82" s="119"/>
      <c r="C82" s="96"/>
      <c r="D82" s="124" t="s">
        <v>150</v>
      </c>
      <c r="E82" s="125"/>
      <c r="F82" s="125"/>
      <c r="G82" s="125"/>
      <c r="H82" s="125"/>
      <c r="I82" s="126"/>
      <c r="J82" s="96"/>
      <c r="K82" s="96"/>
      <c r="L82" s="96"/>
      <c r="M82" s="96"/>
      <c r="N82" s="96"/>
      <c r="O82" s="96"/>
      <c r="P82" s="96"/>
      <c r="Q82" s="96"/>
      <c r="R82" s="96"/>
      <c r="S82" s="97"/>
    </row>
    <row r="83" spans="2:19" ht="96.75" customHeight="1" thickBot="1" x14ac:dyDescent="0.6">
      <c r="B83" s="120"/>
      <c r="C83" s="98"/>
      <c r="D83" s="127" t="s">
        <v>85</v>
      </c>
      <c r="E83" s="128"/>
      <c r="F83" s="128"/>
      <c r="G83" s="128"/>
      <c r="H83" s="128"/>
      <c r="I83" s="129"/>
      <c r="J83" s="98"/>
      <c r="K83" s="98"/>
      <c r="L83" s="98"/>
      <c r="M83" s="98"/>
      <c r="N83" s="98"/>
      <c r="O83" s="98"/>
      <c r="P83" s="98"/>
      <c r="Q83" s="98"/>
      <c r="R83" s="98"/>
      <c r="S83" s="99"/>
    </row>
    <row r="84" spans="2:19" ht="36.75" thickBot="1" x14ac:dyDescent="0.6">
      <c r="B84" s="24"/>
      <c r="C84" s="24"/>
      <c r="D84" s="24"/>
      <c r="E84" s="24"/>
      <c r="F84" s="24"/>
      <c r="G84" s="24"/>
      <c r="H84" s="24"/>
      <c r="I84" s="24"/>
      <c r="J84" s="24"/>
      <c r="K84" s="24"/>
      <c r="L84" s="24"/>
      <c r="M84" s="24"/>
      <c r="N84" s="24"/>
      <c r="O84" s="24"/>
      <c r="P84" s="24"/>
      <c r="Q84" s="24"/>
      <c r="R84" s="24"/>
    </row>
    <row r="85" spans="2:19" ht="36.75" thickBot="1" x14ac:dyDescent="0.6">
      <c r="B85" s="109" t="s">
        <v>86</v>
      </c>
      <c r="C85" s="110"/>
      <c r="D85" s="110"/>
      <c r="E85" s="110"/>
      <c r="F85" s="110"/>
      <c r="G85" s="110"/>
      <c r="H85" s="110"/>
      <c r="I85" s="110"/>
      <c r="J85" s="111"/>
      <c r="K85" s="24"/>
      <c r="L85" s="24"/>
      <c r="M85" s="24"/>
      <c r="N85" s="24"/>
      <c r="O85" s="24"/>
      <c r="P85" s="24"/>
      <c r="Q85" s="24"/>
      <c r="R85" s="24"/>
    </row>
    <row r="86" spans="2:19" ht="36.75" thickBot="1" x14ac:dyDescent="0.6">
      <c r="B86" s="112" t="s">
        <v>87</v>
      </c>
      <c r="C86" s="113"/>
      <c r="D86" s="113"/>
      <c r="E86" s="113"/>
      <c r="F86" s="113"/>
      <c r="G86" s="114"/>
      <c r="H86" s="41" t="s">
        <v>88</v>
      </c>
      <c r="I86" s="25"/>
      <c r="J86" s="42" t="s">
        <v>89</v>
      </c>
      <c r="K86" s="24"/>
      <c r="L86" s="24"/>
      <c r="M86" s="24"/>
      <c r="N86" s="24"/>
      <c r="O86" s="24"/>
      <c r="P86" s="24"/>
      <c r="Q86" s="24"/>
      <c r="R86" s="24"/>
    </row>
    <row r="87" spans="2:19" ht="36.75" thickBot="1" x14ac:dyDescent="0.6">
      <c r="B87" s="115" t="s">
        <v>90</v>
      </c>
      <c r="C87" s="116"/>
      <c r="D87" s="116"/>
      <c r="E87" s="116"/>
      <c r="F87" s="116"/>
      <c r="G87" s="117"/>
      <c r="H87" s="26">
        <v>0.9</v>
      </c>
      <c r="I87" s="26"/>
      <c r="J87" s="26">
        <v>1</v>
      </c>
      <c r="K87" s="24"/>
      <c r="L87" s="24"/>
      <c r="M87" s="24"/>
      <c r="N87" s="24"/>
      <c r="O87" s="24"/>
      <c r="P87" s="24"/>
      <c r="Q87" s="24"/>
      <c r="R87" s="24"/>
    </row>
    <row r="88" spans="2:19" ht="36.75" thickBot="1" x14ac:dyDescent="0.6">
      <c r="B88" s="103" t="s">
        <v>91</v>
      </c>
      <c r="C88" s="104"/>
      <c r="D88" s="104"/>
      <c r="E88" s="104"/>
      <c r="F88" s="104"/>
      <c r="G88" s="105"/>
      <c r="H88" s="26">
        <v>0.5</v>
      </c>
      <c r="I88" s="26"/>
      <c r="J88" s="26">
        <v>0.89</v>
      </c>
      <c r="K88" s="24"/>
      <c r="L88" s="24"/>
      <c r="M88" s="24"/>
      <c r="N88" s="24"/>
      <c r="O88" s="24"/>
      <c r="P88" s="24"/>
      <c r="Q88" s="24"/>
      <c r="R88" s="24"/>
    </row>
    <row r="89" spans="2:19" ht="36.75" thickBot="1" x14ac:dyDescent="0.6">
      <c r="B89" s="106" t="s">
        <v>92</v>
      </c>
      <c r="C89" s="107"/>
      <c r="D89" s="107"/>
      <c r="E89" s="107"/>
      <c r="F89" s="107"/>
      <c r="G89" s="108"/>
      <c r="H89" s="26">
        <v>0</v>
      </c>
      <c r="I89" s="26"/>
      <c r="J89" s="26">
        <v>0.49</v>
      </c>
      <c r="K89" s="24"/>
      <c r="L89" s="24"/>
      <c r="M89" s="24"/>
      <c r="N89" s="24"/>
      <c r="O89" s="24"/>
      <c r="P89" s="24"/>
      <c r="Q89" s="24"/>
      <c r="R89" s="24"/>
    </row>
    <row r="90" spans="2:19" x14ac:dyDescent="0.55000000000000004">
      <c r="B90" s="24"/>
      <c r="C90" s="24"/>
      <c r="D90" s="24"/>
      <c r="E90" s="24"/>
      <c r="F90" s="24"/>
      <c r="G90" s="24"/>
      <c r="H90" s="24"/>
      <c r="I90" s="24"/>
      <c r="J90" s="24"/>
      <c r="K90" s="24"/>
      <c r="L90" s="24"/>
      <c r="M90" s="24"/>
      <c r="N90" s="24"/>
      <c r="O90" s="24"/>
      <c r="P90" s="24"/>
      <c r="Q90" s="24"/>
      <c r="R90" s="24"/>
    </row>
  </sheetData>
  <autoFilter ref="A11:U76"/>
  <sortState ref="C13:R104">
    <sortCondition ref="D12:D104"/>
  </sortState>
  <dataConsolidate/>
  <mergeCells count="119">
    <mergeCell ref="R41:R42"/>
    <mergeCell ref="Q41:Q42"/>
    <mergeCell ref="S41:S42"/>
    <mergeCell ref="Q33:Q34"/>
    <mergeCell ref="R33:R34"/>
    <mergeCell ref="S33:S34"/>
    <mergeCell ref="Q56:Q57"/>
    <mergeCell ref="Q63:Q65"/>
    <mergeCell ref="Q66:Q68"/>
    <mergeCell ref="R56:R57"/>
    <mergeCell ref="R59:R62"/>
    <mergeCell ref="R63:R65"/>
    <mergeCell ref="R66:R68"/>
    <mergeCell ref="R53:R54"/>
    <mergeCell ref="S53:S54"/>
    <mergeCell ref="S56:S57"/>
    <mergeCell ref="S59:S62"/>
    <mergeCell ref="S63:S65"/>
    <mergeCell ref="S66:S68"/>
    <mergeCell ref="M21:M22"/>
    <mergeCell ref="N21:N22"/>
    <mergeCell ref="O21:O22"/>
    <mergeCell ref="P21:P22"/>
    <mergeCell ref="Q21:Q22"/>
    <mergeCell ref="P30:P31"/>
    <mergeCell ref="Q30:Q31"/>
    <mergeCell ref="R30:R31"/>
    <mergeCell ref="S30:S31"/>
    <mergeCell ref="R26:R27"/>
    <mergeCell ref="S26:S27"/>
    <mergeCell ref="Q26:Q27"/>
    <mergeCell ref="R21:R22"/>
    <mergeCell ref="S21:S22"/>
    <mergeCell ref="A21:A22"/>
    <mergeCell ref="B21:B22"/>
    <mergeCell ref="C21:C22"/>
    <mergeCell ref="D21:D22"/>
    <mergeCell ref="E21:E22"/>
    <mergeCell ref="F21:F22"/>
    <mergeCell ref="G21:G22"/>
    <mergeCell ref="H21:H22"/>
    <mergeCell ref="I21:I22"/>
    <mergeCell ref="K30:K31"/>
    <mergeCell ref="L30:L31"/>
    <mergeCell ref="M30:M31"/>
    <mergeCell ref="N30:N31"/>
    <mergeCell ref="O30:O31"/>
    <mergeCell ref="A30:A31"/>
    <mergeCell ref="B30:B31"/>
    <mergeCell ref="C30:C31"/>
    <mergeCell ref="D30:D31"/>
    <mergeCell ref="E30:E31"/>
    <mergeCell ref="F30:F31"/>
    <mergeCell ref="G30:G31"/>
    <mergeCell ref="H30:H31"/>
    <mergeCell ref="I30:I31"/>
    <mergeCell ref="J30:J31"/>
    <mergeCell ref="Q70:Q71"/>
    <mergeCell ref="R70:R71"/>
    <mergeCell ref="S70:S71"/>
    <mergeCell ref="Q72:Q74"/>
    <mergeCell ref="R72:R74"/>
    <mergeCell ref="S72:S74"/>
    <mergeCell ref="Q53:Q54"/>
    <mergeCell ref="Q59:Q62"/>
    <mergeCell ref="A10:A11"/>
    <mergeCell ref="S17:S19"/>
    <mergeCell ref="S15:S16"/>
    <mergeCell ref="S12:S14"/>
    <mergeCell ref="Q23:Q25"/>
    <mergeCell ref="R23:R25"/>
    <mergeCell ref="S23:S25"/>
    <mergeCell ref="R12:R14"/>
    <mergeCell ref="Q12:Q14"/>
    <mergeCell ref="R15:R16"/>
    <mergeCell ref="Q15:Q16"/>
    <mergeCell ref="R17:R19"/>
    <mergeCell ref="Q17:Q19"/>
    <mergeCell ref="C10:C11"/>
    <mergeCell ref="D10:D11"/>
    <mergeCell ref="I10:I11"/>
    <mergeCell ref="Q81:S83"/>
    <mergeCell ref="L81:O83"/>
    <mergeCell ref="B79:S79"/>
    <mergeCell ref="B88:G88"/>
    <mergeCell ref="B89:G89"/>
    <mergeCell ref="B85:J85"/>
    <mergeCell ref="B86:G86"/>
    <mergeCell ref="B87:G87"/>
    <mergeCell ref="P81:P83"/>
    <mergeCell ref="J81:K83"/>
    <mergeCell ref="B81:C83"/>
    <mergeCell ref="D81:I81"/>
    <mergeCell ref="D82:I82"/>
    <mergeCell ref="D83:I83"/>
    <mergeCell ref="B1:S1"/>
    <mergeCell ref="B2:S2"/>
    <mergeCell ref="B3:S3"/>
    <mergeCell ref="B7:L7"/>
    <mergeCell ref="M7:S7"/>
    <mergeCell ref="Q44:Q46"/>
    <mergeCell ref="R44:R46"/>
    <mergeCell ref="S44:S46"/>
    <mergeCell ref="B8:S8"/>
    <mergeCell ref="R10:S10"/>
    <mergeCell ref="B10:B11"/>
    <mergeCell ref="H10:H11"/>
    <mergeCell ref="J10:J11"/>
    <mergeCell ref="Q10:Q11"/>
    <mergeCell ref="E10:E11"/>
    <mergeCell ref="F10:F11"/>
    <mergeCell ref="G10:G11"/>
    <mergeCell ref="K10:K11"/>
    <mergeCell ref="L10:L11"/>
    <mergeCell ref="M10:M11"/>
    <mergeCell ref="N10:P10"/>
    <mergeCell ref="J21:J22"/>
    <mergeCell ref="K21:K22"/>
    <mergeCell ref="L21:L22"/>
  </mergeCells>
  <dataValidations count="3">
    <dataValidation type="list" allowBlank="1" showInputMessage="1" showErrorMessage="1" sqref="R17 R12 R15 R26 R35:R41 R32:R33 R43:R44 R75:R76 R23 R72 R28:R30 R20:R21 R69:R70 R58:R59 R63 R66 R47:R53 R55:R56">
      <formula1>"EFECTIVO, NO EFECTIVO, NO APLICA"</formula1>
    </dataValidation>
    <dataValidation type="list" allowBlank="1" showInputMessage="1" showErrorMessage="1" sqref="F32:F41 F12:F21 F23:F30">
      <formula1>"GESTIÓN, CALIDAD"</formula1>
    </dataValidation>
    <dataValidation type="list" allowBlank="1" showInputMessage="1" showErrorMessage="1" sqref="N32:N46 N12:N21 N23:N30">
      <formula1>"SI, NO, EN PROCESO"</formula1>
    </dataValidation>
  </dataValidations>
  <printOptions horizontalCentered="1" verticalCentered="1"/>
  <pageMargins left="0.31496062992125984" right="0.31496062992125984" top="1.1811023622047245" bottom="1.5748031496062993" header="0.19685039370078741" footer="0.19685039370078741"/>
  <pageSetup paperSize="41" scale="14" fitToHeight="0" orientation="landscape" r:id="rId1"/>
  <headerFooter>
    <oddHeader>&amp;C&amp;G</oddHeader>
    <oddFooter>&amp;C&amp;"Arial,Negrita"&amp;20&amp;G
CLASIFICACIÓN DE LA INFORMACIÓN: PÚBLICA
2310300-FT-229 Versión 02</oddFooter>
  </headerFooter>
  <rowBreaks count="6" manualBreakCount="6">
    <brk id="16" min="1" max="18" man="1"/>
    <brk id="24" min="1" max="18" man="1"/>
    <brk id="29" min="1" max="18" man="1"/>
    <brk id="39" min="1" max="18" man="1"/>
    <brk id="51" min="1" max="18" man="1"/>
    <brk id="65" min="1" max="18" man="1"/>
  </rowBreaks>
  <colBreaks count="1" manualBreakCount="1">
    <brk id="19"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Lozano Ardila</dc:creator>
  <cp:keywords/>
  <dc:description/>
  <cp:lastModifiedBy>Carolina Lozano Ardila</cp:lastModifiedBy>
  <cp:revision/>
  <cp:lastPrinted>2023-04-20T23:25:23Z</cp:lastPrinted>
  <dcterms:created xsi:type="dcterms:W3CDTF">2022-05-02T20:03:02Z</dcterms:created>
  <dcterms:modified xsi:type="dcterms:W3CDTF">2023-04-27T19:28:55Z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332356</vt:i4>
  </property>
</Properties>
</file>