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b228227655d84401/Desktop/Publicacion BD Contratación (sep2021)/"/>
    </mc:Choice>
  </mc:AlternateContent>
  <xr:revisionPtr revIDLastSave="2" documentId="11_4A4F60CE63CCC6F9A849B0901CA2AC696B372113" xr6:coauthVersionLast="47" xr6:coauthVersionMax="47" xr10:uidLastSave="{FF6CEA69-F000-4D64-896C-6789F969518A}"/>
  <bookViews>
    <workbookView xWindow="-120" yWindow="-120" windowWidth="29040" windowHeight="15840" xr2:uid="{00000000-000D-0000-FFFF-FFFF00000000}"/>
  </bookViews>
  <sheets>
    <sheet name="CONTRATOS 2021" sheetId="1" r:id="rId1"/>
    <sheet name="Verificación" sheetId="2" r:id="rId2"/>
    <sheet name="Anulación" sheetId="3" r:id="rId3"/>
  </sheets>
  <definedNames>
    <definedName name="_xlnm._FilterDatabase" localSheetId="0" hidden="1">'CONTRATOS 2021'!$A$2:$DF$143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1rmZpu+97THw44BnEOriU8GxZmw=="/>
    </ext>
  </extLst>
</workbook>
</file>

<file path=xl/calcChain.xml><?xml version="1.0" encoding="utf-8"?>
<calcChain xmlns="http://schemas.openxmlformats.org/spreadsheetml/2006/main">
  <c r="BW143" i="1" l="1"/>
  <c r="BV143" i="1"/>
  <c r="BT143" i="1"/>
  <c r="W143" i="1"/>
  <c r="BU143" i="1" s="1"/>
  <c r="BW142" i="1"/>
  <c r="BV142" i="1"/>
  <c r="BT142" i="1"/>
  <c r="W142" i="1"/>
  <c r="BU142" i="1" s="1"/>
  <c r="BW141" i="1"/>
  <c r="BV141" i="1"/>
  <c r="BT141" i="1"/>
  <c r="W141" i="1"/>
  <c r="BU141" i="1" s="1"/>
  <c r="BW140" i="1"/>
  <c r="BV140" i="1"/>
  <c r="BT140" i="1"/>
  <c r="W140" i="1"/>
  <c r="BU140" i="1" s="1"/>
  <c r="DB139" i="1"/>
  <c r="CO139" i="1"/>
  <c r="BW139" i="1"/>
  <c r="BV139" i="1"/>
  <c r="BT139" i="1"/>
  <c r="W139" i="1"/>
  <c r="BU139" i="1" s="1"/>
  <c r="DB138" i="1"/>
  <c r="CO138" i="1"/>
  <c r="DC138" i="1" s="1"/>
  <c r="BW138" i="1"/>
  <c r="BV138" i="1"/>
  <c r="BT138" i="1"/>
  <c r="W138" i="1"/>
  <c r="BU138" i="1" s="1"/>
  <c r="DB137" i="1"/>
  <c r="CO137" i="1"/>
  <c r="DC137" i="1" s="1"/>
  <c r="BW137" i="1"/>
  <c r="BV137" i="1"/>
  <c r="BT137" i="1"/>
  <c r="W137" i="1"/>
  <c r="BU137" i="1" s="1"/>
  <c r="DB136" i="1"/>
  <c r="CO136" i="1"/>
  <c r="DC136" i="1" s="1"/>
  <c r="BW136" i="1"/>
  <c r="BV136" i="1"/>
  <c r="BT136" i="1"/>
  <c r="W136" i="1"/>
  <c r="BU136" i="1" s="1"/>
  <c r="DB135" i="1"/>
  <c r="CO135" i="1"/>
  <c r="DC135" i="1" s="1"/>
  <c r="BW135" i="1"/>
  <c r="BV135" i="1"/>
  <c r="BT135" i="1"/>
  <c r="W135" i="1"/>
  <c r="BU135" i="1" s="1"/>
  <c r="DB134" i="1"/>
  <c r="CO134" i="1"/>
  <c r="DC134" i="1" s="1"/>
  <c r="BW134" i="1"/>
  <c r="BV134" i="1"/>
  <c r="BT134" i="1"/>
  <c r="W134" i="1"/>
  <c r="BU134" i="1" s="1"/>
  <c r="DB133" i="1"/>
  <c r="CO133" i="1"/>
  <c r="DC133" i="1" s="1"/>
  <c r="BW133" i="1"/>
  <c r="BV133" i="1"/>
  <c r="BT133" i="1"/>
  <c r="W133" i="1"/>
  <c r="BU133" i="1" s="1"/>
  <c r="DB132" i="1"/>
  <c r="CO132" i="1"/>
  <c r="BW132" i="1"/>
  <c r="BV132" i="1"/>
  <c r="BT132" i="1"/>
  <c r="W132" i="1"/>
  <c r="BU132" i="1" s="1"/>
  <c r="DB131" i="1"/>
  <c r="CO131" i="1"/>
  <c r="BW131" i="1"/>
  <c r="BV131" i="1"/>
  <c r="BT131" i="1"/>
  <c r="W131" i="1"/>
  <c r="BU131" i="1" s="1"/>
  <c r="DB130" i="1"/>
  <c r="CO130" i="1"/>
  <c r="DC130" i="1" s="1"/>
  <c r="BW130" i="1"/>
  <c r="BV130" i="1"/>
  <c r="BT130" i="1"/>
  <c r="W130" i="1"/>
  <c r="BU130" i="1" s="1"/>
  <c r="DD130" i="1" s="1"/>
  <c r="DB129" i="1"/>
  <c r="CO129" i="1"/>
  <c r="DC129" i="1" s="1"/>
  <c r="BW129" i="1"/>
  <c r="BV129" i="1"/>
  <c r="BT129" i="1"/>
  <c r="W129" i="1"/>
  <c r="BU129" i="1" s="1"/>
  <c r="DB128" i="1"/>
  <c r="CO128" i="1"/>
  <c r="DC128" i="1" s="1"/>
  <c r="BW128" i="1"/>
  <c r="BV128" i="1"/>
  <c r="BT128" i="1"/>
  <c r="W128" i="1"/>
  <c r="BU128" i="1" s="1"/>
  <c r="DB127" i="1"/>
  <c r="CO127" i="1"/>
  <c r="DC127" i="1" s="1"/>
  <c r="BW127" i="1"/>
  <c r="BV127" i="1"/>
  <c r="BT127" i="1"/>
  <c r="W127" i="1"/>
  <c r="BU127" i="1" s="1"/>
  <c r="DB126" i="1"/>
  <c r="CO126" i="1"/>
  <c r="DC126" i="1" s="1"/>
  <c r="BW126" i="1"/>
  <c r="BV126" i="1"/>
  <c r="BT126" i="1"/>
  <c r="W126" i="1"/>
  <c r="BU126" i="1" s="1"/>
  <c r="DD126" i="1" s="1"/>
  <c r="DB125" i="1"/>
  <c r="CO125" i="1"/>
  <c r="DC125" i="1" s="1"/>
  <c r="BW125" i="1"/>
  <c r="BV125" i="1"/>
  <c r="BT125" i="1"/>
  <c r="W125" i="1"/>
  <c r="BU125" i="1" s="1"/>
  <c r="DB124" i="1"/>
  <c r="CO124" i="1"/>
  <c r="DC124" i="1" s="1"/>
  <c r="BW124" i="1"/>
  <c r="BV124" i="1"/>
  <c r="BT124" i="1"/>
  <c r="W124" i="1"/>
  <c r="BU124" i="1" s="1"/>
  <c r="DB123" i="1"/>
  <c r="CO123" i="1"/>
  <c r="BW123" i="1"/>
  <c r="BV123" i="1"/>
  <c r="BT123" i="1"/>
  <c r="W123" i="1"/>
  <c r="BU123" i="1" s="1"/>
  <c r="DB122" i="1"/>
  <c r="CO122" i="1"/>
  <c r="DC122" i="1" s="1"/>
  <c r="BW122" i="1"/>
  <c r="BV122" i="1"/>
  <c r="BT122" i="1"/>
  <c r="W122" i="1"/>
  <c r="BU122" i="1" s="1"/>
  <c r="DB121" i="1"/>
  <c r="CO121" i="1"/>
  <c r="DC121" i="1" s="1"/>
  <c r="BW121" i="1"/>
  <c r="BV121" i="1"/>
  <c r="BT121" i="1"/>
  <c r="W121" i="1"/>
  <c r="BU121" i="1" s="1"/>
  <c r="DB120" i="1"/>
  <c r="CO120" i="1"/>
  <c r="DC120" i="1" s="1"/>
  <c r="BW120" i="1"/>
  <c r="BV120" i="1"/>
  <c r="BT120" i="1"/>
  <c r="W120" i="1"/>
  <c r="BU120" i="1" s="1"/>
  <c r="DB119" i="1"/>
  <c r="CO119" i="1"/>
  <c r="DC119" i="1" s="1"/>
  <c r="BW119" i="1"/>
  <c r="BV119" i="1"/>
  <c r="BT119" i="1"/>
  <c r="W119" i="1"/>
  <c r="BU119" i="1" s="1"/>
  <c r="DB118" i="1"/>
  <c r="CO118" i="1"/>
  <c r="DC118" i="1" s="1"/>
  <c r="BW118" i="1"/>
  <c r="BV118" i="1"/>
  <c r="BT118" i="1"/>
  <c r="W118" i="1"/>
  <c r="BU118" i="1" s="1"/>
  <c r="DB117" i="1"/>
  <c r="CO117" i="1"/>
  <c r="DC117" i="1" s="1"/>
  <c r="BW117" i="1"/>
  <c r="BV117" i="1"/>
  <c r="BT117" i="1"/>
  <c r="W117" i="1"/>
  <c r="BU117" i="1" s="1"/>
  <c r="DB116" i="1"/>
  <c r="CO116" i="1"/>
  <c r="DC116" i="1" s="1"/>
  <c r="BW116" i="1"/>
  <c r="BV116" i="1"/>
  <c r="BT116" i="1"/>
  <c r="W116" i="1"/>
  <c r="BU116" i="1" s="1"/>
  <c r="DB115" i="1"/>
  <c r="CO115" i="1"/>
  <c r="DC115" i="1" s="1"/>
  <c r="BW115" i="1"/>
  <c r="BV115" i="1"/>
  <c r="BT115" i="1"/>
  <c r="W115" i="1"/>
  <c r="BU115" i="1" s="1"/>
  <c r="DB114" i="1"/>
  <c r="CO114" i="1"/>
  <c r="DC114" i="1" s="1"/>
  <c r="BW114" i="1"/>
  <c r="BV114" i="1"/>
  <c r="BT114" i="1"/>
  <c r="W114" i="1"/>
  <c r="BU114" i="1" s="1"/>
  <c r="DB113" i="1"/>
  <c r="CO113" i="1"/>
  <c r="DC113" i="1" s="1"/>
  <c r="BW113" i="1"/>
  <c r="BV113" i="1"/>
  <c r="BT113" i="1"/>
  <c r="W113" i="1"/>
  <c r="BU113" i="1" s="1"/>
  <c r="DB112" i="1"/>
  <c r="CD112" i="1"/>
  <c r="CO112" i="1" s="1"/>
  <c r="DC112" i="1" s="1"/>
  <c r="BW112" i="1"/>
  <c r="BV112" i="1"/>
  <c r="BT112" i="1"/>
  <c r="W112" i="1"/>
  <c r="BU112" i="1" s="1"/>
  <c r="DB111" i="1"/>
  <c r="CO111" i="1"/>
  <c r="DC111" i="1" s="1"/>
  <c r="BW111" i="1"/>
  <c r="BV111" i="1"/>
  <c r="BT111" i="1"/>
  <c r="W111" i="1"/>
  <c r="BU111" i="1" s="1"/>
  <c r="DB110" i="1"/>
  <c r="CO110" i="1"/>
  <c r="DC110" i="1" s="1"/>
  <c r="BW110" i="1"/>
  <c r="BV110" i="1"/>
  <c r="BT110" i="1"/>
  <c r="W110" i="1"/>
  <c r="BU110" i="1" s="1"/>
  <c r="DB109" i="1"/>
  <c r="CO109" i="1"/>
  <c r="DC109" i="1" s="1"/>
  <c r="BW109" i="1"/>
  <c r="BV109" i="1"/>
  <c r="BT109" i="1"/>
  <c r="W109" i="1"/>
  <c r="BU109" i="1" s="1"/>
  <c r="DB108" i="1"/>
  <c r="CO108" i="1"/>
  <c r="DC108" i="1" s="1"/>
  <c r="BW108" i="1"/>
  <c r="BV108" i="1"/>
  <c r="BT108" i="1"/>
  <c r="W108" i="1"/>
  <c r="BU108" i="1" s="1"/>
  <c r="DB107" i="1"/>
  <c r="CO107" i="1"/>
  <c r="DC107" i="1" s="1"/>
  <c r="BW107" i="1"/>
  <c r="BV107" i="1"/>
  <c r="BT107" i="1"/>
  <c r="W107" i="1"/>
  <c r="BU107" i="1" s="1"/>
  <c r="DB106" i="1"/>
  <c r="CO106" i="1"/>
  <c r="DC106" i="1" s="1"/>
  <c r="BW106" i="1"/>
  <c r="BV106" i="1"/>
  <c r="BT106" i="1"/>
  <c r="W106" i="1"/>
  <c r="BU106" i="1" s="1"/>
  <c r="DB105" i="1"/>
  <c r="CO105" i="1"/>
  <c r="DC105" i="1" s="1"/>
  <c r="BW105" i="1"/>
  <c r="BV105" i="1"/>
  <c r="BT105" i="1"/>
  <c r="W105" i="1"/>
  <c r="BU105" i="1" s="1"/>
  <c r="DB104" i="1"/>
  <c r="CO104" i="1"/>
  <c r="DC104" i="1" s="1"/>
  <c r="BW104" i="1"/>
  <c r="BV104" i="1"/>
  <c r="BT104" i="1"/>
  <c r="W104" i="1"/>
  <c r="BU104" i="1" s="1"/>
  <c r="CO103" i="1"/>
  <c r="BW103" i="1"/>
  <c r="BV103" i="1"/>
  <c r="BT103" i="1"/>
  <c r="W103" i="1"/>
  <c r="BU103" i="1" s="1"/>
  <c r="CO102" i="1"/>
  <c r="DC102" i="1" s="1"/>
  <c r="BW102" i="1"/>
  <c r="BV102" i="1"/>
  <c r="BT102" i="1"/>
  <c r="W102" i="1"/>
  <c r="BU102" i="1" s="1"/>
  <c r="CO101" i="1"/>
  <c r="DC101" i="1" s="1"/>
  <c r="BW101" i="1"/>
  <c r="BV101" i="1"/>
  <c r="BT101" i="1"/>
  <c r="W101" i="1"/>
  <c r="BU101" i="1" s="1"/>
  <c r="CO100" i="1"/>
  <c r="DC100" i="1" s="1"/>
  <c r="BW100" i="1"/>
  <c r="BV100" i="1"/>
  <c r="BT100" i="1"/>
  <c r="W100" i="1"/>
  <c r="BU100" i="1" s="1"/>
  <c r="CO99" i="1"/>
  <c r="BW99" i="1"/>
  <c r="BV99" i="1"/>
  <c r="BT99" i="1"/>
  <c r="W99" i="1"/>
  <c r="BU99" i="1" s="1"/>
  <c r="CO98" i="1"/>
  <c r="DC98" i="1" s="1"/>
  <c r="BW98" i="1"/>
  <c r="BV98" i="1"/>
  <c r="BT98" i="1"/>
  <c r="W98" i="1"/>
  <c r="BU98" i="1" s="1"/>
  <c r="CO97" i="1"/>
  <c r="DC97" i="1" s="1"/>
  <c r="BW97" i="1"/>
  <c r="BV97" i="1"/>
  <c r="BT97" i="1"/>
  <c r="W97" i="1"/>
  <c r="BU97" i="1" s="1"/>
  <c r="CO96" i="1"/>
  <c r="DC96" i="1" s="1"/>
  <c r="BW96" i="1"/>
  <c r="BV96" i="1"/>
  <c r="BT96" i="1"/>
  <c r="W96" i="1"/>
  <c r="BU96" i="1" s="1"/>
  <c r="CO95" i="1"/>
  <c r="BW95" i="1"/>
  <c r="BV95" i="1"/>
  <c r="BT95" i="1"/>
  <c r="W95" i="1"/>
  <c r="BU95" i="1" s="1"/>
  <c r="CO94" i="1"/>
  <c r="DC94" i="1" s="1"/>
  <c r="BW94" i="1"/>
  <c r="BV94" i="1"/>
  <c r="BT94" i="1"/>
  <c r="W94" i="1"/>
  <c r="BU94" i="1" s="1"/>
  <c r="CO93" i="1"/>
  <c r="DC93" i="1" s="1"/>
  <c r="BW93" i="1"/>
  <c r="BV93" i="1"/>
  <c r="BT93" i="1"/>
  <c r="W93" i="1"/>
  <c r="BU93" i="1" s="1"/>
  <c r="CO92" i="1"/>
  <c r="DC92" i="1" s="1"/>
  <c r="BW92" i="1"/>
  <c r="BV92" i="1"/>
  <c r="BT92" i="1"/>
  <c r="W92" i="1"/>
  <c r="BU92" i="1" s="1"/>
  <c r="CO91" i="1"/>
  <c r="BW91" i="1"/>
  <c r="BV91" i="1"/>
  <c r="BT91" i="1"/>
  <c r="W91" i="1"/>
  <c r="BU91" i="1" s="1"/>
  <c r="CO90" i="1"/>
  <c r="DC90" i="1" s="1"/>
  <c r="BW90" i="1"/>
  <c r="BV90" i="1"/>
  <c r="BT90" i="1"/>
  <c r="W90" i="1"/>
  <c r="BU90" i="1" s="1"/>
  <c r="CO89" i="1"/>
  <c r="DC89" i="1" s="1"/>
  <c r="BW89" i="1"/>
  <c r="BV89" i="1"/>
  <c r="BT89" i="1"/>
  <c r="W89" i="1"/>
  <c r="BU89" i="1" s="1"/>
  <c r="CO88" i="1"/>
  <c r="DC88" i="1" s="1"/>
  <c r="BW88" i="1"/>
  <c r="BV88" i="1"/>
  <c r="BT88" i="1"/>
  <c r="W88" i="1"/>
  <c r="BU88" i="1" s="1"/>
  <c r="CA87" i="1"/>
  <c r="CO87" i="1" s="1"/>
  <c r="BW87" i="1"/>
  <c r="BV87" i="1"/>
  <c r="BT87" i="1"/>
  <c r="W87" i="1"/>
  <c r="BU87" i="1" s="1"/>
  <c r="CO86" i="1"/>
  <c r="DC86" i="1" s="1"/>
  <c r="BW86" i="1"/>
  <c r="BV86" i="1"/>
  <c r="BT86" i="1"/>
  <c r="W86" i="1"/>
  <c r="BU86" i="1" s="1"/>
  <c r="CO85" i="1"/>
  <c r="DC85" i="1" s="1"/>
  <c r="BW85" i="1"/>
  <c r="BV85" i="1"/>
  <c r="BT85" i="1"/>
  <c r="W85" i="1"/>
  <c r="BU85" i="1" s="1"/>
  <c r="CO84" i="1"/>
  <c r="BW84" i="1"/>
  <c r="BV84" i="1"/>
  <c r="BT84" i="1"/>
  <c r="W84" i="1"/>
  <c r="BU84" i="1" s="1"/>
  <c r="CO83" i="1"/>
  <c r="DC83" i="1" s="1"/>
  <c r="BW83" i="1"/>
  <c r="BV83" i="1"/>
  <c r="BT83" i="1"/>
  <c r="W83" i="1"/>
  <c r="BU83" i="1" s="1"/>
  <c r="CO82" i="1"/>
  <c r="DC82" i="1" s="1"/>
  <c r="BW82" i="1"/>
  <c r="BV82" i="1"/>
  <c r="BT82" i="1"/>
  <c r="W82" i="1"/>
  <c r="BU82" i="1" s="1"/>
  <c r="CO81" i="1"/>
  <c r="DC81" i="1" s="1"/>
  <c r="BW81" i="1"/>
  <c r="BV81" i="1"/>
  <c r="BT81" i="1"/>
  <c r="W81" i="1"/>
  <c r="BU81" i="1" s="1"/>
  <c r="CO80" i="1"/>
  <c r="BW80" i="1"/>
  <c r="BV80" i="1"/>
  <c r="BT80" i="1"/>
  <c r="W80" i="1"/>
  <c r="BU80" i="1" s="1"/>
  <c r="CO79" i="1"/>
  <c r="DC79" i="1" s="1"/>
  <c r="BW79" i="1"/>
  <c r="BV79" i="1"/>
  <c r="BT79" i="1"/>
  <c r="W79" i="1"/>
  <c r="BU79" i="1" s="1"/>
  <c r="CO78" i="1"/>
  <c r="DC78" i="1" s="1"/>
  <c r="BW78" i="1"/>
  <c r="BV78" i="1"/>
  <c r="BT78" i="1"/>
  <c r="W78" i="1"/>
  <c r="BU78" i="1" s="1"/>
  <c r="CO77" i="1"/>
  <c r="DC77" i="1" s="1"/>
  <c r="BW77" i="1"/>
  <c r="BV77" i="1"/>
  <c r="BT77" i="1"/>
  <c r="W77" i="1"/>
  <c r="BU77" i="1" s="1"/>
  <c r="CO76" i="1"/>
  <c r="DC76" i="1" s="1"/>
  <c r="BW76" i="1"/>
  <c r="BV76" i="1"/>
  <c r="BT76" i="1"/>
  <c r="W76" i="1"/>
  <c r="BU76" i="1" s="1"/>
  <c r="CO75" i="1"/>
  <c r="BW75" i="1"/>
  <c r="BV75" i="1"/>
  <c r="BT75" i="1"/>
  <c r="W75" i="1"/>
  <c r="BU75" i="1" s="1"/>
  <c r="CO74" i="1"/>
  <c r="BW74" i="1"/>
  <c r="BV74" i="1"/>
  <c r="BT74" i="1"/>
  <c r="W74" i="1"/>
  <c r="BU74" i="1" s="1"/>
  <c r="CO73" i="1"/>
  <c r="DC73" i="1" s="1"/>
  <c r="BW73" i="1"/>
  <c r="BV73" i="1"/>
  <c r="BT73" i="1"/>
  <c r="W73" i="1"/>
  <c r="BU73" i="1" s="1"/>
  <c r="CO72" i="1"/>
  <c r="DC72" i="1" s="1"/>
  <c r="BW72" i="1"/>
  <c r="BV72" i="1"/>
  <c r="BT72" i="1"/>
  <c r="W72" i="1"/>
  <c r="BU72" i="1" s="1"/>
  <c r="CO71" i="1"/>
  <c r="BW71" i="1"/>
  <c r="BV71" i="1"/>
  <c r="BT71" i="1"/>
  <c r="W71" i="1"/>
  <c r="BU71" i="1" s="1"/>
  <c r="CO70" i="1"/>
  <c r="BW70" i="1"/>
  <c r="BV70" i="1"/>
  <c r="BT70" i="1"/>
  <c r="W70" i="1"/>
  <c r="BU70" i="1" s="1"/>
  <c r="CO69" i="1"/>
  <c r="DC69" i="1" s="1"/>
  <c r="BW69" i="1"/>
  <c r="BV69" i="1"/>
  <c r="BT69" i="1"/>
  <c r="W69" i="1"/>
  <c r="BU69" i="1" s="1"/>
  <c r="CO68" i="1"/>
  <c r="DC68" i="1" s="1"/>
  <c r="BW68" i="1"/>
  <c r="BV68" i="1"/>
  <c r="BT68" i="1"/>
  <c r="W68" i="1"/>
  <c r="BU68" i="1" s="1"/>
  <c r="CO67" i="1"/>
  <c r="BW67" i="1"/>
  <c r="BV67" i="1"/>
  <c r="BT67" i="1"/>
  <c r="W67" i="1"/>
  <c r="BU67" i="1" s="1"/>
  <c r="CO66" i="1"/>
  <c r="DC66" i="1" s="1"/>
  <c r="BW66" i="1"/>
  <c r="BV66" i="1"/>
  <c r="BT66" i="1"/>
  <c r="W66" i="1"/>
  <c r="BU66" i="1" s="1"/>
  <c r="CO65" i="1"/>
  <c r="BW65" i="1"/>
  <c r="BV65" i="1"/>
  <c r="BT65" i="1"/>
  <c r="W65" i="1"/>
  <c r="BU65" i="1" s="1"/>
  <c r="CO64" i="1"/>
  <c r="DC64" i="1" s="1"/>
  <c r="BW64" i="1"/>
  <c r="BV64" i="1"/>
  <c r="BT64" i="1"/>
  <c r="W64" i="1"/>
  <c r="BU64" i="1" s="1"/>
  <c r="CD63" i="1"/>
  <c r="CO63" i="1" s="1"/>
  <c r="DC63" i="1" s="1"/>
  <c r="BW63" i="1"/>
  <c r="BV63" i="1"/>
  <c r="BT63" i="1"/>
  <c r="W63" i="1"/>
  <c r="BU63" i="1" s="1"/>
  <c r="CO62" i="1"/>
  <c r="DC62" i="1" s="1"/>
  <c r="BW62" i="1"/>
  <c r="BV62" i="1"/>
  <c r="BT62" i="1"/>
  <c r="W62" i="1"/>
  <c r="BU62" i="1" s="1"/>
  <c r="CO61" i="1"/>
  <c r="DC61" i="1" s="1"/>
  <c r="BW61" i="1"/>
  <c r="BV61" i="1"/>
  <c r="BT61" i="1"/>
  <c r="W61" i="1"/>
  <c r="BU61" i="1" s="1"/>
  <c r="CO60" i="1"/>
  <c r="BW60" i="1"/>
  <c r="BV60" i="1"/>
  <c r="BT60" i="1"/>
  <c r="W60" i="1"/>
  <c r="BU60" i="1" s="1"/>
  <c r="CO59" i="1"/>
  <c r="DC59" i="1" s="1"/>
  <c r="BW59" i="1"/>
  <c r="BV59" i="1"/>
  <c r="BT59" i="1"/>
  <c r="W59" i="1"/>
  <c r="BU59" i="1" s="1"/>
  <c r="CO58" i="1"/>
  <c r="BW58" i="1"/>
  <c r="BV58" i="1"/>
  <c r="BT58" i="1"/>
  <c r="W58" i="1"/>
  <c r="BU58" i="1" s="1"/>
  <c r="CO57" i="1"/>
  <c r="DC57" i="1" s="1"/>
  <c r="BW57" i="1"/>
  <c r="BV57" i="1"/>
  <c r="BT57" i="1"/>
  <c r="W57" i="1"/>
  <c r="BU57" i="1" s="1"/>
  <c r="CO56" i="1"/>
  <c r="DC56" i="1" s="1"/>
  <c r="BW56" i="1"/>
  <c r="BV56" i="1"/>
  <c r="BT56" i="1"/>
  <c r="W56" i="1"/>
  <c r="BU56" i="1" s="1"/>
  <c r="CO55" i="1"/>
  <c r="DC55" i="1" s="1"/>
  <c r="BW55" i="1"/>
  <c r="BV55" i="1"/>
  <c r="BT55" i="1"/>
  <c r="W55" i="1"/>
  <c r="BU55" i="1" s="1"/>
  <c r="CO54" i="1"/>
  <c r="DC54" i="1" s="1"/>
  <c r="BW54" i="1"/>
  <c r="BV54" i="1"/>
  <c r="BT54" i="1"/>
  <c r="W54" i="1"/>
  <c r="BU54" i="1" s="1"/>
  <c r="CO53" i="1"/>
  <c r="DC53" i="1" s="1"/>
  <c r="BW53" i="1"/>
  <c r="BV53" i="1"/>
  <c r="BT53" i="1"/>
  <c r="W53" i="1"/>
  <c r="BU53" i="1" s="1"/>
  <c r="CO52" i="1"/>
  <c r="BW52" i="1"/>
  <c r="BV52" i="1"/>
  <c r="BT52" i="1"/>
  <c r="W52" i="1"/>
  <c r="BU52" i="1" s="1"/>
  <c r="BZ51" i="1"/>
  <c r="CO51" i="1" s="1"/>
  <c r="DC51" i="1" s="1"/>
  <c r="BW51" i="1"/>
  <c r="BV51" i="1"/>
  <c r="BT51" i="1"/>
  <c r="W51" i="1"/>
  <c r="BU51" i="1" s="1"/>
  <c r="CO50" i="1"/>
  <c r="DC50" i="1" s="1"/>
  <c r="BW50" i="1"/>
  <c r="BV50" i="1"/>
  <c r="BT50" i="1"/>
  <c r="W50" i="1"/>
  <c r="BU50" i="1" s="1"/>
  <c r="CO49" i="1"/>
  <c r="BW49" i="1"/>
  <c r="BV49" i="1"/>
  <c r="BT49" i="1"/>
  <c r="W49" i="1"/>
  <c r="BU49" i="1" s="1"/>
  <c r="CO48" i="1"/>
  <c r="DC48" i="1" s="1"/>
  <c r="BW48" i="1"/>
  <c r="BV48" i="1"/>
  <c r="BT48" i="1"/>
  <c r="W48" i="1"/>
  <c r="BU48" i="1" s="1"/>
  <c r="CO47" i="1"/>
  <c r="DC47" i="1" s="1"/>
  <c r="BW47" i="1"/>
  <c r="BV47" i="1"/>
  <c r="BT47" i="1"/>
  <c r="W47" i="1"/>
  <c r="BU47" i="1" s="1"/>
  <c r="CO46" i="1"/>
  <c r="DC46" i="1" s="1"/>
  <c r="BW46" i="1"/>
  <c r="BV46" i="1"/>
  <c r="BT46" i="1"/>
  <c r="W46" i="1"/>
  <c r="BU46" i="1" s="1"/>
  <c r="CO45" i="1"/>
  <c r="DC45" i="1" s="1"/>
  <c r="BW45" i="1"/>
  <c r="BV45" i="1"/>
  <c r="BT45" i="1"/>
  <c r="W45" i="1"/>
  <c r="BU45" i="1" s="1"/>
  <c r="CO44" i="1"/>
  <c r="DC44" i="1" s="1"/>
  <c r="BW44" i="1"/>
  <c r="BV44" i="1"/>
  <c r="BT44" i="1"/>
  <c r="W44" i="1"/>
  <c r="BU44" i="1" s="1"/>
  <c r="CO43" i="1"/>
  <c r="DC43" i="1" s="1"/>
  <c r="BW43" i="1"/>
  <c r="BV43" i="1"/>
  <c r="BT43" i="1"/>
  <c r="W43" i="1"/>
  <c r="BU43" i="1" s="1"/>
  <c r="CO42" i="1"/>
  <c r="BW42" i="1"/>
  <c r="BV42" i="1"/>
  <c r="BT42" i="1"/>
  <c r="W42" i="1"/>
  <c r="BU42" i="1" s="1"/>
  <c r="CO41" i="1"/>
  <c r="DC41" i="1" s="1"/>
  <c r="BW41" i="1"/>
  <c r="BV41" i="1"/>
  <c r="BT41" i="1"/>
  <c r="W41" i="1"/>
  <c r="BU41" i="1" s="1"/>
  <c r="CD40" i="1"/>
  <c r="BY40" i="1"/>
  <c r="BW40" i="1"/>
  <c r="BV40" i="1"/>
  <c r="BT40" i="1"/>
  <c r="W40" i="1"/>
  <c r="BU40" i="1" s="1"/>
  <c r="CO39" i="1"/>
  <c r="DC39" i="1" s="1"/>
  <c r="BW39" i="1"/>
  <c r="BV39" i="1"/>
  <c r="BT39" i="1"/>
  <c r="W39" i="1"/>
  <c r="BU39" i="1" s="1"/>
  <c r="CO38" i="1"/>
  <c r="DC38" i="1" s="1"/>
  <c r="BW38" i="1"/>
  <c r="BV38" i="1"/>
  <c r="BT38" i="1"/>
  <c r="W38" i="1"/>
  <c r="BU38" i="1" s="1"/>
  <c r="CO37" i="1"/>
  <c r="DC37" i="1" s="1"/>
  <c r="BW37" i="1"/>
  <c r="BV37" i="1"/>
  <c r="BT37" i="1"/>
  <c r="W37" i="1"/>
  <c r="BU37" i="1" s="1"/>
  <c r="CO36" i="1"/>
  <c r="DC36" i="1" s="1"/>
  <c r="BW36" i="1"/>
  <c r="BV36" i="1"/>
  <c r="BT36" i="1"/>
  <c r="W36" i="1"/>
  <c r="BU36" i="1" s="1"/>
  <c r="CO35" i="1"/>
  <c r="DC35" i="1" s="1"/>
  <c r="BW35" i="1"/>
  <c r="BV35" i="1"/>
  <c r="BT35" i="1"/>
  <c r="W35" i="1"/>
  <c r="BU35" i="1" s="1"/>
  <c r="CO34" i="1"/>
  <c r="DC34" i="1" s="1"/>
  <c r="BW34" i="1"/>
  <c r="BV34" i="1"/>
  <c r="BT34" i="1"/>
  <c r="W34" i="1"/>
  <c r="BU34" i="1" s="1"/>
  <c r="CO33" i="1"/>
  <c r="DC33" i="1" s="1"/>
  <c r="BW33" i="1"/>
  <c r="BV33" i="1"/>
  <c r="BT33" i="1"/>
  <c r="W33" i="1"/>
  <c r="BU33" i="1" s="1"/>
  <c r="CO32" i="1"/>
  <c r="DC32" i="1" s="1"/>
  <c r="BW32" i="1"/>
  <c r="BV32" i="1"/>
  <c r="BT32" i="1"/>
  <c r="W32" i="1"/>
  <c r="BU32" i="1" s="1"/>
  <c r="CO31" i="1"/>
  <c r="DC31" i="1" s="1"/>
  <c r="BV31" i="1"/>
  <c r="BT31" i="1"/>
  <c r="W31" i="1"/>
  <c r="BU31" i="1" s="1"/>
  <c r="CO30" i="1"/>
  <c r="DC30" i="1" s="1"/>
  <c r="BW30" i="1"/>
  <c r="BV30" i="1"/>
  <c r="BT30" i="1"/>
  <c r="W30" i="1"/>
  <c r="BU30" i="1" s="1"/>
  <c r="CO29" i="1"/>
  <c r="DC29" i="1" s="1"/>
  <c r="BW29" i="1"/>
  <c r="BV29" i="1"/>
  <c r="BT29" i="1"/>
  <c r="W29" i="1"/>
  <c r="BU29" i="1" s="1"/>
  <c r="CO28" i="1"/>
  <c r="DC28" i="1" s="1"/>
  <c r="BW28" i="1"/>
  <c r="BV28" i="1"/>
  <c r="BT28" i="1"/>
  <c r="W28" i="1"/>
  <c r="BU28" i="1" s="1"/>
  <c r="CO27" i="1"/>
  <c r="BW27" i="1"/>
  <c r="BV27" i="1"/>
  <c r="BT27" i="1"/>
  <c r="W27" i="1"/>
  <c r="BU27" i="1" s="1"/>
  <c r="CO26" i="1"/>
  <c r="DC26" i="1" s="1"/>
  <c r="BW26" i="1"/>
  <c r="BV26" i="1"/>
  <c r="BT26" i="1"/>
  <c r="W26" i="1"/>
  <c r="BU26" i="1" s="1"/>
  <c r="DD26" i="1" s="1"/>
  <c r="CO25" i="1"/>
  <c r="DC25" i="1" s="1"/>
  <c r="BW25" i="1"/>
  <c r="BV25" i="1"/>
  <c r="BT25" i="1"/>
  <c r="W25" i="1"/>
  <c r="BU25" i="1" s="1"/>
  <c r="CO24" i="1"/>
  <c r="DC24" i="1" s="1"/>
  <c r="BW24" i="1"/>
  <c r="BV24" i="1"/>
  <c r="BT24" i="1"/>
  <c r="W24" i="1"/>
  <c r="BU24" i="1" s="1"/>
  <c r="CO23" i="1"/>
  <c r="BW23" i="1"/>
  <c r="BV23" i="1"/>
  <c r="BT23" i="1"/>
  <c r="W23" i="1"/>
  <c r="BU23" i="1" s="1"/>
  <c r="CO22" i="1"/>
  <c r="DC22" i="1" s="1"/>
  <c r="BW22" i="1"/>
  <c r="BV22" i="1"/>
  <c r="BT22" i="1"/>
  <c r="W22" i="1"/>
  <c r="BU22" i="1" s="1"/>
  <c r="CO21" i="1"/>
  <c r="DC21" i="1" s="1"/>
  <c r="BW21" i="1"/>
  <c r="BV21" i="1"/>
  <c r="BT21" i="1"/>
  <c r="W21" i="1"/>
  <c r="BU21" i="1" s="1"/>
  <c r="CO20" i="1"/>
  <c r="DC20" i="1" s="1"/>
  <c r="BW20" i="1"/>
  <c r="BV20" i="1"/>
  <c r="BT20" i="1"/>
  <c r="W20" i="1"/>
  <c r="BU20" i="1" s="1"/>
  <c r="CO19" i="1"/>
  <c r="DC19" i="1" s="1"/>
  <c r="BW19" i="1"/>
  <c r="BV19" i="1"/>
  <c r="BT19" i="1"/>
  <c r="W19" i="1"/>
  <c r="BU19" i="1" s="1"/>
  <c r="CO18" i="1"/>
  <c r="DC18" i="1" s="1"/>
  <c r="BW18" i="1"/>
  <c r="BV18" i="1"/>
  <c r="BT18" i="1"/>
  <c r="W18" i="1"/>
  <c r="BU18" i="1" s="1"/>
  <c r="CO17" i="1"/>
  <c r="DC17" i="1" s="1"/>
  <c r="BW17" i="1"/>
  <c r="BV17" i="1"/>
  <c r="BT17" i="1"/>
  <c r="W17" i="1"/>
  <c r="BU17" i="1" s="1"/>
  <c r="CO16" i="1"/>
  <c r="DC16" i="1" s="1"/>
  <c r="BW16" i="1"/>
  <c r="BV16" i="1"/>
  <c r="BT16" i="1"/>
  <c r="W16" i="1"/>
  <c r="BU16" i="1" s="1"/>
  <c r="CO15" i="1"/>
  <c r="DC15" i="1" s="1"/>
  <c r="BW15" i="1"/>
  <c r="BV15" i="1"/>
  <c r="BT15" i="1"/>
  <c r="W15" i="1"/>
  <c r="BU15" i="1" s="1"/>
  <c r="CO14" i="1"/>
  <c r="DC14" i="1" s="1"/>
  <c r="BW14" i="1"/>
  <c r="BV14" i="1"/>
  <c r="BT14" i="1"/>
  <c r="W14" i="1"/>
  <c r="BU14" i="1" s="1"/>
  <c r="CO13" i="1"/>
  <c r="DC13" i="1" s="1"/>
  <c r="BW13" i="1"/>
  <c r="BV13" i="1"/>
  <c r="BT13" i="1"/>
  <c r="W13" i="1"/>
  <c r="BU13" i="1" s="1"/>
  <c r="CO12" i="1"/>
  <c r="DC12" i="1" s="1"/>
  <c r="BW12" i="1"/>
  <c r="BV12" i="1"/>
  <c r="BT12" i="1"/>
  <c r="W12" i="1"/>
  <c r="BU12" i="1" s="1"/>
  <c r="CO11" i="1"/>
  <c r="DC11" i="1" s="1"/>
  <c r="BW11" i="1"/>
  <c r="BV11" i="1"/>
  <c r="BT11" i="1"/>
  <c r="W11" i="1"/>
  <c r="BU11" i="1" s="1"/>
  <c r="CO10" i="1"/>
  <c r="DC10" i="1" s="1"/>
  <c r="BW10" i="1"/>
  <c r="BV10" i="1"/>
  <c r="BT10" i="1"/>
  <c r="W10" i="1"/>
  <c r="BU10" i="1" s="1"/>
  <c r="CO9" i="1"/>
  <c r="DC9" i="1" s="1"/>
  <c r="BW9" i="1"/>
  <c r="BV9" i="1"/>
  <c r="BT9" i="1"/>
  <c r="W9" i="1"/>
  <c r="BU9" i="1" s="1"/>
  <c r="CO8" i="1"/>
  <c r="DC8" i="1" s="1"/>
  <c r="BW8" i="1"/>
  <c r="BV8" i="1"/>
  <c r="BT8" i="1"/>
  <c r="W8" i="1"/>
  <c r="BU8" i="1" s="1"/>
  <c r="CO7" i="1"/>
  <c r="DC7" i="1" s="1"/>
  <c r="BW7" i="1"/>
  <c r="BV7" i="1"/>
  <c r="BT7" i="1"/>
  <c r="W7" i="1"/>
  <c r="BU7" i="1" s="1"/>
  <c r="CO6" i="1"/>
  <c r="DC6" i="1" s="1"/>
  <c r="BW6" i="1"/>
  <c r="BV6" i="1"/>
  <c r="BT6" i="1"/>
  <c r="W6" i="1"/>
  <c r="BU6" i="1" s="1"/>
  <c r="CO5" i="1"/>
  <c r="DC5" i="1" s="1"/>
  <c r="BW5" i="1"/>
  <c r="BV5" i="1"/>
  <c r="BT5" i="1"/>
  <c r="W5" i="1"/>
  <c r="BU5" i="1" s="1"/>
  <c r="CO4" i="1"/>
  <c r="DC4" i="1" s="1"/>
  <c r="BW4" i="1"/>
  <c r="BV4" i="1"/>
  <c r="BT4" i="1"/>
  <c r="W4" i="1"/>
  <c r="BU4" i="1" s="1"/>
  <c r="CO3" i="1"/>
  <c r="DC3" i="1" s="1"/>
  <c r="BW3" i="1"/>
  <c r="BV3" i="1"/>
  <c r="BT3" i="1"/>
  <c r="W3" i="1"/>
  <c r="BU3" i="1" s="1"/>
  <c r="DD116" i="1" l="1"/>
  <c r="DD120" i="1"/>
  <c r="DD77" i="1"/>
  <c r="DD22" i="1"/>
  <c r="DD54" i="1"/>
  <c r="DD78" i="1"/>
  <c r="DD86" i="1"/>
  <c r="DD125" i="1"/>
  <c r="DD133" i="1"/>
  <c r="DD137" i="1"/>
  <c r="DD11" i="1"/>
  <c r="DD71" i="1"/>
  <c r="DD68" i="1"/>
  <c r="DD106" i="1"/>
  <c r="DD114" i="1"/>
  <c r="DD122" i="1"/>
  <c r="DD15" i="1"/>
  <c r="DD58" i="1"/>
  <c r="DD98" i="1"/>
  <c r="DD102" i="1"/>
  <c r="DD23" i="1"/>
  <c r="DD46" i="1"/>
  <c r="DD3" i="1"/>
  <c r="DD95" i="1"/>
  <c r="DD105" i="1"/>
  <c r="DD67" i="1"/>
  <c r="DD73" i="1"/>
  <c r="DD81" i="1"/>
  <c r="DD24" i="1"/>
  <c r="CP33" i="1"/>
  <c r="DD37" i="1"/>
  <c r="CP55" i="1"/>
  <c r="DD115" i="1"/>
  <c r="DD96" i="1"/>
  <c r="DD35" i="1"/>
  <c r="DD121" i="1"/>
  <c r="DD123" i="1"/>
  <c r="DD131" i="1"/>
  <c r="DD117" i="1"/>
  <c r="DD72" i="1"/>
  <c r="DD76" i="1"/>
  <c r="DD80" i="1"/>
  <c r="DD84" i="1"/>
  <c r="DD88" i="1"/>
  <c r="DD92" i="1"/>
  <c r="DD119" i="1"/>
  <c r="DD6" i="1"/>
  <c r="DD32" i="1"/>
  <c r="DD134" i="1"/>
  <c r="DD136" i="1"/>
  <c r="DD10" i="1"/>
  <c r="CP21" i="1"/>
  <c r="DD39" i="1"/>
  <c r="DD41" i="1"/>
  <c r="DD51" i="1"/>
  <c r="DD65" i="1"/>
  <c r="DD99" i="1"/>
  <c r="DD113" i="1"/>
  <c r="DD128" i="1"/>
  <c r="DD138" i="1"/>
  <c r="DD8" i="1"/>
  <c r="DD14" i="1"/>
  <c r="CP5" i="1"/>
  <c r="CP13" i="1"/>
  <c r="DD109" i="1"/>
  <c r="CO40" i="1"/>
  <c r="DC40" i="1" s="1"/>
  <c r="CP60" i="1"/>
  <c r="DD20" i="1"/>
  <c r="CP36" i="1"/>
  <c r="DD66" i="1"/>
  <c r="DD100" i="1"/>
  <c r="DD103" i="1"/>
  <c r="CP27" i="1"/>
  <c r="DD91" i="1"/>
  <c r="DD56" i="1"/>
  <c r="DD43" i="1"/>
  <c r="DD89" i="1"/>
  <c r="DD124" i="1"/>
  <c r="CP49" i="1"/>
  <c r="DD19" i="1"/>
  <c r="DD62" i="1"/>
  <c r="DD85" i="1"/>
  <c r="DD94" i="1"/>
  <c r="DD97" i="1"/>
  <c r="DD127" i="1"/>
  <c r="DD129" i="1"/>
  <c r="CP9" i="1"/>
  <c r="DD7" i="1"/>
  <c r="DD27" i="1"/>
  <c r="DD30" i="1"/>
  <c r="DD47" i="1"/>
  <c r="CP42" i="1"/>
  <c r="DD87" i="1"/>
  <c r="DD90" i="1"/>
  <c r="DD118" i="1"/>
  <c r="DD75" i="1"/>
  <c r="DD108" i="1"/>
  <c r="CP23" i="1"/>
  <c r="CP29" i="1"/>
  <c r="CP10" i="1"/>
  <c r="DD63" i="1"/>
  <c r="DD104" i="1"/>
  <c r="DD112" i="1"/>
  <c r="DD4" i="1"/>
  <c r="DD12" i="1"/>
  <c r="DD16" i="1"/>
  <c r="DD42" i="1"/>
  <c r="DD18" i="1"/>
  <c r="CP18" i="1"/>
  <c r="DD31" i="1"/>
  <c r="DD34" i="1"/>
  <c r="CP38" i="1"/>
  <c r="CP44" i="1"/>
  <c r="DD49" i="1"/>
  <c r="DC49" i="1"/>
  <c r="CP52" i="1"/>
  <c r="CP56" i="1"/>
  <c r="DD69" i="1"/>
  <c r="DD82" i="1"/>
  <c r="DD93" i="1"/>
  <c r="DD101" i="1"/>
  <c r="DD107" i="1"/>
  <c r="DD111" i="1"/>
  <c r="DD135" i="1"/>
  <c r="DD139" i="1"/>
  <c r="CP50" i="1"/>
  <c r="DD50" i="1"/>
  <c r="DD53" i="1"/>
  <c r="CP53" i="1"/>
  <c r="CP17" i="1"/>
  <c r="DD17" i="1"/>
  <c r="DD28" i="1"/>
  <c r="CP28" i="1"/>
  <c r="CP57" i="1"/>
  <c r="DD57" i="1"/>
  <c r="CP4" i="1"/>
  <c r="DD45" i="1"/>
  <c r="CP45" i="1"/>
  <c r="CP64" i="1"/>
  <c r="DD64" i="1"/>
  <c r="CP48" i="1"/>
  <c r="DD48" i="1"/>
  <c r="DD59" i="1"/>
  <c r="CP59" i="1"/>
  <c r="DD61" i="1"/>
  <c r="CP61" i="1"/>
  <c r="CP6" i="1"/>
  <c r="CP14" i="1"/>
  <c r="CP22" i="1"/>
  <c r="CP34" i="1"/>
  <c r="DC65" i="1"/>
  <c r="CP65" i="1"/>
  <c r="DC71" i="1"/>
  <c r="CP71" i="1"/>
  <c r="DC80" i="1"/>
  <c r="CP80" i="1"/>
  <c r="CP101" i="1"/>
  <c r="CP102" i="1"/>
  <c r="CP105" i="1"/>
  <c r="CP128" i="1"/>
  <c r="DC132" i="1"/>
  <c r="DD132" i="1"/>
  <c r="CP132" i="1"/>
  <c r="CP137" i="1"/>
  <c r="CP31" i="1"/>
  <c r="CP3" i="1"/>
  <c r="DD9" i="1"/>
  <c r="CP11" i="1"/>
  <c r="DD13" i="1"/>
  <c r="CP19" i="1"/>
  <c r="DD21" i="1"/>
  <c r="DC23" i="1"/>
  <c r="CP24" i="1"/>
  <c r="DC27" i="1"/>
  <c r="DD33" i="1"/>
  <c r="DD36" i="1"/>
  <c r="DD38" i="1"/>
  <c r="DC42" i="1"/>
  <c r="CP43" i="1"/>
  <c r="DD55" i="1"/>
  <c r="CP58" i="1"/>
  <c r="CP66" i="1"/>
  <c r="DC74" i="1"/>
  <c r="CP74" i="1"/>
  <c r="DC84" i="1"/>
  <c r="CP84" i="1"/>
  <c r="DC87" i="1"/>
  <c r="CP87" i="1"/>
  <c r="CP97" i="1"/>
  <c r="CP98" i="1"/>
  <c r="CP111" i="1"/>
  <c r="CP123" i="1"/>
  <c r="DC123" i="1"/>
  <c r="CP135" i="1"/>
  <c r="DD5" i="1"/>
  <c r="CP7" i="1"/>
  <c r="CP15" i="1"/>
  <c r="CP8" i="1"/>
  <c r="CP12" i="1"/>
  <c r="CP16" i="1"/>
  <c r="CP20" i="1"/>
  <c r="DD25" i="1"/>
  <c r="CP25" i="1"/>
  <c r="CP26" i="1"/>
  <c r="DD29" i="1"/>
  <c r="CP30" i="1"/>
  <c r="CP32" i="1"/>
  <c r="CP35" i="1"/>
  <c r="CP39" i="1"/>
  <c r="CP40" i="1"/>
  <c r="CP41" i="1"/>
  <c r="DD44" i="1"/>
  <c r="CP51" i="1"/>
  <c r="DD52" i="1"/>
  <c r="DC52" i="1"/>
  <c r="DC58" i="1"/>
  <c r="DD60" i="1"/>
  <c r="DC60" i="1"/>
  <c r="CP72" i="1"/>
  <c r="DC75" i="1"/>
  <c r="CP75" i="1"/>
  <c r="CP109" i="1"/>
  <c r="CP131" i="1"/>
  <c r="DC131" i="1"/>
  <c r="CP133" i="1"/>
  <c r="CP37" i="1"/>
  <c r="CP46" i="1"/>
  <c r="CP47" i="1"/>
  <c r="CP54" i="1"/>
  <c r="CP62" i="1"/>
  <c r="CP63" i="1"/>
  <c r="DC70" i="1"/>
  <c r="CP70" i="1"/>
  <c r="CP76" i="1"/>
  <c r="CP107" i="1"/>
  <c r="DC67" i="1"/>
  <c r="CP67" i="1"/>
  <c r="CP73" i="1"/>
  <c r="DD74" i="1"/>
  <c r="CP77" i="1"/>
  <c r="CP88" i="1"/>
  <c r="CP92" i="1"/>
  <c r="DC99" i="1"/>
  <c r="CP99" i="1"/>
  <c r="DC103" i="1"/>
  <c r="CP103" i="1"/>
  <c r="CP112" i="1"/>
  <c r="CP114" i="1"/>
  <c r="CP116" i="1"/>
  <c r="CP118" i="1"/>
  <c r="CP120" i="1"/>
  <c r="CP122" i="1"/>
  <c r="CP125" i="1"/>
  <c r="CP130" i="1"/>
  <c r="CP81" i="1"/>
  <c r="CP85" i="1"/>
  <c r="CP89" i="1"/>
  <c r="CP90" i="1"/>
  <c r="CP93" i="1"/>
  <c r="CP94" i="1"/>
  <c r="CP124" i="1"/>
  <c r="CP127" i="1"/>
  <c r="CP68" i="1"/>
  <c r="CP69" i="1"/>
  <c r="DD70" i="1"/>
  <c r="CP78" i="1"/>
  <c r="DD79" i="1"/>
  <c r="CP79" i="1"/>
  <c r="CP82" i="1"/>
  <c r="DD83" i="1"/>
  <c r="CP83" i="1"/>
  <c r="CP86" i="1"/>
  <c r="DC91" i="1"/>
  <c r="CP91" i="1"/>
  <c r="DC95" i="1"/>
  <c r="CP95" i="1"/>
  <c r="CP96" i="1"/>
  <c r="CP100" i="1"/>
  <c r="CP104" i="1"/>
  <c r="CP106" i="1"/>
  <c r="CP108" i="1"/>
  <c r="CP110" i="1"/>
  <c r="DD110" i="1"/>
  <c r="CP113" i="1"/>
  <c r="CP115" i="1"/>
  <c r="CP117" i="1"/>
  <c r="CP119" i="1"/>
  <c r="CP121" i="1"/>
  <c r="CP126" i="1"/>
  <c r="CP129" i="1"/>
  <c r="CP134" i="1"/>
  <c r="CP136" i="1"/>
  <c r="CP138" i="1"/>
  <c r="DC139" i="1"/>
  <c r="CP139" i="1"/>
  <c r="DD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3" authorId="0" shapeId="0" xr:uid="{00000000-0006-0000-0000-000001000000}">
      <text>
        <r>
          <rPr>
            <sz val="11"/>
            <color theme="1"/>
            <rFont val="Calibri"/>
          </rPr>
          <t>======
ID#AAAALao9hcE
Daniela Rodriguez Narvaez    (2021-02-03 22:22:19)
Se modifica en tanto el acta de inicio tiene un error</t>
        </r>
      </text>
    </comment>
    <comment ref="S9" authorId="0" shapeId="0" xr:uid="{00000000-0006-0000-0000-000002000000}">
      <text>
        <r>
          <rPr>
            <sz val="11"/>
            <color theme="1"/>
            <rFont val="Calibri"/>
          </rPr>
          <t>======
ID#AAAALYjQHb0
Daniela Rodriguez Narvaez    (2021-02-19 19:28:53)
Se modifica</t>
        </r>
      </text>
    </comment>
    <comment ref="W9" authorId="0" shapeId="0" xr:uid="{00000000-0006-0000-0000-000003000000}">
      <text>
        <r>
          <rPr>
            <sz val="11"/>
            <color theme="1"/>
            <rFont val="Calibri"/>
          </rPr>
          <t>======
ID#AAAALYjQHag
Daniela Rodriguez Narvaez    (2021-02-19 19:17:00)
Se cambia por modificación del contrato</t>
        </r>
      </text>
    </comment>
    <comment ref="BG12" authorId="0" shapeId="0" xr:uid="{00000000-0006-0000-0000-000004000000}">
      <text>
        <r>
          <rPr>
            <sz val="11"/>
            <color theme="1"/>
            <rFont val="Calibri"/>
          </rPr>
          <t>======
ID#AAAANrgSniU
Daniela Rodriguez Narvaez    (2021-08-04 20:40:47)
Termina anticipadamente</t>
        </r>
      </text>
    </comment>
    <comment ref="L18" authorId="0" shapeId="0" xr:uid="{00000000-0006-0000-0000-000005000000}">
      <text>
        <r>
          <rPr>
            <sz val="11"/>
            <color theme="1"/>
            <rFont val="Calibri"/>
          </rPr>
          <t>======
ID#AAAAK30dpDc
Luis Gabriel Torres Granados    (2020-12-02 14:53:58)
plazo inicial cambia 320 por modificación en valor y plazo del contrato</t>
        </r>
      </text>
    </comment>
    <comment ref="BY40" authorId="0" shapeId="0" xr:uid="{00000000-0006-0000-0000-000006000000}">
      <text>
        <r>
          <rPr>
            <sz val="11"/>
            <color theme="1"/>
            <rFont val="Calibri"/>
          </rPr>
          <t>======
ID#AAAAL2K31C8
Viky Milena Chacon Triviño    (2021-03-25 22:25:40)
2 pagos en el mismo periodo de marzo 2021</t>
        </r>
      </text>
    </comment>
    <comment ref="CD40" authorId="0" shapeId="0" xr:uid="{00000000-0006-0000-0000-000007000000}">
      <text>
        <r>
          <rPr>
            <sz val="11"/>
            <color theme="1"/>
            <rFont val="Calibri"/>
          </rPr>
          <t>======
ID#AAAAO6naB98
Viky Chacon    (2021-09-08 20:54:14)
2 pagos en el mismo periodo</t>
        </r>
      </text>
    </comment>
    <comment ref="BT51" authorId="0" shapeId="0" xr:uid="{00000000-0006-0000-0000-000008000000}">
      <text>
        <r>
          <rPr>
            <sz val="11"/>
            <color theme="1"/>
            <rFont val="Calibri"/>
          </rPr>
          <t>======
ID#AAAALr-kqEs
Daniela Rodriguez Narvaez    (2021-03-10 14:43:59)
Cedido a Carol Ariza</t>
        </r>
      </text>
    </comment>
    <comment ref="BG60" authorId="0" shapeId="0" xr:uid="{00000000-0006-0000-0000-000009000000}">
      <text>
        <r>
          <rPr>
            <sz val="11"/>
            <color theme="1"/>
            <rFont val="Calibri"/>
          </rPr>
          <t>======
ID#AAAANw4qa6c
Daniela Rodriguez Narvaez    (2021-08-24 18:27:27)
Se modifica por suspensión del contrato
------
ID#AAAANw4qa6g
Daniela Rodriguez Narvaez    (2021-08-24 18:28:19)
30 de marzo de 2022</t>
        </r>
      </text>
    </comment>
    <comment ref="C79" authorId="0" shapeId="0" xr:uid="{00000000-0006-0000-0000-00000A000000}">
      <text>
        <r>
          <rPr>
            <sz val="11"/>
            <color theme="1"/>
            <rFont val="Calibri"/>
          </rPr>
          <t>======
ID#AAAAOUrseOw
Daniela Rodriguez Narvaez    (2021-08-30 13:56:02)
Cedido</t>
        </r>
      </text>
    </comment>
    <comment ref="BG87" authorId="0" shapeId="0" xr:uid="{00000000-0006-0000-0000-00000B000000}">
      <text>
        <r>
          <rPr>
            <sz val="11"/>
            <color theme="1"/>
            <rFont val="Calibri"/>
          </rPr>
          <t>======
ID#AAAAMSD5tMw
Daniela Rodriguez Narvaez    (2021-05-03 16:39:49)
Se modifica la fecha de terminación por prórroga en abril</t>
        </r>
      </text>
    </comment>
    <comment ref="L92" authorId="0" shapeId="0" xr:uid="{00000000-0006-0000-0000-00000C000000}">
      <text>
        <r>
          <rPr>
            <sz val="11"/>
            <color theme="1"/>
            <rFont val="Calibri"/>
          </rPr>
          <t>======
ID#AAAALpg2-bo
Daniela Rodriguez Narvaez    (2021-03-11 18:45:06)
Plazo determinable por la fecha de finalización</t>
        </r>
      </text>
    </comment>
    <comment ref="BG96" authorId="0" shapeId="0" xr:uid="{00000000-0006-0000-0000-00000D000000}">
      <text>
        <r>
          <rPr>
            <sz val="11"/>
            <color theme="1"/>
            <rFont val="Calibri"/>
          </rPr>
          <t>======
ID#AAAAMAqSEJw
Daniela Rodriguez Narvaez    (2021-04-23 12:39:17)
Se aclara acta de inicio</t>
        </r>
      </text>
    </comment>
    <comment ref="BG97" authorId="0" shapeId="0" xr:uid="{00000000-0006-0000-0000-00000E000000}">
      <text>
        <r>
          <rPr>
            <sz val="11"/>
            <color theme="1"/>
            <rFont val="Calibri"/>
          </rPr>
          <t>======
ID#AAAAMIajLGs
Daniela Rodriguez Narvaez    (2021-05-13 12:21:32)
Se modifica por adición y prórroga mayo</t>
        </r>
      </text>
    </comment>
    <comment ref="BG99" authorId="0" shapeId="0" xr:uid="{00000000-0006-0000-0000-00000F000000}">
      <text>
        <r>
          <rPr>
            <sz val="11"/>
            <color theme="1"/>
            <rFont val="Calibri"/>
          </rPr>
          <t>======
ID#AAAAMIajLHc
Daniela Rodriguez Narvaez    (2021-05-13 12:24:22)
Se modifica por adición y prórroga mayo</t>
        </r>
      </text>
    </comment>
    <comment ref="BG100" authorId="0" shapeId="0" xr:uid="{00000000-0006-0000-0000-000010000000}">
      <text>
        <r>
          <rPr>
            <sz val="11"/>
            <color theme="1"/>
            <rFont val="Calibri"/>
          </rPr>
          <t>======
ID#AAAAMCPAZoI
Daniela Rodriguez Narvaez    (2021-04-13 16:58:56)
Aclaran acta de inicio abril 2021</t>
        </r>
      </text>
    </comment>
    <comment ref="CD112" authorId="0" shapeId="0" xr:uid="{00000000-0006-0000-0000-000011000000}">
      <text>
        <r>
          <rPr>
            <sz val="11"/>
            <color theme="1"/>
            <rFont val="Calibri"/>
          </rPr>
          <t>======
ID#AAAAO6naB94
Viky Chacon    (2021-09-08 20:54:14)
3 pagos en el mismo periodo</t>
        </r>
      </text>
    </comment>
    <comment ref="AV124" authorId="0" shapeId="0" xr:uid="{00000000-0006-0000-0000-000012000000}">
      <text>
        <r>
          <rPr>
            <sz val="11"/>
            <color theme="1"/>
            <rFont val="Calibri"/>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j3j/n2Lmfow4yqFNMBqp3Xkn2/pQ=="/>
    </ext>
  </extLst>
</comments>
</file>

<file path=xl/sharedStrings.xml><?xml version="1.0" encoding="utf-8"?>
<sst xmlns="http://schemas.openxmlformats.org/spreadsheetml/2006/main" count="8266" uniqueCount="1805">
  <si>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</si>
  <si>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</si>
  <si>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</si>
  <si>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</si>
  <si>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</si>
  <si>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</si>
  <si>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</si>
  <si>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</si>
  <si>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</si>
  <si>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</si>
  <si>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</si>
  <si>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</si>
  <si>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</si>
  <si>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</si>
  <si>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</si>
  <si>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</si>
  <si>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</si>
  <si>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</si>
  <si>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</si>
  <si>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</si>
  <si>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</si>
  <si>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</si>
  <si>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</si>
  <si>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</si>
  <si>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</si>
  <si>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</si>
  <si>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</si>
  <si>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</si>
  <si>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</si>
  <si>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</si>
  <si>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</si>
  <si>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</si>
  <si>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</si>
  <si>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</si>
  <si>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</si>
  <si>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</si>
  <si>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</si>
  <si>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</si>
  <si>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</si>
  <si>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</si>
  <si>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</si>
  <si>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</si>
  <si>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</si>
  <si>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</si>
  <si>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</si>
  <si>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</si>
  <si>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</si>
  <si>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</si>
  <si>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</si>
  <si>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</si>
  <si>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</si>
  <si>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</si>
  <si>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</si>
  <si>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</si>
  <si>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</si>
  <si>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</si>
  <si>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</si>
  <si>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</si>
  <si>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</si>
  <si>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</si>
  <si>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</si>
  <si>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</si>
  <si>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</si>
  <si>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</si>
  <si>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</si>
  <si>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</si>
  <si>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</si>
  <si>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</si>
  <si>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</si>
  <si>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</si>
  <si>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</si>
  <si>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</si>
  <si>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</si>
  <si>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</si>
  <si>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</si>
  <si>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</si>
  <si>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</si>
  <si>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</si>
  <si>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</si>
  <si>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</si>
  <si>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</si>
  <si>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</si>
  <si>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</si>
  <si>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</si>
  <si>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</si>
  <si>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</si>
  <si>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</si>
  <si>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</si>
  <si>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</si>
  <si>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</si>
  <si>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</si>
  <si>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</si>
  <si>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</si>
  <si>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</si>
  <si>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</si>
  <si>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</si>
  <si>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</si>
  <si>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</si>
  <si>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</si>
  <si>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</si>
  <si>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</si>
  <si>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</si>
  <si>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</si>
  <si>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</si>
  <si>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</si>
  <si>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</si>
  <si>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</si>
  <si>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</si>
  <si>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</si>
  <si>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</si>
  <si>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</si>
  <si>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</si>
  <si>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</si>
  <si>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</si>
  <si>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</si>
  <si>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</si>
  <si>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</si>
  <si>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</si>
  <si>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</si>
  <si>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</si>
  <si>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</si>
  <si>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</si>
  <si>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</si>
  <si>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</si>
  <si>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</si>
  <si>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</si>
  <si>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</si>
  <si>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</si>
  <si>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</si>
  <si>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</si>
  <si>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</si>
  <si>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</si>
  <si>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</si>
  <si>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3000499554</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</si>
  <si>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</si>
  <si>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</si>
  <si>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</si>
  <si>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</si>
  <si>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</si>
  <si>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</si>
  <si>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</si>
  <si>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</si>
  <si>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</si>
  <si>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</si>
  <si>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</si>
  <si>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</si>
  <si>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</si>
  <si>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</si>
  <si>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</si>
  <si>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</si>
  <si>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</si>
  <si>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</si>
  <si>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</si>
  <si>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3000521748</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</si>
  <si>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</si>
  <si>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</si>
  <si>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</si>
  <si>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</si>
  <si>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</si>
  <si>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</si>
  <si>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</si>
  <si>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</si>
  <si>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</si>
  <si>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</si>
  <si>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</si>
  <si>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</si>
  <si>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</si>
  <si>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</si>
  <si>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</si>
  <si>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</si>
  <si>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</si>
  <si>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3000521747</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</si>
  <si>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</si>
  <si>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</si>
  <si>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</si>
  <si>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</si>
  <si>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</si>
  <si>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</si>
  <si>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</si>
  <si>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</si>
  <si>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</si>
  <si>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</si>
  <si>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</si>
  <si>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</si>
  <si>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</si>
  <si>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</si>
  <si>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</si>
  <si>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</si>
  <si>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</si>
  <si>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3000531465</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</si>
  <si>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</si>
  <si>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</si>
  <si>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</si>
  <si>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</si>
  <si>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</si>
  <si>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</si>
  <si>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</si>
  <si>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</si>
  <si>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</si>
  <si>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</si>
  <si>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</si>
  <si>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</si>
  <si>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</si>
  <si>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</si>
  <si>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3000510648</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</si>
  <si>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</si>
  <si>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</si>
  <si>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</si>
  <si>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</si>
  <si>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</si>
  <si>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</si>
  <si>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</si>
  <si>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</si>
  <si>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</si>
  <si>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</si>
  <si>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</si>
  <si>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</si>
  <si>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</si>
  <si>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</si>
  <si>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3000499520</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</si>
  <si>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</si>
  <si>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</si>
  <si>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</si>
  <si>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</si>
  <si>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</si>
  <si>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</si>
  <si>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</si>
  <si>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</si>
  <si>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</si>
  <si>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</si>
  <si>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</si>
  <si>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</si>
  <si>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</si>
  <si>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3000499560</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</si>
  <si>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</si>
  <si>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</si>
  <si>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</si>
  <si>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</si>
  <si>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</si>
  <si>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</si>
  <si>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</si>
  <si>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</si>
  <si>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</si>
  <si>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</si>
  <si>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</si>
  <si>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</si>
  <si>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3000485034</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</si>
  <si>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</si>
  <si>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</si>
  <si>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</si>
  <si>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</si>
  <si>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</si>
  <si>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</si>
  <si>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</si>
  <si>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</si>
  <si>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</si>
  <si>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</si>
  <si>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</si>
  <si>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</si>
  <si>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</si>
  <si>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3000484428</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</si>
  <si>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</si>
  <si>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</si>
  <si>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</si>
  <si>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</si>
  <si>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</si>
  <si>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</si>
  <si>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</si>
  <si>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</si>
  <si>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</si>
  <si>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</si>
  <si>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</si>
  <si>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</si>
  <si>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</si>
  <si>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</si>
  <si>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</si>
  <si>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</si>
  <si>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</si>
  <si>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</si>
  <si>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</si>
  <si>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</si>
  <si>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</si>
  <si>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</si>
  <si>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</si>
  <si>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</si>
  <si>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</si>
  <si>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</si>
  <si>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3000510646</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</si>
  <si>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</si>
  <si>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</si>
  <si>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</si>
  <si>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</si>
  <si>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</si>
  <si>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</si>
  <si>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</si>
  <si>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</si>
  <si>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</si>
  <si>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</si>
  <si>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</si>
  <si>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</si>
  <si>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</si>
  <si>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3000484429</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</si>
  <si>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</si>
  <si>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</si>
  <si>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</si>
  <si>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</si>
  <si>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</si>
  <si>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</si>
  <si>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</si>
  <si>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</si>
  <si>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</si>
  <si>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</si>
  <si>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</si>
  <si>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</si>
  <si>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</si>
  <si>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</si>
  <si>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</si>
  <si>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</si>
  <si>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</si>
  <si>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</si>
  <si>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</si>
  <si>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</si>
  <si>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</si>
  <si>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</si>
  <si>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3000484423</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</si>
  <si>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</si>
  <si>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</si>
  <si>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</si>
  <si>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</si>
  <si>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</si>
  <si>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</si>
  <si>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</si>
  <si>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</si>
  <si>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</si>
  <si>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3000510655</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</si>
  <si>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</si>
  <si>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</si>
  <si>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</si>
  <si>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</si>
  <si>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</si>
  <si>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</si>
  <si>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</si>
  <si>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3000521761</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</si>
  <si>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</si>
  <si>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</si>
  <si>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</si>
  <si>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</si>
  <si>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</si>
  <si>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</si>
  <si>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</si>
  <si>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</si>
  <si>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</si>
  <si>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</si>
  <si>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</si>
  <si>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</si>
  <si>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3000484427</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</si>
  <si>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</si>
  <si>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</si>
  <si>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</si>
  <si>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</si>
  <si>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</si>
  <si>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</si>
  <si>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</si>
  <si>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</si>
  <si>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</si>
  <si>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</si>
  <si>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3000510650</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</si>
  <si>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</si>
  <si>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</si>
  <si>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</si>
  <si>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</si>
  <si>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</si>
  <si>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</si>
  <si>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</si>
  <si>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</si>
  <si>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</si>
  <si>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</si>
  <si>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</si>
  <si>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</si>
  <si>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</si>
  <si>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</si>
  <si>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3000553004</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</si>
  <si>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</si>
  <si>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</si>
  <si>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</si>
  <si>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</si>
  <si>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</si>
  <si>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</si>
  <si>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</si>
  <si>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</si>
  <si>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</si>
  <si>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</si>
  <si>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</si>
  <si>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</si>
  <si>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3000521759</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</si>
  <si>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</si>
  <si>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</si>
  <si>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</si>
  <si>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</si>
  <si>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</si>
  <si>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</si>
  <si>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</si>
  <si>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</si>
  <si>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</si>
  <si>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</si>
  <si>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</si>
  <si>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3000499544</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</si>
  <si>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</si>
  <si>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</si>
  <si>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</si>
  <si>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</si>
  <si>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</si>
  <si>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</si>
  <si>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</si>
  <si>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</si>
  <si>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</si>
  <si>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3000510649</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</si>
  <si>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</si>
  <si>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</si>
  <si>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</si>
  <si>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</si>
  <si>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</si>
  <si>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</si>
  <si>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</si>
  <si>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</si>
  <si>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</si>
  <si>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</si>
  <si>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3000484425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</si>
  <si>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</si>
  <si>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</si>
  <si>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</si>
  <si>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</si>
  <si>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</si>
  <si>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</si>
  <si>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</si>
  <si>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</si>
  <si>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</si>
  <si>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</si>
  <si>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</si>
  <si>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</si>
  <si>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</si>
  <si>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3000527468</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</si>
  <si>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</si>
  <si>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</si>
  <si>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</si>
  <si>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</si>
  <si>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</si>
  <si>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</si>
  <si>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</si>
  <si>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</si>
  <si>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</si>
  <si>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</si>
  <si>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3000510643</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</si>
  <si>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</si>
  <si>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</si>
  <si>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</si>
  <si>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</si>
  <si>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</si>
  <si>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</si>
  <si>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</si>
  <si>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</si>
  <si>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</si>
  <si>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</si>
  <si>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3000531463</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</si>
  <si>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</si>
  <si>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</si>
  <si>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</si>
  <si>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</si>
  <si>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</si>
  <si>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</si>
  <si>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</si>
  <si>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</si>
  <si>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</si>
  <si>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</si>
  <si>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</si>
  <si>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3000531459</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</si>
  <si>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</si>
  <si>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</si>
  <si>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</si>
  <si>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</si>
  <si>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</si>
  <si>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</si>
  <si>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</si>
  <si>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</si>
  <si>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</si>
  <si>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</si>
  <si>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</si>
  <si>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</si>
  <si>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</si>
  <si>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</si>
  <si>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3000510641</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</si>
  <si>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</si>
  <si>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</si>
  <si>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</si>
  <si>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</si>
  <si>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</si>
  <si>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</si>
  <si>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</si>
  <si>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</si>
  <si>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</si>
  <si>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</si>
  <si>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</si>
  <si>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3000510644</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</si>
  <si>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</si>
  <si>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</si>
  <si>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</si>
  <si>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</si>
  <si>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</si>
  <si>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</si>
  <si>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</si>
  <si>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</si>
  <si>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</si>
  <si>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</si>
  <si>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3000510634</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</si>
  <si>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</si>
  <si>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</si>
  <si>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</si>
  <si>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</si>
  <si>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</si>
  <si>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</si>
  <si>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</si>
  <si>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</si>
  <si>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</si>
  <si>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</si>
  <si>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3000510645</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</si>
  <si>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</si>
  <si>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</si>
  <si>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</si>
  <si>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</si>
  <si>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</si>
  <si>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</si>
  <si>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</si>
  <si>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</si>
  <si>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</si>
  <si>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</si>
  <si>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3000499516</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</si>
  <si>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</si>
  <si>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</si>
  <si>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</si>
  <si>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</si>
  <si>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</si>
  <si>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</si>
  <si>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</si>
  <si>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</si>
  <si>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</si>
  <si>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</si>
  <si>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3000527470</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</si>
  <si>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</si>
  <si>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</si>
  <si>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</si>
  <si>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</si>
  <si>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</si>
  <si>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</si>
  <si>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</si>
  <si>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</si>
  <si>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</si>
  <si>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</si>
  <si>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</si>
  <si>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</si>
  <si>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3000521757</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</si>
  <si>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</si>
  <si>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</si>
  <si>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</si>
  <si>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</si>
  <si>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</si>
  <si>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</si>
  <si>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</si>
  <si>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</si>
  <si>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</si>
  <si>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</si>
  <si>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</si>
  <si>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3000499548</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</si>
  <si>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</si>
  <si>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</si>
  <si>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</si>
  <si>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</si>
  <si>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</si>
  <si>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</si>
  <si>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</si>
  <si>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</si>
  <si>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</si>
  <si>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</si>
  <si>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</si>
  <si>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3000542531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</si>
  <si>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</si>
  <si>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</si>
  <si>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</si>
  <si>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</si>
  <si>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</si>
  <si>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</si>
  <si>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</si>
  <si>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</si>
  <si>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</si>
  <si>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</si>
  <si>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</si>
  <si>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3000484431</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</si>
  <si>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</si>
  <si>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</si>
  <si>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</si>
  <si>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</si>
  <si>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</si>
  <si>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</si>
  <si>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</si>
  <si>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</si>
  <si>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</si>
  <si>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</si>
  <si>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</si>
  <si>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3000553007</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</si>
  <si>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</si>
  <si>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</si>
  <si>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</si>
  <si>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</si>
  <si>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</si>
  <si>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</si>
  <si>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</si>
  <si>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</si>
  <si>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</si>
  <si>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3000521754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</si>
  <si>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</si>
  <si>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</si>
  <si>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</si>
  <si>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</si>
  <si>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</si>
  <si>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</si>
  <si>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</si>
  <si>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</si>
  <si>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</si>
  <si>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</si>
  <si>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</si>
  <si>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</si>
  <si>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3000510651</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</si>
  <si>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</si>
  <si>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</si>
  <si>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</si>
  <si>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</si>
  <si>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</si>
  <si>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</si>
  <si>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</si>
  <si>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</si>
  <si>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</si>
  <si>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</si>
  <si>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</si>
  <si>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</si>
  <si>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3000527466</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</si>
  <si>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</si>
  <si>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</si>
  <si>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</si>
  <si>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</si>
  <si>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</si>
  <si>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</si>
  <si>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</si>
  <si>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</si>
  <si>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3000531461</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</si>
  <si>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</si>
  <si>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</si>
  <si>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</si>
  <si>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</si>
  <si>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</si>
  <si>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</si>
  <si>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</si>
  <si>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</si>
  <si>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</si>
  <si>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</si>
  <si>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</si>
  <si>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</si>
  <si>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</si>
  <si>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3000510633</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</si>
  <si>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</si>
  <si>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</si>
  <si>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</si>
  <si>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</si>
  <si>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</si>
  <si>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</si>
  <si>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</si>
  <si>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</si>
  <si>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</si>
  <si>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</si>
  <si>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</si>
  <si>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3000521762</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</si>
  <si>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</si>
  <si>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</si>
  <si>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</si>
  <si>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</si>
  <si>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</si>
  <si>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</si>
  <si>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</si>
  <si>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</si>
  <si>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</si>
  <si>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</si>
  <si>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3000499512</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</si>
  <si>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</si>
  <si>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</si>
  <si>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</si>
  <si>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</si>
  <si>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</si>
  <si>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</si>
  <si>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</si>
  <si>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</si>
  <si>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</si>
  <si>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</si>
  <si>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</si>
  <si>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</si>
  <si>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</si>
  <si>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3000485029</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</si>
  <si>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</si>
  <si>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</si>
  <si>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</si>
  <si>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</si>
  <si>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</si>
  <si>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</si>
  <si>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</si>
  <si>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</si>
  <si>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</si>
  <si>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</si>
  <si>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</si>
  <si>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</si>
  <si>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</si>
  <si>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</si>
  <si>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</si>
  <si>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3000527464</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</si>
  <si>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</si>
  <si>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</si>
  <si>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</si>
  <si>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</si>
  <si>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</si>
  <si>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</si>
  <si>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</si>
  <si>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</si>
  <si>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</si>
  <si>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</si>
  <si>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</si>
  <si>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3000555148</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</si>
  <si>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</si>
  <si>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</si>
  <si>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</si>
  <si>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</si>
  <si>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</si>
  <si>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</si>
  <si>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</si>
  <si>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</si>
  <si>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</si>
  <si>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</si>
  <si>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</si>
  <si>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</si>
  <si>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</si>
  <si>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3000510636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</si>
  <si>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</si>
  <si>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</si>
  <si>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</si>
  <si>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</si>
  <si>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</si>
  <si>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</si>
  <si>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</si>
  <si>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</si>
  <si>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</si>
  <si>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</si>
  <si>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</si>
  <si>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</si>
  <si>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</si>
  <si>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</si>
  <si>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3000499524</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</si>
  <si>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</si>
  <si>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</si>
  <si>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</si>
  <si>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</si>
  <si>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</si>
  <si>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</si>
  <si>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</si>
  <si>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</si>
  <si>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</si>
  <si>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</si>
  <si>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</si>
  <si>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</si>
  <si>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</si>
  <si>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</si>
  <si>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</si>
  <si>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</si>
  <si>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</si>
  <si>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</si>
  <si>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</si>
  <si>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</si>
  <si>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</si>
  <si>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</si>
  <si>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3000550534</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</si>
  <si>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</si>
  <si>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</si>
  <si>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</si>
  <si>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</si>
  <si>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</si>
  <si>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</si>
  <si>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</si>
  <si>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</si>
  <si>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</si>
  <si>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3000510647</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</si>
  <si>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</si>
  <si>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</si>
  <si>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</si>
  <si>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</si>
  <si>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</si>
  <si>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</si>
  <si>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</si>
  <si>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</si>
  <si>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</si>
  <si>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3000485030</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</si>
  <si>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</si>
  <si>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</si>
  <si>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</si>
  <si>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</si>
  <si>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</si>
  <si>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</si>
  <si>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</si>
  <si>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</si>
  <si>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</si>
  <si>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</si>
  <si>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</si>
  <si>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</si>
  <si>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3000542532</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</si>
  <si>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</si>
  <si>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</si>
  <si>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</si>
  <si>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</si>
  <si>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</si>
  <si>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</si>
  <si>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</si>
  <si>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</si>
  <si>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</si>
  <si>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</si>
  <si>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3000499572</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</si>
  <si>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</si>
  <si>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</si>
  <si>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</si>
  <si>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</si>
  <si>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</si>
  <si>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</si>
  <si>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</si>
  <si>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</si>
  <si>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</si>
  <si>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</si>
  <si>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3000510640</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</si>
  <si>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</si>
  <si>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</si>
  <si>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</si>
  <si>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</si>
  <si>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</si>
  <si>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</si>
  <si>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</si>
  <si>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</si>
  <si>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</si>
  <si>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</si>
  <si>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3000560229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</si>
  <si>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</si>
  <si>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</si>
  <si>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</si>
  <si>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</si>
  <si>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</si>
  <si>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</si>
  <si>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</si>
  <si>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</si>
  <si>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</si>
  <si>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3000527465</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</si>
  <si>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</si>
  <si>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</si>
  <si>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</si>
  <si>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</si>
  <si>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</si>
  <si>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</si>
  <si>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</si>
  <si>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</si>
  <si>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</si>
  <si>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</si>
  <si>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3000521752</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</si>
  <si>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</si>
  <si>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</si>
  <si>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</si>
  <si>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</si>
  <si>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</si>
  <si>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</si>
  <si>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</si>
  <si>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</si>
  <si>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</si>
  <si>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</si>
  <si>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</si>
  <si>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3000550531</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</si>
  <si>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</si>
  <si>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</si>
  <si>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</si>
  <si>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</si>
  <si>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</si>
  <si>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</si>
  <si>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</si>
  <si>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</si>
  <si>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</si>
  <si>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</si>
  <si>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3000510653</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</si>
  <si>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</si>
  <si>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</si>
  <si>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</si>
  <si>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</si>
  <si>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</si>
  <si>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</si>
  <si>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</si>
  <si>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</si>
  <si>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</si>
  <si>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</si>
  <si>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</si>
  <si>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</si>
  <si>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3000531458</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</si>
  <si>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</si>
  <si>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</si>
  <si>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</si>
  <si>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</si>
  <si>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</si>
  <si>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</si>
  <si>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</si>
  <si>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</si>
  <si>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</si>
  <si>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</si>
  <si>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3000521760</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</si>
  <si>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</si>
  <si>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</si>
  <si>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</si>
  <si>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</si>
  <si>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</si>
  <si>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</si>
  <si>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</si>
  <si>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</si>
  <si>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</si>
  <si>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</si>
  <si>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</si>
  <si>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3000521746</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</si>
  <si>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</si>
  <si>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</si>
  <si>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</si>
  <si>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</si>
  <si>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</si>
  <si>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</si>
  <si>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</si>
  <si>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</si>
  <si>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</si>
  <si>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</si>
  <si>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</si>
  <si>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3000510652</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</si>
  <si>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</si>
  <si>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</si>
  <si>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</si>
  <si>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</si>
  <si>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</si>
  <si>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</si>
  <si>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</si>
  <si>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</si>
  <si>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</si>
  <si>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3000537875</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</si>
  <si>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</si>
  <si>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</si>
  <si>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</si>
  <si>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</si>
  <si>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</si>
  <si>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</si>
  <si>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</si>
  <si>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</si>
  <si>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</si>
  <si>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</si>
  <si>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</si>
  <si>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3000521745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</si>
  <si>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</si>
  <si>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</si>
  <si>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</si>
  <si>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</si>
  <si>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</si>
  <si>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</si>
  <si>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</si>
  <si>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</si>
  <si>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</si>
  <si>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</si>
  <si>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</si>
  <si>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3000531460</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</si>
  <si>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</si>
  <si>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</si>
  <si>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</si>
  <si>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</si>
  <si>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</si>
  <si>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</si>
  <si>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</si>
  <si>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</si>
  <si>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</si>
  <si>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</si>
  <si>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</si>
  <si>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</si>
  <si>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</si>
  <si>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3000499532</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</si>
  <si>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</si>
  <si>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</si>
  <si>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</si>
  <si>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</si>
  <si>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</si>
  <si>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</si>
  <si>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</si>
  <si>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</si>
  <si>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</si>
  <si>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3000499508</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</si>
  <si>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</si>
  <si>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</si>
  <si>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</si>
  <si>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</si>
  <si>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</si>
  <si>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</si>
  <si>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</si>
  <si>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</si>
  <si>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</si>
  <si>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</si>
  <si>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</si>
  <si>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3000542530</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</si>
  <si>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</si>
  <si>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</si>
  <si>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</si>
  <si>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</si>
  <si>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</si>
  <si>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</si>
  <si>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</si>
  <si>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</si>
  <si>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</si>
  <si>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</si>
  <si>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3000484424</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</si>
  <si>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</si>
  <si>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</si>
  <si>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</si>
  <si>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</si>
  <si>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</si>
  <si>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</si>
  <si>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</si>
  <si>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</si>
  <si>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</si>
  <si>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3000485031</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</si>
  <si>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</si>
  <si>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</si>
  <si>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</si>
  <si>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</si>
  <si>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</si>
  <si>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</si>
  <si>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</si>
  <si>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</si>
  <si>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</si>
  <si>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3000499540</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</si>
  <si>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</si>
  <si>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</si>
  <si>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</si>
  <si>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</si>
  <si>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</si>
  <si>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</si>
  <si>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</si>
  <si>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</si>
  <si>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</si>
  <si>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</si>
  <si>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</si>
  <si>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</si>
  <si>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3000521749</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</si>
  <si>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</si>
  <si>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</si>
  <si>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</si>
  <si>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</si>
  <si>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</si>
  <si>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</si>
  <si>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</si>
  <si>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</si>
  <si>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</si>
  <si>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</si>
  <si>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</si>
  <si>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</si>
  <si>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3000510642</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</si>
  <si>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</si>
  <si>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</si>
  <si>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</si>
  <si>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</si>
  <si>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</si>
  <si>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</si>
  <si>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</si>
  <si>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</si>
  <si>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</si>
  <si>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</si>
  <si>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</si>
  <si>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3000537874</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</si>
  <si>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</si>
  <si>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</si>
  <si>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</si>
  <si>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</si>
  <si>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</si>
  <si>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</si>
  <si>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</si>
  <si>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</si>
  <si>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</si>
  <si>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</si>
  <si>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</si>
  <si>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</si>
  <si>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3000557230</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</si>
  <si>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</si>
  <si>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</si>
  <si>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</si>
  <si>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</si>
  <si>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</si>
  <si>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</si>
  <si>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</si>
  <si>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</si>
  <si>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</si>
  <si>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</si>
  <si>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3000510654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</si>
  <si>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</si>
  <si>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</si>
  <si>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</si>
  <si>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</si>
  <si>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</si>
  <si>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</si>
  <si>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</si>
  <si>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</si>
  <si>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</si>
  <si>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</si>
  <si>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</si>
  <si>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</si>
  <si>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</si>
  <si>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</si>
  <si>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</si>
  <si>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</si>
  <si>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</si>
  <si>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</si>
  <si>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</si>
  <si>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</si>
  <si>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3000485032</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</si>
  <si>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</si>
  <si>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</si>
  <si>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</si>
  <si>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</si>
  <si>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</si>
  <si>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</si>
  <si>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</si>
  <si>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</si>
  <si>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</si>
  <si>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</si>
  <si>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3000510635</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</si>
  <si>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</si>
  <si>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</si>
  <si>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</si>
  <si>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</si>
  <si>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</si>
  <si>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</si>
  <si>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</si>
  <si>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</si>
  <si>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</si>
  <si>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3000484430</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</si>
  <si>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</si>
  <si>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</si>
  <si>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</si>
  <si>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</si>
  <si>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</si>
  <si>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</si>
  <si>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</si>
  <si>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</si>
  <si>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</si>
  <si>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</si>
  <si>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</si>
  <si>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</si>
  <si>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</si>
  <si>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</si>
  <si>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</si>
  <si>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</si>
  <si>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</si>
  <si>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</si>
  <si>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</si>
  <si>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</si>
  <si>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</si>
  <si>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</si>
  <si>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</si>
  <si>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</si>
  <si>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</si>
  <si>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</si>
  <si>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3000510638</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</si>
  <si>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</si>
  <si>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</si>
  <si>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</si>
  <si>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</si>
  <si>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</si>
  <si>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</si>
  <si>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</si>
  <si>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</si>
  <si>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</si>
  <si>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</si>
  <si>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3000527471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</si>
  <si>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</si>
  <si>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</si>
  <si>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</si>
  <si>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</si>
  <si>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</si>
  <si>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</si>
  <si>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</si>
  <si>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</si>
  <si>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</si>
  <si>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3000521751</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</si>
  <si>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</si>
  <si>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</si>
  <si>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</si>
  <si>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</si>
  <si>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</si>
  <si>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</si>
  <si>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</si>
  <si>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</si>
  <si>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</si>
  <si>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</si>
  <si>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3000499569</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</si>
  <si>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</si>
  <si>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</si>
  <si>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</si>
  <si>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</si>
  <si>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</si>
  <si>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</si>
  <si>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</si>
  <si>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</si>
  <si>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</si>
  <si>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</si>
  <si>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</si>
  <si>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</si>
  <si>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</si>
  <si>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</si>
  <si>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</si>
  <si>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</si>
  <si>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</si>
  <si>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</si>
  <si>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</si>
  <si>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</si>
  <si>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</si>
  <si>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</si>
  <si>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</si>
  <si>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</si>
  <si>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</si>
  <si>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</si>
  <si>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</si>
  <si>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</si>
  <si>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</si>
  <si>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3000537873</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</si>
  <si>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</si>
  <si>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</si>
  <si>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</si>
  <si>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</si>
  <si>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</si>
  <si>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</si>
  <si>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</si>
  <si>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</si>
  <si>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</si>
  <si>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</si>
  <si>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</si>
  <si>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3000553005</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</si>
  <si>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</si>
  <si>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</si>
  <si>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</si>
  <si>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</si>
  <si>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</si>
  <si>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</si>
  <si>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</si>
  <si>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</si>
  <si>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</si>
  <si>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3000499563</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</si>
  <si>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</si>
  <si>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</si>
  <si>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</si>
  <si>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</si>
  <si>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</si>
  <si>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</si>
  <si>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</si>
  <si>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</si>
  <si>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</si>
  <si>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</si>
  <si>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</si>
  <si>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</si>
  <si>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</si>
  <si>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</si>
  <si>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</si>
  <si>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</si>
  <si>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</si>
  <si>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</si>
  <si>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</si>
  <si>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</si>
  <si>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</si>
  <si>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3000521758</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</si>
  <si>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</si>
  <si>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</si>
  <si>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</si>
  <si>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</si>
  <si>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</si>
  <si>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</si>
  <si>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</si>
  <si>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</si>
  <si>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</si>
  <si>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</si>
  <si>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</si>
  <si>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</si>
  <si>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</si>
  <si>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</si>
  <si>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</si>
  <si>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</si>
  <si>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</si>
  <si>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</si>
  <si>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</si>
  <si>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</si>
  <si>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</si>
  <si>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</si>
  <si>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3000510639</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</si>
  <si>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</si>
  <si>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</si>
  <si>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</si>
  <si>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</si>
  <si>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</si>
  <si>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</si>
  <si>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</si>
  <si>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</si>
  <si>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</si>
  <si>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3000499528</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</si>
  <si>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</si>
  <si>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</si>
  <si>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</si>
  <si>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</si>
  <si>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</si>
  <si>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</si>
  <si>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</si>
  <si>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</si>
  <si>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</si>
  <si>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</si>
  <si>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</si>
  <si>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</si>
  <si>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</si>
  <si>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</si>
  <si>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</si>
  <si>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</si>
  <si>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</si>
  <si>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</si>
  <si>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3000510637</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</si>
  <si>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</si>
  <si>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</si>
  <si>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</si>
  <si>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</si>
  <si>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</si>
  <si>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</si>
  <si>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</si>
  <si>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</si>
  <si>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</si>
  <si>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</si>
  <si>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3000521750</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</si>
  <si>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</si>
  <si>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</si>
  <si>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</si>
  <si>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</si>
  <si>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</si>
  <si>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</si>
  <si>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</si>
  <si>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</si>
  <si>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</si>
  <si>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</si>
  <si>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3000484426</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</si>
  <si>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</si>
  <si>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</si>
  <si>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</si>
  <si>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</si>
  <si>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</si>
  <si>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</si>
  <si>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</si>
  <si>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</si>
  <si>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</si>
  <si>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</si>
  <si>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3000521755</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</si>
  <si>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</si>
  <si>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</si>
  <si>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</si>
  <si>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</si>
  <si>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</si>
  <si>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</si>
  <si>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</si>
  <si>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</si>
  <si>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</si>
  <si>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</si>
  <si>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3000521753</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</si>
  <si>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</si>
  <si>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</si>
  <si>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</si>
  <si>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</si>
  <si>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</si>
  <si>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CR 90 17 B 63 BG 23</t>
  </si>
  <si>
    <t>info@solutioncopy.com</t>
  </si>
  <si>
    <t>Alquiler de impresoras multifuncionales (impresión, fotocopiado y escaneo), para el servicio de las dependencias de la Secretaria Jurídica Distrital</t>
  </si>
  <si>
    <t>N,A</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</si>
  <si>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</si>
  <si>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</si>
  <si>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</si>
  <si>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</si>
  <si>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</si>
  <si>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</si>
  <si>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mariaguarin_01@hotmail.com</t>
  </si>
  <si>
    <t xml:space="preserve">Prestar los servicios jurídicos con el fin de analizar la información reportada por las ESAL y verificar el estado de cumplimiento con el ente de control        </t>
  </si>
  <si>
    <t>3000499557</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</si>
  <si>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</si>
  <si>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</si>
  <si>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</si>
  <si>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</si>
  <si>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</si>
  <si>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</si>
  <si>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</si>
  <si>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</si>
  <si>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</si>
  <si>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</si>
  <si>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3000499536</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</si>
  <si>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</si>
  <si>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</si>
  <si>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</si>
  <si>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</si>
  <si>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</si>
  <si>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</si>
  <si>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</si>
  <si>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</si>
  <si>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</si>
  <si>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3000531464</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</si>
  <si>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</si>
  <si>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</si>
  <si>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</si>
  <si>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</si>
  <si>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</si>
  <si>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</si>
  <si>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</si>
  <si>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</si>
  <si>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</si>
  <si>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</si>
  <si>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</si>
  <si>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</si>
  <si>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3000550535</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</si>
  <si>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</si>
  <si>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</si>
  <si>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</si>
  <si>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</si>
  <si>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</si>
  <si>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</si>
  <si>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</si>
  <si>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</si>
  <si>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</si>
  <si>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</si>
  <si>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</si>
  <si>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</si>
  <si>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CL 64 93 95</t>
  </si>
  <si>
    <t>gobiernovirtual@panamericana.com.co</t>
  </si>
  <si>
    <t>Compra de bienes y repuestos para mantenimiento de hardware de la Secretaría Jurídica Distrital</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</si>
  <si>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</si>
  <si>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</si>
  <si>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</si>
  <si>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</si>
  <si>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</si>
  <si>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</si>
  <si>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</si>
  <si>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</si>
  <si>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</si>
  <si>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</si>
  <si>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</si>
  <si>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</si>
  <si>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</si>
  <si>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</si>
  <si>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</si>
  <si>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</si>
  <si>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</si>
  <si>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</si>
  <si>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</si>
  <si>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</si>
  <si>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</si>
  <si>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3000521756</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</si>
  <si>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</si>
  <si>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</si>
  <si>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</si>
  <si>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</si>
  <si>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</si>
  <si>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</si>
  <si>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</si>
  <si>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</si>
  <si>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</si>
  <si>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</si>
  <si>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</si>
  <si>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</si>
  <si>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</si>
  <si>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</si>
  <si>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</si>
  <si>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</si>
  <si>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</si>
  <si>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</si>
  <si>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</si>
  <si>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</si>
  <si>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</si>
  <si>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3000527469</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</si>
  <si>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</si>
  <si>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</si>
  <si>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</si>
  <si>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</si>
  <si>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</si>
  <si>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</si>
  <si>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</si>
  <si>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</si>
  <si>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</si>
  <si>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</si>
  <si>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</si>
  <si>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</si>
  <si>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</si>
  <si>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</si>
  <si>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</si>
  <si>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</si>
  <si>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</si>
  <si>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</si>
  <si>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</si>
  <si>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</si>
  <si>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</si>
  <si>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</si>
  <si>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3000499566</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</si>
  <si>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</si>
  <si>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</si>
  <si>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</si>
  <si>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</si>
  <si>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</si>
  <si>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</si>
  <si>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</si>
  <si>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</si>
  <si>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</si>
  <si>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</si>
  <si>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</si>
  <si>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</si>
  <si>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3000537872</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</si>
  <si>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</si>
  <si>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</si>
  <si>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</si>
  <si>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</si>
  <si>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</si>
  <si>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</si>
  <si>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</si>
  <si>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</si>
  <si>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</si>
  <si>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</si>
  <si>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</si>
  <si>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</si>
  <si>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3000499551</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</si>
  <si>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</si>
  <si>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</si>
  <si>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</si>
  <si>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</si>
  <si>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</si>
  <si>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</si>
  <si>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</si>
  <si>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</si>
  <si>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</si>
  <si>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</si>
  <si>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</si>
  <si>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</si>
  <si>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</si>
  <si>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</si>
  <si>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</si>
  <si>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</si>
  <si>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</si>
  <si>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</si>
  <si>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</si>
  <si>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</si>
  <si>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</si>
  <si>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</si>
  <si>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</si>
  <si>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</si>
  <si>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3000527462</t>
  </si>
  <si>
    <t>https://www.colombiacompra.gov.co/tienda-virtual-del-estado-colombiano/ordenes-compra/69850</t>
  </si>
  <si>
    <t>132-2021</t>
  </si>
  <si>
    <t xml:space="preserve">Salud Ocupacional </t>
  </si>
  <si>
    <t xml:space="preserve">FALABELLA DE COLOMBIA S.A </t>
  </si>
  <si>
    <t>CL 99 11 A 32</t>
  </si>
  <si>
    <t>sabautista@falabella.com.co</t>
  </si>
  <si>
    <t xml:space="preserve">Adquirir elementos de bioseguridad y salud en el trabajo </t>
  </si>
  <si>
    <t>https://www.colombiacompra.gov.co/tienda-virtual-del-estado-colombiano/ordenes-compra/69851</t>
  </si>
  <si>
    <t>133-2021</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</si>
  <si>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</si>
  <si>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</si>
  <si>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</si>
  <si>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</si>
  <si>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</si>
  <si>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</si>
  <si>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</si>
  <si>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</si>
  <si>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</si>
  <si>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</si>
  <si>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</si>
  <si>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</si>
  <si>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</si>
  <si>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3000553006</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</si>
  <si>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</si>
  <si>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</si>
  <si>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</si>
  <si>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</si>
  <si>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</si>
  <si>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</si>
  <si>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</si>
  <si>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</si>
  <si>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</si>
  <si>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</si>
  <si>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</si>
  <si>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</si>
  <si>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</si>
  <si>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3000542529</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</si>
  <si>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</si>
  <si>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</si>
  <si>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</si>
  <si>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</si>
  <si>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</si>
  <si>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</si>
  <si>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</si>
  <si>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3000560221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</si>
  <si>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</si>
  <si>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</si>
  <si>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</si>
  <si>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</si>
  <si>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</si>
  <si>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</si>
  <si>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</si>
  <si>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</si>
  <si>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</si>
  <si>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</si>
  <si>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</si>
  <si>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</si>
  <si>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</si>
  <si>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</si>
  <si>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</si>
  <si>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</si>
  <si>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</si>
  <si>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</si>
  <si>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</si>
  <si>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3000527467</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</si>
  <si>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</si>
  <si>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</si>
  <si>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</si>
  <si>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</si>
  <si>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</si>
  <si>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GINA CATHERIN VANEGAS SOLANO</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</si>
  <si>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</si>
  <si>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</si>
  <si>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</si>
  <si>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</si>
  <si>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3000531462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</si>
  <si>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</si>
  <si>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</si>
  <si>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</si>
  <si>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</si>
  <si>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</si>
  <si>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</si>
  <si>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</si>
  <si>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</si>
  <si>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</si>
  <si>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</si>
  <si>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</si>
  <si>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</si>
  <si>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</si>
  <si>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</si>
  <si>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</si>
  <si>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3000527463</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</si>
  <si>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</si>
  <si>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</si>
  <si>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</si>
  <si>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</si>
  <si>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</si>
  <si>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</si>
  <si>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</si>
  <si>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</si>
  <si>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</si>
  <si>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</si>
  <si>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3000555149</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</si>
  <si>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</si>
  <si>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</si>
  <si>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</si>
  <si>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</si>
  <si>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</si>
  <si>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</si>
  <si>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</si>
  <si>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</si>
  <si>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</si>
  <si>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</si>
  <si>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</si>
  <si>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</si>
  <si>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</si>
  <si>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</si>
  <si>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</si>
  <si>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</si>
  <si>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</si>
  <si>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</si>
  <si>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</si>
  <si>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</si>
  <si>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</si>
  <si>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</si>
  <si>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</si>
  <si>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</si>
  <si>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CL 51  64 B 57 (MEDELLÍN) 
</t>
  </si>
  <si>
    <t>distracom@distracom.com.co</t>
  </si>
  <si>
    <t xml:space="preserve">Adquirir el suministro de combustible para los vehículos de la Secretaría Jurídica Distrital        </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</si>
  <si>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</si>
  <si>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</si>
  <si>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</si>
  <si>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</si>
  <si>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</si>
  <si>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</si>
  <si>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</si>
  <si>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</si>
  <si>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</si>
  <si>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</si>
  <si>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</si>
  <si>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</si>
  <si>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</si>
  <si>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</si>
  <si>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</si>
  <si>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</si>
  <si>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</si>
  <si>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</si>
  <si>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</si>
  <si>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</si>
  <si>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</si>
  <si>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</si>
  <si>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 xml:space="preserve">KR 45 15 SUR 75 (MEDELLÍN) </t>
  </si>
  <si>
    <t>jenny-gualdron@hotmail.com</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</si>
  <si>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</si>
  <si>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SJD-MC-007-2021</t>
  </si>
  <si>
    <t xml:space="preserve">RP </t>
  </si>
  <si>
    <t xml:space="preserve">Acta de inicio </t>
  </si>
  <si>
    <t xml:space="preserve">ARL </t>
  </si>
  <si>
    <t>CDP</t>
  </si>
  <si>
    <t>Minuta</t>
  </si>
  <si>
    <t>RP</t>
  </si>
  <si>
    <t>validacion</t>
  </si>
  <si>
    <t xml:space="preserve">secop </t>
  </si>
  <si>
    <t>OK</t>
  </si>
  <si>
    <t>Aclarado</t>
  </si>
  <si>
    <t xml:space="preserve">LUISA FERNANDA RODRIGUEZ </t>
  </si>
  <si>
    <t xml:space="preserve">JHESIKA CUARTAS </t>
  </si>
  <si>
    <t>ok</t>
  </si>
  <si>
    <t>COINCIDE</t>
  </si>
  <si>
    <t xml:space="preserve">ANYI MARÍN </t>
  </si>
  <si>
    <t>MARÍA ANDREA GOMEZ</t>
  </si>
  <si>
    <t>ANGIE RAMIREZ</t>
  </si>
  <si>
    <t>LAURA VANESSA SANCHEZ</t>
  </si>
  <si>
    <t>DIANA PERNETT</t>
  </si>
  <si>
    <t>Terminado por solicitud del contratista</t>
  </si>
  <si>
    <t>NICOL ANYELY ANDRADE</t>
  </si>
  <si>
    <t>ANDRÉS FELIPE FORERO</t>
  </si>
  <si>
    <t>MARÍA DEL PILAR ESCOBAR</t>
  </si>
  <si>
    <t xml:space="preserve">JUAN CARLOS ZORRO </t>
  </si>
  <si>
    <t xml:space="preserve">JOSÉ JAVIER PINTO </t>
  </si>
  <si>
    <t>GLADYS GUTIERREZ</t>
  </si>
  <si>
    <t xml:space="preserve">FRANCISCO ARIAS PACHÓN </t>
  </si>
  <si>
    <t xml:space="preserve">JORGE SAAVEDRA </t>
  </si>
  <si>
    <t xml:space="preserve">ok </t>
  </si>
  <si>
    <t xml:space="preserve">YEISON MORENO </t>
  </si>
  <si>
    <t>JUAN CARLOS CEPEDA</t>
  </si>
  <si>
    <t xml:space="preserve">ALEJANDRA PIRAJAN </t>
  </si>
  <si>
    <t>MARÍA DEL PILAR MUÑOZ</t>
  </si>
  <si>
    <t xml:space="preserve">ERIKA MONROY </t>
  </si>
  <si>
    <t xml:space="preserve">DAVIES GARCÍA </t>
  </si>
  <si>
    <t xml:space="preserve">YENY ESTEPA </t>
  </si>
  <si>
    <t>JESSICA ALEJANDRA SIERRA</t>
  </si>
  <si>
    <t>JUAN JOSÉ URUEÑA</t>
  </si>
  <si>
    <t xml:space="preserve">EDMUNDO TONCEL ROSADO </t>
  </si>
  <si>
    <t>PAOLA GÓMEZ</t>
  </si>
  <si>
    <t>PAOLA JARA</t>
  </si>
  <si>
    <t>LAURA PAOLA BORDA GOMEZ</t>
  </si>
  <si>
    <t>LENIN RODRÍGUEZ</t>
  </si>
  <si>
    <t xml:space="preserve">FLOR ESPERANZA ESPITIA CUENCA </t>
  </si>
  <si>
    <t xml:space="preserve">JHON ABRIL </t>
  </si>
  <si>
    <t xml:space="preserve">ZULY NATALIA NANDAR </t>
  </si>
  <si>
    <t xml:space="preserve">OK </t>
  </si>
  <si>
    <t>Jeison Steven Perdomo Polania</t>
  </si>
  <si>
    <t xml:space="preserve">Maritza Ortega </t>
  </si>
  <si>
    <t xml:space="preserve">RAISA GUZMAN LAZARO        </t>
  </si>
  <si>
    <t xml:space="preserve">MARTHA EUGENIA RAMOS OSPINA        </t>
  </si>
  <si>
    <t xml:space="preserve">Héctor Enrique Ferrer Leal        </t>
  </si>
  <si>
    <t>JOAN GUIO CAMARGO</t>
  </si>
  <si>
    <t>Cedido a Carol Ariza</t>
  </si>
  <si>
    <t xml:space="preserve">OLGA LUCILA LIZARAZO SALGADO        </t>
  </si>
  <si>
    <t xml:space="preserve">MARTHA CAROLINA OSPINA RODRÍGUEZ        </t>
  </si>
  <si>
    <t xml:space="preserve">LUIS CHISCO </t>
  </si>
  <si>
    <t>PEDRO FABIAN ACOSTA VIZCAYA</t>
  </si>
  <si>
    <t xml:space="preserve">KAREN LIZETH VÁQUIRO CUELLAR </t>
  </si>
  <si>
    <t xml:space="preserve">MARGARITA RODRÍGUEZ NOPE </t>
  </si>
  <si>
    <t xml:space="preserve">OJO EL CLAUSULADO Y ACTA DE INICIO ESTA POR 10 MESES PERO EL PROCESO SE SUBIÓ POR 11 </t>
  </si>
  <si>
    <t>Anyela Vivieth Mamian Ramos</t>
  </si>
  <si>
    <t>DIANA MARCELA ALVARADO DELGADILLO</t>
  </si>
  <si>
    <t>KATHERIN MIRANDA CHACÓN</t>
  </si>
  <si>
    <t>CRISTIAN YARCE BARRAGAN</t>
  </si>
  <si>
    <t>074-2021</t>
  </si>
  <si>
    <t>FERNANDO BELTRAN ROCHA</t>
  </si>
  <si>
    <t>LUZ HELENA CHICANGANA</t>
  </si>
  <si>
    <t>HECTOR ALEXANDER MARTINEZ</t>
  </si>
  <si>
    <t>AGOPLA</t>
  </si>
  <si>
    <t>ETB</t>
  </si>
  <si>
    <t>ORACLE</t>
  </si>
  <si>
    <t xml:space="preserve">WILLIAM CARDENAS </t>
  </si>
  <si>
    <t xml:space="preserve">ANGELA MARÍA DIAZ </t>
  </si>
  <si>
    <t xml:space="preserve">NANCY YURANI VANEGAS CELIS </t>
  </si>
  <si>
    <t xml:space="preserve">MILENA PULIDO ORELLANO </t>
  </si>
  <si>
    <t xml:space="preserve">Octavia Agualimpia </t>
  </si>
  <si>
    <t>BIZAGI</t>
  </si>
  <si>
    <t xml:space="preserve">Deisy Viviana Cañón suarez </t>
  </si>
  <si>
    <t>DIEGO PEDROZA</t>
  </si>
  <si>
    <t xml:space="preserve">LIDA PRIETO </t>
  </si>
  <si>
    <t>Anulaciones</t>
  </si>
  <si>
    <t xml:space="preserve">Diana Pernett error </t>
  </si>
  <si>
    <t xml:space="preserve">Catherin </t>
  </si>
  <si>
    <t>error area</t>
  </si>
  <si>
    <t xml:space="preserve">Hugo </t>
  </si>
  <si>
    <t>Mantenimiento</t>
  </si>
  <si>
    <t xml:space="preserve">INFORMACIÓN EJECUCIÓN CONTRACTUAL SECRETARÍA JURÍDICA DISTRITAL (Corte a 31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</si>
</sst>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d/m/yyyy"/>
    <numFmt numFmtId="166" formatCode="_(&quot;$&quot;\ * #,##0_);_(&quot;$&quot;\ * \(#,##0\);_(&quot;$&quot;\ * &quot;-&quot;??_);_(@_)"/>
    <numFmt numFmtId="167" formatCode="_-&quot;$&quot;\ * #,##0_-;\-&quot;$&quot;\ * #,##0_-;_-&quot;$&quot;\ * &quot;-&quot;??_-;_-@"/>
    <numFmt numFmtId="168" formatCode="_-* #,##0_-;\-* #,##0_-;_-* &quot;-&quot;??_-;_-@"/>
    <numFmt numFmtId="169" formatCode="dd/mm/yyyy"/>
    <numFmt numFmtId="170" formatCode="#,##0.00\ [$€-1]"/>
  </numFmts>
  <fonts count="20" x14ac:knownFonts="1">
    <font>
      <sz val="11"/>
      <color theme="1"/>
      <name val="Calibri"/>
    </font>
    <font>
      <b/>
      <sz val="9"/>
      <color theme="1"/>
      <name val="Calibri"/>
    </font>
    <font>
      <sz val="9"/>
      <color theme="1"/>
      <name val="Calibri"/>
    </font>
    <font>
      <b/>
      <sz val="9"/>
      <color rgb="FFFF0000"/>
      <name val="Calibri"/>
    </font>
    <font>
      <b/>
      <sz val="9"/>
      <color rgb="FF000000"/>
      <name val="Calibri"/>
    </font>
    <font>
      <sz val="11"/>
      <color rgb="FF000000"/>
      <name val="Calibri"/>
    </font>
    <font>
      <sz val="11"/>
      <color theme="1"/>
      <name val="Arial"/>
    </font>
    <font>
      <b/>
      <sz val="9"/>
      <name val="Times New Roman"/>
      <family val="1"/>
    </font>
    <font>
      <sz val="11"/>
      <name val="Calibri"/>
      <family val="2"/>
    </font>
    <font>
      <b/>
      <sz val="9"/>
      <name val="Calibri"/>
      <family val="2"/>
    </font>
    <font>
      <u/>
      <sz val="9"/>
      <name val="Calibri"/>
      <family val="2"/>
    </font>
    <font>
      <sz val="9"/>
      <name val="Calibri"/>
      <family val="2"/>
    </font>
    <font>
      <sz val="9"/>
      <name val="Arial"/>
      <family val="2"/>
    </font>
    <font>
      <sz val="10"/>
      <name val="Arial"/>
      <family val="2"/>
    </font>
    <font>
      <b/>
      <sz val="9"/>
      <name val="Arial"/>
      <family val="2"/>
    </font>
    <font>
      <sz val="8"/>
      <name val="Arial"/>
      <family val="2"/>
    </font>
    <font>
      <sz val="9"/>
      <name val="Times New Roman"/>
      <family val="1"/>
    </font>
    <font>
      <u/>
      <sz val="9"/>
      <name val="Arial"/>
      <family val="2"/>
    </font>
    <font>
      <sz val="9"/>
      <name val="Times"/>
    </font>
    <font>
      <b/>
      <sz val="11"/>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2" tint="-0.14999847407452621"/>
        <bgColor indexed="64"/>
      </patternFill>
    </fill>
  </fills>
  <borders count="1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09">
    <xf numFmtId="0" fontId="0" fillId="0" borderId="0" xfId="0" applyFont="1" applyAlignment="1"/>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0" xfId="0" applyFont="1"/>
    <xf numFmtId="0" fontId="0" fillId="0" borderId="0" xfId="0" applyFont="1" applyAlignment="1">
      <alignment wrapText="1"/>
    </xf>
    <xf numFmtId="4" fontId="0" fillId="0" borderId="0" xfId="0" applyNumberFormat="1" applyFont="1"/>
    <xf numFmtId="3" fontId="0" fillId="0" borderId="0" xfId="0" applyNumberFormat="1" applyFont="1"/>
    <xf numFmtId="4" fontId="0" fillId="3" borderId="1" xfId="0" applyNumberFormat="1" applyFont="1" applyFill="1" applyBorder="1"/>
    <xf numFmtId="0" fontId="3"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2"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5" fillId="0" borderId="0" xfId="0" applyFont="1"/>
    <xf numFmtId="0" fontId="6" fillId="0" borderId="0" xfId="0" applyFont="1"/>
    <xf numFmtId="0" fontId="7" fillId="0" borderId="9" xfId="0" applyFont="1" applyFill="1" applyBorder="1" applyAlignment="1">
      <alignment vertical="center"/>
    </xf>
    <xf numFmtId="0" fontId="8" fillId="0" borderId="0" xfId="0" applyFont="1" applyFill="1" applyAlignment="1"/>
    <xf numFmtId="0" fontId="9" fillId="4" borderId="2" xfId="0" applyFont="1" applyFill="1" applyBorder="1" applyAlignment="1">
      <alignment horizontal="center" vertical="center" wrapText="1"/>
    </xf>
    <xf numFmtId="164" fontId="9" fillId="4"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5" fontId="11" fillId="0" borderId="2"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165" fontId="9" fillId="0" borderId="2" xfId="0" applyNumberFormat="1" applyFont="1" applyFill="1" applyBorder="1" applyAlignment="1">
      <alignment horizontal="center" vertical="center" wrapText="1"/>
    </xf>
    <xf numFmtId="166" fontId="11" fillId="0" borderId="2" xfId="0" applyNumberFormat="1" applyFont="1" applyFill="1" applyBorder="1" applyAlignment="1">
      <alignment horizontal="center" vertical="center" wrapText="1"/>
    </xf>
    <xf numFmtId="37" fontId="11" fillId="0" borderId="2" xfId="0" applyNumberFormat="1" applyFont="1" applyFill="1" applyBorder="1" applyAlignment="1">
      <alignment horizontal="center" vertical="center" wrapText="1"/>
    </xf>
    <xf numFmtId="167"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165" fontId="12" fillId="0"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1" fillId="0" borderId="2" xfId="0" applyNumberFormat="1" applyFont="1" applyFill="1" applyBorder="1" applyAlignment="1">
      <alignment horizontal="right" vertical="center" wrapText="1"/>
    </xf>
    <xf numFmtId="168" fontId="13" fillId="0" borderId="1" xfId="0" applyNumberFormat="1" applyFont="1" applyFill="1" applyBorder="1" applyAlignment="1">
      <alignment horizontal="center" vertical="center"/>
    </xf>
    <xf numFmtId="165" fontId="14" fillId="0" borderId="2" xfId="0" applyNumberFormat="1" applyFont="1" applyFill="1" applyBorder="1" applyAlignment="1">
      <alignment horizontal="center" vertical="center" wrapText="1"/>
    </xf>
    <xf numFmtId="0" fontId="11" fillId="0" borderId="4" xfId="0" applyFont="1" applyFill="1" applyBorder="1" applyAlignment="1">
      <alignment horizontal="center"/>
    </xf>
    <xf numFmtId="169" fontId="11"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3" fontId="11" fillId="0" borderId="2"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xf>
    <xf numFmtId="0" fontId="11"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5" fillId="0" borderId="1" xfId="0" applyFont="1" applyFill="1" applyBorder="1" applyAlignment="1">
      <alignment horizontal="center" vertical="center"/>
    </xf>
    <xf numFmtId="164" fontId="11" fillId="0" borderId="0" xfId="0" applyNumberFormat="1" applyFont="1" applyFill="1" applyAlignment="1">
      <alignment horizontal="center" vertical="center"/>
    </xf>
    <xf numFmtId="0" fontId="10"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2" xfId="0" applyFont="1" applyFill="1" applyBorder="1" applyAlignment="1">
      <alignment horizontal="left" vertical="top" wrapText="1"/>
    </xf>
    <xf numFmtId="169" fontId="9" fillId="0" borderId="2"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xf>
    <xf numFmtId="3" fontId="10" fillId="0" borderId="6" xfId="0" applyNumberFormat="1" applyFont="1" applyFill="1" applyBorder="1" applyAlignment="1">
      <alignment horizontal="center" vertical="center" wrapText="1"/>
    </xf>
    <xf numFmtId="0" fontId="11" fillId="0" borderId="0" xfId="0" applyFont="1" applyFill="1" applyAlignment="1">
      <alignment horizontal="left" wrapText="1"/>
    </xf>
    <xf numFmtId="0" fontId="15" fillId="0" borderId="1" xfId="0" applyFont="1" applyFill="1" applyBorder="1" applyAlignment="1">
      <alignment horizontal="center" vertical="center" wrapText="1"/>
    </xf>
    <xf numFmtId="3" fontId="10" fillId="0" borderId="6" xfId="0" applyNumberFormat="1" applyFont="1" applyFill="1" applyBorder="1" applyAlignment="1">
      <alignment horizontal="center" vertical="center"/>
    </xf>
    <xf numFmtId="3" fontId="11" fillId="0" borderId="7"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69" fontId="11"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65" fontId="11" fillId="0"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65" fontId="12" fillId="0" borderId="2" xfId="0" applyNumberFormat="1" applyFont="1" applyFill="1" applyBorder="1" applyAlignment="1">
      <alignment horizontal="center" vertical="center"/>
    </xf>
    <xf numFmtId="0" fontId="11" fillId="0" borderId="2" xfId="0" applyFont="1" applyFill="1" applyBorder="1" applyAlignment="1">
      <alignment wrapText="1"/>
    </xf>
    <xf numFmtId="3" fontId="11" fillId="0" borderId="8"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69" fontId="9" fillId="0" borderId="2"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xf>
    <xf numFmtId="165" fontId="11"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3" fontId="11" fillId="0" borderId="0" xfId="0" applyNumberFormat="1" applyFont="1" applyFill="1" applyAlignment="1">
      <alignment horizontal="center" vertical="center"/>
    </xf>
    <xf numFmtId="3" fontId="10" fillId="0" borderId="2" xfId="0" applyNumberFormat="1" applyFont="1" applyFill="1" applyBorder="1" applyAlignment="1">
      <alignment horizontal="center" vertical="center"/>
    </xf>
    <xf numFmtId="170" fontId="11" fillId="0" borderId="2"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xf>
    <xf numFmtId="165" fontId="14" fillId="0" borderId="2" xfId="0" applyNumberFormat="1" applyFont="1" applyFill="1" applyBorder="1" applyAlignment="1">
      <alignment horizontal="center" vertical="center"/>
    </xf>
    <xf numFmtId="1" fontId="11" fillId="0" borderId="2"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3" fontId="12" fillId="0" borderId="2" xfId="0" applyNumberFormat="1" applyFont="1" applyFill="1" applyBorder="1" applyAlignment="1">
      <alignment horizontal="center" vertical="center" wrapText="1"/>
    </xf>
    <xf numFmtId="3" fontId="12" fillId="0" borderId="8"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3" fontId="12" fillId="0" borderId="4" xfId="0" applyNumberFormat="1" applyFont="1" applyFill="1" applyBorder="1" applyAlignment="1">
      <alignment horizontal="center" vertical="center"/>
    </xf>
    <xf numFmtId="0" fontId="11" fillId="0" borderId="0" xfId="0" applyFont="1" applyFill="1" applyAlignment="1">
      <alignment vertical="center" wrapText="1"/>
    </xf>
    <xf numFmtId="0" fontId="8" fillId="0" borderId="0" xfId="0" applyFont="1" applyFill="1"/>
    <xf numFmtId="0" fontId="8" fillId="0" borderId="0" xfId="0" applyFont="1" applyFill="1" applyAlignment="1">
      <alignment horizontal="center" vertical="center"/>
    </xf>
    <xf numFmtId="164" fontId="8" fillId="0" borderId="0" xfId="0" applyNumberFormat="1" applyFont="1" applyFill="1"/>
    <xf numFmtId="0" fontId="19" fillId="0" borderId="0" xfId="0" applyFont="1" applyFill="1"/>
    <xf numFmtId="0" fontId="8" fillId="0" borderId="0" xfId="0" applyFont="1" applyFill="1" applyAlignment="1">
      <alignment wrapText="1"/>
    </xf>
    <xf numFmtId="0" fontId="1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community.secop.gov.co/Public/Tendering/ContractNoticePhases/View?PPI=CO1.PPI.12049132&amp;isFromPublicArea=True&amp;isModal=False" TargetMode="External"/><Relationship Id="rId226" Type="http://schemas.openxmlformats.org/officeDocument/2006/relationships/hyperlink" Target="https://community.secop.gov.co/Public/Tendering/OpportunityDetail/Index?noticeUID=CO1.NTC.1869066&amp;isFromPublicArea=True&amp;isModal=true&amp;asPopupView=true" TargetMode="External"/><Relationship Id="rId268" Type="http://schemas.openxmlformats.org/officeDocument/2006/relationships/hyperlink" Target="https://www.colombiacompra.gov.co/tienda-virtual-del-estado-colombiano/ordenes-compra/70996"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5" Type="http://schemas.openxmlformats.org/officeDocument/2006/relationships/hyperlink" Target="https://community.secop.gov.co/Public/Tendering/ContractNoticePhases/View?PPI=CO1.PPI.11597107&amp;isFromPublicArea=True&amp;isModal=False" TargetMode="External"/><Relationship Id="rId181" Type="http://schemas.openxmlformats.org/officeDocument/2006/relationships/hyperlink" Target="https://community.secop.gov.co/Public/Tendering/OpportunityDetail/Index?noticeUID=CO1.NTC.1777219&amp;isFromPublicArea=True&amp;isModal=true&amp;asPopupView=true" TargetMode="External"/><Relationship Id="rId237" Type="http://schemas.openxmlformats.org/officeDocument/2006/relationships/hyperlink" Target="https://www.colombiacompra.gov.co/tienda-virtual-del-estado-colombiano/ordenes-compra/67693" TargetMode="External"/><Relationship Id="rId279" Type="http://schemas.openxmlformats.org/officeDocument/2006/relationships/hyperlink" Target="https://community.secop.gov.co/Public/Tendering/OpportunityDetail/Index?noticeUID=CO1.NTC.211712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290" Type="http://schemas.openxmlformats.org/officeDocument/2006/relationships/hyperlink" Target="https://community.secop.gov.co/Public/Tendering/ContractNoticePhases/View?PPI=CO1.PPI.14588359&amp;isFromPublicArea=True&amp;isModal=Fals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92" Type="http://schemas.openxmlformats.org/officeDocument/2006/relationships/hyperlink" Target="https://community.secop.gov.co/Public/Tendering/ContractNoticePhases/View?PPI=CO1.PPI.12182337&amp;isFromPublicArea=True&amp;isModal=False" TargetMode="External"/><Relationship Id="rId206" Type="http://schemas.openxmlformats.org/officeDocument/2006/relationships/hyperlink" Target="https://community.secop.gov.co/Public/Tendering/OpportunityDetail/Index?noticeUID=CO1.NTC.1834014&amp;isFromPublicArea=True&amp;isModal=true&amp;asPopupView=true" TargetMode="External"/><Relationship Id="rId248" Type="http://schemas.openxmlformats.org/officeDocument/2006/relationships/hyperlink" Target="https://community.secop.gov.co/Public/Tendering/ContractNoticePhases/View?PPI=CO1.PPI.13068170&amp;isFromPublicArea=True&amp;isModal=Fals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108" Type="http://schemas.openxmlformats.org/officeDocument/2006/relationships/hyperlink" Target="https://community.secop.gov.co/Public/Tendering/ContractNoticePhases/View?PPI=CO1.PPI.11795522&amp;isFromPublicArea=True&amp;isModal=Fals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ContractNoticePhases/View?PPI=CO1.PPI.12093873&amp;isFromPublicArea=True&amp;isModal=False" TargetMode="External"/><Relationship Id="rId217" Type="http://schemas.openxmlformats.org/officeDocument/2006/relationships/hyperlink" Target="https://community.secop.gov.co/Public/Tendering/ContractNoticePhases/View?PPI=CO1.PPI.12452769&amp;isFromPublicArea=True&amp;isModal=Fals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59" Type="http://schemas.openxmlformats.org/officeDocument/2006/relationships/hyperlink" Target="https://www.colombiacompra.gov.co/tienda-virtual-del-estado-colombiano/ordenes-compra/69850"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270" Type="http://schemas.openxmlformats.org/officeDocument/2006/relationships/hyperlink" Target="https://colombiacompra.gov.co/tienda-virtual-del-estado-colombiano/ordenes-compra/71455" TargetMode="External"/><Relationship Id="rId291" Type="http://schemas.openxmlformats.org/officeDocument/2006/relationships/hyperlink" Target="https://community.secop.gov.co/Public/Tendering/OpportunityDetail/Index?noticeUID=CO1.NTC.2147188&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www.colombiacompra.gov.co/tienda-virtual-del-estado-colombiano/ordenes-compra/64223" TargetMode="External"/><Relationship Id="rId193" Type="http://schemas.openxmlformats.org/officeDocument/2006/relationships/hyperlink" Target="https://community.secop.gov.co/Public/Tendering/ContractDetailView/Index?UniqueIdentifier=CO1.PCCNTR.2300634&amp;isModal=true&amp;asPopupView=true" TargetMode="External"/><Relationship Id="rId207" Type="http://schemas.openxmlformats.org/officeDocument/2006/relationships/hyperlink" Target="https://community.secop.gov.co/Public/Tendering/ContractNoticePhases/View?PPI=CO1.PPI.12382957&amp;isFromPublicArea=True&amp;isModal=False" TargetMode="External"/><Relationship Id="rId228" Type="http://schemas.openxmlformats.org/officeDocument/2006/relationships/hyperlink" Target="https://community.secop.gov.co/Public/Tendering/OpportunityDetail/Index?noticeUID=CO1.NTC.1882165&amp;isFromPublicArea=True&amp;isModal=true&amp;asPopupView=true" TargetMode="External"/><Relationship Id="rId249" Type="http://schemas.openxmlformats.org/officeDocument/2006/relationships/hyperlink" Target="https://community.secop.gov.co/Public/Tendering/OpportunityDetail/Index?noticeUID=CO1.NTC.1957747&amp;isFromPublicArea=True&amp;isModal=true&amp;asPopupView=tru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260" Type="http://schemas.openxmlformats.org/officeDocument/2006/relationships/hyperlink" Target="https://www.colombiacompra.gov.co/tienda-virtual-del-estado-colombiano/ordenes-compra/69850" TargetMode="External"/><Relationship Id="rId281" Type="http://schemas.openxmlformats.org/officeDocument/2006/relationships/hyperlink" Target="https://community.secop.gov.co/Public/Tendering/OpportunityDetail/Index?noticeUID=CO1.NTC.2124477&amp;isFromPublicArea=True&amp;isModal=true&amp;asPopupView=true"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OpportunityDetail/Index?noticeUID=CO1.NTC.1783266&amp;isFromPublicArea=True&amp;isModal=true&amp;asPopupView=true" TargetMode="External"/><Relationship Id="rId218" Type="http://schemas.openxmlformats.org/officeDocument/2006/relationships/hyperlink" Target="https://community.secop.gov.co/Public/Tendering/OpportunityDetail/Index?noticeUID=CO1.NTC.1846781&amp;isFromPublicArea=True&amp;isModal=true&amp;asPopupView=true" TargetMode="External"/><Relationship Id="rId239" Type="http://schemas.openxmlformats.org/officeDocument/2006/relationships/hyperlink" Target="https://www.colombiacompra.gov.co/tienda-virtual-del-estado-colombiano/ordenes-compra/67633" TargetMode="External"/><Relationship Id="rId250" Type="http://schemas.openxmlformats.org/officeDocument/2006/relationships/hyperlink" Target="https://community.secop.gov.co/Public/Tendering/ContractNoticePhases/View?PPI=CO1.PPI.13156174&amp;isFromPublicArea=True&amp;isModal=False" TargetMode="External"/><Relationship Id="rId271" Type="http://schemas.openxmlformats.org/officeDocument/2006/relationships/hyperlink" Target="https://community.secop.gov.co/Public/Tendering/OpportunityDetail/Index?noticeUID=CO1.NTC.2029329&amp;isFromPublicArea=True&amp;isModal=true&amp;asPopupView=true" TargetMode="External"/><Relationship Id="rId292" Type="http://schemas.openxmlformats.org/officeDocument/2006/relationships/hyperlink" Target="https://community.secop.gov.co/Public/Tendering/ContractNoticePhases/View?PPI=CO1.PPI.14404560&amp;isFromPublicArea=True&amp;isModal=Fals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OpportunityDetail/Index?noticeUID=CO1.NTC.1770221&amp;isFromPublicArea=True&amp;isModal=true&amp;asPopupView=true" TargetMode="External"/><Relationship Id="rId194" Type="http://schemas.openxmlformats.org/officeDocument/2006/relationships/hyperlink" Target="https://community.secop.gov.co/Public/Tendering/ContractNoticePhases/View?PPI=CO1.PPI.12207871&amp;isFromPublicArea=True&amp;isModal=False" TargetMode="External"/><Relationship Id="rId208" Type="http://schemas.openxmlformats.org/officeDocument/2006/relationships/hyperlink" Target="https://community.secop.gov.co/Public/Tendering/OpportunityDetail/Index?noticeUID=CO1.NTC.1834136&amp;isFromPublicArea=True&amp;isModal=true&amp;asPopupView=true" TargetMode="External"/><Relationship Id="rId229" Type="http://schemas.openxmlformats.org/officeDocument/2006/relationships/hyperlink" Target="https://community.secop.gov.co/Public/Tendering/ContractNoticePhases/View?PPI=CO1.PPI.12665641&amp;isFromPublicArea=True&amp;isModal=False" TargetMode="External"/><Relationship Id="rId240" Type="http://schemas.openxmlformats.org/officeDocument/2006/relationships/hyperlink" Target="https://community.secop.gov.co/Public/Tendering/OpportunityDetail/Index?noticeUID=CO1.NTC.1933608&amp;isFromPublicArea=True&amp;isModal=true&amp;asPopupView=true" TargetMode="External"/><Relationship Id="rId261" Type="http://schemas.openxmlformats.org/officeDocument/2006/relationships/hyperlink" Target="https://www.colombiacompra.gov.co/tienda-virtual-del-estado-colombiano/ordenes-compra/69851"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282" Type="http://schemas.openxmlformats.org/officeDocument/2006/relationships/hyperlink" Target="https://community.secop.gov.co/Public/Tendering/ContractNoticePhases/View?PPI=CO1.PPI.14294983&amp;isFromPublicArea=True&amp;isModal=Fals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ContractNoticePhases/View?PPI=CO1.PPI.12124681&amp;isFromPublicArea=True&amp;isModal=False" TargetMode="External"/><Relationship Id="rId219" Type="http://schemas.openxmlformats.org/officeDocument/2006/relationships/hyperlink" Target="https://community.secop.gov.co/Public/Tendering/ContractNoticePhases/View?PPI=CO1.PPI.12460075&amp;isFromPublicArea=True&amp;isModal=False" TargetMode="External"/><Relationship Id="rId230" Type="http://schemas.openxmlformats.org/officeDocument/2006/relationships/hyperlink" Target="https://community.secop.gov.co/Public/Tendering/OpportunityDetail/Index?noticeUID=CO1.NTC.1901885&amp;isFromPublicArea=True&amp;isModal=true&amp;asPopupView=true" TargetMode="External"/><Relationship Id="rId251" Type="http://schemas.openxmlformats.org/officeDocument/2006/relationships/hyperlink" Target="https://community.secop.gov.co/Public/Tendering/OpportunityDetail/Index?noticeUID=CO1.NTC.1939673&amp;isFromPublicArea=True&amp;isModal=true&amp;asPopupView=tru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272" Type="http://schemas.openxmlformats.org/officeDocument/2006/relationships/hyperlink" Target="https://community.secop.gov.co/Public/Tendering/ContractNoticePhases/View?PPI=CO1.PPI.13409383&amp;isFromPublicArea=True&amp;isModal=False" TargetMode="External"/><Relationship Id="rId293" Type="http://schemas.openxmlformats.org/officeDocument/2006/relationships/hyperlink" Target="https://community.secop.gov.co/Public/Tendering/OpportunityDetail/Index?noticeUID=CO1.NTC.2210648&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ContractNoticePhases/View?PPI=CO1.PPI.12063182&amp;isFromPublicArea=True&amp;isModal=False" TargetMode="External"/><Relationship Id="rId195" Type="http://schemas.openxmlformats.org/officeDocument/2006/relationships/hyperlink" Target="https://community.secop.gov.co/Public/Tendering/ContractDetailView/Index?UniqueIdentifier=CO1.PCCNTR.2303658&amp;isModal=true&amp;asPopupView=true" TargetMode="External"/><Relationship Id="rId209" Type="http://schemas.openxmlformats.org/officeDocument/2006/relationships/hyperlink" Target="https://community.secop.gov.co/Public/Tendering/ContractNoticePhases/View?PPI=CO1.PPI.12385580&amp;isFromPublicArea=True&amp;isModal=False" TargetMode="External"/><Relationship Id="rId220" Type="http://schemas.openxmlformats.org/officeDocument/2006/relationships/hyperlink" Target="https://community.secop.gov.co/Public/Tendering/OpportunityDetail/Index?noticeUID=CO1.NTC.1852465&amp;isFromPublicArea=True&amp;isModal=true&amp;asPopupView=true" TargetMode="External"/><Relationship Id="rId241" Type="http://schemas.openxmlformats.org/officeDocument/2006/relationships/hyperlink" Target="https://community.secop.gov.co/Public/Tendering/ContractNoticePhases/View?PPI=CO1.PPI.12988178&amp;isFromPublicArea=True&amp;isModal=Fals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262" Type="http://schemas.openxmlformats.org/officeDocument/2006/relationships/hyperlink" Target="https://www.colombiacompra.gov.co/tienda-virtual-del-estado-colombiano/ordenes-compra/69851" TargetMode="External"/><Relationship Id="rId283" Type="http://schemas.openxmlformats.org/officeDocument/2006/relationships/hyperlink" Target="https://community.secop.gov.co/Public/Tendering/OpportunityDetail/Index?noticeUID=CO1.NTC.2142534&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OpportunityDetail/Index?noticeUID=CO1.NTC.178430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210" Type="http://schemas.openxmlformats.org/officeDocument/2006/relationships/hyperlink" Target="https://www.colombiacompra.gov.co/tienda-virtual-del-estado-colombiano/ordenes-compra/65416"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ContractNoticePhases/View?PPI=CO1.PPI.12782461&amp;isFromPublicArea=True&amp;isModal=False" TargetMode="External"/><Relationship Id="rId252" Type="http://schemas.openxmlformats.org/officeDocument/2006/relationships/hyperlink" Target="https://community.secop.gov.co/Public/Tendering/ContractNoticePhases/View?PPI=CO1.PPI.13027525&amp;isFromPublicArea=True&amp;isModal=False" TargetMode="External"/><Relationship Id="rId273" Type="http://schemas.openxmlformats.org/officeDocument/2006/relationships/hyperlink" Target="https://community.secop.gov.co/Public/Tendering/OpportunityDetail/Index?noticeUID=CO1.NTC.2079683&amp;isFromPublicArea=True&amp;isModal=true&amp;asPopupView=true" TargetMode="External"/><Relationship Id="rId294" Type="http://schemas.openxmlformats.org/officeDocument/2006/relationships/hyperlink" Target="https://community.secop.gov.co/Public/Tendering/ContractNoticePhases/View?PPI=CO1.PPI.14829201&amp;isFromPublicArea=True&amp;isModal=Fals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OpportunityDetail/Index?noticeUID=CO1.NTC.1771683&amp;isFromPublicArea=True&amp;isModal=true&amp;asPopupView=true" TargetMode="External"/><Relationship Id="rId196" Type="http://schemas.openxmlformats.org/officeDocument/2006/relationships/hyperlink" Target="https://community.secop.gov.co/Public/Tendering/ContractNoticePhases/View?PPI=CO1.PPI.12218517&amp;isFromPublicArea=True&amp;isModal=False" TargetMode="External"/><Relationship Id="rId200" Type="http://schemas.openxmlformats.org/officeDocument/2006/relationships/hyperlink" Target="https://community.secop.gov.co/Public/Tendering/OpportunityDetail/Index?noticeUID=CO1.NTC.1823541&amp;isFromPublicArea=True&amp;isModal=true&amp;asPopupView=tru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community.secop.gov.co/Public/Tendering/ContractNoticePhases/View?PPI=CO1.PPI.12495016&amp;isFromPublicArea=True&amp;isModal=False" TargetMode="External"/><Relationship Id="rId242" Type="http://schemas.openxmlformats.org/officeDocument/2006/relationships/hyperlink" Target="https://community.secop.gov.co/Public/Tendering/OpportunityDetail/Index?noticeUID=CO1.NTC.1907720&amp;isFromPublicArea=True&amp;isModal=true&amp;asPopupView=true" TargetMode="External"/><Relationship Id="rId263" Type="http://schemas.openxmlformats.org/officeDocument/2006/relationships/hyperlink" Target="https://community.secop.gov.co/Public/Tendering/OpportunityDetail/Index?noticeUID=CO1.NTC.2045229&amp;isFromPublicArea=True&amp;isModal=true&amp;asPopupView=true" TargetMode="External"/><Relationship Id="rId284" Type="http://schemas.openxmlformats.org/officeDocument/2006/relationships/hyperlink" Target="https://community.secop.gov.co/Public/Tendering/ContractNoticePhases/View?PPI=CO1.PPI.14403224&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ContractNoticePhases/View?PPI=CO1.PPI.12127823&amp;isFromPublicArea=True&amp;isModal=False" TargetMode="External"/><Relationship Id="rId211" Type="http://schemas.openxmlformats.org/officeDocument/2006/relationships/hyperlink" Target="https://www.colombiacompra.gov.co/tienda-virtual-del-estado-colombiano/ordenes-compra/65416" TargetMode="External"/><Relationship Id="rId232" Type="http://schemas.openxmlformats.org/officeDocument/2006/relationships/hyperlink" Target="https://community.secop.gov.co/Public/Tendering/OpportunityDetail/Index?noticeUID=CO1.NTC.1926620&amp;isFromPublicArea=True&amp;isModal=true&amp;asPopupView=true" TargetMode="External"/><Relationship Id="rId253" Type="http://schemas.openxmlformats.org/officeDocument/2006/relationships/hyperlink" Target="https://community.secop.gov.co/Public/Tendering/OpportunityDetail/Index?noticeUID=CO1.NTC.1973554&amp;isFromPublicArea=True&amp;isModal=true&amp;asPopupView=true" TargetMode="External"/><Relationship Id="rId274" Type="http://schemas.openxmlformats.org/officeDocument/2006/relationships/hyperlink" Target="https://community.secop.gov.co/Public/Tendering/ContractNoticePhases/View?PPI=CO1.PPI.14025565&amp;isFromPublicArea=True&amp;isModal=False" TargetMode="External"/><Relationship Id="rId295" Type="http://schemas.openxmlformats.org/officeDocument/2006/relationships/printerSettings" Target="../printerSettings/printerSettings1.bin"/><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ContractNoticePhases/View?PPI=CO1.PPI.12073140&amp;isFromPublicArea=True&amp;isModal=False" TargetMode="External"/><Relationship Id="rId197" Type="http://schemas.openxmlformats.org/officeDocument/2006/relationships/hyperlink" Target="mailto:correo.comercial@4-72.com.co" TargetMode="External"/><Relationship Id="rId201" Type="http://schemas.openxmlformats.org/officeDocument/2006/relationships/hyperlink" Target="https://community.secop.gov.co/Public/Tendering/ContractNoticePhases/View?PPI=CO1.PPI.12331815&amp;isFromPublicArea=True&amp;isModal=Fals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https://community.secop.gov.co/Public/Tendering/ContractNoticePhases/View?PPI=CO1.PPI.12807624&amp;isFromPublicArea=True&amp;isModal=False" TargetMode="External"/><Relationship Id="rId264" Type="http://schemas.openxmlformats.org/officeDocument/2006/relationships/hyperlink" Target="https://community.secop.gov.co/Public/Tendering/ContractNoticePhases/View?PPI=CO1.PPI.13795201&amp;isFromPublicArea=True&amp;isModal=False" TargetMode="External"/><Relationship Id="rId285" Type="http://schemas.openxmlformats.org/officeDocument/2006/relationships/hyperlink" Target="https://community.secop.gov.co/Public/Tendering/OpportunityDetail/Index?noticeUID=CO1.NTC.2145807&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OpportunityDetail/Index?noticeUID=CO1.NTC.1789248&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40456&amp;isFromPublicArea=True&amp;isModal=true&amp;asPopupView=true" TargetMode="External"/><Relationship Id="rId233" Type="http://schemas.openxmlformats.org/officeDocument/2006/relationships/hyperlink" Target="https://community.secop.gov.co/Public/Tendering/ContractNoticePhases/View?PPI=CO1.PPI.12942883&amp;isFromPublicArea=True&amp;isModal=False" TargetMode="External"/><Relationship Id="rId254" Type="http://schemas.openxmlformats.org/officeDocument/2006/relationships/hyperlink" Target="https://community.secop.gov.co/Public/Tendering/ContractNoticePhases/View?PPI=CO1.PPI.13269606&amp;isFromPublicArea=True&amp;isModal=Fals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275" Type="http://schemas.openxmlformats.org/officeDocument/2006/relationships/hyperlink" Target="https://community.secop.gov.co/Public/Tendering/OpportunityDetail/Index?noticeUID=CO1.NTC.2098904&amp;isFromPublicArea=True&amp;isModal=true&amp;asPopupView=true" TargetMode="External"/><Relationship Id="rId296" Type="http://schemas.openxmlformats.org/officeDocument/2006/relationships/vmlDrawing" Target="../drawings/vmlDrawing1.vm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OpportunityDetail/Index?noticeUID=CO1.NTC.1771738&amp;isFromPublicArea=True&amp;isModal=true&amp;asPopupView=true" TargetMode="External"/><Relationship Id="rId198" Type="http://schemas.openxmlformats.org/officeDocument/2006/relationships/hyperlink" Target="https://community.secop.gov.co/Public/Tendering/OpportunityDetail/Index?noticeUID=CO1.NTC.1822284&amp;isFromPublicArea=True&amp;isModal=true&amp;asPopupView=true" TargetMode="External"/><Relationship Id="rId202" Type="http://schemas.openxmlformats.org/officeDocument/2006/relationships/hyperlink" Target="https://community.secop.gov.co/Public/Tendering/OpportunityDetail/Index?noticeUID=CO1.NTC.1827451&amp;isFromPublicArea=True&amp;isModal=true&amp;asPopupView=true" TargetMode="External"/><Relationship Id="rId223" Type="http://schemas.openxmlformats.org/officeDocument/2006/relationships/hyperlink" Target="https://www.colombiacompra.gov.co/tienda-virtual-del-estado-colombiano/ordenes-compra/65895" TargetMode="External"/><Relationship Id="rId244" Type="http://schemas.openxmlformats.org/officeDocument/2006/relationships/hyperlink" Target="mailto:grupolicitaciones@tigoune.com"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265" Type="http://schemas.openxmlformats.org/officeDocument/2006/relationships/hyperlink" Target="https://community.secop.gov.co/Public/Tendering/OpportunityDetail/Index?noticeUID=CO1.NTC.2033996&amp;isFromPublicArea=True&amp;isModal=true&amp;asPopupView=true" TargetMode="External"/><Relationship Id="rId286" Type="http://schemas.openxmlformats.org/officeDocument/2006/relationships/hyperlink" Target="https://community.secop.gov.co/Public/Tendering/ContractNoticePhases/View?PPI=CO1.PPI.14426512&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OpportunityDetail/Index?noticeUID=CO1.NTC.1765974&amp;isFromPublicArea=True&amp;isModal=true&amp;asPopupView=true" TargetMode="External"/><Relationship Id="rId188" Type="http://schemas.openxmlformats.org/officeDocument/2006/relationships/hyperlink" Target="https://community.secop.gov.co/Public/Tendering/ContractNoticePhases/View?PPI=CO1.PPI.12153749&amp;isFromPublicArea=True&amp;isModal=Fals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ContractNoticePhases/View?PPI=CO1.PPI.12424945&amp;isFromPublicArea=True&amp;isModal=Fals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55" Type="http://schemas.openxmlformats.org/officeDocument/2006/relationships/hyperlink" Target="https://community.secop.gov.co/Public/Tendering/OpportunityDetail/Index?noticeUID=CO1.NTC.1993906&amp;isFromPublicArea=True&amp;isModal=true&amp;asPopupView=true" TargetMode="External"/><Relationship Id="rId276" Type="http://schemas.openxmlformats.org/officeDocument/2006/relationships/hyperlink" Target="https://community.secop.gov.co/Public/Tendering/ContractNoticePhases/View?PPI=CO1.PPI.14137535&amp;isFromPublicArea=True&amp;isModal=False" TargetMode="External"/><Relationship Id="rId297" Type="http://schemas.openxmlformats.org/officeDocument/2006/relationships/comments" Target="../comments1.xm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ContractNoticePhases/View?PPI=CO1.PPI.12072751&amp;isFromPublicArea=True&amp;isModal=Fals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ContractNoticePhases/View?PPI=CO1.PPI.12324360&amp;isFromPublicArea=True&amp;isModal=False" TargetMode="External"/><Relationship Id="rId203" Type="http://schemas.openxmlformats.org/officeDocument/2006/relationships/hyperlink" Target="https://community.secop.gov.co/Public/Tendering/ContractNoticePhases/View?PPI=CO1.PPI.12350043&amp;isFromPublicArea=True&amp;isModal=Fals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OpportunityDetail/Index?noticeUID=CO1.NTC.1868168&amp;isFromPublicArea=True&amp;isModal=true&amp;asPopupView=true" TargetMode="External"/><Relationship Id="rId245" Type="http://schemas.openxmlformats.org/officeDocument/2006/relationships/hyperlink" Target="https://community.secop.gov.co/Public/Tendering/OpportunityDetail/Index?noticeUID=CO1.NTC.1936881&amp;isFromPublicArea=True&amp;isModal=true&amp;asPopupView=true" TargetMode="External"/><Relationship Id="rId266" Type="http://schemas.openxmlformats.org/officeDocument/2006/relationships/hyperlink" Target="https://community.secop.gov.co/Public/Tendering/ContractNoticePhases/View?PPI=CO1.PPI.13711076&amp;isFromPublicArea=True&amp;isModal=False" TargetMode="External"/><Relationship Id="rId287" Type="http://schemas.openxmlformats.org/officeDocument/2006/relationships/hyperlink" Target="https://community.secop.gov.co/Public/Tendering/OpportunityDetail/Index?noticeUID=CO1.NTC.2130903&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NoticePhases/View?PPI=CO1.PPI.12047910&amp;isFromPublicArea=True&amp;isModal=Fals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OpportunityDetail/Index?noticeUID=CO1.NTC.1790059&amp;isFromPublicArea=True&amp;isModal=true&amp;asPopupView=tru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OpportunityDetail/Index?noticeUID=CO1.NTC.1842815&amp;isFromPublicArea=True&amp;isModal=true&amp;asPopupView=true" TargetMode="External"/><Relationship Id="rId235" Type="http://schemas.openxmlformats.org/officeDocument/2006/relationships/hyperlink" Target="https://www.colombiacompra.gov.co/tienda-virtual-del-estado-colombiano/ordenes-compra/67632" TargetMode="External"/><Relationship Id="rId256" Type="http://schemas.openxmlformats.org/officeDocument/2006/relationships/hyperlink" Target="https://community.secop.gov.co/Public/Tendering/ContractNoticePhases/View?PPI=CO1.PPI.13408351&amp;isFromPublicArea=True&amp;isModal=False" TargetMode="External"/><Relationship Id="rId277" Type="http://schemas.openxmlformats.org/officeDocument/2006/relationships/hyperlink" Target="https://community.secop.gov.co/Public/Tendering/OpportunityDetail/Index?noticeUID=CO1.NTC.2113847&amp;isFromPublicArea=True&amp;isModal=true&amp;asPopupView=true"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OpportunityDetail/Index?noticeUID=CO1.NTC.1772225&amp;isFromPublicArea=True&amp;isModal=true&amp;asPopupView=true" TargetMode="External"/><Relationship Id="rId190" Type="http://schemas.openxmlformats.org/officeDocument/2006/relationships/hyperlink" Target="https://community.secop.gov.co/Public/Tendering/ContractNoticePhases/View?PPI=CO1.PPI.12158851&amp;isFromPublicArea=True&amp;isModal=False" TargetMode="External"/><Relationship Id="rId204" Type="http://schemas.openxmlformats.org/officeDocument/2006/relationships/hyperlink" Target="https://community.secop.gov.co/Public/Tendering/OpportunityDetail/Index?noticeUID=CO1.NTC.1829303&amp;isFromPublicArea=True&amp;isModal=true&amp;asPopupView=true" TargetMode="External"/><Relationship Id="rId225" Type="http://schemas.openxmlformats.org/officeDocument/2006/relationships/hyperlink" Target="https://community.secop.gov.co/Public/Tendering/ContractNoticePhases/View?PPI=CO1.PPI.12580670&amp;isFromPublicArea=True&amp;isModal=False" TargetMode="External"/><Relationship Id="rId246" Type="http://schemas.openxmlformats.org/officeDocument/2006/relationships/hyperlink" Target="https://community.secop.gov.co/Public/Tendering/ContractNoticePhases/View?PPI=CO1.PPI.13008743&amp;isFromPublicArea=True&amp;isModal=False" TargetMode="External"/><Relationship Id="rId267" Type="http://schemas.openxmlformats.org/officeDocument/2006/relationships/hyperlink" Target="https://www.colombiacompra.gov.co/tienda-virtual-del-estado-colombiano/ordenes-compra/70996" TargetMode="External"/><Relationship Id="rId288" Type="http://schemas.openxmlformats.org/officeDocument/2006/relationships/hyperlink" Target="https://community.secop.gov.co/Public/Tendering/ContractNoticePhases/View?PPI=CO1.PPI.14330724&amp;isFromPublicArea=True&amp;isModal=Fals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DetailView/Index?UniqueIdentifier=CO1.PCCNTR.2263797&amp;isModal=true&amp;asPopupView=tru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180" Type="http://schemas.openxmlformats.org/officeDocument/2006/relationships/hyperlink" Target="https://community.secop.gov.co/Public/Tendering/ContractNoticePhases/View?PPI=CO1.PPI.12075269&amp;isFromPublicArea=True&amp;isModal=False" TargetMode="External"/><Relationship Id="rId215" Type="http://schemas.openxmlformats.org/officeDocument/2006/relationships/hyperlink" Target="https://community.secop.gov.co/Public/Tendering/ContractNoticePhases/View?PPI=CO1.PPI.12435318&amp;isFromPublicArea=True&amp;isModal=False" TargetMode="External"/><Relationship Id="rId236" Type="http://schemas.openxmlformats.org/officeDocument/2006/relationships/hyperlink" Target="https://www.colombiacompra.gov.co/tienda-virtual-del-estado-colombiano/ordenes-compra/67693" TargetMode="External"/><Relationship Id="rId257" Type="http://schemas.openxmlformats.org/officeDocument/2006/relationships/hyperlink" Target="https://community.secop.gov.co/Public/Tendering/OpportunityDetail/Index?noticeUID=CO1.NTC.1997527&amp;isFromPublicArea=True&amp;isModal=true&amp;asPopupView=true" TargetMode="External"/><Relationship Id="rId278" Type="http://schemas.openxmlformats.org/officeDocument/2006/relationships/hyperlink" Target="https://community.secop.gov.co/Public/Tendering/ContractNoticePhases/View?PPI=CO1.PPI.14224181&amp;isFromPublicArea=True&amp;isModal=Fals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91" Type="http://schemas.openxmlformats.org/officeDocument/2006/relationships/hyperlink" Target="https://community.secop.gov.co/Public/Tendering/ContractDetailView/Index?UniqueIdentifier=CO1.PCCNTR.2294842&amp;isModal=true&amp;asPopupView=true" TargetMode="External"/><Relationship Id="rId205" Type="http://schemas.openxmlformats.org/officeDocument/2006/relationships/hyperlink" Target="https://community.secop.gov.co/Public/Tendering/ContractNoticePhases/View?PPI=CO1.PPI.12352930&amp;isFromPublicArea=True&amp;isModal=False" TargetMode="External"/><Relationship Id="rId247" Type="http://schemas.openxmlformats.org/officeDocument/2006/relationships/hyperlink" Target="https://community.secop.gov.co/Public/Tendering/OpportunityDetail/Index?noticeUID=CO1.NTC.1944180&amp;isFromPublicArea=True&amp;isModal=true&amp;asPopupView=tru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289" Type="http://schemas.openxmlformats.org/officeDocument/2006/relationships/hyperlink" Target="https://community.secop.gov.co/Public/Tendering/OpportunityDetail/Index?noticeUID=CO1.NTC.2172565&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53" Type="http://schemas.openxmlformats.org/officeDocument/2006/relationships/hyperlink" Target="https://community.secop.gov.co/Public/Tendering/ContractNoticePhases/View?PPI=CO1.PPI.1167750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216" Type="http://schemas.openxmlformats.org/officeDocument/2006/relationships/hyperlink" Target="https://community.secop.gov.co/Public/Tendering/OpportunityDetail/Index?noticeUID=CO1.NTC.1845440&amp;isFromPublicArea=True&amp;isModal=true&amp;asPopupView=true" TargetMode="External"/><Relationship Id="rId258" Type="http://schemas.openxmlformats.org/officeDocument/2006/relationships/hyperlink" Target="https://community.secop.gov.co/Public/Tendering/ContractNoticePhases/View?PPI=CO1.PPI.13437073&amp;isFromPublicArea=True&amp;isModal=Fals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71" Type="http://schemas.openxmlformats.org/officeDocument/2006/relationships/hyperlink" Target="https://www.colombiacompra.gov.co/tienda-virtual-del-estado-colombiano/ordenes-compra/64223" TargetMode="External"/><Relationship Id="rId227" Type="http://schemas.openxmlformats.org/officeDocument/2006/relationships/hyperlink" Target="https://community.secop.gov.co/Public/Tendering/ContractNoticePhases/View?PPI=CO1.PPI.12586903&amp;isFromPublicArea=True&amp;isModal=False" TargetMode="External"/><Relationship Id="rId269" Type="http://schemas.openxmlformats.org/officeDocument/2006/relationships/hyperlink" Target="https://colombiacompra.gov.co/tienda-virtual-del-estado-colombiano/ordenes-compra/71455" TargetMode="External"/><Relationship Id="rId33" Type="http://schemas.openxmlformats.org/officeDocument/2006/relationships/hyperlink" Target="https://community.secop.gov.co/Public/Tendering/ContractNoticePhases/View?PPI=CO1.PPI.11637483&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280" Type="http://schemas.openxmlformats.org/officeDocument/2006/relationships/hyperlink" Target="https://community.secop.gov.co/Public/Tendering/ContractNoticePhases/View?PPI=CO1.PPI.14249867&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F850"/>
  <sheetViews>
    <sheetView showGridLines="0" tabSelected="1" workbookViewId="0">
      <pane xSplit="3" ySplit="2" topLeftCell="D3" activePane="bottomRight" state="frozen"/>
      <selection pane="topRight" activeCell="K1" sqref="K1"/>
      <selection pane="bottomLeft" activeCell="A3" sqref="A3"/>
      <selection pane="bottomRight"/>
    </sheetView>
  </sheetViews>
  <sheetFormatPr baseColWidth="10" defaultColWidth="14.42578125" defaultRowHeight="15" customHeight="1" x14ac:dyDescent="0.25"/>
  <cols>
    <col min="1" max="1" width="25.28515625" style="19" customWidth="1"/>
    <col min="2" max="2" width="15.7109375" style="19" customWidth="1"/>
    <col min="3" max="3" width="11.5703125" style="19" customWidth="1"/>
    <col min="4" max="4" width="12.5703125" style="19" hidden="1" customWidth="1"/>
    <col min="5" max="5" width="14.42578125" style="19" hidden="1" customWidth="1"/>
    <col min="6" max="6" width="17" style="19" hidden="1" customWidth="1"/>
    <col min="7" max="7" width="26.7109375" style="19" hidden="1" customWidth="1"/>
    <col min="8" max="8" width="12.5703125" style="19" hidden="1" customWidth="1"/>
    <col min="9" max="9" width="20" style="19" hidden="1" customWidth="1"/>
    <col min="10" max="10" width="14" style="19" hidden="1" customWidth="1"/>
    <col min="11" max="11" width="12" style="19" hidden="1" customWidth="1"/>
    <col min="12" max="12" width="20.140625" style="19" hidden="1" customWidth="1"/>
    <col min="13" max="13" width="29.140625" style="19" hidden="1" customWidth="1"/>
    <col min="14" max="14" width="45" style="19" hidden="1" customWidth="1"/>
    <col min="15" max="15" width="16.28515625" style="19" hidden="1" customWidth="1"/>
    <col min="16" max="16" width="13.5703125" style="19" hidden="1" customWidth="1"/>
    <col min="17" max="17" width="14" style="19" hidden="1" customWidth="1"/>
    <col min="18" max="18" width="21.28515625" style="19" hidden="1" customWidth="1"/>
    <col min="19" max="21" width="19.140625" style="19" hidden="1" customWidth="1"/>
    <col min="22" max="22" width="26" style="19" hidden="1" customWidth="1"/>
    <col min="23" max="23" width="19.140625" style="19" hidden="1" customWidth="1"/>
    <col min="24" max="24" width="31.140625" style="19" hidden="1" customWidth="1"/>
    <col min="25" max="28" width="19.140625" style="19" hidden="1" customWidth="1"/>
    <col min="29" max="29" width="31" style="19" hidden="1" customWidth="1"/>
    <col min="30" max="34" width="14.5703125" style="19" hidden="1" customWidth="1"/>
    <col min="35" max="36" width="14.140625" style="19" hidden="1" customWidth="1"/>
    <col min="37" max="37" width="16" style="19" hidden="1" customWidth="1"/>
    <col min="38" max="38" width="16.5703125" style="19" hidden="1" customWidth="1"/>
    <col min="39" max="39" width="16.42578125" style="19" hidden="1" customWidth="1"/>
    <col min="40" max="41" width="19.140625" style="19" hidden="1" customWidth="1"/>
    <col min="42" max="42" width="23.28515625" style="19" hidden="1" customWidth="1"/>
    <col min="43" max="43" width="11.7109375" style="19" hidden="1" customWidth="1"/>
    <col min="44" max="44" width="36.85546875" style="19" hidden="1" customWidth="1"/>
    <col min="45" max="45" width="14.5703125" style="19" hidden="1" customWidth="1"/>
    <col min="46" max="46" width="20.7109375" style="19" hidden="1" customWidth="1"/>
    <col min="47" max="47" width="11.85546875" style="19" hidden="1" customWidth="1"/>
    <col min="48" max="48" width="19.7109375" style="19" hidden="1" customWidth="1"/>
    <col min="49" max="50" width="11.85546875" style="19" hidden="1" customWidth="1"/>
    <col min="51" max="51" width="31.5703125" style="19" hidden="1" customWidth="1"/>
    <col min="52" max="52" width="13.5703125" style="19" hidden="1" customWidth="1"/>
    <col min="53" max="53" width="13.7109375" style="19" hidden="1" customWidth="1"/>
    <col min="54" max="54" width="16.42578125" style="19" hidden="1" customWidth="1"/>
    <col min="55" max="55" width="14.7109375" style="19" hidden="1" customWidth="1"/>
    <col min="56" max="57" width="13.7109375" style="19" hidden="1" customWidth="1"/>
    <col min="58" max="58" width="14.42578125" style="19" hidden="1" customWidth="1"/>
    <col min="59" max="59" width="15.7109375" style="19" hidden="1" customWidth="1"/>
    <col min="60" max="60" width="20.7109375" style="19" hidden="1" customWidth="1"/>
    <col min="61" max="61" width="18" style="19" hidden="1" customWidth="1"/>
    <col min="62" max="63" width="17.5703125" style="19" hidden="1" customWidth="1"/>
    <col min="64" max="65" width="17.140625" style="19" hidden="1" customWidth="1"/>
    <col min="66" max="66" width="13.85546875" style="19" hidden="1" customWidth="1"/>
    <col min="67" max="68" width="18.28515625" style="19" hidden="1" customWidth="1"/>
    <col min="69" max="70" width="15.85546875" style="19" hidden="1" customWidth="1"/>
    <col min="71" max="71" width="13.28515625" style="19" hidden="1" customWidth="1"/>
    <col min="72" max="72" width="21.140625" style="19" customWidth="1"/>
    <col min="73" max="73" width="16.42578125" style="19" customWidth="1"/>
    <col min="74" max="75" width="13.5703125" style="19" customWidth="1"/>
    <col min="76" max="76" width="11.42578125" style="19" customWidth="1"/>
    <col min="77" max="77" width="15.5703125" style="19" customWidth="1"/>
    <col min="78" max="78" width="11.42578125" style="19" customWidth="1"/>
    <col min="79" max="79" width="14.5703125" style="19" customWidth="1"/>
    <col min="80" max="80" width="15" style="19" customWidth="1"/>
    <col min="81" max="92" width="11.42578125" style="19" customWidth="1"/>
    <col min="93" max="93" width="19.7109375" style="19" customWidth="1"/>
    <col min="94" max="94" width="15.5703125" style="19" customWidth="1"/>
    <col min="95" max="95" width="13.85546875" style="19" customWidth="1"/>
    <col min="96" max="96" width="15.28515625" style="19" customWidth="1"/>
    <col min="97" max="99" width="11.42578125" style="19" customWidth="1"/>
    <col min="100" max="100" width="13.7109375" style="19" customWidth="1"/>
    <col min="101" max="101" width="12.85546875" style="19" customWidth="1"/>
    <col min="102" max="102" width="15.7109375" style="19" customWidth="1"/>
    <col min="103" max="103" width="11.42578125" style="19" customWidth="1"/>
    <col min="104" max="104" width="13.42578125" style="19" customWidth="1"/>
    <col min="105" max="105" width="18.85546875" style="19" customWidth="1"/>
    <col min="106" max="106" width="22.42578125" style="19" customWidth="1"/>
    <col min="107" max="107" width="16.28515625" style="19" customWidth="1"/>
    <col min="108" max="108" width="17.7109375" style="19" customWidth="1"/>
    <col min="109" max="109" width="18.28515625" style="19" customWidth="1"/>
    <col min="110" max="110" width="14.140625" style="19" customWidth="1"/>
    <col min="111" max="16384" width="14.42578125" style="19"/>
  </cols>
  <sheetData>
    <row r="1" spans="1:110" ht="67.5" customHeight="1" x14ac:dyDescent="0.25">
      <c r="A1" s="18" t="s">
        <v>1804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row>
    <row r="2" spans="1:110" ht="48" customHeight="1" x14ac:dyDescent="0.25">
      <c r="A2" s="20" t="s">
        <v>0</v>
      </c>
      <c r="B2" s="20" t="s">
        <v>1</v>
      </c>
      <c r="C2" s="20" t="s">
        <v>2</v>
      </c>
      <c r="D2" s="20" t="s">
        <v>3</v>
      </c>
      <c r="E2" s="20" t="s">
        <v>4</v>
      </c>
      <c r="F2" s="20" t="s">
        <v>5</v>
      </c>
      <c r="G2" s="20" t="s">
        <v>6</v>
      </c>
      <c r="H2" s="20" t="s">
        <v>7</v>
      </c>
      <c r="I2" s="20" t="s">
        <v>8</v>
      </c>
      <c r="J2" s="20" t="s">
        <v>9</v>
      </c>
      <c r="K2" s="20" t="s">
        <v>10</v>
      </c>
      <c r="L2" s="20" t="s">
        <v>11</v>
      </c>
      <c r="M2" s="20" t="s">
        <v>12</v>
      </c>
      <c r="N2" s="20" t="s">
        <v>13</v>
      </c>
      <c r="O2" s="20" t="s">
        <v>14</v>
      </c>
      <c r="P2" s="20" t="s">
        <v>15</v>
      </c>
      <c r="Q2" s="20" t="s">
        <v>16</v>
      </c>
      <c r="R2" s="20" t="s">
        <v>17</v>
      </c>
      <c r="S2" s="21" t="s">
        <v>18</v>
      </c>
      <c r="T2" s="21" t="s">
        <v>19</v>
      </c>
      <c r="U2" s="20" t="s">
        <v>20</v>
      </c>
      <c r="V2" s="21" t="s">
        <v>21</v>
      </c>
      <c r="W2" s="20" t="s">
        <v>22</v>
      </c>
      <c r="X2" s="20" t="s">
        <v>23</v>
      </c>
      <c r="Y2" s="20" t="s">
        <v>24</v>
      </c>
      <c r="Z2" s="20" t="s">
        <v>25</v>
      </c>
      <c r="AA2" s="20" t="s">
        <v>26</v>
      </c>
      <c r="AB2" s="20" t="s">
        <v>27</v>
      </c>
      <c r="AC2" s="20" t="s">
        <v>28</v>
      </c>
      <c r="AD2" s="20" t="s">
        <v>29</v>
      </c>
      <c r="AE2" s="20" t="s">
        <v>30</v>
      </c>
      <c r="AF2" s="20" t="s">
        <v>31</v>
      </c>
      <c r="AG2" s="20" t="s">
        <v>32</v>
      </c>
      <c r="AH2" s="20" t="s">
        <v>33</v>
      </c>
      <c r="AI2" s="20" t="s">
        <v>34</v>
      </c>
      <c r="AJ2" s="20" t="s">
        <v>35</v>
      </c>
      <c r="AK2" s="20" t="s">
        <v>36</v>
      </c>
      <c r="AL2" s="20" t="s">
        <v>37</v>
      </c>
      <c r="AM2" s="20" t="s">
        <v>38</v>
      </c>
      <c r="AN2" s="20" t="s">
        <v>39</v>
      </c>
      <c r="AO2" s="20" t="s">
        <v>40</v>
      </c>
      <c r="AP2" s="20" t="s">
        <v>41</v>
      </c>
      <c r="AQ2" s="20" t="s">
        <v>42</v>
      </c>
      <c r="AR2" s="20" t="s">
        <v>43</v>
      </c>
      <c r="AS2" s="20" t="s">
        <v>44</v>
      </c>
      <c r="AT2" s="20" t="s">
        <v>45</v>
      </c>
      <c r="AU2" s="20" t="s">
        <v>46</v>
      </c>
      <c r="AV2" s="20" t="s">
        <v>47</v>
      </c>
      <c r="AW2" s="20" t="s">
        <v>48</v>
      </c>
      <c r="AX2" s="20" t="s">
        <v>49</v>
      </c>
      <c r="AY2" s="20" t="s">
        <v>50</v>
      </c>
      <c r="AZ2" s="20" t="s">
        <v>51</v>
      </c>
      <c r="BA2" s="20" t="s">
        <v>52</v>
      </c>
      <c r="BB2" s="20" t="s">
        <v>53</v>
      </c>
      <c r="BC2" s="20" t="s">
        <v>54</v>
      </c>
      <c r="BD2" s="20" t="s">
        <v>55</v>
      </c>
      <c r="BE2" s="20" t="s">
        <v>56</v>
      </c>
      <c r="BF2" s="20" t="s">
        <v>57</v>
      </c>
      <c r="BG2" s="20" t="s">
        <v>58</v>
      </c>
      <c r="BH2" s="20" t="s">
        <v>59</v>
      </c>
      <c r="BI2" s="20" t="s">
        <v>60</v>
      </c>
      <c r="BJ2" s="20" t="s">
        <v>61</v>
      </c>
      <c r="BK2" s="20" t="s">
        <v>62</v>
      </c>
      <c r="BL2" s="20" t="s">
        <v>63</v>
      </c>
      <c r="BM2" s="20" t="s">
        <v>64</v>
      </c>
      <c r="BN2" s="20" t="s">
        <v>65</v>
      </c>
      <c r="BO2" s="20" t="s">
        <v>66</v>
      </c>
      <c r="BP2" s="20" t="s">
        <v>67</v>
      </c>
      <c r="BQ2" s="20" t="s">
        <v>68</v>
      </c>
      <c r="BR2" s="20" t="s">
        <v>69</v>
      </c>
      <c r="BS2" s="20" t="s">
        <v>70</v>
      </c>
      <c r="BT2" s="20" t="s">
        <v>28</v>
      </c>
      <c r="BU2" s="20" t="s">
        <v>71</v>
      </c>
      <c r="BV2" s="20" t="s">
        <v>72</v>
      </c>
      <c r="BW2" s="20" t="s">
        <v>73</v>
      </c>
      <c r="BX2" s="20" t="s">
        <v>74</v>
      </c>
      <c r="BY2" s="20" t="s">
        <v>75</v>
      </c>
      <c r="BZ2" s="20" t="s">
        <v>76</v>
      </c>
      <c r="CA2" s="20" t="s">
        <v>77</v>
      </c>
      <c r="CB2" s="20" t="s">
        <v>78</v>
      </c>
      <c r="CC2" s="20" t="s">
        <v>79</v>
      </c>
      <c r="CD2" s="20" t="s">
        <v>80</v>
      </c>
      <c r="CE2" s="20" t="s">
        <v>81</v>
      </c>
      <c r="CF2" s="20" t="s">
        <v>82</v>
      </c>
      <c r="CG2" s="20" t="s">
        <v>83</v>
      </c>
      <c r="CH2" s="20" t="s">
        <v>84</v>
      </c>
      <c r="CI2" s="20" t="s">
        <v>85</v>
      </c>
      <c r="CJ2" s="20"/>
      <c r="CK2" s="20"/>
      <c r="CL2" s="20"/>
      <c r="CM2" s="20"/>
      <c r="CN2" s="20"/>
      <c r="CO2" s="20" t="s">
        <v>86</v>
      </c>
      <c r="CP2" s="20" t="s">
        <v>87</v>
      </c>
      <c r="CQ2" s="20" t="s">
        <v>88</v>
      </c>
      <c r="CR2" s="20" t="s">
        <v>89</v>
      </c>
      <c r="CS2" s="20" t="s">
        <v>90</v>
      </c>
      <c r="CT2" s="20" t="s">
        <v>91</v>
      </c>
      <c r="CU2" s="20" t="s">
        <v>92</v>
      </c>
      <c r="CV2" s="20" t="s">
        <v>93</v>
      </c>
      <c r="CW2" s="20" t="s">
        <v>94</v>
      </c>
      <c r="CX2" s="20" t="s">
        <v>95</v>
      </c>
      <c r="CY2" s="20" t="s">
        <v>96</v>
      </c>
      <c r="CZ2" s="20" t="s">
        <v>97</v>
      </c>
      <c r="DA2" s="20" t="s">
        <v>98</v>
      </c>
      <c r="DB2" s="20" t="s">
        <v>99</v>
      </c>
      <c r="DC2" s="20" t="s">
        <v>100</v>
      </c>
      <c r="DD2" s="20" t="s">
        <v>101</v>
      </c>
      <c r="DE2" s="20" t="s">
        <v>102</v>
      </c>
      <c r="DF2" s="20" t="s">
        <v>103</v>
      </c>
    </row>
    <row r="3" spans="1:110" ht="81.75" customHeight="1" x14ac:dyDescent="0.25">
      <c r="A3" s="22" t="s">
        <v>105</v>
      </c>
      <c r="B3" s="23" t="s">
        <v>106</v>
      </c>
      <c r="C3" s="24" t="s">
        <v>107</v>
      </c>
      <c r="D3" s="25">
        <v>44204</v>
      </c>
      <c r="E3" s="23" t="s">
        <v>108</v>
      </c>
      <c r="F3" s="23" t="s">
        <v>109</v>
      </c>
      <c r="G3" s="22" t="s">
        <v>110</v>
      </c>
      <c r="H3" s="25" t="s">
        <v>104</v>
      </c>
      <c r="I3" s="23" t="s">
        <v>111</v>
      </c>
      <c r="J3" s="23" t="s">
        <v>112</v>
      </c>
      <c r="K3" s="23" t="s">
        <v>113</v>
      </c>
      <c r="L3" s="23">
        <v>11</v>
      </c>
      <c r="M3" s="23">
        <v>131020202030203</v>
      </c>
      <c r="N3" s="23" t="s">
        <v>114</v>
      </c>
      <c r="O3" s="23" t="s">
        <v>104</v>
      </c>
      <c r="P3" s="23">
        <v>1</v>
      </c>
      <c r="Q3" s="25">
        <v>44202</v>
      </c>
      <c r="R3" s="23" t="s">
        <v>115</v>
      </c>
      <c r="S3" s="26">
        <v>88851873</v>
      </c>
      <c r="T3" s="26">
        <v>8077443</v>
      </c>
      <c r="U3" s="25" t="s">
        <v>104</v>
      </c>
      <c r="V3" s="26">
        <v>0</v>
      </c>
      <c r="W3" s="26">
        <f t="shared" ref="W3:W39" si="0">S3+V3</f>
        <v>88851873</v>
      </c>
      <c r="X3" s="25" t="s">
        <v>104</v>
      </c>
      <c r="Y3" s="25" t="s">
        <v>104</v>
      </c>
      <c r="Z3" s="25" t="s">
        <v>104</v>
      </c>
      <c r="AA3" s="25" t="s">
        <v>104</v>
      </c>
      <c r="AB3" s="25" t="s">
        <v>104</v>
      </c>
      <c r="AC3" s="24" t="s">
        <v>116</v>
      </c>
      <c r="AD3" s="27">
        <v>52229375</v>
      </c>
      <c r="AE3" s="27">
        <v>0</v>
      </c>
      <c r="AF3" s="27" t="s">
        <v>117</v>
      </c>
      <c r="AG3" s="27" t="s">
        <v>118</v>
      </c>
      <c r="AH3" s="27" t="s">
        <v>119</v>
      </c>
      <c r="AI3" s="25">
        <v>27701</v>
      </c>
      <c r="AJ3" s="25" t="s">
        <v>120</v>
      </c>
      <c r="AK3" s="25" t="s">
        <v>121</v>
      </c>
      <c r="AL3" s="25" t="s">
        <v>121</v>
      </c>
      <c r="AM3" s="25" t="s">
        <v>122</v>
      </c>
      <c r="AN3" s="25" t="s">
        <v>123</v>
      </c>
      <c r="AO3" s="25" t="s">
        <v>124</v>
      </c>
      <c r="AP3" s="25" t="s">
        <v>125</v>
      </c>
      <c r="AQ3" s="23">
        <v>3813000</v>
      </c>
      <c r="AR3" s="28" t="s">
        <v>126</v>
      </c>
      <c r="AS3" s="27" t="s">
        <v>127</v>
      </c>
      <c r="AT3" s="27" t="s">
        <v>128</v>
      </c>
      <c r="AU3" s="27" t="s">
        <v>104</v>
      </c>
      <c r="AV3" s="27" t="s">
        <v>104</v>
      </c>
      <c r="AW3" s="27" t="s">
        <v>104</v>
      </c>
      <c r="AX3" s="27" t="s">
        <v>104</v>
      </c>
      <c r="AY3" s="29" t="s">
        <v>129</v>
      </c>
      <c r="AZ3" s="23">
        <v>1</v>
      </c>
      <c r="BA3" s="25">
        <v>44209</v>
      </c>
      <c r="BB3" s="27" t="s">
        <v>104</v>
      </c>
      <c r="BC3" s="27" t="s">
        <v>104</v>
      </c>
      <c r="BD3" s="27" t="s">
        <v>104</v>
      </c>
      <c r="BE3" s="27" t="s">
        <v>104</v>
      </c>
      <c r="BF3" s="30">
        <v>44209</v>
      </c>
      <c r="BG3" s="30">
        <v>44542</v>
      </c>
      <c r="BH3" s="23" t="s">
        <v>130</v>
      </c>
      <c r="BI3" s="23" t="s">
        <v>131</v>
      </c>
      <c r="BJ3" s="23">
        <v>65554501</v>
      </c>
      <c r="BK3" s="23">
        <v>2</v>
      </c>
      <c r="BL3" s="23" t="s">
        <v>104</v>
      </c>
      <c r="BM3" s="23" t="s">
        <v>104</v>
      </c>
      <c r="BN3" s="23" t="s">
        <v>104</v>
      </c>
      <c r="BO3" s="23" t="s">
        <v>104</v>
      </c>
      <c r="BP3" s="23" t="s">
        <v>104</v>
      </c>
      <c r="BQ3" s="23" t="s">
        <v>104</v>
      </c>
      <c r="BR3" s="23" t="s">
        <v>104</v>
      </c>
      <c r="BS3" s="23" t="s">
        <v>104</v>
      </c>
      <c r="BT3" s="24" t="str">
        <f t="shared" ref="BT3:BT34" si="1">AC3</f>
        <v>INGRITH ASTRID BERNAL ORJUELA</v>
      </c>
      <c r="BU3" s="31">
        <f t="shared" ref="BU3:BU65" si="2">W3</f>
        <v>88851873</v>
      </c>
      <c r="BV3" s="31" t="str">
        <f t="shared" ref="BV3:BW3" si="3">K3</f>
        <v>2 2. Meses</v>
      </c>
      <c r="BW3" s="32">
        <f t="shared" si="3"/>
        <v>11</v>
      </c>
      <c r="BX3" s="26">
        <v>4846469</v>
      </c>
      <c r="BY3" s="31">
        <v>8077443</v>
      </c>
      <c r="BZ3" s="31">
        <v>8077443</v>
      </c>
      <c r="CA3" s="31">
        <v>8077443</v>
      </c>
      <c r="CB3" s="31">
        <v>8077443</v>
      </c>
      <c r="CC3" s="31">
        <v>8077443</v>
      </c>
      <c r="CD3" s="33">
        <v>8077443</v>
      </c>
      <c r="CE3" s="23"/>
      <c r="CF3" s="23"/>
      <c r="CG3" s="23"/>
      <c r="CH3" s="23"/>
      <c r="CI3" s="23"/>
      <c r="CJ3" s="23"/>
      <c r="CK3" s="23"/>
      <c r="CL3" s="23"/>
      <c r="CM3" s="23"/>
      <c r="CN3" s="23"/>
      <c r="CO3" s="33">
        <f t="shared" ref="CO3:CO139" si="4">BX3+BY3+BZ3+CA3+CB3+CC3+CD3+CE3+CF3+CG3+CH3+CI3+CJ3+CK3+CL3+CM3+CN3</f>
        <v>53311127</v>
      </c>
      <c r="CP3" s="34">
        <f t="shared" ref="CP3:CP139" si="5">CO3/BU3</f>
        <v>0.60000003601499763</v>
      </c>
      <c r="CQ3" s="35" t="s">
        <v>132</v>
      </c>
      <c r="CR3" s="36"/>
      <c r="CS3" s="36"/>
      <c r="CT3" s="36"/>
      <c r="CU3" s="36"/>
      <c r="CV3" s="36"/>
      <c r="CW3" s="36">
        <v>12</v>
      </c>
      <c r="CX3" s="36">
        <v>7</v>
      </c>
      <c r="CY3" s="36" t="s">
        <v>133</v>
      </c>
      <c r="CZ3" s="37">
        <v>44412</v>
      </c>
      <c r="DA3" s="26">
        <v>8077443</v>
      </c>
      <c r="DB3" s="26">
        <v>8077443</v>
      </c>
      <c r="DC3" s="31">
        <f t="shared" ref="DC3:DC139" si="6">CO3</f>
        <v>53311127</v>
      </c>
      <c r="DD3" s="31">
        <f t="shared" ref="DD3:DD139" si="7">BU3-CO3</f>
        <v>35540746</v>
      </c>
      <c r="DE3" s="23"/>
      <c r="DF3" s="23"/>
    </row>
    <row r="4" spans="1:110" ht="81.75" customHeight="1" x14ac:dyDescent="0.25">
      <c r="A4" s="22" t="s">
        <v>134</v>
      </c>
      <c r="B4" s="23" t="s">
        <v>135</v>
      </c>
      <c r="C4" s="24" t="s">
        <v>136</v>
      </c>
      <c r="D4" s="25">
        <v>44208</v>
      </c>
      <c r="E4" s="23" t="s">
        <v>108</v>
      </c>
      <c r="F4" s="23" t="s">
        <v>137</v>
      </c>
      <c r="G4" s="22" t="s">
        <v>138</v>
      </c>
      <c r="H4" s="23" t="s">
        <v>104</v>
      </c>
      <c r="I4" s="23" t="s">
        <v>139</v>
      </c>
      <c r="J4" s="23" t="s">
        <v>112</v>
      </c>
      <c r="K4" s="23" t="s">
        <v>113</v>
      </c>
      <c r="L4" s="23">
        <v>11</v>
      </c>
      <c r="M4" s="23" t="s">
        <v>140</v>
      </c>
      <c r="N4" s="23" t="s">
        <v>141</v>
      </c>
      <c r="O4" s="23">
        <v>1082001052</v>
      </c>
      <c r="P4" s="23">
        <v>15</v>
      </c>
      <c r="Q4" s="25">
        <v>44202</v>
      </c>
      <c r="R4" s="23" t="s">
        <v>142</v>
      </c>
      <c r="S4" s="26">
        <v>32309772</v>
      </c>
      <c r="T4" s="26">
        <v>2937252</v>
      </c>
      <c r="U4" s="23" t="s">
        <v>104</v>
      </c>
      <c r="V4" s="26">
        <v>0</v>
      </c>
      <c r="W4" s="26">
        <f t="shared" si="0"/>
        <v>32309772</v>
      </c>
      <c r="X4" s="23" t="s">
        <v>104</v>
      </c>
      <c r="Y4" s="23" t="s">
        <v>104</v>
      </c>
      <c r="Z4" s="23" t="s">
        <v>104</v>
      </c>
      <c r="AA4" s="23" t="s">
        <v>104</v>
      </c>
      <c r="AB4" s="23" t="s">
        <v>104</v>
      </c>
      <c r="AC4" s="24" t="s">
        <v>143</v>
      </c>
      <c r="AD4" s="27">
        <v>1073516700</v>
      </c>
      <c r="AE4" s="27">
        <v>1</v>
      </c>
      <c r="AF4" s="27" t="s">
        <v>117</v>
      </c>
      <c r="AG4" s="27" t="s">
        <v>118</v>
      </c>
      <c r="AH4" s="27" t="s">
        <v>119</v>
      </c>
      <c r="AI4" s="25">
        <v>34822</v>
      </c>
      <c r="AJ4" s="23" t="s">
        <v>120</v>
      </c>
      <c r="AK4" s="25" t="s">
        <v>121</v>
      </c>
      <c r="AL4" s="25" t="s">
        <v>121</v>
      </c>
      <c r="AM4" s="23" t="s">
        <v>144</v>
      </c>
      <c r="AN4" s="23" t="s">
        <v>145</v>
      </c>
      <c r="AO4" s="23" t="s">
        <v>124</v>
      </c>
      <c r="AP4" s="27" t="s">
        <v>146</v>
      </c>
      <c r="AQ4" s="23">
        <v>3813000</v>
      </c>
      <c r="AR4" s="27" t="s">
        <v>147</v>
      </c>
      <c r="AS4" s="27" t="s">
        <v>148</v>
      </c>
      <c r="AT4" s="27" t="s">
        <v>149</v>
      </c>
      <c r="AU4" s="27" t="s">
        <v>104</v>
      </c>
      <c r="AV4" s="27" t="s">
        <v>104</v>
      </c>
      <c r="AW4" s="27" t="s">
        <v>104</v>
      </c>
      <c r="AX4" s="27" t="s">
        <v>104</v>
      </c>
      <c r="AY4" s="29" t="s">
        <v>150</v>
      </c>
      <c r="AZ4" s="23">
        <v>2</v>
      </c>
      <c r="BA4" s="25">
        <v>44209</v>
      </c>
      <c r="BB4" s="27" t="s">
        <v>104</v>
      </c>
      <c r="BC4" s="27" t="s">
        <v>104</v>
      </c>
      <c r="BD4" s="27" t="s">
        <v>104</v>
      </c>
      <c r="BE4" s="27" t="s">
        <v>104</v>
      </c>
      <c r="BF4" s="30">
        <v>44209</v>
      </c>
      <c r="BG4" s="30">
        <v>44542</v>
      </c>
      <c r="BH4" s="23" t="s">
        <v>151</v>
      </c>
      <c r="BI4" s="23" t="s">
        <v>152</v>
      </c>
      <c r="BJ4" s="23">
        <v>1019032759</v>
      </c>
      <c r="BK4" s="23">
        <v>9</v>
      </c>
      <c r="BL4" s="23" t="s">
        <v>104</v>
      </c>
      <c r="BM4" s="23" t="s">
        <v>104</v>
      </c>
      <c r="BN4" s="23" t="s">
        <v>104</v>
      </c>
      <c r="BO4" s="23" t="s">
        <v>104</v>
      </c>
      <c r="BP4" s="23" t="s">
        <v>104</v>
      </c>
      <c r="BQ4" s="23" t="s">
        <v>104</v>
      </c>
      <c r="BR4" s="23" t="s">
        <v>104</v>
      </c>
      <c r="BS4" s="23" t="s">
        <v>104</v>
      </c>
      <c r="BT4" s="24" t="str">
        <f t="shared" si="1"/>
        <v>LUISA FERNANDA RODRIGUEZ VEGA</v>
      </c>
      <c r="BU4" s="31">
        <f t="shared" si="2"/>
        <v>32309772</v>
      </c>
      <c r="BV4" s="31" t="str">
        <f t="shared" ref="BV4:BW4" si="8">K4</f>
        <v>2 2. Meses</v>
      </c>
      <c r="BW4" s="32">
        <f t="shared" si="8"/>
        <v>11</v>
      </c>
      <c r="BX4" s="26">
        <v>1762351</v>
      </c>
      <c r="BY4" s="31">
        <v>2937252</v>
      </c>
      <c r="BZ4" s="31">
        <v>2937252</v>
      </c>
      <c r="CA4" s="31">
        <v>2937252</v>
      </c>
      <c r="CB4" s="31">
        <v>2937252</v>
      </c>
      <c r="CC4" s="31">
        <v>2937252</v>
      </c>
      <c r="CD4" s="33">
        <v>2937252</v>
      </c>
      <c r="CE4" s="23"/>
      <c r="CF4" s="23"/>
      <c r="CG4" s="23"/>
      <c r="CH4" s="23"/>
      <c r="CI4" s="23"/>
      <c r="CJ4" s="23"/>
      <c r="CK4" s="23"/>
      <c r="CL4" s="23"/>
      <c r="CM4" s="23"/>
      <c r="CN4" s="23"/>
      <c r="CO4" s="31">
        <f t="shared" si="4"/>
        <v>19385863</v>
      </c>
      <c r="CP4" s="34">
        <f t="shared" si="5"/>
        <v>0.59999999380992231</v>
      </c>
      <c r="CQ4" s="38" t="s">
        <v>132</v>
      </c>
      <c r="CR4" s="39"/>
      <c r="CS4" s="39"/>
      <c r="CT4" s="39"/>
      <c r="CU4" s="39"/>
      <c r="CV4" s="39"/>
      <c r="CW4" s="39">
        <v>12</v>
      </c>
      <c r="CX4" s="39">
        <v>7</v>
      </c>
      <c r="CY4" s="36" t="s">
        <v>153</v>
      </c>
      <c r="CZ4" s="37">
        <v>44417</v>
      </c>
      <c r="DA4" s="26">
        <v>2937252</v>
      </c>
      <c r="DB4" s="26">
        <v>2937252</v>
      </c>
      <c r="DC4" s="31">
        <f t="shared" si="6"/>
        <v>19385863</v>
      </c>
      <c r="DD4" s="31">
        <f t="shared" si="7"/>
        <v>12923909</v>
      </c>
      <c r="DE4" s="23"/>
      <c r="DF4" s="23"/>
    </row>
    <row r="5" spans="1:110" ht="81.75" customHeight="1" x14ac:dyDescent="0.25">
      <c r="A5" s="22" t="s">
        <v>154</v>
      </c>
      <c r="B5" s="23" t="s">
        <v>155</v>
      </c>
      <c r="C5" s="24" t="s">
        <v>156</v>
      </c>
      <c r="D5" s="25">
        <v>44209</v>
      </c>
      <c r="E5" s="23" t="s">
        <v>108</v>
      </c>
      <c r="F5" s="23" t="s">
        <v>109</v>
      </c>
      <c r="G5" s="22" t="s">
        <v>157</v>
      </c>
      <c r="H5" s="23" t="s">
        <v>158</v>
      </c>
      <c r="I5" s="23" t="s">
        <v>159</v>
      </c>
      <c r="J5" s="23" t="s">
        <v>112</v>
      </c>
      <c r="K5" s="23" t="s">
        <v>160</v>
      </c>
      <c r="L5" s="23">
        <v>345</v>
      </c>
      <c r="M5" s="23">
        <v>131020202030203</v>
      </c>
      <c r="N5" s="23" t="s">
        <v>114</v>
      </c>
      <c r="O5" s="23" t="s">
        <v>104</v>
      </c>
      <c r="P5" s="23">
        <v>17</v>
      </c>
      <c r="Q5" s="25">
        <v>44203</v>
      </c>
      <c r="R5" s="23" t="s">
        <v>115</v>
      </c>
      <c r="S5" s="26">
        <v>84445995</v>
      </c>
      <c r="T5" s="26">
        <v>7343130</v>
      </c>
      <c r="U5" s="25" t="s">
        <v>104</v>
      </c>
      <c r="V5" s="26">
        <v>0</v>
      </c>
      <c r="W5" s="26">
        <f t="shared" si="0"/>
        <v>84445995</v>
      </c>
      <c r="X5" s="25" t="s">
        <v>104</v>
      </c>
      <c r="Y5" s="25" t="s">
        <v>104</v>
      </c>
      <c r="Z5" s="25" t="s">
        <v>104</v>
      </c>
      <c r="AA5" s="25" t="s">
        <v>104</v>
      </c>
      <c r="AB5" s="25" t="s">
        <v>104</v>
      </c>
      <c r="AC5" s="24" t="s">
        <v>161</v>
      </c>
      <c r="AD5" s="27">
        <v>1111195083</v>
      </c>
      <c r="AE5" s="27">
        <v>1</v>
      </c>
      <c r="AF5" s="27" t="s">
        <v>117</v>
      </c>
      <c r="AG5" s="27" t="s">
        <v>118</v>
      </c>
      <c r="AH5" s="27" t="s">
        <v>119</v>
      </c>
      <c r="AI5" s="25">
        <v>32304</v>
      </c>
      <c r="AJ5" s="25" t="s">
        <v>120</v>
      </c>
      <c r="AK5" s="23" t="s">
        <v>162</v>
      </c>
      <c r="AL5" s="23" t="s">
        <v>163</v>
      </c>
      <c r="AM5" s="23" t="s">
        <v>144</v>
      </c>
      <c r="AN5" s="23" t="s">
        <v>164</v>
      </c>
      <c r="AO5" s="23" t="s">
        <v>124</v>
      </c>
      <c r="AP5" s="27" t="s">
        <v>165</v>
      </c>
      <c r="AQ5" s="23">
        <v>3813000</v>
      </c>
      <c r="AR5" s="27" t="s">
        <v>166</v>
      </c>
      <c r="AS5" s="27" t="s">
        <v>167</v>
      </c>
      <c r="AT5" s="27" t="s">
        <v>168</v>
      </c>
      <c r="AU5" s="27" t="s">
        <v>104</v>
      </c>
      <c r="AV5" s="27" t="s">
        <v>104</v>
      </c>
      <c r="AW5" s="27" t="s">
        <v>104</v>
      </c>
      <c r="AX5" s="27" t="s">
        <v>104</v>
      </c>
      <c r="AY5" s="29" t="s">
        <v>169</v>
      </c>
      <c r="AZ5" s="23">
        <v>5</v>
      </c>
      <c r="BA5" s="25">
        <v>44211</v>
      </c>
      <c r="BB5" s="27" t="s">
        <v>104</v>
      </c>
      <c r="BC5" s="27" t="s">
        <v>104</v>
      </c>
      <c r="BD5" s="27" t="s">
        <v>104</v>
      </c>
      <c r="BE5" s="27" t="s">
        <v>104</v>
      </c>
      <c r="BF5" s="30">
        <v>44211</v>
      </c>
      <c r="BG5" s="30">
        <v>44560</v>
      </c>
      <c r="BH5" s="25" t="s">
        <v>151</v>
      </c>
      <c r="BI5" s="25" t="s">
        <v>170</v>
      </c>
      <c r="BJ5" s="25">
        <v>52394165</v>
      </c>
      <c r="BK5" s="23">
        <v>6</v>
      </c>
      <c r="BL5" s="23" t="s">
        <v>104</v>
      </c>
      <c r="BM5" s="23" t="s">
        <v>104</v>
      </c>
      <c r="BN5" s="23" t="s">
        <v>104</v>
      </c>
      <c r="BO5" s="23" t="s">
        <v>104</v>
      </c>
      <c r="BP5" s="23" t="s">
        <v>104</v>
      </c>
      <c r="BQ5" s="23" t="s">
        <v>104</v>
      </c>
      <c r="BR5" s="23" t="s">
        <v>104</v>
      </c>
      <c r="BS5" s="23" t="s">
        <v>104</v>
      </c>
      <c r="BT5" s="24" t="str">
        <f t="shared" si="1"/>
        <v>JESHIKA ALEXANDRA CUARTAS JIMENEZ</v>
      </c>
      <c r="BU5" s="31">
        <f t="shared" si="2"/>
        <v>84445995</v>
      </c>
      <c r="BV5" s="31" t="str">
        <f t="shared" ref="BV5:BW5" si="9">K5</f>
        <v>1 1. Días</v>
      </c>
      <c r="BW5" s="32">
        <f t="shared" si="9"/>
        <v>345</v>
      </c>
      <c r="BX5" s="26">
        <v>3916336</v>
      </c>
      <c r="BY5" s="31">
        <v>7343130</v>
      </c>
      <c r="BZ5" s="31">
        <v>7343130</v>
      </c>
      <c r="CA5" s="31">
        <v>7343130</v>
      </c>
      <c r="CB5" s="31">
        <v>7343130</v>
      </c>
      <c r="CC5" s="31">
        <v>7343130</v>
      </c>
      <c r="CD5" s="33">
        <v>7343130</v>
      </c>
      <c r="CE5" s="23"/>
      <c r="CF5" s="23"/>
      <c r="CG5" s="23"/>
      <c r="CH5" s="23"/>
      <c r="CI5" s="23"/>
      <c r="CJ5" s="23"/>
      <c r="CK5" s="23"/>
      <c r="CL5" s="23"/>
      <c r="CM5" s="23"/>
      <c r="CN5" s="23"/>
      <c r="CO5" s="31">
        <f t="shared" si="4"/>
        <v>47975116</v>
      </c>
      <c r="CP5" s="34">
        <f t="shared" si="5"/>
        <v>0.56811594202898552</v>
      </c>
      <c r="CQ5" s="38" t="s">
        <v>132</v>
      </c>
      <c r="CR5" s="39"/>
      <c r="CS5" s="39"/>
      <c r="CT5" s="39"/>
      <c r="CU5" s="39"/>
      <c r="CV5" s="39"/>
      <c r="CW5" s="39">
        <v>12</v>
      </c>
      <c r="CX5" s="39">
        <v>6</v>
      </c>
      <c r="CY5" s="36" t="s">
        <v>171</v>
      </c>
      <c r="CZ5" s="37">
        <v>44417</v>
      </c>
      <c r="DA5" s="26">
        <v>7343130</v>
      </c>
      <c r="DB5" s="26">
        <v>7343130</v>
      </c>
      <c r="DC5" s="31">
        <f t="shared" si="6"/>
        <v>47975116</v>
      </c>
      <c r="DD5" s="31">
        <f t="shared" si="7"/>
        <v>36470879</v>
      </c>
      <c r="DE5" s="23"/>
      <c r="DF5" s="23"/>
    </row>
    <row r="6" spans="1:110" ht="81.75" customHeight="1" x14ac:dyDescent="0.25">
      <c r="A6" s="22" t="s">
        <v>172</v>
      </c>
      <c r="B6" s="23" t="s">
        <v>173</v>
      </c>
      <c r="C6" s="24" t="s">
        <v>174</v>
      </c>
      <c r="D6" s="25">
        <v>44210</v>
      </c>
      <c r="E6" s="23" t="s">
        <v>108</v>
      </c>
      <c r="F6" s="23" t="s">
        <v>109</v>
      </c>
      <c r="G6" s="22" t="s">
        <v>175</v>
      </c>
      <c r="H6" s="23" t="s">
        <v>104</v>
      </c>
      <c r="I6" s="23" t="s">
        <v>176</v>
      </c>
      <c r="J6" s="23" t="s">
        <v>112</v>
      </c>
      <c r="K6" s="23" t="s">
        <v>113</v>
      </c>
      <c r="L6" s="23">
        <v>11</v>
      </c>
      <c r="M6" s="23" t="s">
        <v>177</v>
      </c>
      <c r="N6" s="23" t="s">
        <v>178</v>
      </c>
      <c r="O6" s="23"/>
      <c r="P6" s="23">
        <v>42</v>
      </c>
      <c r="Q6" s="25">
        <v>44203</v>
      </c>
      <c r="R6" s="23" t="s">
        <v>142</v>
      </c>
      <c r="S6" s="26">
        <v>113084202</v>
      </c>
      <c r="T6" s="26">
        <v>10280382</v>
      </c>
      <c r="U6" s="25" t="s">
        <v>104</v>
      </c>
      <c r="V6" s="26">
        <v>0</v>
      </c>
      <c r="W6" s="26">
        <f t="shared" si="0"/>
        <v>113084202</v>
      </c>
      <c r="X6" s="25" t="s">
        <v>104</v>
      </c>
      <c r="Y6" s="25" t="s">
        <v>104</v>
      </c>
      <c r="Z6" s="25" t="s">
        <v>104</v>
      </c>
      <c r="AA6" s="25" t="s">
        <v>104</v>
      </c>
      <c r="AB6" s="25" t="s">
        <v>104</v>
      </c>
      <c r="AC6" s="24" t="s">
        <v>179</v>
      </c>
      <c r="AD6" s="27">
        <v>1023916955</v>
      </c>
      <c r="AE6" s="27">
        <v>5</v>
      </c>
      <c r="AF6" s="27" t="s">
        <v>117</v>
      </c>
      <c r="AG6" s="27" t="s">
        <v>118</v>
      </c>
      <c r="AH6" s="27" t="s">
        <v>119</v>
      </c>
      <c r="AI6" s="25">
        <v>33613</v>
      </c>
      <c r="AJ6" s="23" t="s">
        <v>120</v>
      </c>
      <c r="AK6" s="23" t="s">
        <v>162</v>
      </c>
      <c r="AL6" s="23" t="s">
        <v>180</v>
      </c>
      <c r="AM6" s="23" t="s">
        <v>181</v>
      </c>
      <c r="AN6" s="23" t="s">
        <v>164</v>
      </c>
      <c r="AO6" s="23" t="s">
        <v>124</v>
      </c>
      <c r="AP6" s="27" t="s">
        <v>182</v>
      </c>
      <c r="AQ6" s="23">
        <v>3813000</v>
      </c>
      <c r="AR6" s="27" t="s">
        <v>183</v>
      </c>
      <c r="AS6" s="27" t="s">
        <v>184</v>
      </c>
      <c r="AT6" s="27" t="s">
        <v>185</v>
      </c>
      <c r="AU6" s="27" t="s">
        <v>104</v>
      </c>
      <c r="AV6" s="27" t="s">
        <v>104</v>
      </c>
      <c r="AW6" s="27" t="s">
        <v>104</v>
      </c>
      <c r="AX6" s="27" t="s">
        <v>104</v>
      </c>
      <c r="AY6" s="29" t="s">
        <v>186</v>
      </c>
      <c r="AZ6" s="23">
        <v>14</v>
      </c>
      <c r="BA6" s="25">
        <v>44211</v>
      </c>
      <c r="BB6" s="27" t="s">
        <v>104</v>
      </c>
      <c r="BC6" s="23" t="s">
        <v>104</v>
      </c>
      <c r="BD6" s="27" t="s">
        <v>104</v>
      </c>
      <c r="BE6" s="23" t="s">
        <v>104</v>
      </c>
      <c r="BF6" s="30">
        <v>44212</v>
      </c>
      <c r="BG6" s="30">
        <v>44545</v>
      </c>
      <c r="BH6" s="23" t="s">
        <v>187</v>
      </c>
      <c r="BI6" s="23" t="s">
        <v>188</v>
      </c>
      <c r="BJ6" s="23">
        <v>72171247</v>
      </c>
      <c r="BK6" s="23">
        <v>7</v>
      </c>
      <c r="BL6" s="23" t="s">
        <v>104</v>
      </c>
      <c r="BM6" s="23" t="s">
        <v>104</v>
      </c>
      <c r="BN6" s="23" t="s">
        <v>104</v>
      </c>
      <c r="BO6" s="23" t="s">
        <v>104</v>
      </c>
      <c r="BP6" s="23" t="s">
        <v>104</v>
      </c>
      <c r="BQ6" s="23" t="s">
        <v>104</v>
      </c>
      <c r="BR6" s="23" t="s">
        <v>104</v>
      </c>
      <c r="BS6" s="23" t="s">
        <v>104</v>
      </c>
      <c r="BT6" s="24" t="str">
        <f t="shared" si="1"/>
        <v xml:space="preserve">ANYI SHARLYN MARIN CAMARGO </v>
      </c>
      <c r="BU6" s="31">
        <f t="shared" si="2"/>
        <v>113084202</v>
      </c>
      <c r="BV6" s="31" t="str">
        <f t="shared" ref="BV6:BW6" si="10">K6</f>
        <v>2 2. Meses</v>
      </c>
      <c r="BW6" s="32">
        <f t="shared" si="10"/>
        <v>11</v>
      </c>
      <c r="BX6" s="26">
        <v>5140191</v>
      </c>
      <c r="BY6" s="31">
        <v>10280382</v>
      </c>
      <c r="BZ6" s="31">
        <v>10280382</v>
      </c>
      <c r="CA6" s="31">
        <v>10280382</v>
      </c>
      <c r="CB6" s="31">
        <v>10280382</v>
      </c>
      <c r="CC6" s="31">
        <v>10280382</v>
      </c>
      <c r="CD6" s="33">
        <v>10280382</v>
      </c>
      <c r="CE6" s="23"/>
      <c r="CF6" s="23"/>
      <c r="CG6" s="23"/>
      <c r="CH6" s="23"/>
      <c r="CI6" s="23"/>
      <c r="CJ6" s="23"/>
      <c r="CK6" s="23"/>
      <c r="CL6" s="23"/>
      <c r="CM6" s="23"/>
      <c r="CN6" s="23"/>
      <c r="CO6" s="31">
        <f t="shared" si="4"/>
        <v>66822483</v>
      </c>
      <c r="CP6" s="34">
        <f t="shared" si="5"/>
        <v>0.59090909090909094</v>
      </c>
      <c r="CQ6" s="38" t="s">
        <v>132</v>
      </c>
      <c r="CR6" s="39"/>
      <c r="CS6" s="39"/>
      <c r="CT6" s="39"/>
      <c r="CU6" s="39"/>
      <c r="CV6" s="39"/>
      <c r="CW6" s="39">
        <v>12</v>
      </c>
      <c r="CX6" s="39">
        <v>6</v>
      </c>
      <c r="CY6" s="36" t="s">
        <v>189</v>
      </c>
      <c r="CZ6" s="37">
        <v>44419</v>
      </c>
      <c r="DA6" s="26">
        <v>10280382</v>
      </c>
      <c r="DB6" s="26">
        <v>10280382</v>
      </c>
      <c r="DC6" s="31">
        <f t="shared" si="6"/>
        <v>66822483</v>
      </c>
      <c r="DD6" s="31">
        <f t="shared" si="7"/>
        <v>46261719</v>
      </c>
      <c r="DE6" s="23"/>
      <c r="DF6" s="23"/>
    </row>
    <row r="7" spans="1:110" ht="81.75" customHeight="1" x14ac:dyDescent="0.25">
      <c r="A7" s="22" t="s">
        <v>190</v>
      </c>
      <c r="B7" s="23" t="s">
        <v>191</v>
      </c>
      <c r="C7" s="24" t="s">
        <v>192</v>
      </c>
      <c r="D7" s="25">
        <v>44210</v>
      </c>
      <c r="E7" s="23" t="s">
        <v>108</v>
      </c>
      <c r="F7" s="23" t="s">
        <v>109</v>
      </c>
      <c r="G7" s="22" t="s">
        <v>193</v>
      </c>
      <c r="H7" s="23" t="s">
        <v>104</v>
      </c>
      <c r="I7" s="23" t="s">
        <v>194</v>
      </c>
      <c r="J7" s="23" t="s">
        <v>112</v>
      </c>
      <c r="K7" s="23" t="s">
        <v>113</v>
      </c>
      <c r="L7" s="23">
        <v>11</v>
      </c>
      <c r="M7" s="23" t="s">
        <v>177</v>
      </c>
      <c r="N7" s="23" t="s">
        <v>178</v>
      </c>
      <c r="O7" s="23">
        <v>1082001052</v>
      </c>
      <c r="P7" s="23">
        <v>48</v>
      </c>
      <c r="Q7" s="25">
        <v>44203</v>
      </c>
      <c r="R7" s="23" t="s">
        <v>142</v>
      </c>
      <c r="S7" s="26">
        <v>88851873</v>
      </c>
      <c r="T7" s="26">
        <v>8077443</v>
      </c>
      <c r="U7" s="23" t="s">
        <v>104</v>
      </c>
      <c r="V7" s="26">
        <v>0</v>
      </c>
      <c r="W7" s="26">
        <f t="shared" si="0"/>
        <v>88851873</v>
      </c>
      <c r="X7" s="23" t="s">
        <v>104</v>
      </c>
      <c r="Y7" s="23" t="s">
        <v>104</v>
      </c>
      <c r="Z7" s="23" t="s">
        <v>104</v>
      </c>
      <c r="AA7" s="23" t="s">
        <v>104</v>
      </c>
      <c r="AB7" s="23" t="s">
        <v>104</v>
      </c>
      <c r="AC7" s="24" t="s">
        <v>195</v>
      </c>
      <c r="AD7" s="27">
        <v>51956199</v>
      </c>
      <c r="AE7" s="27">
        <v>5</v>
      </c>
      <c r="AF7" s="27" t="s">
        <v>117</v>
      </c>
      <c r="AG7" s="27" t="s">
        <v>118</v>
      </c>
      <c r="AH7" s="27" t="s">
        <v>119</v>
      </c>
      <c r="AI7" s="25">
        <v>25797</v>
      </c>
      <c r="AJ7" s="23" t="s">
        <v>120</v>
      </c>
      <c r="AK7" s="23" t="s">
        <v>196</v>
      </c>
      <c r="AL7" s="23" t="s">
        <v>121</v>
      </c>
      <c r="AM7" s="23" t="s">
        <v>197</v>
      </c>
      <c r="AN7" s="23" t="s">
        <v>164</v>
      </c>
      <c r="AO7" s="23" t="s">
        <v>124</v>
      </c>
      <c r="AP7" s="27" t="s">
        <v>198</v>
      </c>
      <c r="AQ7" s="23">
        <v>3813000</v>
      </c>
      <c r="AR7" s="27" t="s">
        <v>199</v>
      </c>
      <c r="AS7" s="27" t="s">
        <v>184</v>
      </c>
      <c r="AT7" s="27" t="s">
        <v>200</v>
      </c>
      <c r="AU7" s="27" t="s">
        <v>104</v>
      </c>
      <c r="AV7" s="27" t="s">
        <v>104</v>
      </c>
      <c r="AW7" s="27" t="s">
        <v>104</v>
      </c>
      <c r="AX7" s="27" t="s">
        <v>104</v>
      </c>
      <c r="AY7" s="29" t="s">
        <v>201</v>
      </c>
      <c r="AZ7" s="23">
        <v>8</v>
      </c>
      <c r="BA7" s="25">
        <v>44211</v>
      </c>
      <c r="BB7" s="27" t="s">
        <v>104</v>
      </c>
      <c r="BC7" s="23" t="s">
        <v>104</v>
      </c>
      <c r="BD7" s="27" t="s">
        <v>104</v>
      </c>
      <c r="BE7" s="23" t="s">
        <v>104</v>
      </c>
      <c r="BF7" s="30">
        <v>44215</v>
      </c>
      <c r="BG7" s="30">
        <v>44548</v>
      </c>
      <c r="BH7" s="23" t="s">
        <v>202</v>
      </c>
      <c r="BI7" s="23" t="s">
        <v>203</v>
      </c>
      <c r="BJ7" s="23">
        <v>28915546</v>
      </c>
      <c r="BK7" s="23">
        <v>9</v>
      </c>
      <c r="BL7" s="23" t="s">
        <v>104</v>
      </c>
      <c r="BM7" s="23" t="s">
        <v>104</v>
      </c>
      <c r="BN7" s="23" t="s">
        <v>104</v>
      </c>
      <c r="BO7" s="23" t="s">
        <v>104</v>
      </c>
      <c r="BP7" s="23" t="s">
        <v>104</v>
      </c>
      <c r="BQ7" s="23" t="s">
        <v>104</v>
      </c>
      <c r="BR7" s="23" t="s">
        <v>104</v>
      </c>
      <c r="BS7" s="23" t="s">
        <v>104</v>
      </c>
      <c r="BT7" s="24" t="str">
        <f t="shared" si="1"/>
        <v>MARÍA ANDREA GOMEZ RESTREPO</v>
      </c>
      <c r="BU7" s="31">
        <f t="shared" si="2"/>
        <v>88851873</v>
      </c>
      <c r="BV7" s="31" t="str">
        <f t="shared" ref="BV7:BW7" si="11">K7</f>
        <v>2 2. Meses</v>
      </c>
      <c r="BW7" s="32">
        <f t="shared" si="11"/>
        <v>11</v>
      </c>
      <c r="BX7" s="26">
        <v>3230977</v>
      </c>
      <c r="BY7" s="31">
        <v>8077443</v>
      </c>
      <c r="BZ7" s="31">
        <v>8077443</v>
      </c>
      <c r="CA7" s="31">
        <v>8077443</v>
      </c>
      <c r="CB7" s="31">
        <v>8077443</v>
      </c>
      <c r="CC7" s="31">
        <v>8077443</v>
      </c>
      <c r="CD7" s="33">
        <v>8077443</v>
      </c>
      <c r="CE7" s="23"/>
      <c r="CF7" s="23"/>
      <c r="CG7" s="23"/>
      <c r="CH7" s="23"/>
      <c r="CI7" s="23"/>
      <c r="CJ7" s="23"/>
      <c r="CK7" s="23"/>
      <c r="CL7" s="23"/>
      <c r="CM7" s="23"/>
      <c r="CN7" s="23"/>
      <c r="CO7" s="31">
        <f t="shared" si="4"/>
        <v>51695635</v>
      </c>
      <c r="CP7" s="34">
        <f t="shared" si="5"/>
        <v>0.58181817956724446</v>
      </c>
      <c r="CQ7" s="38" t="s">
        <v>132</v>
      </c>
      <c r="CR7" s="39"/>
      <c r="CS7" s="39"/>
      <c r="CT7" s="39"/>
      <c r="CU7" s="39"/>
      <c r="CV7" s="39"/>
      <c r="CW7" s="39">
        <v>12</v>
      </c>
      <c r="CX7" s="39">
        <v>7</v>
      </c>
      <c r="CY7" s="36" t="s">
        <v>204</v>
      </c>
      <c r="CZ7" s="37">
        <v>44413</v>
      </c>
      <c r="DA7" s="26">
        <v>8077443</v>
      </c>
      <c r="DB7" s="26">
        <v>8077443</v>
      </c>
      <c r="DC7" s="31">
        <f t="shared" si="6"/>
        <v>51695635</v>
      </c>
      <c r="DD7" s="31">
        <f t="shared" si="7"/>
        <v>37156238</v>
      </c>
      <c r="DE7" s="23"/>
      <c r="DF7" s="23"/>
    </row>
    <row r="8" spans="1:110" ht="81.75" customHeight="1" x14ac:dyDescent="0.25">
      <c r="A8" s="22" t="s">
        <v>205</v>
      </c>
      <c r="B8" s="23" t="s">
        <v>206</v>
      </c>
      <c r="C8" s="24" t="s">
        <v>207</v>
      </c>
      <c r="D8" s="25">
        <v>44210</v>
      </c>
      <c r="E8" s="23" t="s">
        <v>108</v>
      </c>
      <c r="F8" s="23" t="s">
        <v>109</v>
      </c>
      <c r="G8" s="22" t="s">
        <v>208</v>
      </c>
      <c r="H8" s="23" t="s">
        <v>104</v>
      </c>
      <c r="I8" s="23" t="s">
        <v>209</v>
      </c>
      <c r="J8" s="23" t="s">
        <v>112</v>
      </c>
      <c r="K8" s="23" t="s">
        <v>113</v>
      </c>
      <c r="L8" s="23">
        <v>11</v>
      </c>
      <c r="M8" s="23" t="s">
        <v>140</v>
      </c>
      <c r="N8" s="23" t="s">
        <v>141</v>
      </c>
      <c r="O8" s="23">
        <v>1082001052</v>
      </c>
      <c r="P8" s="23">
        <v>11</v>
      </c>
      <c r="Q8" s="25">
        <v>44202</v>
      </c>
      <c r="R8" s="23" t="s">
        <v>142</v>
      </c>
      <c r="S8" s="26">
        <v>72696987</v>
      </c>
      <c r="T8" s="26">
        <v>6608817</v>
      </c>
      <c r="U8" s="23" t="s">
        <v>104</v>
      </c>
      <c r="V8" s="26">
        <v>0</v>
      </c>
      <c r="W8" s="26">
        <f t="shared" si="0"/>
        <v>72696987</v>
      </c>
      <c r="X8" s="23" t="s">
        <v>104</v>
      </c>
      <c r="Y8" s="23" t="s">
        <v>104</v>
      </c>
      <c r="Z8" s="23" t="s">
        <v>104</v>
      </c>
      <c r="AA8" s="23" t="s">
        <v>104</v>
      </c>
      <c r="AB8" s="23" t="s">
        <v>104</v>
      </c>
      <c r="AC8" s="24" t="s">
        <v>210</v>
      </c>
      <c r="AD8" s="27">
        <v>1022973127</v>
      </c>
      <c r="AE8" s="27">
        <v>2</v>
      </c>
      <c r="AF8" s="27" t="s">
        <v>117</v>
      </c>
      <c r="AG8" s="27" t="s">
        <v>118</v>
      </c>
      <c r="AH8" s="27" t="s">
        <v>119</v>
      </c>
      <c r="AI8" s="25">
        <v>33590</v>
      </c>
      <c r="AJ8" s="23" t="s">
        <v>120</v>
      </c>
      <c r="AK8" s="23" t="s">
        <v>196</v>
      </c>
      <c r="AL8" s="23" t="s">
        <v>121</v>
      </c>
      <c r="AM8" s="23" t="s">
        <v>211</v>
      </c>
      <c r="AN8" s="23" t="s">
        <v>164</v>
      </c>
      <c r="AO8" s="23" t="s">
        <v>124</v>
      </c>
      <c r="AP8" s="27" t="s">
        <v>212</v>
      </c>
      <c r="AQ8" s="23">
        <v>3813000</v>
      </c>
      <c r="AR8" s="27" t="s">
        <v>213</v>
      </c>
      <c r="AS8" s="27" t="s">
        <v>214</v>
      </c>
      <c r="AT8" s="27" t="s">
        <v>215</v>
      </c>
      <c r="AU8" s="27" t="s">
        <v>104</v>
      </c>
      <c r="AV8" s="27" t="s">
        <v>104</v>
      </c>
      <c r="AW8" s="27" t="s">
        <v>104</v>
      </c>
      <c r="AX8" s="27" t="s">
        <v>104</v>
      </c>
      <c r="AY8" s="29" t="s">
        <v>216</v>
      </c>
      <c r="AZ8" s="23">
        <v>11</v>
      </c>
      <c r="BA8" s="25">
        <v>44211</v>
      </c>
      <c r="BB8" s="27" t="s">
        <v>104</v>
      </c>
      <c r="BC8" s="23" t="s">
        <v>104</v>
      </c>
      <c r="BD8" s="27" t="s">
        <v>104</v>
      </c>
      <c r="BE8" s="23" t="s">
        <v>104</v>
      </c>
      <c r="BF8" s="30">
        <v>44214</v>
      </c>
      <c r="BG8" s="30">
        <v>44547</v>
      </c>
      <c r="BH8" s="23" t="s">
        <v>217</v>
      </c>
      <c r="BI8" s="23" t="s">
        <v>218</v>
      </c>
      <c r="BJ8" s="23">
        <v>80767640</v>
      </c>
      <c r="BK8" s="23">
        <v>7</v>
      </c>
      <c r="BL8" s="23" t="s">
        <v>104</v>
      </c>
      <c r="BM8" s="23" t="s">
        <v>104</v>
      </c>
      <c r="BN8" s="23" t="s">
        <v>104</v>
      </c>
      <c r="BO8" s="23" t="s">
        <v>104</v>
      </c>
      <c r="BP8" s="23" t="s">
        <v>104</v>
      </c>
      <c r="BQ8" s="23" t="s">
        <v>104</v>
      </c>
      <c r="BR8" s="23" t="s">
        <v>104</v>
      </c>
      <c r="BS8" s="23" t="s">
        <v>104</v>
      </c>
      <c r="BT8" s="24" t="str">
        <f t="shared" si="1"/>
        <v xml:space="preserve">ANA YULIETH VELA MOJICA </v>
      </c>
      <c r="BU8" s="31">
        <f t="shared" si="2"/>
        <v>72696987</v>
      </c>
      <c r="BV8" s="31" t="str">
        <f t="shared" ref="BV8:BW8" si="12">K8</f>
        <v>2 2. Meses</v>
      </c>
      <c r="BW8" s="32">
        <f t="shared" si="12"/>
        <v>11</v>
      </c>
      <c r="BX8" s="26">
        <v>2863821</v>
      </c>
      <c r="BY8" s="31">
        <v>6608817</v>
      </c>
      <c r="BZ8" s="31">
        <v>6608817</v>
      </c>
      <c r="CA8" s="31">
        <v>6608817</v>
      </c>
      <c r="CB8" s="31">
        <v>6608817</v>
      </c>
      <c r="CC8" s="31">
        <v>6608817</v>
      </c>
      <c r="CD8" s="33">
        <v>6608817</v>
      </c>
      <c r="CE8" s="23"/>
      <c r="CF8" s="23"/>
      <c r="CG8" s="23"/>
      <c r="CH8" s="23"/>
      <c r="CI8" s="23"/>
      <c r="CJ8" s="23"/>
      <c r="CK8" s="23"/>
      <c r="CL8" s="23"/>
      <c r="CM8" s="23"/>
      <c r="CN8" s="23"/>
      <c r="CO8" s="31">
        <f t="shared" si="4"/>
        <v>42516723</v>
      </c>
      <c r="CP8" s="34">
        <f t="shared" si="5"/>
        <v>0.58484848897520336</v>
      </c>
      <c r="CQ8" s="38" t="s">
        <v>132</v>
      </c>
      <c r="CR8" s="39"/>
      <c r="CS8" s="39"/>
      <c r="CT8" s="39"/>
      <c r="CU8" s="39"/>
      <c r="CV8" s="39"/>
      <c r="CW8" s="39">
        <v>12</v>
      </c>
      <c r="CX8" s="39">
        <v>6</v>
      </c>
      <c r="CY8" s="36" t="s">
        <v>219</v>
      </c>
      <c r="CZ8" s="37">
        <v>44412</v>
      </c>
      <c r="DA8" s="26">
        <v>6608817</v>
      </c>
      <c r="DB8" s="26">
        <v>6608817</v>
      </c>
      <c r="DC8" s="31">
        <f t="shared" si="6"/>
        <v>42516723</v>
      </c>
      <c r="DD8" s="31">
        <f t="shared" si="7"/>
        <v>30180264</v>
      </c>
      <c r="DE8" s="23"/>
      <c r="DF8" s="23"/>
    </row>
    <row r="9" spans="1:110" ht="81.75" customHeight="1" x14ac:dyDescent="0.25">
      <c r="A9" s="22" t="s">
        <v>220</v>
      </c>
      <c r="B9" s="23" t="s">
        <v>221</v>
      </c>
      <c r="C9" s="24" t="s">
        <v>222</v>
      </c>
      <c r="D9" s="25">
        <v>44210</v>
      </c>
      <c r="E9" s="23" t="s">
        <v>108</v>
      </c>
      <c r="F9" s="23" t="s">
        <v>109</v>
      </c>
      <c r="G9" s="22" t="s">
        <v>223</v>
      </c>
      <c r="H9" s="23" t="s">
        <v>104</v>
      </c>
      <c r="I9" s="23" t="s">
        <v>224</v>
      </c>
      <c r="J9" s="23" t="s">
        <v>112</v>
      </c>
      <c r="K9" s="23" t="s">
        <v>113</v>
      </c>
      <c r="L9" s="23">
        <v>11</v>
      </c>
      <c r="M9" s="23" t="s">
        <v>177</v>
      </c>
      <c r="N9" s="23" t="s">
        <v>178</v>
      </c>
      <c r="O9" s="23">
        <v>1082001052</v>
      </c>
      <c r="P9" s="23">
        <v>44</v>
      </c>
      <c r="Q9" s="25">
        <v>44203</v>
      </c>
      <c r="R9" s="23" t="s">
        <v>142</v>
      </c>
      <c r="S9" s="26">
        <v>105006759</v>
      </c>
      <c r="T9" s="40" t="s">
        <v>225</v>
      </c>
      <c r="U9" s="23" t="s">
        <v>104</v>
      </c>
      <c r="V9" s="26">
        <v>0</v>
      </c>
      <c r="W9" s="26">
        <f t="shared" si="0"/>
        <v>105006759</v>
      </c>
      <c r="X9" s="23" t="s">
        <v>104</v>
      </c>
      <c r="Y9" s="23" t="s">
        <v>104</v>
      </c>
      <c r="Z9" s="23" t="s">
        <v>104</v>
      </c>
      <c r="AA9" s="23" t="s">
        <v>104</v>
      </c>
      <c r="AB9" s="23" t="s">
        <v>104</v>
      </c>
      <c r="AC9" s="24" t="s">
        <v>226</v>
      </c>
      <c r="AD9" s="27">
        <v>51941894</v>
      </c>
      <c r="AE9" s="27">
        <v>0</v>
      </c>
      <c r="AF9" s="27" t="s">
        <v>117</v>
      </c>
      <c r="AG9" s="27" t="s">
        <v>118</v>
      </c>
      <c r="AH9" s="27" t="s">
        <v>119</v>
      </c>
      <c r="AI9" s="25">
        <v>25151</v>
      </c>
      <c r="AJ9" s="23" t="s">
        <v>120</v>
      </c>
      <c r="AK9" s="23" t="s">
        <v>196</v>
      </c>
      <c r="AL9" s="23" t="s">
        <v>121</v>
      </c>
      <c r="AM9" s="23" t="s">
        <v>181</v>
      </c>
      <c r="AN9" s="23" t="s">
        <v>227</v>
      </c>
      <c r="AO9" s="23" t="s">
        <v>228</v>
      </c>
      <c r="AP9" s="27" t="s">
        <v>229</v>
      </c>
      <c r="AQ9" s="23">
        <v>3813000</v>
      </c>
      <c r="AR9" s="27" t="s">
        <v>230</v>
      </c>
      <c r="AS9" s="27" t="s">
        <v>231</v>
      </c>
      <c r="AT9" s="27" t="s">
        <v>185</v>
      </c>
      <c r="AU9" s="27" t="s">
        <v>104</v>
      </c>
      <c r="AV9" s="27" t="s">
        <v>104</v>
      </c>
      <c r="AW9" s="27" t="s">
        <v>104</v>
      </c>
      <c r="AX9" s="27" t="s">
        <v>104</v>
      </c>
      <c r="AY9" s="29" t="s">
        <v>232</v>
      </c>
      <c r="AZ9" s="23">
        <v>9</v>
      </c>
      <c r="BA9" s="25">
        <v>44211</v>
      </c>
      <c r="BB9" s="27" t="s">
        <v>104</v>
      </c>
      <c r="BC9" s="23" t="s">
        <v>104</v>
      </c>
      <c r="BD9" s="27" t="s">
        <v>104</v>
      </c>
      <c r="BE9" s="27" t="s">
        <v>104</v>
      </c>
      <c r="BF9" s="30">
        <v>44214</v>
      </c>
      <c r="BG9" s="30">
        <v>44547</v>
      </c>
      <c r="BH9" s="23" t="s">
        <v>187</v>
      </c>
      <c r="BI9" s="23" t="s">
        <v>188</v>
      </c>
      <c r="BJ9" s="23">
        <v>72171247</v>
      </c>
      <c r="BK9" s="23">
        <v>7</v>
      </c>
      <c r="BL9" s="23" t="s">
        <v>104</v>
      </c>
      <c r="BM9" s="23" t="s">
        <v>104</v>
      </c>
      <c r="BN9" s="23" t="s">
        <v>104</v>
      </c>
      <c r="BO9" s="23" t="s">
        <v>104</v>
      </c>
      <c r="BP9" s="23" t="s">
        <v>104</v>
      </c>
      <c r="BQ9" s="23" t="s">
        <v>104</v>
      </c>
      <c r="BR9" s="23" t="s">
        <v>104</v>
      </c>
      <c r="BS9" s="23" t="s">
        <v>104</v>
      </c>
      <c r="BT9" s="24" t="str">
        <f t="shared" si="1"/>
        <v xml:space="preserve">ANGIE RAMIREZ CARREÑO </v>
      </c>
      <c r="BU9" s="31">
        <f t="shared" si="2"/>
        <v>105006759</v>
      </c>
      <c r="BV9" s="31" t="str">
        <f t="shared" ref="BV9:BW9" si="13">K9</f>
        <v>2 2. Meses</v>
      </c>
      <c r="BW9" s="32">
        <f t="shared" si="13"/>
        <v>11</v>
      </c>
      <c r="BX9" s="26">
        <v>4136630</v>
      </c>
      <c r="BY9" s="31">
        <v>9546069</v>
      </c>
      <c r="BZ9" s="31">
        <v>9546069</v>
      </c>
      <c r="CA9" s="31">
        <v>9546069</v>
      </c>
      <c r="CB9" s="31">
        <v>9546069</v>
      </c>
      <c r="CC9" s="31">
        <v>9546069</v>
      </c>
      <c r="CD9" s="33">
        <v>9546069</v>
      </c>
      <c r="CE9" s="23"/>
      <c r="CF9" s="23"/>
      <c r="CG9" s="23"/>
      <c r="CH9" s="23"/>
      <c r="CI9" s="23"/>
      <c r="CJ9" s="23"/>
      <c r="CK9" s="23"/>
      <c r="CL9" s="23"/>
      <c r="CM9" s="23"/>
      <c r="CN9" s="23"/>
      <c r="CO9" s="31">
        <f t="shared" si="4"/>
        <v>61413044</v>
      </c>
      <c r="CP9" s="34">
        <f t="shared" si="5"/>
        <v>0.58484848580080451</v>
      </c>
      <c r="CQ9" s="38" t="s">
        <v>132</v>
      </c>
      <c r="CR9" s="39"/>
      <c r="CS9" s="39"/>
      <c r="CT9" s="39"/>
      <c r="CU9" s="39"/>
      <c r="CV9" s="39"/>
      <c r="CW9" s="39">
        <v>12</v>
      </c>
      <c r="CX9" s="39">
        <v>6</v>
      </c>
      <c r="CY9" s="36" t="s">
        <v>233</v>
      </c>
      <c r="CZ9" s="37">
        <v>44412</v>
      </c>
      <c r="DA9" s="26">
        <v>9546069</v>
      </c>
      <c r="DB9" s="26">
        <v>9546069</v>
      </c>
      <c r="DC9" s="31">
        <f t="shared" si="6"/>
        <v>61413044</v>
      </c>
      <c r="DD9" s="31">
        <f t="shared" si="7"/>
        <v>43593715</v>
      </c>
      <c r="DE9" s="23"/>
      <c r="DF9" s="23"/>
    </row>
    <row r="10" spans="1:110" ht="81.75" customHeight="1" x14ac:dyDescent="0.25">
      <c r="A10" s="22" t="s">
        <v>234</v>
      </c>
      <c r="B10" s="23" t="s">
        <v>235</v>
      </c>
      <c r="C10" s="24" t="s">
        <v>236</v>
      </c>
      <c r="D10" s="25">
        <v>44210</v>
      </c>
      <c r="E10" s="23" t="s">
        <v>108</v>
      </c>
      <c r="F10" s="23" t="s">
        <v>109</v>
      </c>
      <c r="G10" s="22" t="s">
        <v>237</v>
      </c>
      <c r="H10" s="23" t="s">
        <v>104</v>
      </c>
      <c r="I10" s="23" t="s">
        <v>238</v>
      </c>
      <c r="J10" s="23" t="s">
        <v>112</v>
      </c>
      <c r="K10" s="23" t="s">
        <v>113</v>
      </c>
      <c r="L10" s="23">
        <v>11</v>
      </c>
      <c r="M10" s="23" t="s">
        <v>177</v>
      </c>
      <c r="N10" s="23" t="s">
        <v>178</v>
      </c>
      <c r="O10" s="23">
        <v>1082001052</v>
      </c>
      <c r="P10" s="23">
        <v>49</v>
      </c>
      <c r="Q10" s="25">
        <v>44203</v>
      </c>
      <c r="R10" s="23" t="s">
        <v>142</v>
      </c>
      <c r="S10" s="26">
        <v>32309772</v>
      </c>
      <c r="T10" s="26">
        <v>2937252</v>
      </c>
      <c r="U10" s="23" t="s">
        <v>104</v>
      </c>
      <c r="V10" s="26">
        <v>0</v>
      </c>
      <c r="W10" s="26">
        <f t="shared" si="0"/>
        <v>32309772</v>
      </c>
      <c r="X10" s="23" t="s">
        <v>104</v>
      </c>
      <c r="Y10" s="23" t="s">
        <v>104</v>
      </c>
      <c r="Z10" s="23" t="s">
        <v>104</v>
      </c>
      <c r="AA10" s="23" t="s">
        <v>104</v>
      </c>
      <c r="AB10" s="23" t="s">
        <v>104</v>
      </c>
      <c r="AC10" s="24" t="s">
        <v>239</v>
      </c>
      <c r="AD10" s="27">
        <v>1140878895</v>
      </c>
      <c r="AE10" s="27">
        <v>2</v>
      </c>
      <c r="AF10" s="27" t="s">
        <v>117</v>
      </c>
      <c r="AG10" s="27" t="s">
        <v>118</v>
      </c>
      <c r="AH10" s="27" t="s">
        <v>119</v>
      </c>
      <c r="AI10" s="25">
        <v>34904</v>
      </c>
      <c r="AJ10" s="23" t="s">
        <v>120</v>
      </c>
      <c r="AK10" s="23" t="s">
        <v>240</v>
      </c>
      <c r="AL10" s="23" t="s">
        <v>241</v>
      </c>
      <c r="AM10" s="23" t="s">
        <v>144</v>
      </c>
      <c r="AN10" s="23" t="s">
        <v>242</v>
      </c>
      <c r="AO10" s="23" t="s">
        <v>124</v>
      </c>
      <c r="AP10" s="27" t="s">
        <v>243</v>
      </c>
      <c r="AQ10" s="23">
        <v>3813000</v>
      </c>
      <c r="AR10" s="27" t="s">
        <v>244</v>
      </c>
      <c r="AS10" s="27" t="s">
        <v>148</v>
      </c>
      <c r="AT10" s="27" t="s">
        <v>149</v>
      </c>
      <c r="AU10" s="27" t="s">
        <v>104</v>
      </c>
      <c r="AV10" s="27" t="s">
        <v>104</v>
      </c>
      <c r="AW10" s="27" t="s">
        <v>104</v>
      </c>
      <c r="AX10" s="27" t="s">
        <v>104</v>
      </c>
      <c r="AY10" s="29" t="s">
        <v>245</v>
      </c>
      <c r="AZ10" s="23">
        <v>15</v>
      </c>
      <c r="BA10" s="25">
        <v>44211</v>
      </c>
      <c r="BB10" s="27" t="s">
        <v>104</v>
      </c>
      <c r="BC10" s="27" t="s">
        <v>104</v>
      </c>
      <c r="BD10" s="27" t="s">
        <v>104</v>
      </c>
      <c r="BE10" s="27" t="s">
        <v>104</v>
      </c>
      <c r="BF10" s="30">
        <v>44215</v>
      </c>
      <c r="BG10" s="30">
        <v>44548</v>
      </c>
      <c r="BH10" s="23" t="s">
        <v>202</v>
      </c>
      <c r="BI10" s="23" t="s">
        <v>203</v>
      </c>
      <c r="BJ10" s="23">
        <v>28915546</v>
      </c>
      <c r="BK10" s="23">
        <v>9</v>
      </c>
      <c r="BL10" s="23" t="s">
        <v>104</v>
      </c>
      <c r="BM10" s="23" t="s">
        <v>104</v>
      </c>
      <c r="BN10" s="23" t="s">
        <v>104</v>
      </c>
      <c r="BO10" s="23" t="s">
        <v>104</v>
      </c>
      <c r="BP10" s="23" t="s">
        <v>104</v>
      </c>
      <c r="BQ10" s="23" t="s">
        <v>104</v>
      </c>
      <c r="BR10" s="23" t="s">
        <v>104</v>
      </c>
      <c r="BS10" s="23" t="s">
        <v>104</v>
      </c>
      <c r="BT10" s="24" t="str">
        <f t="shared" si="1"/>
        <v xml:space="preserve">LAURA VANESSA SANCHEZ CORONADO </v>
      </c>
      <c r="BU10" s="31">
        <f t="shared" si="2"/>
        <v>32309772</v>
      </c>
      <c r="BV10" s="31" t="str">
        <f t="shared" ref="BV10:BW10" si="14">K10</f>
        <v>2 2. Meses</v>
      </c>
      <c r="BW10" s="32">
        <f t="shared" si="14"/>
        <v>11</v>
      </c>
      <c r="BX10" s="41">
        <v>1174901</v>
      </c>
      <c r="BY10" s="31">
        <v>2937252</v>
      </c>
      <c r="BZ10" s="31">
        <v>2937252</v>
      </c>
      <c r="CA10" s="31">
        <v>2937252</v>
      </c>
      <c r="CB10" s="31">
        <v>2937252</v>
      </c>
      <c r="CC10" s="31">
        <v>2937252</v>
      </c>
      <c r="CD10" s="33">
        <v>2937252</v>
      </c>
      <c r="CE10" s="23"/>
      <c r="CF10" s="23"/>
      <c r="CG10" s="23"/>
      <c r="CH10" s="23"/>
      <c r="CI10" s="23"/>
      <c r="CJ10" s="23"/>
      <c r="CK10" s="23"/>
      <c r="CL10" s="23"/>
      <c r="CM10" s="23"/>
      <c r="CN10" s="23"/>
      <c r="CO10" s="31">
        <f t="shared" si="4"/>
        <v>18798413</v>
      </c>
      <c r="CP10" s="34">
        <f t="shared" si="5"/>
        <v>0.58181818800825957</v>
      </c>
      <c r="CQ10" s="38" t="s">
        <v>132</v>
      </c>
      <c r="CR10" s="39"/>
      <c r="CS10" s="39"/>
      <c r="CT10" s="39"/>
      <c r="CU10" s="39"/>
      <c r="CV10" s="39"/>
      <c r="CW10" s="39">
        <v>12</v>
      </c>
      <c r="CX10" s="39">
        <v>6</v>
      </c>
      <c r="CY10" s="36" t="s">
        <v>246</v>
      </c>
      <c r="CZ10" s="37">
        <v>44411</v>
      </c>
      <c r="DA10" s="26">
        <v>2937252</v>
      </c>
      <c r="DB10" s="26">
        <v>2937252</v>
      </c>
      <c r="DC10" s="31">
        <f t="shared" si="6"/>
        <v>18798413</v>
      </c>
      <c r="DD10" s="31">
        <f t="shared" si="7"/>
        <v>13511359</v>
      </c>
      <c r="DE10" s="23"/>
      <c r="DF10" s="23"/>
    </row>
    <row r="11" spans="1:110" ht="81.75" customHeight="1" x14ac:dyDescent="0.25">
      <c r="A11" s="22" t="s">
        <v>247</v>
      </c>
      <c r="B11" s="23" t="s">
        <v>248</v>
      </c>
      <c r="C11" s="24" t="s">
        <v>249</v>
      </c>
      <c r="D11" s="25">
        <v>44210</v>
      </c>
      <c r="E11" s="23" t="s">
        <v>108</v>
      </c>
      <c r="F11" s="23" t="s">
        <v>109</v>
      </c>
      <c r="G11" s="22" t="s">
        <v>250</v>
      </c>
      <c r="H11" s="23" t="s">
        <v>104</v>
      </c>
      <c r="I11" s="23" t="s">
        <v>251</v>
      </c>
      <c r="J11" s="23" t="s">
        <v>112</v>
      </c>
      <c r="K11" s="23" t="s">
        <v>113</v>
      </c>
      <c r="L11" s="23">
        <v>11</v>
      </c>
      <c r="M11" s="23">
        <v>131020202030203</v>
      </c>
      <c r="N11" s="23" t="s">
        <v>114</v>
      </c>
      <c r="O11" s="23" t="s">
        <v>104</v>
      </c>
      <c r="P11" s="23">
        <v>5</v>
      </c>
      <c r="Q11" s="25">
        <v>44202</v>
      </c>
      <c r="R11" s="23" t="s">
        <v>115</v>
      </c>
      <c r="S11" s="26">
        <v>88851873</v>
      </c>
      <c r="T11" s="26">
        <v>8077443</v>
      </c>
      <c r="U11" s="23" t="s">
        <v>104</v>
      </c>
      <c r="V11" s="26">
        <v>0</v>
      </c>
      <c r="W11" s="26">
        <f t="shared" si="0"/>
        <v>88851873</v>
      </c>
      <c r="X11" s="23" t="s">
        <v>104</v>
      </c>
      <c r="Y11" s="23" t="s">
        <v>104</v>
      </c>
      <c r="Z11" s="23" t="s">
        <v>104</v>
      </c>
      <c r="AA11" s="23" t="s">
        <v>104</v>
      </c>
      <c r="AB11" s="23" t="s">
        <v>104</v>
      </c>
      <c r="AC11" s="24" t="s">
        <v>252</v>
      </c>
      <c r="AD11" s="27">
        <v>1010185344</v>
      </c>
      <c r="AE11" s="27">
        <v>1</v>
      </c>
      <c r="AF11" s="27" t="s">
        <v>117</v>
      </c>
      <c r="AG11" s="27" t="s">
        <v>118</v>
      </c>
      <c r="AH11" s="27" t="s">
        <v>119</v>
      </c>
      <c r="AI11" s="25">
        <v>32767</v>
      </c>
      <c r="AJ11" s="23" t="s">
        <v>120</v>
      </c>
      <c r="AK11" s="23" t="s">
        <v>253</v>
      </c>
      <c r="AL11" s="23" t="s">
        <v>254</v>
      </c>
      <c r="AM11" s="23" t="s">
        <v>144</v>
      </c>
      <c r="AN11" s="23" t="s">
        <v>255</v>
      </c>
      <c r="AO11" s="23" t="s">
        <v>124</v>
      </c>
      <c r="AP11" s="27" t="s">
        <v>256</v>
      </c>
      <c r="AQ11" s="23">
        <v>3813000</v>
      </c>
      <c r="AR11" s="27" t="s">
        <v>257</v>
      </c>
      <c r="AS11" s="27" t="s">
        <v>258</v>
      </c>
      <c r="AT11" s="27" t="s">
        <v>185</v>
      </c>
      <c r="AU11" s="27" t="s">
        <v>104</v>
      </c>
      <c r="AV11" s="27" t="s">
        <v>104</v>
      </c>
      <c r="AW11" s="27" t="s">
        <v>104</v>
      </c>
      <c r="AX11" s="27" t="s">
        <v>104</v>
      </c>
      <c r="AY11" s="29" t="s">
        <v>259</v>
      </c>
      <c r="AZ11" s="23">
        <v>13</v>
      </c>
      <c r="BA11" s="25">
        <v>44211</v>
      </c>
      <c r="BB11" s="27" t="s">
        <v>104</v>
      </c>
      <c r="BC11" s="23" t="s">
        <v>104</v>
      </c>
      <c r="BD11" s="27" t="s">
        <v>104</v>
      </c>
      <c r="BE11" s="27" t="s">
        <v>104</v>
      </c>
      <c r="BF11" s="30">
        <v>44215</v>
      </c>
      <c r="BG11" s="30">
        <v>44548</v>
      </c>
      <c r="BH11" s="23" t="s">
        <v>130</v>
      </c>
      <c r="BI11" s="23" t="s">
        <v>131</v>
      </c>
      <c r="BJ11" s="23">
        <v>65554501</v>
      </c>
      <c r="BK11" s="23">
        <v>2</v>
      </c>
      <c r="BL11" s="23" t="s">
        <v>104</v>
      </c>
      <c r="BM11" s="23" t="s">
        <v>104</v>
      </c>
      <c r="BN11" s="23" t="s">
        <v>104</v>
      </c>
      <c r="BO11" s="23" t="s">
        <v>104</v>
      </c>
      <c r="BP11" s="23" t="s">
        <v>104</v>
      </c>
      <c r="BQ11" s="23" t="s">
        <v>104</v>
      </c>
      <c r="BR11" s="23" t="s">
        <v>104</v>
      </c>
      <c r="BS11" s="23" t="s">
        <v>104</v>
      </c>
      <c r="BT11" s="24" t="str">
        <f t="shared" si="1"/>
        <v>DIANA MARCELA PERNETT PORTACIO</v>
      </c>
      <c r="BU11" s="31">
        <f t="shared" si="2"/>
        <v>88851873</v>
      </c>
      <c r="BV11" s="31" t="str">
        <f t="shared" ref="BV11:BW11" si="15">K11</f>
        <v>2 2. Meses</v>
      </c>
      <c r="BW11" s="32">
        <f t="shared" si="15"/>
        <v>11</v>
      </c>
      <c r="BX11" s="26">
        <v>3230977</v>
      </c>
      <c r="BY11" s="31">
        <v>8077443</v>
      </c>
      <c r="BZ11" s="31">
        <v>8077443</v>
      </c>
      <c r="CA11" s="31">
        <v>8077443</v>
      </c>
      <c r="CB11" s="31">
        <v>8077443</v>
      </c>
      <c r="CC11" s="31">
        <v>8077443</v>
      </c>
      <c r="CD11" s="33">
        <v>8077443</v>
      </c>
      <c r="CE11" s="23"/>
      <c r="CF11" s="23"/>
      <c r="CG11" s="23"/>
      <c r="CH11" s="23"/>
      <c r="CI11" s="23"/>
      <c r="CJ11" s="23"/>
      <c r="CK11" s="23"/>
      <c r="CL11" s="23"/>
      <c r="CM11" s="23"/>
      <c r="CN11" s="23"/>
      <c r="CO11" s="31">
        <f t="shared" si="4"/>
        <v>51695635</v>
      </c>
      <c r="CP11" s="34">
        <f t="shared" si="5"/>
        <v>0.58181817956724446</v>
      </c>
      <c r="CQ11" s="38" t="s">
        <v>132</v>
      </c>
      <c r="CR11" s="39"/>
      <c r="CS11" s="39"/>
      <c r="CT11" s="39"/>
      <c r="CU11" s="39"/>
      <c r="CV11" s="39"/>
      <c r="CW11" s="39">
        <v>12</v>
      </c>
      <c r="CX11" s="39">
        <v>6</v>
      </c>
      <c r="CY11" s="36" t="s">
        <v>260</v>
      </c>
      <c r="CZ11" s="37">
        <v>44411</v>
      </c>
      <c r="DA11" s="26">
        <v>8077443</v>
      </c>
      <c r="DB11" s="26">
        <v>8077443</v>
      </c>
      <c r="DC11" s="31">
        <f t="shared" si="6"/>
        <v>51695635</v>
      </c>
      <c r="DD11" s="31">
        <f t="shared" si="7"/>
        <v>37156238</v>
      </c>
      <c r="DE11" s="23"/>
      <c r="DF11" s="23"/>
    </row>
    <row r="12" spans="1:110" ht="81.75" customHeight="1" x14ac:dyDescent="0.25">
      <c r="A12" s="22" t="s">
        <v>261</v>
      </c>
      <c r="B12" s="23" t="s">
        <v>262</v>
      </c>
      <c r="C12" s="24" t="s">
        <v>263</v>
      </c>
      <c r="D12" s="25">
        <v>44210</v>
      </c>
      <c r="E12" s="23" t="s">
        <v>108</v>
      </c>
      <c r="F12" s="23" t="s">
        <v>109</v>
      </c>
      <c r="G12" s="22" t="s">
        <v>264</v>
      </c>
      <c r="H12" s="23" t="s">
        <v>104</v>
      </c>
      <c r="I12" s="23" t="s">
        <v>265</v>
      </c>
      <c r="J12" s="23" t="s">
        <v>112</v>
      </c>
      <c r="K12" s="23" t="s">
        <v>113</v>
      </c>
      <c r="L12" s="23">
        <v>11</v>
      </c>
      <c r="M12" s="23">
        <v>131020202030203</v>
      </c>
      <c r="N12" s="23" t="s">
        <v>114</v>
      </c>
      <c r="O12" s="23" t="s">
        <v>104</v>
      </c>
      <c r="P12" s="23">
        <v>6</v>
      </c>
      <c r="Q12" s="25">
        <v>44202</v>
      </c>
      <c r="R12" s="23" t="s">
        <v>115</v>
      </c>
      <c r="S12" s="26">
        <v>88851873</v>
      </c>
      <c r="T12" s="26">
        <v>8077443</v>
      </c>
      <c r="U12" s="23" t="s">
        <v>104</v>
      </c>
      <c r="V12" s="26">
        <v>0</v>
      </c>
      <c r="W12" s="26">
        <f t="shared" si="0"/>
        <v>88851873</v>
      </c>
      <c r="X12" s="23" t="s">
        <v>104</v>
      </c>
      <c r="Y12" s="23" t="s">
        <v>104</v>
      </c>
      <c r="Z12" s="23" t="s">
        <v>104</v>
      </c>
      <c r="AA12" s="23" t="s">
        <v>104</v>
      </c>
      <c r="AB12" s="23" t="s">
        <v>104</v>
      </c>
      <c r="AC12" s="23" t="s">
        <v>266</v>
      </c>
      <c r="AD12" s="27">
        <v>79570473</v>
      </c>
      <c r="AE12" s="27">
        <v>2</v>
      </c>
      <c r="AF12" s="27" t="s">
        <v>267</v>
      </c>
      <c r="AG12" s="27" t="s">
        <v>118</v>
      </c>
      <c r="AH12" s="27" t="s">
        <v>119</v>
      </c>
      <c r="AI12" s="25">
        <v>26526</v>
      </c>
      <c r="AJ12" s="23" t="s">
        <v>120</v>
      </c>
      <c r="AK12" s="23" t="s">
        <v>196</v>
      </c>
      <c r="AL12" s="23" t="s">
        <v>121</v>
      </c>
      <c r="AM12" s="23" t="s">
        <v>181</v>
      </c>
      <c r="AN12" s="23" t="s">
        <v>268</v>
      </c>
      <c r="AO12" s="23" t="s">
        <v>124</v>
      </c>
      <c r="AP12" s="27" t="s">
        <v>269</v>
      </c>
      <c r="AQ12" s="23">
        <v>3813000</v>
      </c>
      <c r="AR12" s="27" t="s">
        <v>270</v>
      </c>
      <c r="AS12" s="27" t="s">
        <v>271</v>
      </c>
      <c r="AT12" s="27" t="s">
        <v>272</v>
      </c>
      <c r="AU12" s="27" t="s">
        <v>104</v>
      </c>
      <c r="AV12" s="27" t="s">
        <v>104</v>
      </c>
      <c r="AW12" s="27" t="s">
        <v>104</v>
      </c>
      <c r="AX12" s="27" t="s">
        <v>104</v>
      </c>
      <c r="AY12" s="29" t="s">
        <v>273</v>
      </c>
      <c r="AZ12" s="23">
        <v>10</v>
      </c>
      <c r="BA12" s="25">
        <v>44211</v>
      </c>
      <c r="BB12" s="27" t="s">
        <v>104</v>
      </c>
      <c r="BC12" s="27" t="s">
        <v>104</v>
      </c>
      <c r="BD12" s="27" t="s">
        <v>104</v>
      </c>
      <c r="BE12" s="27" t="s">
        <v>104</v>
      </c>
      <c r="BF12" s="30">
        <v>44211</v>
      </c>
      <c r="BG12" s="42">
        <v>44255</v>
      </c>
      <c r="BH12" s="23" t="s">
        <v>130</v>
      </c>
      <c r="BI12" s="23" t="s">
        <v>131</v>
      </c>
      <c r="BJ12" s="23">
        <v>65554501</v>
      </c>
      <c r="BK12" s="23">
        <v>2</v>
      </c>
      <c r="BL12" s="23" t="s">
        <v>104</v>
      </c>
      <c r="BM12" s="23" t="s">
        <v>104</v>
      </c>
      <c r="BN12" s="23" t="s">
        <v>104</v>
      </c>
      <c r="BO12" s="23" t="s">
        <v>104</v>
      </c>
      <c r="BP12" s="23" t="s">
        <v>104</v>
      </c>
      <c r="BQ12" s="23" t="s">
        <v>104</v>
      </c>
      <c r="BR12" s="23" t="s">
        <v>104</v>
      </c>
      <c r="BS12" s="23" t="s">
        <v>104</v>
      </c>
      <c r="BT12" s="24" t="str">
        <f t="shared" si="1"/>
        <v>EDGAR JAVIER HERRERA ISAZA</v>
      </c>
      <c r="BU12" s="31">
        <f t="shared" si="2"/>
        <v>88851873</v>
      </c>
      <c r="BV12" s="31" t="str">
        <f t="shared" ref="BV12:BW12" si="16">K12</f>
        <v>2 2. Meses</v>
      </c>
      <c r="BW12" s="32">
        <f t="shared" si="16"/>
        <v>11</v>
      </c>
      <c r="BX12" s="26">
        <v>4307970</v>
      </c>
      <c r="BY12" s="31">
        <v>8077443</v>
      </c>
      <c r="BZ12" s="23"/>
      <c r="CA12" s="23"/>
      <c r="CB12" s="23"/>
      <c r="CC12" s="43"/>
      <c r="CD12" s="33"/>
      <c r="CE12" s="23"/>
      <c r="CF12" s="23"/>
      <c r="CG12" s="23"/>
      <c r="CH12" s="23"/>
      <c r="CI12" s="23"/>
      <c r="CJ12" s="23"/>
      <c r="CK12" s="23"/>
      <c r="CL12" s="23"/>
      <c r="CM12" s="23"/>
      <c r="CN12" s="23"/>
      <c r="CO12" s="31">
        <f t="shared" si="4"/>
        <v>12385413</v>
      </c>
      <c r="CP12" s="34">
        <f t="shared" si="5"/>
        <v>0.13939394389581411</v>
      </c>
      <c r="CQ12" s="38" t="s">
        <v>132</v>
      </c>
      <c r="CR12" s="39"/>
      <c r="CS12" s="39"/>
      <c r="CT12" s="39"/>
      <c r="CU12" s="39"/>
      <c r="CV12" s="39"/>
      <c r="CW12" s="39">
        <v>12</v>
      </c>
      <c r="CX12" s="39">
        <v>2</v>
      </c>
      <c r="CY12" s="36" t="e">
        <v>#N/A</v>
      </c>
      <c r="CZ12" s="37" t="e">
        <v>#N/A</v>
      </c>
      <c r="DA12" s="26">
        <v>0</v>
      </c>
      <c r="DB12" s="26">
        <v>9546069</v>
      </c>
      <c r="DC12" s="31">
        <f t="shared" si="6"/>
        <v>12385413</v>
      </c>
      <c r="DD12" s="31">
        <f t="shared" si="7"/>
        <v>76466460</v>
      </c>
      <c r="DE12" s="23"/>
      <c r="DF12" s="23"/>
    </row>
    <row r="13" spans="1:110" ht="81.75" customHeight="1" x14ac:dyDescent="0.25">
      <c r="A13" s="22" t="s">
        <v>274</v>
      </c>
      <c r="B13" s="23" t="s">
        <v>275</v>
      </c>
      <c r="C13" s="24" t="s">
        <v>276</v>
      </c>
      <c r="D13" s="25">
        <v>44210</v>
      </c>
      <c r="E13" s="23" t="s">
        <v>108</v>
      </c>
      <c r="F13" s="23" t="s">
        <v>109</v>
      </c>
      <c r="G13" s="22" t="s">
        <v>277</v>
      </c>
      <c r="H13" s="23" t="s">
        <v>104</v>
      </c>
      <c r="I13" s="23" t="s">
        <v>278</v>
      </c>
      <c r="J13" s="23" t="s">
        <v>112</v>
      </c>
      <c r="K13" s="23" t="s">
        <v>113</v>
      </c>
      <c r="L13" s="23">
        <v>11</v>
      </c>
      <c r="M13" s="23" t="s">
        <v>140</v>
      </c>
      <c r="N13" s="23" t="s">
        <v>141</v>
      </c>
      <c r="O13" s="23">
        <v>1082001052</v>
      </c>
      <c r="P13" s="23">
        <v>16</v>
      </c>
      <c r="Q13" s="44">
        <v>44202</v>
      </c>
      <c r="R13" s="23" t="s">
        <v>142</v>
      </c>
      <c r="S13" s="26">
        <v>105006759</v>
      </c>
      <c r="T13" s="26">
        <v>9546069</v>
      </c>
      <c r="U13" s="23" t="s">
        <v>104</v>
      </c>
      <c r="V13" s="26">
        <v>0</v>
      </c>
      <c r="W13" s="26">
        <f t="shared" si="0"/>
        <v>105006759</v>
      </c>
      <c r="X13" s="23" t="s">
        <v>104</v>
      </c>
      <c r="Y13" s="23" t="s">
        <v>104</v>
      </c>
      <c r="Z13" s="23" t="s">
        <v>104</v>
      </c>
      <c r="AA13" s="23" t="s">
        <v>104</v>
      </c>
      <c r="AB13" s="23" t="s">
        <v>104</v>
      </c>
      <c r="AC13" s="24" t="s">
        <v>279</v>
      </c>
      <c r="AD13" s="27">
        <v>52324406</v>
      </c>
      <c r="AE13" s="23">
        <v>7</v>
      </c>
      <c r="AF13" s="23" t="s">
        <v>117</v>
      </c>
      <c r="AG13" s="27" t="s">
        <v>118</v>
      </c>
      <c r="AH13" s="27" t="s">
        <v>119</v>
      </c>
      <c r="AI13" s="44">
        <v>28032</v>
      </c>
      <c r="AJ13" s="23" t="s">
        <v>120</v>
      </c>
      <c r="AK13" s="23" t="s">
        <v>280</v>
      </c>
      <c r="AL13" s="23" t="s">
        <v>281</v>
      </c>
      <c r="AM13" s="23" t="s">
        <v>181</v>
      </c>
      <c r="AN13" s="23" t="s">
        <v>164</v>
      </c>
      <c r="AO13" s="23" t="s">
        <v>124</v>
      </c>
      <c r="AP13" s="23" t="s">
        <v>282</v>
      </c>
      <c r="AQ13" s="23">
        <v>3813000</v>
      </c>
      <c r="AR13" s="27" t="s">
        <v>283</v>
      </c>
      <c r="AS13" s="23" t="s">
        <v>284</v>
      </c>
      <c r="AT13" s="23" t="s">
        <v>285</v>
      </c>
      <c r="AU13" s="23" t="s">
        <v>104</v>
      </c>
      <c r="AV13" s="23" t="s">
        <v>104</v>
      </c>
      <c r="AW13" s="23" t="s">
        <v>104</v>
      </c>
      <c r="AX13" s="23" t="s">
        <v>104</v>
      </c>
      <c r="AY13" s="29" t="s">
        <v>286</v>
      </c>
      <c r="AZ13" s="23">
        <v>12</v>
      </c>
      <c r="BA13" s="44">
        <v>44211</v>
      </c>
      <c r="BB13" s="23" t="s">
        <v>104</v>
      </c>
      <c r="BC13" s="23" t="s">
        <v>104</v>
      </c>
      <c r="BD13" s="23" t="s">
        <v>104</v>
      </c>
      <c r="BE13" s="23" t="s">
        <v>104</v>
      </c>
      <c r="BF13" s="30">
        <v>44214</v>
      </c>
      <c r="BG13" s="30">
        <v>44547</v>
      </c>
      <c r="BH13" s="23" t="s">
        <v>217</v>
      </c>
      <c r="BI13" s="23" t="s">
        <v>218</v>
      </c>
      <c r="BJ13" s="23">
        <v>80767640</v>
      </c>
      <c r="BK13" s="23">
        <v>7</v>
      </c>
      <c r="BL13" s="23" t="s">
        <v>104</v>
      </c>
      <c r="BM13" s="23" t="s">
        <v>104</v>
      </c>
      <c r="BN13" s="23" t="s">
        <v>104</v>
      </c>
      <c r="BO13" s="23" t="s">
        <v>104</v>
      </c>
      <c r="BP13" s="23" t="s">
        <v>104</v>
      </c>
      <c r="BQ13" s="23" t="s">
        <v>104</v>
      </c>
      <c r="BR13" s="23" t="s">
        <v>104</v>
      </c>
      <c r="BS13" s="23" t="s">
        <v>104</v>
      </c>
      <c r="BT13" s="24" t="str">
        <f t="shared" si="1"/>
        <v xml:space="preserve">NICOL ANGELY ANDRADE PARRA </v>
      </c>
      <c r="BU13" s="31">
        <f t="shared" si="2"/>
        <v>105006759</v>
      </c>
      <c r="BV13" s="31" t="str">
        <f t="shared" ref="BV13:BW13" si="17">K13</f>
        <v>2 2. Meses</v>
      </c>
      <c r="BW13" s="32">
        <f t="shared" si="17"/>
        <v>11</v>
      </c>
      <c r="BX13" s="26">
        <v>4136630</v>
      </c>
      <c r="BY13" s="31">
        <v>9546069</v>
      </c>
      <c r="BZ13" s="31">
        <v>9546069</v>
      </c>
      <c r="CA13" s="31">
        <v>9546069</v>
      </c>
      <c r="CB13" s="31">
        <v>9546069</v>
      </c>
      <c r="CC13" s="31">
        <v>9546069</v>
      </c>
      <c r="CD13" s="33">
        <v>9546069</v>
      </c>
      <c r="CE13" s="23"/>
      <c r="CF13" s="23"/>
      <c r="CG13" s="23"/>
      <c r="CH13" s="23"/>
      <c r="CI13" s="23"/>
      <c r="CJ13" s="23"/>
      <c r="CK13" s="23"/>
      <c r="CL13" s="23"/>
      <c r="CM13" s="23"/>
      <c r="CN13" s="23"/>
      <c r="CO13" s="31">
        <f t="shared" si="4"/>
        <v>61413044</v>
      </c>
      <c r="CP13" s="34">
        <f t="shared" si="5"/>
        <v>0.58484848580080451</v>
      </c>
      <c r="CQ13" s="38" t="s">
        <v>132</v>
      </c>
      <c r="CR13" s="39"/>
      <c r="CS13" s="39"/>
      <c r="CT13" s="39"/>
      <c r="CU13" s="39"/>
      <c r="CV13" s="39"/>
      <c r="CW13" s="39">
        <v>12</v>
      </c>
      <c r="CX13" s="39">
        <v>7</v>
      </c>
      <c r="CY13" s="36" t="s">
        <v>287</v>
      </c>
      <c r="CZ13" s="37">
        <v>44413</v>
      </c>
      <c r="DA13" s="26">
        <v>9546069</v>
      </c>
      <c r="DB13" s="26">
        <v>5874504</v>
      </c>
      <c r="DC13" s="31">
        <f t="shared" si="6"/>
        <v>61413044</v>
      </c>
      <c r="DD13" s="31">
        <f t="shared" si="7"/>
        <v>43593715</v>
      </c>
      <c r="DE13" s="23"/>
      <c r="DF13" s="23"/>
    </row>
    <row r="14" spans="1:110" ht="81.75" customHeight="1" x14ac:dyDescent="0.25">
      <c r="A14" s="22" t="s">
        <v>288</v>
      </c>
      <c r="B14" s="23" t="s">
        <v>289</v>
      </c>
      <c r="C14" s="24" t="s">
        <v>290</v>
      </c>
      <c r="D14" s="25">
        <v>44211</v>
      </c>
      <c r="E14" s="23" t="s">
        <v>108</v>
      </c>
      <c r="F14" s="23" t="s">
        <v>109</v>
      </c>
      <c r="G14" s="22" t="s">
        <v>291</v>
      </c>
      <c r="H14" s="23" t="s">
        <v>104</v>
      </c>
      <c r="I14" s="23" t="s">
        <v>292</v>
      </c>
      <c r="J14" s="23" t="s">
        <v>112</v>
      </c>
      <c r="K14" s="23" t="s">
        <v>113</v>
      </c>
      <c r="L14" s="23">
        <v>11</v>
      </c>
      <c r="M14" s="23" t="s">
        <v>177</v>
      </c>
      <c r="N14" s="23" t="s">
        <v>178</v>
      </c>
      <c r="O14" s="23">
        <v>1082001052</v>
      </c>
      <c r="P14" s="23">
        <v>25</v>
      </c>
      <c r="Q14" s="25">
        <v>44203</v>
      </c>
      <c r="R14" s="23" t="s">
        <v>142</v>
      </c>
      <c r="S14" s="26">
        <v>64619544</v>
      </c>
      <c r="T14" s="26">
        <v>5874504</v>
      </c>
      <c r="U14" s="23" t="s">
        <v>104</v>
      </c>
      <c r="V14" s="26">
        <v>0</v>
      </c>
      <c r="W14" s="26">
        <f t="shared" si="0"/>
        <v>64619544</v>
      </c>
      <c r="X14" s="23" t="s">
        <v>104</v>
      </c>
      <c r="Y14" s="23" t="s">
        <v>104</v>
      </c>
      <c r="Z14" s="23" t="s">
        <v>104</v>
      </c>
      <c r="AA14" s="23" t="s">
        <v>104</v>
      </c>
      <c r="AB14" s="23" t="s">
        <v>104</v>
      </c>
      <c r="AC14" s="24" t="s">
        <v>293</v>
      </c>
      <c r="AD14" s="27">
        <v>1031129268</v>
      </c>
      <c r="AE14" s="23">
        <v>6</v>
      </c>
      <c r="AF14" s="23" t="s">
        <v>267</v>
      </c>
      <c r="AG14" s="27" t="s">
        <v>118</v>
      </c>
      <c r="AH14" s="27" t="s">
        <v>119</v>
      </c>
      <c r="AI14" s="44">
        <v>33131</v>
      </c>
      <c r="AJ14" s="23" t="s">
        <v>120</v>
      </c>
      <c r="AK14" s="23" t="s">
        <v>196</v>
      </c>
      <c r="AL14" s="23" t="s">
        <v>121</v>
      </c>
      <c r="AM14" s="23" t="s">
        <v>144</v>
      </c>
      <c r="AN14" s="23" t="s">
        <v>294</v>
      </c>
      <c r="AO14" s="23" t="s">
        <v>124</v>
      </c>
      <c r="AP14" s="23" t="s">
        <v>295</v>
      </c>
      <c r="AQ14" s="23">
        <v>3813000</v>
      </c>
      <c r="AR14" s="27" t="s">
        <v>296</v>
      </c>
      <c r="AS14" s="23" t="s">
        <v>184</v>
      </c>
      <c r="AT14" s="23" t="s">
        <v>297</v>
      </c>
      <c r="AU14" s="23" t="s">
        <v>104</v>
      </c>
      <c r="AV14" s="23" t="s">
        <v>104</v>
      </c>
      <c r="AW14" s="23" t="s">
        <v>104</v>
      </c>
      <c r="AX14" s="23" t="s">
        <v>104</v>
      </c>
      <c r="AY14" s="29" t="s">
        <v>298</v>
      </c>
      <c r="AZ14" s="23">
        <v>17</v>
      </c>
      <c r="BA14" s="44">
        <v>44214</v>
      </c>
      <c r="BB14" s="23" t="s">
        <v>104</v>
      </c>
      <c r="BC14" s="23" t="s">
        <v>104</v>
      </c>
      <c r="BD14" s="23" t="s">
        <v>104</v>
      </c>
      <c r="BE14" s="23" t="s">
        <v>104</v>
      </c>
      <c r="BF14" s="30">
        <v>44216</v>
      </c>
      <c r="BG14" s="30">
        <v>44549</v>
      </c>
      <c r="BH14" s="23" t="s">
        <v>299</v>
      </c>
      <c r="BI14" s="23" t="s">
        <v>300</v>
      </c>
      <c r="BJ14" s="23">
        <v>39742375</v>
      </c>
      <c r="BK14" s="23">
        <v>2</v>
      </c>
      <c r="BL14" s="23" t="s">
        <v>104</v>
      </c>
      <c r="BM14" s="23" t="s">
        <v>104</v>
      </c>
      <c r="BN14" s="23" t="s">
        <v>104</v>
      </c>
      <c r="BO14" s="23" t="s">
        <v>104</v>
      </c>
      <c r="BP14" s="23" t="s">
        <v>104</v>
      </c>
      <c r="BQ14" s="23" t="s">
        <v>104</v>
      </c>
      <c r="BR14" s="23" t="s">
        <v>104</v>
      </c>
      <c r="BS14" s="23" t="s">
        <v>104</v>
      </c>
      <c r="BT14" s="24" t="str">
        <f t="shared" si="1"/>
        <v xml:space="preserve">ANDRÉS FELIPE FORERO OVIEDO </v>
      </c>
      <c r="BU14" s="31">
        <f t="shared" si="2"/>
        <v>64619544</v>
      </c>
      <c r="BV14" s="31" t="str">
        <f t="shared" ref="BV14:BW14" si="18">K14</f>
        <v>2 2. Meses</v>
      </c>
      <c r="BW14" s="32">
        <f t="shared" si="18"/>
        <v>11</v>
      </c>
      <c r="BX14" s="26">
        <v>2153985</v>
      </c>
      <c r="BY14" s="31">
        <v>5874504</v>
      </c>
      <c r="BZ14" s="31">
        <v>5874504</v>
      </c>
      <c r="CA14" s="31">
        <v>5874504</v>
      </c>
      <c r="CB14" s="31">
        <v>5874504</v>
      </c>
      <c r="CC14" s="31">
        <v>5874504</v>
      </c>
      <c r="CD14" s="33">
        <v>5874504</v>
      </c>
      <c r="CE14" s="23"/>
      <c r="CF14" s="23"/>
      <c r="CG14" s="23"/>
      <c r="CH14" s="23"/>
      <c r="CI14" s="23"/>
      <c r="CJ14" s="23"/>
      <c r="CK14" s="23"/>
      <c r="CL14" s="23"/>
      <c r="CM14" s="23"/>
      <c r="CN14" s="23"/>
      <c r="CO14" s="31">
        <f t="shared" si="4"/>
        <v>37401009</v>
      </c>
      <c r="CP14" s="34">
        <f t="shared" si="5"/>
        <v>0.57878788188291763</v>
      </c>
      <c r="CQ14" s="38" t="s">
        <v>132</v>
      </c>
      <c r="CR14" s="39"/>
      <c r="CS14" s="39"/>
      <c r="CT14" s="39"/>
      <c r="CU14" s="39"/>
      <c r="CV14" s="39"/>
      <c r="CW14" s="39">
        <v>12</v>
      </c>
      <c r="CX14" s="39">
        <v>6</v>
      </c>
      <c r="CY14" s="36" t="s">
        <v>301</v>
      </c>
      <c r="CZ14" s="37">
        <v>44411</v>
      </c>
      <c r="DA14" s="26">
        <v>5874504</v>
      </c>
      <c r="DB14" s="26">
        <v>2937252</v>
      </c>
      <c r="DC14" s="31">
        <f t="shared" si="6"/>
        <v>37401009</v>
      </c>
      <c r="DD14" s="31">
        <f t="shared" si="7"/>
        <v>27218535</v>
      </c>
      <c r="DE14" s="23"/>
      <c r="DF14" s="23"/>
    </row>
    <row r="15" spans="1:110" ht="81.75" customHeight="1" x14ac:dyDescent="0.25">
      <c r="A15" s="22" t="s">
        <v>302</v>
      </c>
      <c r="B15" s="23" t="s">
        <v>303</v>
      </c>
      <c r="C15" s="24" t="s">
        <v>304</v>
      </c>
      <c r="D15" s="25">
        <v>44211</v>
      </c>
      <c r="E15" s="23" t="s">
        <v>108</v>
      </c>
      <c r="F15" s="23" t="s">
        <v>109</v>
      </c>
      <c r="G15" s="22" t="s">
        <v>305</v>
      </c>
      <c r="H15" s="23" t="s">
        <v>104</v>
      </c>
      <c r="I15" s="23" t="s">
        <v>306</v>
      </c>
      <c r="J15" s="23" t="s">
        <v>112</v>
      </c>
      <c r="K15" s="23" t="s">
        <v>113</v>
      </c>
      <c r="L15" s="23">
        <v>3</v>
      </c>
      <c r="M15" s="23" t="s">
        <v>177</v>
      </c>
      <c r="N15" s="23" t="s">
        <v>178</v>
      </c>
      <c r="O15" s="23">
        <v>1082001052</v>
      </c>
      <c r="P15" s="23">
        <v>52</v>
      </c>
      <c r="Q15" s="25">
        <v>44204</v>
      </c>
      <c r="R15" s="23" t="s">
        <v>142</v>
      </c>
      <c r="S15" s="26">
        <v>24232329</v>
      </c>
      <c r="T15" s="26">
        <v>8077443</v>
      </c>
      <c r="U15" s="23" t="s">
        <v>104</v>
      </c>
      <c r="V15" s="26">
        <v>0</v>
      </c>
      <c r="W15" s="26">
        <f t="shared" si="0"/>
        <v>24232329</v>
      </c>
      <c r="X15" s="23" t="s">
        <v>104</v>
      </c>
      <c r="Y15" s="23" t="s">
        <v>104</v>
      </c>
      <c r="Z15" s="23" t="s">
        <v>104</v>
      </c>
      <c r="AA15" s="23" t="s">
        <v>104</v>
      </c>
      <c r="AB15" s="23" t="s">
        <v>104</v>
      </c>
      <c r="AC15" s="24" t="s">
        <v>307</v>
      </c>
      <c r="AD15" s="27">
        <v>39755703</v>
      </c>
      <c r="AE15" s="27">
        <v>1</v>
      </c>
      <c r="AF15" s="27" t="s">
        <v>117</v>
      </c>
      <c r="AG15" s="27" t="s">
        <v>118</v>
      </c>
      <c r="AH15" s="27" t="s">
        <v>119</v>
      </c>
      <c r="AI15" s="25">
        <v>25828</v>
      </c>
      <c r="AJ15" s="23" t="s">
        <v>120</v>
      </c>
      <c r="AK15" s="23" t="s">
        <v>196</v>
      </c>
      <c r="AL15" s="23" t="s">
        <v>121</v>
      </c>
      <c r="AM15" s="23" t="s">
        <v>181</v>
      </c>
      <c r="AN15" s="23" t="s">
        <v>164</v>
      </c>
      <c r="AO15" s="23" t="s">
        <v>124</v>
      </c>
      <c r="AP15" s="27" t="s">
        <v>308</v>
      </c>
      <c r="AQ15" s="23">
        <v>3813000</v>
      </c>
      <c r="AR15" s="27" t="s">
        <v>309</v>
      </c>
      <c r="AS15" s="23" t="s">
        <v>148</v>
      </c>
      <c r="AT15" s="27" t="s">
        <v>185</v>
      </c>
      <c r="AU15" s="23" t="s">
        <v>104</v>
      </c>
      <c r="AV15" s="23" t="s">
        <v>104</v>
      </c>
      <c r="AW15" s="27" t="s">
        <v>104</v>
      </c>
      <c r="AX15" s="27" t="s">
        <v>104</v>
      </c>
      <c r="AY15" s="29" t="s">
        <v>310</v>
      </c>
      <c r="AZ15" s="23">
        <v>21</v>
      </c>
      <c r="BA15" s="25">
        <v>44214</v>
      </c>
      <c r="BB15" s="23" t="s">
        <v>104</v>
      </c>
      <c r="BC15" s="23" t="s">
        <v>104</v>
      </c>
      <c r="BD15" s="23" t="s">
        <v>104</v>
      </c>
      <c r="BE15" s="23" t="s">
        <v>104</v>
      </c>
      <c r="BF15" s="30">
        <v>44215</v>
      </c>
      <c r="BG15" s="30">
        <v>44304</v>
      </c>
      <c r="BH15" s="23" t="s">
        <v>202</v>
      </c>
      <c r="BI15" s="23" t="s">
        <v>203</v>
      </c>
      <c r="BJ15" s="23">
        <v>28915546</v>
      </c>
      <c r="BK15" s="23">
        <v>9</v>
      </c>
      <c r="BL15" s="23" t="s">
        <v>104</v>
      </c>
      <c r="BM15" s="23" t="s">
        <v>104</v>
      </c>
      <c r="BN15" s="23" t="s">
        <v>104</v>
      </c>
      <c r="BO15" s="23" t="s">
        <v>104</v>
      </c>
      <c r="BP15" s="23" t="s">
        <v>104</v>
      </c>
      <c r="BQ15" s="23" t="s">
        <v>104</v>
      </c>
      <c r="BR15" s="23" t="s">
        <v>104</v>
      </c>
      <c r="BS15" s="23" t="s">
        <v>104</v>
      </c>
      <c r="BT15" s="24" t="str">
        <f t="shared" si="1"/>
        <v>MARÍA DEL PILAR ESCOBAR REMICIO</v>
      </c>
      <c r="BU15" s="31">
        <f t="shared" si="2"/>
        <v>24232329</v>
      </c>
      <c r="BV15" s="31" t="str">
        <f t="shared" ref="BV15:BW15" si="19">K15</f>
        <v>2 2. Meses</v>
      </c>
      <c r="BW15" s="32">
        <f t="shared" si="19"/>
        <v>3</v>
      </c>
      <c r="BX15" s="26">
        <v>3230977</v>
      </c>
      <c r="BY15" s="31">
        <v>8077443</v>
      </c>
      <c r="BZ15" s="31">
        <v>8077443</v>
      </c>
      <c r="CA15" s="31">
        <v>4846466</v>
      </c>
      <c r="CB15" s="23"/>
      <c r="CC15" s="43"/>
      <c r="CD15" s="33"/>
      <c r="CE15" s="23"/>
      <c r="CF15" s="23"/>
      <c r="CG15" s="23"/>
      <c r="CH15" s="23"/>
      <c r="CI15" s="23"/>
      <c r="CJ15" s="23"/>
      <c r="CK15" s="23"/>
      <c r="CL15" s="23"/>
      <c r="CM15" s="23"/>
      <c r="CN15" s="23"/>
      <c r="CO15" s="31">
        <f t="shared" si="4"/>
        <v>24232329</v>
      </c>
      <c r="CP15" s="34">
        <f t="shared" si="5"/>
        <v>1</v>
      </c>
      <c r="CQ15" s="38" t="s">
        <v>311</v>
      </c>
      <c r="CR15" s="39"/>
      <c r="CS15" s="39"/>
      <c r="CT15" s="39"/>
      <c r="CU15" s="39"/>
      <c r="CV15" s="39"/>
      <c r="CW15" s="39">
        <v>4</v>
      </c>
      <c r="CX15" s="39">
        <v>4</v>
      </c>
      <c r="CY15" s="36" t="e">
        <v>#N/A</v>
      </c>
      <c r="CZ15" s="37" t="e">
        <v>#N/A</v>
      </c>
      <c r="DA15" s="26">
        <v>0</v>
      </c>
      <c r="DB15" s="26">
        <v>7343130</v>
      </c>
      <c r="DC15" s="31">
        <f t="shared" si="6"/>
        <v>24232329</v>
      </c>
      <c r="DD15" s="31">
        <f t="shared" si="7"/>
        <v>0</v>
      </c>
      <c r="DE15" s="23"/>
      <c r="DF15" s="23"/>
    </row>
    <row r="16" spans="1:110" ht="81.75" customHeight="1" x14ac:dyDescent="0.25">
      <c r="A16" s="22" t="s">
        <v>312</v>
      </c>
      <c r="B16" s="23" t="s">
        <v>313</v>
      </c>
      <c r="C16" s="24" t="s">
        <v>314</v>
      </c>
      <c r="D16" s="25">
        <v>44211</v>
      </c>
      <c r="E16" s="23" t="s">
        <v>108</v>
      </c>
      <c r="F16" s="23" t="s">
        <v>109</v>
      </c>
      <c r="G16" s="22" t="s">
        <v>315</v>
      </c>
      <c r="H16" s="23" t="s">
        <v>158</v>
      </c>
      <c r="I16" s="23" t="s">
        <v>316</v>
      </c>
      <c r="J16" s="23" t="s">
        <v>112</v>
      </c>
      <c r="K16" s="23" t="s">
        <v>113</v>
      </c>
      <c r="L16" s="23">
        <v>11</v>
      </c>
      <c r="M16" s="23" t="s">
        <v>177</v>
      </c>
      <c r="N16" s="23" t="s">
        <v>178</v>
      </c>
      <c r="O16" s="23">
        <v>1082001052</v>
      </c>
      <c r="P16" s="23">
        <v>50</v>
      </c>
      <c r="Q16" s="25">
        <v>44203</v>
      </c>
      <c r="R16" s="23" t="s">
        <v>142</v>
      </c>
      <c r="S16" s="26">
        <v>32309772</v>
      </c>
      <c r="T16" s="26">
        <v>2937252</v>
      </c>
      <c r="U16" s="23" t="s">
        <v>104</v>
      </c>
      <c r="V16" s="26">
        <v>0</v>
      </c>
      <c r="W16" s="26">
        <f t="shared" si="0"/>
        <v>32309772</v>
      </c>
      <c r="X16" s="23" t="s">
        <v>104</v>
      </c>
      <c r="Y16" s="23" t="s">
        <v>104</v>
      </c>
      <c r="Z16" s="23" t="s">
        <v>104</v>
      </c>
      <c r="AA16" s="23" t="s">
        <v>104</v>
      </c>
      <c r="AB16" s="23" t="s">
        <v>104</v>
      </c>
      <c r="AC16" s="24" t="s">
        <v>317</v>
      </c>
      <c r="AD16" s="27">
        <v>79825209</v>
      </c>
      <c r="AE16" s="27">
        <v>0</v>
      </c>
      <c r="AF16" s="27" t="s">
        <v>267</v>
      </c>
      <c r="AG16" s="27" t="s">
        <v>118</v>
      </c>
      <c r="AH16" s="27" t="s">
        <v>119</v>
      </c>
      <c r="AI16" s="25">
        <v>27898</v>
      </c>
      <c r="AJ16" s="23" t="s">
        <v>120</v>
      </c>
      <c r="AK16" s="23" t="s">
        <v>196</v>
      </c>
      <c r="AL16" s="23" t="s">
        <v>121</v>
      </c>
      <c r="AM16" s="23" t="s">
        <v>318</v>
      </c>
      <c r="AN16" s="23" t="s">
        <v>319</v>
      </c>
      <c r="AO16" s="23" t="s">
        <v>124</v>
      </c>
      <c r="AP16" s="27" t="s">
        <v>320</v>
      </c>
      <c r="AQ16" s="23">
        <v>3813000</v>
      </c>
      <c r="AR16" s="27" t="s">
        <v>321</v>
      </c>
      <c r="AS16" s="23" t="s">
        <v>322</v>
      </c>
      <c r="AT16" s="27" t="s">
        <v>149</v>
      </c>
      <c r="AU16" s="23" t="s">
        <v>104</v>
      </c>
      <c r="AV16" s="23" t="s">
        <v>104</v>
      </c>
      <c r="AW16" s="27" t="s">
        <v>104</v>
      </c>
      <c r="AX16" s="27" t="s">
        <v>104</v>
      </c>
      <c r="AY16" s="29" t="s">
        <v>323</v>
      </c>
      <c r="AZ16" s="23">
        <v>22</v>
      </c>
      <c r="BA16" s="25">
        <v>44214</v>
      </c>
      <c r="BB16" s="23" t="s">
        <v>104</v>
      </c>
      <c r="BC16" s="23" t="s">
        <v>104</v>
      </c>
      <c r="BD16" s="23" t="s">
        <v>104</v>
      </c>
      <c r="BE16" s="23" t="s">
        <v>104</v>
      </c>
      <c r="BF16" s="30">
        <v>44215</v>
      </c>
      <c r="BG16" s="30">
        <v>44548</v>
      </c>
      <c r="BH16" s="23" t="s">
        <v>202</v>
      </c>
      <c r="BI16" s="23" t="s">
        <v>203</v>
      </c>
      <c r="BJ16" s="23">
        <v>28915546</v>
      </c>
      <c r="BK16" s="23">
        <v>7</v>
      </c>
      <c r="BL16" s="23" t="s">
        <v>104</v>
      </c>
      <c r="BM16" s="23" t="s">
        <v>104</v>
      </c>
      <c r="BN16" s="23" t="s">
        <v>104</v>
      </c>
      <c r="BO16" s="23" t="s">
        <v>104</v>
      </c>
      <c r="BP16" s="23" t="s">
        <v>104</v>
      </c>
      <c r="BQ16" s="23" t="s">
        <v>104</v>
      </c>
      <c r="BR16" s="23" t="s">
        <v>104</v>
      </c>
      <c r="BS16" s="23" t="s">
        <v>104</v>
      </c>
      <c r="BT16" s="24" t="str">
        <f t="shared" si="1"/>
        <v xml:space="preserve">JUAN CARLOS ZORRO CORDERO </v>
      </c>
      <c r="BU16" s="31">
        <f t="shared" si="2"/>
        <v>32309772</v>
      </c>
      <c r="BV16" s="31" t="str">
        <f t="shared" ref="BV16:BW16" si="20">K16</f>
        <v>2 2. Meses</v>
      </c>
      <c r="BW16" s="32">
        <f t="shared" si="20"/>
        <v>11</v>
      </c>
      <c r="BX16" s="26">
        <v>1174901</v>
      </c>
      <c r="BY16" s="31">
        <v>2937252</v>
      </c>
      <c r="BZ16" s="31">
        <v>2937252</v>
      </c>
      <c r="CA16" s="31">
        <v>2937252</v>
      </c>
      <c r="CB16" s="31">
        <v>2937252</v>
      </c>
      <c r="CC16" s="31">
        <v>2937252</v>
      </c>
      <c r="CD16" s="33">
        <v>2937252</v>
      </c>
      <c r="CE16" s="23"/>
      <c r="CF16" s="23"/>
      <c r="CG16" s="23"/>
      <c r="CH16" s="23"/>
      <c r="CI16" s="23"/>
      <c r="CJ16" s="23"/>
      <c r="CK16" s="23"/>
      <c r="CL16" s="23"/>
      <c r="CM16" s="23"/>
      <c r="CN16" s="23"/>
      <c r="CO16" s="31">
        <f t="shared" si="4"/>
        <v>18798413</v>
      </c>
      <c r="CP16" s="34">
        <f t="shared" si="5"/>
        <v>0.58181818800825957</v>
      </c>
      <c r="CQ16" s="38" t="s">
        <v>132</v>
      </c>
      <c r="CR16" s="39"/>
      <c r="CS16" s="39"/>
      <c r="CT16" s="39"/>
      <c r="CU16" s="39"/>
      <c r="CV16" s="39"/>
      <c r="CW16" s="39">
        <v>12</v>
      </c>
      <c r="CX16" s="39">
        <v>8</v>
      </c>
      <c r="CY16" s="36" t="s">
        <v>324</v>
      </c>
      <c r="CZ16" s="37">
        <v>44411</v>
      </c>
      <c r="DA16" s="26">
        <v>2937252</v>
      </c>
      <c r="DB16" s="26">
        <v>11014695</v>
      </c>
      <c r="DC16" s="31">
        <f t="shared" si="6"/>
        <v>18798413</v>
      </c>
      <c r="DD16" s="31">
        <f t="shared" si="7"/>
        <v>13511359</v>
      </c>
      <c r="DE16" s="23"/>
      <c r="DF16" s="23"/>
    </row>
    <row r="17" spans="1:110" ht="81.75" customHeight="1" x14ac:dyDescent="0.25">
      <c r="A17" s="22" t="s">
        <v>325</v>
      </c>
      <c r="B17" s="23" t="s">
        <v>326</v>
      </c>
      <c r="C17" s="24" t="s">
        <v>327</v>
      </c>
      <c r="D17" s="25">
        <v>44211</v>
      </c>
      <c r="E17" s="23" t="s">
        <v>108</v>
      </c>
      <c r="F17" s="23" t="s">
        <v>109</v>
      </c>
      <c r="G17" s="22" t="s">
        <v>328</v>
      </c>
      <c r="H17" s="23" t="s">
        <v>104</v>
      </c>
      <c r="I17" s="23" t="s">
        <v>329</v>
      </c>
      <c r="J17" s="23" t="s">
        <v>112</v>
      </c>
      <c r="K17" s="23" t="s">
        <v>113</v>
      </c>
      <c r="L17" s="23">
        <v>11</v>
      </c>
      <c r="M17" s="23" t="s">
        <v>177</v>
      </c>
      <c r="N17" s="23" t="s">
        <v>178</v>
      </c>
      <c r="O17" s="23">
        <v>1082001052</v>
      </c>
      <c r="P17" s="23">
        <v>33</v>
      </c>
      <c r="Q17" s="25">
        <v>44203</v>
      </c>
      <c r="R17" s="23" t="s">
        <v>142</v>
      </c>
      <c r="S17" s="26">
        <v>80774430</v>
      </c>
      <c r="T17" s="26">
        <v>7343130</v>
      </c>
      <c r="U17" s="23" t="s">
        <v>104</v>
      </c>
      <c r="V17" s="26">
        <v>0</v>
      </c>
      <c r="W17" s="26">
        <f t="shared" si="0"/>
        <v>80774430</v>
      </c>
      <c r="X17" s="23" t="s">
        <v>104</v>
      </c>
      <c r="Y17" s="23" t="s">
        <v>104</v>
      </c>
      <c r="Z17" s="23" t="s">
        <v>104</v>
      </c>
      <c r="AA17" s="23" t="s">
        <v>104</v>
      </c>
      <c r="AB17" s="23" t="s">
        <v>104</v>
      </c>
      <c r="AC17" s="24" t="s">
        <v>330</v>
      </c>
      <c r="AD17" s="27">
        <v>79296576</v>
      </c>
      <c r="AE17" s="27">
        <v>8</v>
      </c>
      <c r="AF17" s="27" t="s">
        <v>267</v>
      </c>
      <c r="AG17" s="27" t="s">
        <v>118</v>
      </c>
      <c r="AH17" s="27" t="s">
        <v>119</v>
      </c>
      <c r="AI17" s="25">
        <v>23419</v>
      </c>
      <c r="AJ17" s="23" t="s">
        <v>120</v>
      </c>
      <c r="AK17" s="23" t="s">
        <v>196</v>
      </c>
      <c r="AL17" s="23" t="s">
        <v>121</v>
      </c>
      <c r="AM17" s="23" t="s">
        <v>211</v>
      </c>
      <c r="AN17" s="23" t="s">
        <v>319</v>
      </c>
      <c r="AO17" s="23" t="s">
        <v>124</v>
      </c>
      <c r="AP17" s="27" t="s">
        <v>331</v>
      </c>
      <c r="AQ17" s="23">
        <v>3813000</v>
      </c>
      <c r="AR17" s="27" t="s">
        <v>332</v>
      </c>
      <c r="AS17" s="23" t="s">
        <v>231</v>
      </c>
      <c r="AT17" s="27" t="s">
        <v>128</v>
      </c>
      <c r="AU17" s="23" t="s">
        <v>104</v>
      </c>
      <c r="AV17" s="23" t="s">
        <v>104</v>
      </c>
      <c r="AW17" s="23" t="s">
        <v>104</v>
      </c>
      <c r="AX17" s="23" t="s">
        <v>104</v>
      </c>
      <c r="AY17" s="29" t="s">
        <v>333</v>
      </c>
      <c r="AZ17" s="23">
        <v>18</v>
      </c>
      <c r="BA17" s="25">
        <v>44214</v>
      </c>
      <c r="BB17" s="23" t="s">
        <v>104</v>
      </c>
      <c r="BC17" s="23" t="s">
        <v>104</v>
      </c>
      <c r="BD17" s="23" t="s">
        <v>104</v>
      </c>
      <c r="BE17" s="23" t="s">
        <v>104</v>
      </c>
      <c r="BF17" s="30">
        <v>44215</v>
      </c>
      <c r="BG17" s="30">
        <v>44548</v>
      </c>
      <c r="BH17" s="23" t="s">
        <v>299</v>
      </c>
      <c r="BI17" s="23" t="s">
        <v>300</v>
      </c>
      <c r="BJ17" s="23">
        <v>39742375</v>
      </c>
      <c r="BK17" s="23">
        <v>2</v>
      </c>
      <c r="BL17" s="23" t="s">
        <v>104</v>
      </c>
      <c r="BM17" s="23" t="s">
        <v>104</v>
      </c>
      <c r="BN17" s="23" t="s">
        <v>104</v>
      </c>
      <c r="BO17" s="23" t="s">
        <v>104</v>
      </c>
      <c r="BP17" s="23" t="s">
        <v>104</v>
      </c>
      <c r="BQ17" s="23" t="s">
        <v>104</v>
      </c>
      <c r="BR17" s="23" t="s">
        <v>104</v>
      </c>
      <c r="BS17" s="23" t="s">
        <v>104</v>
      </c>
      <c r="BT17" s="24" t="str">
        <f t="shared" si="1"/>
        <v xml:space="preserve">JOSÉ JAVIER PINTO CASTAÑEDA </v>
      </c>
      <c r="BU17" s="31">
        <f t="shared" si="2"/>
        <v>80774430</v>
      </c>
      <c r="BV17" s="31" t="str">
        <f t="shared" ref="BV17:BW17" si="21">K17</f>
        <v>2 2. Meses</v>
      </c>
      <c r="BW17" s="32">
        <f t="shared" si="21"/>
        <v>11</v>
      </c>
      <c r="BX17" s="26">
        <v>2937252</v>
      </c>
      <c r="BY17" s="31">
        <v>7343130</v>
      </c>
      <c r="BZ17" s="31">
        <v>7343130</v>
      </c>
      <c r="CA17" s="31">
        <v>7343130</v>
      </c>
      <c r="CB17" s="31">
        <v>7343130</v>
      </c>
      <c r="CC17" s="31">
        <v>7343130</v>
      </c>
      <c r="CD17" s="33">
        <v>7343130</v>
      </c>
      <c r="CE17" s="23"/>
      <c r="CF17" s="23"/>
      <c r="CG17" s="23"/>
      <c r="CH17" s="23"/>
      <c r="CI17" s="23"/>
      <c r="CJ17" s="23"/>
      <c r="CK17" s="23"/>
      <c r="CL17" s="23"/>
      <c r="CM17" s="23"/>
      <c r="CN17" s="23"/>
      <c r="CO17" s="31">
        <f t="shared" si="4"/>
        <v>46996032</v>
      </c>
      <c r="CP17" s="34">
        <f t="shared" si="5"/>
        <v>0.58181818181818179</v>
      </c>
      <c r="CQ17" s="38" t="s">
        <v>132</v>
      </c>
      <c r="CR17" s="39"/>
      <c r="CS17" s="39"/>
      <c r="CT17" s="39"/>
      <c r="CU17" s="39"/>
      <c r="CV17" s="39"/>
      <c r="CW17" s="39">
        <v>12</v>
      </c>
      <c r="CX17" s="39">
        <v>6</v>
      </c>
      <c r="CY17" s="36" t="s">
        <v>334</v>
      </c>
      <c r="CZ17" s="37">
        <v>44413</v>
      </c>
      <c r="DA17" s="26">
        <v>7343130</v>
      </c>
      <c r="DB17" s="26">
        <v>9546069</v>
      </c>
      <c r="DC17" s="31">
        <f t="shared" si="6"/>
        <v>46996032</v>
      </c>
      <c r="DD17" s="31">
        <f t="shared" si="7"/>
        <v>33778398</v>
      </c>
      <c r="DE17" s="23"/>
      <c r="DF17" s="23"/>
    </row>
    <row r="18" spans="1:110" ht="81.75" customHeight="1" x14ac:dyDescent="0.25">
      <c r="A18" s="22" t="s">
        <v>335</v>
      </c>
      <c r="B18" s="23" t="s">
        <v>336</v>
      </c>
      <c r="C18" s="24" t="s">
        <v>337</v>
      </c>
      <c r="D18" s="25">
        <v>44211</v>
      </c>
      <c r="E18" s="23" t="s">
        <v>108</v>
      </c>
      <c r="F18" s="23" t="s">
        <v>109</v>
      </c>
      <c r="G18" s="22" t="s">
        <v>328</v>
      </c>
      <c r="H18" s="23" t="s">
        <v>104</v>
      </c>
      <c r="I18" s="23" t="s">
        <v>329</v>
      </c>
      <c r="J18" s="23" t="s">
        <v>112</v>
      </c>
      <c r="K18" s="23" t="s">
        <v>113</v>
      </c>
      <c r="L18" s="23">
        <v>11</v>
      </c>
      <c r="M18" s="23" t="s">
        <v>177</v>
      </c>
      <c r="N18" s="23" t="s">
        <v>178</v>
      </c>
      <c r="O18" s="23">
        <v>1082001052</v>
      </c>
      <c r="P18" s="23">
        <v>51</v>
      </c>
      <c r="Q18" s="25">
        <v>44203</v>
      </c>
      <c r="R18" s="23" t="s">
        <v>142</v>
      </c>
      <c r="S18" s="26">
        <v>121161645</v>
      </c>
      <c r="T18" s="26">
        <v>11014695</v>
      </c>
      <c r="U18" s="23" t="s">
        <v>104</v>
      </c>
      <c r="V18" s="26">
        <v>0</v>
      </c>
      <c r="W18" s="26">
        <f t="shared" si="0"/>
        <v>121161645</v>
      </c>
      <c r="X18" s="23" t="s">
        <v>104</v>
      </c>
      <c r="Y18" s="23" t="s">
        <v>104</v>
      </c>
      <c r="Z18" s="23" t="s">
        <v>104</v>
      </c>
      <c r="AA18" s="23" t="s">
        <v>104</v>
      </c>
      <c r="AB18" s="23" t="s">
        <v>104</v>
      </c>
      <c r="AC18" s="24" t="s">
        <v>338</v>
      </c>
      <c r="AD18" s="27">
        <v>38249742</v>
      </c>
      <c r="AE18" s="27">
        <v>5</v>
      </c>
      <c r="AF18" s="27" t="s">
        <v>117</v>
      </c>
      <c r="AG18" s="27" t="s">
        <v>118</v>
      </c>
      <c r="AH18" s="27" t="s">
        <v>119</v>
      </c>
      <c r="AI18" s="25">
        <v>22193</v>
      </c>
      <c r="AJ18" s="23" t="s">
        <v>120</v>
      </c>
      <c r="AK18" s="23" t="s">
        <v>162</v>
      </c>
      <c r="AL18" s="23" t="s">
        <v>180</v>
      </c>
      <c r="AM18" s="23" t="s">
        <v>144</v>
      </c>
      <c r="AN18" s="23" t="s">
        <v>294</v>
      </c>
      <c r="AO18" s="23" t="s">
        <v>124</v>
      </c>
      <c r="AP18" s="27" t="s">
        <v>339</v>
      </c>
      <c r="AQ18" s="23">
        <v>3813000</v>
      </c>
      <c r="AR18" s="27" t="s">
        <v>340</v>
      </c>
      <c r="AS18" s="23" t="s">
        <v>271</v>
      </c>
      <c r="AT18" s="27" t="s">
        <v>185</v>
      </c>
      <c r="AU18" s="23" t="s">
        <v>104</v>
      </c>
      <c r="AV18" s="23" t="s">
        <v>104</v>
      </c>
      <c r="AW18" s="23" t="s">
        <v>104</v>
      </c>
      <c r="AX18" s="23" t="s">
        <v>104</v>
      </c>
      <c r="AY18" s="29" t="s">
        <v>341</v>
      </c>
      <c r="AZ18" s="23">
        <v>20</v>
      </c>
      <c r="BA18" s="25">
        <v>44214</v>
      </c>
      <c r="BB18" s="23" t="s">
        <v>104</v>
      </c>
      <c r="BC18" s="23" t="s">
        <v>104</v>
      </c>
      <c r="BD18" s="23" t="s">
        <v>104</v>
      </c>
      <c r="BE18" s="23" t="s">
        <v>104</v>
      </c>
      <c r="BF18" s="30">
        <v>44215</v>
      </c>
      <c r="BG18" s="30">
        <v>44548</v>
      </c>
      <c r="BH18" s="23" t="s">
        <v>202</v>
      </c>
      <c r="BI18" s="23" t="s">
        <v>203</v>
      </c>
      <c r="BJ18" s="23">
        <v>28915546</v>
      </c>
      <c r="BK18" s="23">
        <v>9</v>
      </c>
      <c r="BL18" s="23" t="s">
        <v>104</v>
      </c>
      <c r="BM18" s="23" t="s">
        <v>104</v>
      </c>
      <c r="BN18" s="23" t="s">
        <v>104</v>
      </c>
      <c r="BO18" s="23" t="s">
        <v>104</v>
      </c>
      <c r="BP18" s="23" t="s">
        <v>104</v>
      </c>
      <c r="BQ18" s="23" t="s">
        <v>104</v>
      </c>
      <c r="BR18" s="23" t="s">
        <v>104</v>
      </c>
      <c r="BS18" s="23" t="s">
        <v>104</v>
      </c>
      <c r="BT18" s="24" t="str">
        <f t="shared" si="1"/>
        <v xml:space="preserve">GLADYS GUTIERREZ UPEGUI </v>
      </c>
      <c r="BU18" s="31">
        <f t="shared" si="2"/>
        <v>121161645</v>
      </c>
      <c r="BV18" s="31" t="str">
        <f t="shared" ref="BV18:BW18" si="22">K18</f>
        <v>2 2. Meses</v>
      </c>
      <c r="BW18" s="32">
        <f t="shared" si="22"/>
        <v>11</v>
      </c>
      <c r="BX18" s="26">
        <v>4405878</v>
      </c>
      <c r="BY18" s="31">
        <v>11014695</v>
      </c>
      <c r="BZ18" s="31">
        <v>11014695</v>
      </c>
      <c r="CA18" s="31">
        <v>11014695</v>
      </c>
      <c r="CB18" s="31">
        <v>11014695</v>
      </c>
      <c r="CC18" s="31">
        <v>11014695</v>
      </c>
      <c r="CD18" s="33">
        <v>11014695</v>
      </c>
      <c r="CE18" s="23"/>
      <c r="CF18" s="23"/>
      <c r="CG18" s="23"/>
      <c r="CH18" s="23"/>
      <c r="CI18" s="23"/>
      <c r="CJ18" s="23"/>
      <c r="CK18" s="23"/>
      <c r="CL18" s="23"/>
      <c r="CM18" s="23"/>
      <c r="CN18" s="23"/>
      <c r="CO18" s="31">
        <f t="shared" si="4"/>
        <v>70494048</v>
      </c>
      <c r="CP18" s="34">
        <f t="shared" si="5"/>
        <v>0.58181818181818179</v>
      </c>
      <c r="CQ18" s="38" t="s">
        <v>132</v>
      </c>
      <c r="CR18" s="39"/>
      <c r="CS18" s="39"/>
      <c r="CT18" s="39"/>
      <c r="CU18" s="39"/>
      <c r="CV18" s="39"/>
      <c r="CW18" s="39">
        <v>12</v>
      </c>
      <c r="CX18" s="39">
        <v>7</v>
      </c>
      <c r="CY18" s="36" t="s">
        <v>342</v>
      </c>
      <c r="CZ18" s="37">
        <v>44417</v>
      </c>
      <c r="DA18" s="26">
        <v>11014695</v>
      </c>
      <c r="DB18" s="26">
        <v>8077443</v>
      </c>
      <c r="DC18" s="31">
        <f t="shared" si="6"/>
        <v>70494048</v>
      </c>
      <c r="DD18" s="31">
        <f t="shared" si="7"/>
        <v>50667597</v>
      </c>
      <c r="DE18" s="23"/>
      <c r="DF18" s="23"/>
    </row>
    <row r="19" spans="1:110" ht="81.75" customHeight="1" x14ac:dyDescent="0.25">
      <c r="A19" s="22" t="s">
        <v>343</v>
      </c>
      <c r="B19" s="23" t="s">
        <v>344</v>
      </c>
      <c r="C19" s="24" t="s">
        <v>345</v>
      </c>
      <c r="D19" s="25">
        <v>44211</v>
      </c>
      <c r="E19" s="23" t="s">
        <v>108</v>
      </c>
      <c r="F19" s="23" t="s">
        <v>109</v>
      </c>
      <c r="G19" s="22" t="s">
        <v>346</v>
      </c>
      <c r="H19" s="23" t="s">
        <v>104</v>
      </c>
      <c r="I19" s="23" t="s">
        <v>347</v>
      </c>
      <c r="J19" s="23" t="s">
        <v>112</v>
      </c>
      <c r="K19" s="23" t="s">
        <v>113</v>
      </c>
      <c r="L19" s="23">
        <v>11</v>
      </c>
      <c r="M19" s="23" t="s">
        <v>140</v>
      </c>
      <c r="N19" s="23" t="s">
        <v>141</v>
      </c>
      <c r="O19" s="23">
        <v>1082001052</v>
      </c>
      <c r="P19" s="23">
        <v>7</v>
      </c>
      <c r="Q19" s="25">
        <v>44202</v>
      </c>
      <c r="R19" s="23" t="s">
        <v>142</v>
      </c>
      <c r="S19" s="26">
        <v>105006759</v>
      </c>
      <c r="T19" s="26">
        <v>9546069</v>
      </c>
      <c r="U19" s="23" t="s">
        <v>348</v>
      </c>
      <c r="V19" s="26">
        <v>0</v>
      </c>
      <c r="W19" s="26">
        <f t="shared" si="0"/>
        <v>105006759</v>
      </c>
      <c r="X19" s="23" t="s">
        <v>104</v>
      </c>
      <c r="Y19" s="23" t="s">
        <v>104</v>
      </c>
      <c r="Z19" s="23" t="s">
        <v>104</v>
      </c>
      <c r="AA19" s="23" t="s">
        <v>104</v>
      </c>
      <c r="AB19" s="23" t="s">
        <v>104</v>
      </c>
      <c r="AC19" s="24" t="s">
        <v>349</v>
      </c>
      <c r="AD19" s="27">
        <v>79683848</v>
      </c>
      <c r="AE19" s="27">
        <v>6</v>
      </c>
      <c r="AF19" s="27" t="s">
        <v>267</v>
      </c>
      <c r="AG19" s="27" t="s">
        <v>118</v>
      </c>
      <c r="AH19" s="27" t="s">
        <v>119</v>
      </c>
      <c r="AI19" s="25">
        <v>27155</v>
      </c>
      <c r="AJ19" s="23" t="s">
        <v>120</v>
      </c>
      <c r="AK19" s="23" t="s">
        <v>196</v>
      </c>
      <c r="AL19" s="23" t="s">
        <v>121</v>
      </c>
      <c r="AM19" s="23" t="s">
        <v>211</v>
      </c>
      <c r="AN19" s="23" t="s">
        <v>319</v>
      </c>
      <c r="AO19" s="23" t="s">
        <v>124</v>
      </c>
      <c r="AP19" s="23" t="s">
        <v>350</v>
      </c>
      <c r="AQ19" s="23">
        <v>3813000</v>
      </c>
      <c r="AR19" s="23" t="s">
        <v>351</v>
      </c>
      <c r="AS19" s="23" t="s">
        <v>352</v>
      </c>
      <c r="AT19" s="23" t="s">
        <v>353</v>
      </c>
      <c r="AU19" s="23" t="s">
        <v>104</v>
      </c>
      <c r="AV19" s="23" t="s">
        <v>104</v>
      </c>
      <c r="AW19" s="23" t="s">
        <v>104</v>
      </c>
      <c r="AX19" s="23" t="s">
        <v>104</v>
      </c>
      <c r="AY19" s="29" t="s">
        <v>354</v>
      </c>
      <c r="AZ19" s="23">
        <v>19</v>
      </c>
      <c r="BA19" s="25">
        <v>44214</v>
      </c>
      <c r="BB19" s="23" t="s">
        <v>104</v>
      </c>
      <c r="BC19" s="23" t="s">
        <v>104</v>
      </c>
      <c r="BD19" s="23" t="s">
        <v>104</v>
      </c>
      <c r="BE19" s="23" t="s">
        <v>104</v>
      </c>
      <c r="BF19" s="30">
        <v>44214</v>
      </c>
      <c r="BG19" s="30">
        <v>44547</v>
      </c>
      <c r="BH19" s="23" t="s">
        <v>130</v>
      </c>
      <c r="BI19" s="23" t="s">
        <v>131</v>
      </c>
      <c r="BJ19" s="23">
        <v>65554501</v>
      </c>
      <c r="BK19" s="23">
        <v>2</v>
      </c>
      <c r="BL19" s="23" t="s">
        <v>104</v>
      </c>
      <c r="BM19" s="23" t="s">
        <v>104</v>
      </c>
      <c r="BN19" s="23" t="s">
        <v>104</v>
      </c>
      <c r="BO19" s="23" t="s">
        <v>104</v>
      </c>
      <c r="BP19" s="23" t="s">
        <v>104</v>
      </c>
      <c r="BQ19" s="23" t="s">
        <v>104</v>
      </c>
      <c r="BR19" s="23" t="s">
        <v>104</v>
      </c>
      <c r="BS19" s="23" t="s">
        <v>104</v>
      </c>
      <c r="BT19" s="24" t="str">
        <f t="shared" si="1"/>
        <v xml:space="preserve">JOSÉ FRANCISCO ARIAS PACHÓN </v>
      </c>
      <c r="BU19" s="31">
        <f t="shared" si="2"/>
        <v>105006759</v>
      </c>
      <c r="BV19" s="31" t="str">
        <f t="shared" ref="BV19:BW19" si="23">K19</f>
        <v>2 2. Meses</v>
      </c>
      <c r="BW19" s="32">
        <f t="shared" si="23"/>
        <v>11</v>
      </c>
      <c r="BX19" s="26">
        <v>4136630</v>
      </c>
      <c r="BY19" s="31">
        <v>9546069</v>
      </c>
      <c r="BZ19" s="31">
        <v>9546069</v>
      </c>
      <c r="CA19" s="31">
        <v>9546069</v>
      </c>
      <c r="CB19" s="31">
        <v>9546069</v>
      </c>
      <c r="CC19" s="31">
        <v>9546069</v>
      </c>
      <c r="CD19" s="33">
        <v>9546069</v>
      </c>
      <c r="CE19" s="23"/>
      <c r="CF19" s="23"/>
      <c r="CG19" s="23"/>
      <c r="CH19" s="23"/>
      <c r="CI19" s="23"/>
      <c r="CJ19" s="23"/>
      <c r="CK19" s="23"/>
      <c r="CL19" s="23"/>
      <c r="CM19" s="23"/>
      <c r="CN19" s="23"/>
      <c r="CO19" s="31">
        <f t="shared" si="4"/>
        <v>61413044</v>
      </c>
      <c r="CP19" s="34">
        <f t="shared" si="5"/>
        <v>0.58484848580080451</v>
      </c>
      <c r="CQ19" s="38" t="s">
        <v>132</v>
      </c>
      <c r="CR19" s="39"/>
      <c r="CS19" s="39"/>
      <c r="CT19" s="39"/>
      <c r="CU19" s="39"/>
      <c r="CV19" s="39"/>
      <c r="CW19" s="39">
        <v>12</v>
      </c>
      <c r="CX19" s="39">
        <v>7</v>
      </c>
      <c r="CY19" s="36" t="s">
        <v>355</v>
      </c>
      <c r="CZ19" s="37">
        <v>44411</v>
      </c>
      <c r="DA19" s="26">
        <v>9546069</v>
      </c>
      <c r="DB19" s="26">
        <v>6608817</v>
      </c>
      <c r="DC19" s="31">
        <f t="shared" si="6"/>
        <v>61413044</v>
      </c>
      <c r="DD19" s="31">
        <f t="shared" si="7"/>
        <v>43593715</v>
      </c>
      <c r="DE19" s="23"/>
      <c r="DF19" s="23"/>
    </row>
    <row r="20" spans="1:110" ht="81.75" customHeight="1" x14ac:dyDescent="0.25">
      <c r="A20" s="22" t="s">
        <v>356</v>
      </c>
      <c r="B20" s="23" t="s">
        <v>357</v>
      </c>
      <c r="C20" s="24" t="s">
        <v>358</v>
      </c>
      <c r="D20" s="25">
        <v>44214</v>
      </c>
      <c r="E20" s="23" t="s">
        <v>108</v>
      </c>
      <c r="F20" s="23" t="s">
        <v>109</v>
      </c>
      <c r="G20" s="22" t="s">
        <v>359</v>
      </c>
      <c r="H20" s="23" t="s">
        <v>104</v>
      </c>
      <c r="I20" s="23" t="s">
        <v>360</v>
      </c>
      <c r="J20" s="23" t="s">
        <v>112</v>
      </c>
      <c r="K20" s="23" t="s">
        <v>113</v>
      </c>
      <c r="L20" s="23">
        <v>11</v>
      </c>
      <c r="M20" s="23" t="s">
        <v>177</v>
      </c>
      <c r="N20" s="23" t="s">
        <v>178</v>
      </c>
      <c r="O20" s="23">
        <v>1082001052</v>
      </c>
      <c r="P20" s="23">
        <v>29</v>
      </c>
      <c r="Q20" s="25">
        <v>44203</v>
      </c>
      <c r="R20" s="23" t="s">
        <v>142</v>
      </c>
      <c r="S20" s="26">
        <v>88851873</v>
      </c>
      <c r="T20" s="26">
        <v>8077443</v>
      </c>
      <c r="U20" s="23" t="s">
        <v>348</v>
      </c>
      <c r="V20" s="26">
        <v>0</v>
      </c>
      <c r="W20" s="26">
        <f t="shared" si="0"/>
        <v>88851873</v>
      </c>
      <c r="X20" s="23" t="s">
        <v>104</v>
      </c>
      <c r="Y20" s="23" t="s">
        <v>104</v>
      </c>
      <c r="Z20" s="23" t="s">
        <v>104</v>
      </c>
      <c r="AA20" s="23" t="s">
        <v>104</v>
      </c>
      <c r="AB20" s="23" t="s">
        <v>104</v>
      </c>
      <c r="AC20" s="24" t="s">
        <v>361</v>
      </c>
      <c r="AD20" s="27">
        <v>79507567</v>
      </c>
      <c r="AE20" s="27">
        <v>9</v>
      </c>
      <c r="AF20" s="27" t="s">
        <v>267</v>
      </c>
      <c r="AG20" s="27" t="s">
        <v>118</v>
      </c>
      <c r="AH20" s="27" t="s">
        <v>119</v>
      </c>
      <c r="AI20" s="25">
        <v>25397</v>
      </c>
      <c r="AJ20" s="23" t="s">
        <v>120</v>
      </c>
      <c r="AK20" s="23" t="s">
        <v>196</v>
      </c>
      <c r="AL20" s="23" t="s">
        <v>121</v>
      </c>
      <c r="AM20" s="23" t="s">
        <v>181</v>
      </c>
      <c r="AN20" s="23" t="s">
        <v>145</v>
      </c>
      <c r="AO20" s="23" t="s">
        <v>124</v>
      </c>
      <c r="AP20" s="23" t="s">
        <v>362</v>
      </c>
      <c r="AQ20" s="23">
        <v>3813000</v>
      </c>
      <c r="AR20" s="23" t="s">
        <v>363</v>
      </c>
      <c r="AS20" s="23" t="s">
        <v>364</v>
      </c>
      <c r="AT20" s="23" t="s">
        <v>128</v>
      </c>
      <c r="AU20" s="23" t="s">
        <v>104</v>
      </c>
      <c r="AV20" s="23" t="s">
        <v>104</v>
      </c>
      <c r="AW20" s="23" t="s">
        <v>104</v>
      </c>
      <c r="AX20" s="23" t="s">
        <v>104</v>
      </c>
      <c r="AY20" s="29" t="s">
        <v>365</v>
      </c>
      <c r="AZ20" s="23">
        <v>25</v>
      </c>
      <c r="BA20" s="25">
        <v>44215</v>
      </c>
      <c r="BB20" s="23" t="s">
        <v>104</v>
      </c>
      <c r="BC20" s="23" t="s">
        <v>104</v>
      </c>
      <c r="BD20" s="23" t="s">
        <v>104</v>
      </c>
      <c r="BE20" s="23" t="s">
        <v>104</v>
      </c>
      <c r="BF20" s="30">
        <v>44216</v>
      </c>
      <c r="BG20" s="30">
        <v>44549</v>
      </c>
      <c r="BH20" s="23" t="s">
        <v>299</v>
      </c>
      <c r="BI20" s="23" t="s">
        <v>300</v>
      </c>
      <c r="BJ20" s="23">
        <v>39742375</v>
      </c>
      <c r="BK20" s="23">
        <v>2</v>
      </c>
      <c r="BL20" s="23" t="s">
        <v>104</v>
      </c>
      <c r="BM20" s="23" t="s">
        <v>104</v>
      </c>
      <c r="BN20" s="23" t="s">
        <v>104</v>
      </c>
      <c r="BO20" s="23" t="s">
        <v>104</v>
      </c>
      <c r="BP20" s="23" t="s">
        <v>104</v>
      </c>
      <c r="BQ20" s="23" t="s">
        <v>104</v>
      </c>
      <c r="BR20" s="23" t="s">
        <v>104</v>
      </c>
      <c r="BS20" s="23" t="s">
        <v>104</v>
      </c>
      <c r="BT20" s="24" t="str">
        <f t="shared" si="1"/>
        <v xml:space="preserve">JORGE GYPSY SAAVEDRA CASALLAS </v>
      </c>
      <c r="BU20" s="31">
        <f t="shared" si="2"/>
        <v>88851873</v>
      </c>
      <c r="BV20" s="31" t="str">
        <f t="shared" ref="BV20:BW20" si="24">K20</f>
        <v>2 2. Meses</v>
      </c>
      <c r="BW20" s="32">
        <f t="shared" si="24"/>
        <v>11</v>
      </c>
      <c r="BX20" s="26">
        <v>2961721</v>
      </c>
      <c r="BY20" s="31">
        <v>8077451</v>
      </c>
      <c r="BZ20" s="31">
        <v>8077443</v>
      </c>
      <c r="CA20" s="31">
        <v>8077443</v>
      </c>
      <c r="CB20" s="31">
        <v>8077443</v>
      </c>
      <c r="CC20" s="31">
        <v>8077443</v>
      </c>
      <c r="CD20" s="33">
        <v>8077443</v>
      </c>
      <c r="CE20" s="23"/>
      <c r="CF20" s="23"/>
      <c r="CG20" s="23"/>
      <c r="CH20" s="23"/>
      <c r="CI20" s="23"/>
      <c r="CJ20" s="23"/>
      <c r="CK20" s="23"/>
      <c r="CL20" s="23"/>
      <c r="CM20" s="23"/>
      <c r="CN20" s="23"/>
      <c r="CO20" s="31">
        <f t="shared" si="4"/>
        <v>51426387</v>
      </c>
      <c r="CP20" s="34">
        <f t="shared" si="5"/>
        <v>0.57878787766241013</v>
      </c>
      <c r="CQ20" s="38" t="s">
        <v>132</v>
      </c>
      <c r="CR20" s="39"/>
      <c r="CS20" s="39"/>
      <c r="CT20" s="39"/>
      <c r="CU20" s="39"/>
      <c r="CV20" s="39"/>
      <c r="CW20" s="39">
        <v>12</v>
      </c>
      <c r="CX20" s="39">
        <v>6</v>
      </c>
      <c r="CY20" s="36" t="s">
        <v>366</v>
      </c>
      <c r="CZ20" s="37">
        <v>44413</v>
      </c>
      <c r="DA20" s="26">
        <v>8077443</v>
      </c>
      <c r="DB20" s="26">
        <v>6975973</v>
      </c>
      <c r="DC20" s="31">
        <f t="shared" si="6"/>
        <v>51426387</v>
      </c>
      <c r="DD20" s="31">
        <f t="shared" si="7"/>
        <v>37425486</v>
      </c>
      <c r="DE20" s="23"/>
      <c r="DF20" s="23"/>
    </row>
    <row r="21" spans="1:110" ht="81.75" customHeight="1" x14ac:dyDescent="0.25">
      <c r="A21" s="22" t="s">
        <v>367</v>
      </c>
      <c r="B21" s="23" t="s">
        <v>368</v>
      </c>
      <c r="C21" s="24" t="s">
        <v>369</v>
      </c>
      <c r="D21" s="25">
        <v>44214</v>
      </c>
      <c r="E21" s="23" t="s">
        <v>108</v>
      </c>
      <c r="F21" s="23" t="s">
        <v>109</v>
      </c>
      <c r="G21" s="22" t="s">
        <v>370</v>
      </c>
      <c r="H21" s="23" t="s">
        <v>104</v>
      </c>
      <c r="I21" s="23" t="s">
        <v>371</v>
      </c>
      <c r="J21" s="23" t="s">
        <v>112</v>
      </c>
      <c r="K21" s="23" t="s">
        <v>113</v>
      </c>
      <c r="L21" s="23">
        <v>10</v>
      </c>
      <c r="M21" s="23" t="s">
        <v>372</v>
      </c>
      <c r="N21" s="23" t="s">
        <v>373</v>
      </c>
      <c r="O21" s="23">
        <v>1082000052</v>
      </c>
      <c r="P21" s="23">
        <v>73</v>
      </c>
      <c r="Q21" s="25">
        <v>44204</v>
      </c>
      <c r="R21" s="23" t="s">
        <v>142</v>
      </c>
      <c r="S21" s="26">
        <v>66088170</v>
      </c>
      <c r="T21" s="26">
        <v>6608817</v>
      </c>
      <c r="U21" s="23" t="s">
        <v>348</v>
      </c>
      <c r="V21" s="26">
        <v>0</v>
      </c>
      <c r="W21" s="26">
        <f t="shared" si="0"/>
        <v>66088170</v>
      </c>
      <c r="X21" s="23" t="s">
        <v>104</v>
      </c>
      <c r="Y21" s="23" t="s">
        <v>104</v>
      </c>
      <c r="Z21" s="23" t="s">
        <v>104</v>
      </c>
      <c r="AA21" s="23" t="s">
        <v>104</v>
      </c>
      <c r="AB21" s="23" t="s">
        <v>104</v>
      </c>
      <c r="AC21" s="24" t="s">
        <v>374</v>
      </c>
      <c r="AD21" s="27">
        <v>1032393219</v>
      </c>
      <c r="AE21" s="27">
        <v>9</v>
      </c>
      <c r="AF21" s="27" t="s">
        <v>267</v>
      </c>
      <c r="AG21" s="27" t="s">
        <v>118</v>
      </c>
      <c r="AH21" s="27" t="s">
        <v>119</v>
      </c>
      <c r="AI21" s="25">
        <v>31996</v>
      </c>
      <c r="AJ21" s="23" t="s">
        <v>120</v>
      </c>
      <c r="AK21" s="23" t="s">
        <v>196</v>
      </c>
      <c r="AL21" s="23" t="s">
        <v>121</v>
      </c>
      <c r="AM21" s="23" t="s">
        <v>181</v>
      </c>
      <c r="AN21" s="23" t="s">
        <v>164</v>
      </c>
      <c r="AO21" s="23" t="s">
        <v>124</v>
      </c>
      <c r="AP21" s="23" t="s">
        <v>375</v>
      </c>
      <c r="AQ21" s="23">
        <v>3813000</v>
      </c>
      <c r="AR21" s="23" t="s">
        <v>376</v>
      </c>
      <c r="AS21" s="23" t="s">
        <v>167</v>
      </c>
      <c r="AT21" s="23" t="s">
        <v>377</v>
      </c>
      <c r="AU21" s="23" t="s">
        <v>104</v>
      </c>
      <c r="AV21" s="23" t="s">
        <v>104</v>
      </c>
      <c r="AW21" s="23" t="s">
        <v>104</v>
      </c>
      <c r="AX21" s="23" t="s">
        <v>104</v>
      </c>
      <c r="AY21" s="29" t="s">
        <v>378</v>
      </c>
      <c r="AZ21" s="23">
        <v>24</v>
      </c>
      <c r="BA21" s="25">
        <v>44215</v>
      </c>
      <c r="BB21" s="27" t="s">
        <v>104</v>
      </c>
      <c r="BC21" s="23" t="s">
        <v>104</v>
      </c>
      <c r="BD21" s="27" t="s">
        <v>104</v>
      </c>
      <c r="BE21" s="23" t="s">
        <v>104</v>
      </c>
      <c r="BF21" s="30">
        <v>44216</v>
      </c>
      <c r="BG21" s="30">
        <v>44519</v>
      </c>
      <c r="BH21" s="23" t="s">
        <v>379</v>
      </c>
      <c r="BI21" s="23" t="s">
        <v>380</v>
      </c>
      <c r="BJ21" s="23">
        <v>79468174</v>
      </c>
      <c r="BK21" s="23">
        <v>1</v>
      </c>
      <c r="BL21" s="23" t="s">
        <v>104</v>
      </c>
      <c r="BM21" s="23" t="s">
        <v>104</v>
      </c>
      <c r="BN21" s="23" t="s">
        <v>104</v>
      </c>
      <c r="BO21" s="23" t="s">
        <v>104</v>
      </c>
      <c r="BP21" s="23" t="s">
        <v>104</v>
      </c>
      <c r="BQ21" s="23" t="s">
        <v>104</v>
      </c>
      <c r="BR21" s="23" t="s">
        <v>104</v>
      </c>
      <c r="BS21" s="23" t="s">
        <v>104</v>
      </c>
      <c r="BT21" s="24" t="str">
        <f t="shared" si="1"/>
        <v xml:space="preserve">YEISON MORENO GOMEZ </v>
      </c>
      <c r="BU21" s="31">
        <f t="shared" si="2"/>
        <v>66088170</v>
      </c>
      <c r="BV21" s="31" t="str">
        <f t="shared" ref="BV21:BW21" si="25">K21</f>
        <v>2 2. Meses</v>
      </c>
      <c r="BW21" s="32">
        <f t="shared" si="25"/>
        <v>10</v>
      </c>
      <c r="BX21" s="26">
        <v>2423233</v>
      </c>
      <c r="BY21" s="31">
        <v>6608817</v>
      </c>
      <c r="BZ21" s="31">
        <v>6608817</v>
      </c>
      <c r="CA21" s="31">
        <v>6608817</v>
      </c>
      <c r="CB21" s="31">
        <v>6608817</v>
      </c>
      <c r="CC21" s="31">
        <v>6608817</v>
      </c>
      <c r="CD21" s="33">
        <v>6608817</v>
      </c>
      <c r="CE21" s="23"/>
      <c r="CF21" s="23"/>
      <c r="CG21" s="23"/>
      <c r="CH21" s="23"/>
      <c r="CI21" s="23"/>
      <c r="CJ21" s="23"/>
      <c r="CK21" s="23"/>
      <c r="CL21" s="23"/>
      <c r="CM21" s="23"/>
      <c r="CN21" s="23"/>
      <c r="CO21" s="31">
        <f t="shared" si="4"/>
        <v>42076135</v>
      </c>
      <c r="CP21" s="34">
        <f t="shared" si="5"/>
        <v>0.63666666817979678</v>
      </c>
      <c r="CQ21" s="38" t="s">
        <v>132</v>
      </c>
      <c r="CR21" s="39"/>
      <c r="CS21" s="39"/>
      <c r="CT21" s="39"/>
      <c r="CU21" s="39"/>
      <c r="CV21" s="39"/>
      <c r="CW21" s="39">
        <v>11</v>
      </c>
      <c r="CX21" s="39">
        <v>6</v>
      </c>
      <c r="CY21" s="36" t="s">
        <v>381</v>
      </c>
      <c r="CZ21" s="37">
        <v>44428</v>
      </c>
      <c r="DA21" s="26">
        <v>6608817</v>
      </c>
      <c r="DB21" s="26">
        <v>9546069</v>
      </c>
      <c r="DC21" s="31">
        <f t="shared" si="6"/>
        <v>42076135</v>
      </c>
      <c r="DD21" s="31">
        <f t="shared" si="7"/>
        <v>24012035</v>
      </c>
      <c r="DE21" s="23"/>
      <c r="DF21" s="23"/>
    </row>
    <row r="22" spans="1:110" ht="81.75" customHeight="1" x14ac:dyDescent="0.25">
      <c r="A22" s="22" t="s">
        <v>382</v>
      </c>
      <c r="B22" s="23" t="s">
        <v>383</v>
      </c>
      <c r="C22" s="24" t="s">
        <v>384</v>
      </c>
      <c r="D22" s="25">
        <v>44214</v>
      </c>
      <c r="E22" s="23" t="s">
        <v>108</v>
      </c>
      <c r="F22" s="23" t="s">
        <v>109</v>
      </c>
      <c r="G22" s="22" t="s">
        <v>385</v>
      </c>
      <c r="H22" s="23" t="s">
        <v>104</v>
      </c>
      <c r="I22" s="23" t="s">
        <v>386</v>
      </c>
      <c r="J22" s="23" t="s">
        <v>112</v>
      </c>
      <c r="K22" s="23" t="s">
        <v>113</v>
      </c>
      <c r="L22" s="23">
        <v>6</v>
      </c>
      <c r="M22" s="23" t="s">
        <v>140</v>
      </c>
      <c r="N22" s="23" t="s">
        <v>141</v>
      </c>
      <c r="O22" s="23">
        <v>1082001052</v>
      </c>
      <c r="P22" s="23">
        <v>72</v>
      </c>
      <c r="Q22" s="25">
        <v>44204</v>
      </c>
      <c r="R22" s="23" t="s">
        <v>142</v>
      </c>
      <c r="S22" s="26">
        <v>66088170</v>
      </c>
      <c r="T22" s="26">
        <v>11014695</v>
      </c>
      <c r="U22" s="23" t="s">
        <v>104</v>
      </c>
      <c r="V22" s="26">
        <v>0</v>
      </c>
      <c r="W22" s="26">
        <f t="shared" si="0"/>
        <v>66088170</v>
      </c>
      <c r="X22" s="23" t="s">
        <v>104</v>
      </c>
      <c r="Y22" s="23" t="s">
        <v>104</v>
      </c>
      <c r="Z22" s="23" t="s">
        <v>104</v>
      </c>
      <c r="AA22" s="23" t="s">
        <v>104</v>
      </c>
      <c r="AB22" s="23" t="s">
        <v>104</v>
      </c>
      <c r="AC22" s="24" t="s">
        <v>387</v>
      </c>
      <c r="AD22" s="27">
        <v>79545191</v>
      </c>
      <c r="AE22" s="27">
        <v>5</v>
      </c>
      <c r="AF22" s="27" t="s">
        <v>267</v>
      </c>
      <c r="AG22" s="27" t="s">
        <v>118</v>
      </c>
      <c r="AH22" s="27" t="s">
        <v>119</v>
      </c>
      <c r="AI22" s="25">
        <v>25835</v>
      </c>
      <c r="AJ22" s="23" t="s">
        <v>120</v>
      </c>
      <c r="AK22" s="23" t="s">
        <v>388</v>
      </c>
      <c r="AL22" s="23" t="s">
        <v>389</v>
      </c>
      <c r="AM22" s="23" t="s">
        <v>122</v>
      </c>
      <c r="AN22" s="23" t="s">
        <v>164</v>
      </c>
      <c r="AO22" s="23" t="s">
        <v>124</v>
      </c>
      <c r="AP22" s="23" t="s">
        <v>390</v>
      </c>
      <c r="AQ22" s="23">
        <v>3813000</v>
      </c>
      <c r="AR22" s="23" t="s">
        <v>391</v>
      </c>
      <c r="AS22" s="23" t="s">
        <v>392</v>
      </c>
      <c r="AT22" s="23" t="s">
        <v>285</v>
      </c>
      <c r="AU22" s="23" t="s">
        <v>104</v>
      </c>
      <c r="AV22" s="23" t="s">
        <v>104</v>
      </c>
      <c r="AW22" s="23" t="s">
        <v>104</v>
      </c>
      <c r="AX22" s="23" t="s">
        <v>104</v>
      </c>
      <c r="AY22" s="29" t="s">
        <v>393</v>
      </c>
      <c r="AZ22" s="23">
        <v>27</v>
      </c>
      <c r="BA22" s="25">
        <v>44215</v>
      </c>
      <c r="BB22" s="27" t="s">
        <v>104</v>
      </c>
      <c r="BC22" s="23" t="s">
        <v>104</v>
      </c>
      <c r="BD22" s="27" t="s">
        <v>104</v>
      </c>
      <c r="BE22" s="23" t="s">
        <v>104</v>
      </c>
      <c r="BF22" s="30">
        <v>44216</v>
      </c>
      <c r="BG22" s="30">
        <v>44396</v>
      </c>
      <c r="BH22" s="23" t="s">
        <v>217</v>
      </c>
      <c r="BI22" s="23" t="s">
        <v>218</v>
      </c>
      <c r="BJ22" s="23">
        <v>80767640</v>
      </c>
      <c r="BK22" s="23">
        <v>7</v>
      </c>
      <c r="BL22" s="23" t="s">
        <v>104</v>
      </c>
      <c r="BM22" s="23" t="s">
        <v>104</v>
      </c>
      <c r="BN22" s="23" t="s">
        <v>104</v>
      </c>
      <c r="BO22" s="23" t="s">
        <v>104</v>
      </c>
      <c r="BP22" s="23" t="s">
        <v>104</v>
      </c>
      <c r="BQ22" s="23" t="s">
        <v>104</v>
      </c>
      <c r="BR22" s="23" t="s">
        <v>104</v>
      </c>
      <c r="BS22" s="23" t="s">
        <v>104</v>
      </c>
      <c r="BT22" s="24" t="str">
        <f t="shared" si="1"/>
        <v xml:space="preserve">JUAN CARLOS CEPEDA MONCADA </v>
      </c>
      <c r="BU22" s="31">
        <f t="shared" si="2"/>
        <v>66088170</v>
      </c>
      <c r="BV22" s="31" t="str">
        <f t="shared" ref="BV22:BW22" si="26">K22</f>
        <v>2 2. Meses</v>
      </c>
      <c r="BW22" s="32">
        <f t="shared" si="26"/>
        <v>6</v>
      </c>
      <c r="BX22" s="26">
        <v>4038722</v>
      </c>
      <c r="BY22" s="31">
        <v>11014695</v>
      </c>
      <c r="BZ22" s="31">
        <v>11014695</v>
      </c>
      <c r="CA22" s="31">
        <v>11014695</v>
      </c>
      <c r="CB22" s="31">
        <v>11014695</v>
      </c>
      <c r="CC22" s="31">
        <v>11014695</v>
      </c>
      <c r="CD22" s="33">
        <v>6975973</v>
      </c>
      <c r="CE22" s="23"/>
      <c r="CF22" s="23"/>
      <c r="CG22" s="23"/>
      <c r="CH22" s="23"/>
      <c r="CI22" s="23"/>
      <c r="CJ22" s="23"/>
      <c r="CK22" s="23"/>
      <c r="CL22" s="23"/>
      <c r="CM22" s="23"/>
      <c r="CN22" s="23"/>
      <c r="CO22" s="31">
        <f t="shared" si="4"/>
        <v>66088170</v>
      </c>
      <c r="CP22" s="34">
        <f t="shared" si="5"/>
        <v>1</v>
      </c>
      <c r="CQ22" s="38" t="s">
        <v>311</v>
      </c>
      <c r="CR22" s="39"/>
      <c r="CS22" s="39"/>
      <c r="CT22" s="39"/>
      <c r="CU22" s="39"/>
      <c r="CV22" s="39"/>
      <c r="CW22" s="39">
        <v>7</v>
      </c>
      <c r="CX22" s="39">
        <v>6</v>
      </c>
      <c r="CY22" s="36" t="s">
        <v>394</v>
      </c>
      <c r="CZ22" s="37">
        <v>44417</v>
      </c>
      <c r="DA22" s="26">
        <v>6975973</v>
      </c>
      <c r="DB22" s="26">
        <v>2202939</v>
      </c>
      <c r="DC22" s="31">
        <f t="shared" si="6"/>
        <v>66088170</v>
      </c>
      <c r="DD22" s="31">
        <f t="shared" si="7"/>
        <v>0</v>
      </c>
      <c r="DE22" s="23"/>
      <c r="DF22" s="23"/>
    </row>
    <row r="23" spans="1:110" ht="81.75" customHeight="1" x14ac:dyDescent="0.25">
      <c r="A23" s="22" t="s">
        <v>395</v>
      </c>
      <c r="B23" s="23" t="s">
        <v>396</v>
      </c>
      <c r="C23" s="24" t="s">
        <v>397</v>
      </c>
      <c r="D23" s="25">
        <v>44214</v>
      </c>
      <c r="E23" s="23" t="s">
        <v>108</v>
      </c>
      <c r="F23" s="23" t="s">
        <v>109</v>
      </c>
      <c r="G23" s="22" t="s">
        <v>398</v>
      </c>
      <c r="H23" s="23" t="s">
        <v>104</v>
      </c>
      <c r="I23" s="23" t="s">
        <v>399</v>
      </c>
      <c r="J23" s="23" t="s">
        <v>112</v>
      </c>
      <c r="K23" s="23" t="s">
        <v>113</v>
      </c>
      <c r="L23" s="23">
        <v>11</v>
      </c>
      <c r="M23" s="23" t="s">
        <v>140</v>
      </c>
      <c r="N23" s="23" t="s">
        <v>141</v>
      </c>
      <c r="O23" s="23">
        <v>1082001052</v>
      </c>
      <c r="P23" s="23">
        <v>14</v>
      </c>
      <c r="Q23" s="25">
        <v>44202</v>
      </c>
      <c r="R23" s="23" t="s">
        <v>142</v>
      </c>
      <c r="S23" s="26">
        <v>105006759</v>
      </c>
      <c r="T23" s="26">
        <v>9546069</v>
      </c>
      <c r="U23" s="23" t="s">
        <v>104</v>
      </c>
      <c r="V23" s="26">
        <v>0</v>
      </c>
      <c r="W23" s="26">
        <f t="shared" si="0"/>
        <v>105006759</v>
      </c>
      <c r="X23" s="23" t="s">
        <v>104</v>
      </c>
      <c r="Y23" s="23" t="s">
        <v>104</v>
      </c>
      <c r="Z23" s="23" t="s">
        <v>104</v>
      </c>
      <c r="AA23" s="23" t="s">
        <v>104</v>
      </c>
      <c r="AB23" s="23" t="s">
        <v>104</v>
      </c>
      <c r="AC23" s="24" t="s">
        <v>400</v>
      </c>
      <c r="AD23" s="27">
        <v>1136884003</v>
      </c>
      <c r="AE23" s="27">
        <v>1</v>
      </c>
      <c r="AF23" s="27" t="s">
        <v>267</v>
      </c>
      <c r="AG23" s="27" t="s">
        <v>118</v>
      </c>
      <c r="AH23" s="27" t="s">
        <v>119</v>
      </c>
      <c r="AI23" s="25">
        <v>33697</v>
      </c>
      <c r="AJ23" s="23" t="s">
        <v>120</v>
      </c>
      <c r="AK23" s="23" t="s">
        <v>196</v>
      </c>
      <c r="AL23" s="23" t="s">
        <v>121</v>
      </c>
      <c r="AM23" s="23" t="s">
        <v>122</v>
      </c>
      <c r="AN23" s="23" t="s">
        <v>145</v>
      </c>
      <c r="AO23" s="23" t="s">
        <v>124</v>
      </c>
      <c r="AP23" s="23" t="s">
        <v>401</v>
      </c>
      <c r="AQ23" s="23">
        <v>3813000</v>
      </c>
      <c r="AR23" s="23" t="s">
        <v>402</v>
      </c>
      <c r="AS23" s="23" t="s">
        <v>403</v>
      </c>
      <c r="AT23" s="23" t="s">
        <v>404</v>
      </c>
      <c r="AU23" s="23" t="s">
        <v>104</v>
      </c>
      <c r="AV23" s="23" t="s">
        <v>104</v>
      </c>
      <c r="AW23" s="23" t="s">
        <v>104</v>
      </c>
      <c r="AX23" s="23" t="s">
        <v>104</v>
      </c>
      <c r="AY23" s="29" t="s">
        <v>405</v>
      </c>
      <c r="AZ23" s="23">
        <v>26</v>
      </c>
      <c r="BA23" s="25">
        <v>44215</v>
      </c>
      <c r="BB23" s="27" t="s">
        <v>104</v>
      </c>
      <c r="BC23" s="23" t="s">
        <v>104</v>
      </c>
      <c r="BD23" s="27" t="s">
        <v>104</v>
      </c>
      <c r="BE23" s="23" t="s">
        <v>104</v>
      </c>
      <c r="BF23" s="30">
        <v>44216</v>
      </c>
      <c r="BG23" s="30">
        <v>44549</v>
      </c>
      <c r="BH23" s="23" t="s">
        <v>217</v>
      </c>
      <c r="BI23" s="23" t="s">
        <v>218</v>
      </c>
      <c r="BJ23" s="23">
        <v>80767640</v>
      </c>
      <c r="BK23" s="23">
        <v>7</v>
      </c>
      <c r="BL23" s="23" t="s">
        <v>104</v>
      </c>
      <c r="BM23" s="23" t="s">
        <v>104</v>
      </c>
      <c r="BN23" s="23" t="s">
        <v>104</v>
      </c>
      <c r="BO23" s="23" t="s">
        <v>104</v>
      </c>
      <c r="BP23" s="23" t="s">
        <v>104</v>
      </c>
      <c r="BQ23" s="23" t="s">
        <v>104</v>
      </c>
      <c r="BR23" s="23" t="s">
        <v>104</v>
      </c>
      <c r="BS23" s="23" t="s">
        <v>104</v>
      </c>
      <c r="BT23" s="24" t="str">
        <f t="shared" si="1"/>
        <v xml:space="preserve">LUIS ALEJANDRO ÁVILA ÁVILA </v>
      </c>
      <c r="BU23" s="31">
        <f t="shared" si="2"/>
        <v>105006759</v>
      </c>
      <c r="BV23" s="31" t="str">
        <f t="shared" ref="BV23:BW23" si="27">K23</f>
        <v>2 2. Meses</v>
      </c>
      <c r="BW23" s="32">
        <f t="shared" si="27"/>
        <v>11</v>
      </c>
      <c r="BX23" s="26">
        <v>3500225</v>
      </c>
      <c r="BY23" s="31">
        <v>9546069</v>
      </c>
      <c r="BZ23" s="31">
        <v>9546069</v>
      </c>
      <c r="CA23" s="31">
        <v>9546069</v>
      </c>
      <c r="CB23" s="31">
        <v>9546069</v>
      </c>
      <c r="CC23" s="31">
        <v>9546069</v>
      </c>
      <c r="CD23" s="33">
        <v>9546069</v>
      </c>
      <c r="CE23" s="23"/>
      <c r="CF23" s="23"/>
      <c r="CG23" s="23"/>
      <c r="CH23" s="23"/>
      <c r="CI23" s="23"/>
      <c r="CJ23" s="23"/>
      <c r="CK23" s="23"/>
      <c r="CL23" s="23"/>
      <c r="CM23" s="23"/>
      <c r="CN23" s="23"/>
      <c r="CO23" s="31">
        <f t="shared" si="4"/>
        <v>60776639</v>
      </c>
      <c r="CP23" s="34">
        <f t="shared" si="5"/>
        <v>0.57878787593091985</v>
      </c>
      <c r="CQ23" s="38" t="s">
        <v>132</v>
      </c>
      <c r="CR23" s="39"/>
      <c r="CS23" s="39"/>
      <c r="CT23" s="39"/>
      <c r="CU23" s="39"/>
      <c r="CV23" s="39"/>
      <c r="CW23" s="39">
        <v>12</v>
      </c>
      <c r="CX23" s="39">
        <v>7</v>
      </c>
      <c r="CY23" s="36" t="s">
        <v>406</v>
      </c>
      <c r="CZ23" s="37">
        <v>44412</v>
      </c>
      <c r="DA23" s="26">
        <v>9546069</v>
      </c>
      <c r="DB23" s="26">
        <v>5874504</v>
      </c>
      <c r="DC23" s="31">
        <f t="shared" si="6"/>
        <v>60776639</v>
      </c>
      <c r="DD23" s="31">
        <f t="shared" si="7"/>
        <v>44230120</v>
      </c>
      <c r="DE23" s="23"/>
      <c r="DF23" s="23"/>
    </row>
    <row r="24" spans="1:110" ht="81.75" customHeight="1" x14ac:dyDescent="0.25">
      <c r="A24" s="22" t="s">
        <v>407</v>
      </c>
      <c r="B24" s="23" t="s">
        <v>408</v>
      </c>
      <c r="C24" s="24" t="s">
        <v>409</v>
      </c>
      <c r="D24" s="25">
        <v>44215</v>
      </c>
      <c r="E24" s="23" t="s">
        <v>108</v>
      </c>
      <c r="F24" s="23" t="s">
        <v>137</v>
      </c>
      <c r="G24" s="22" t="s">
        <v>410</v>
      </c>
      <c r="H24" s="23" t="s">
        <v>104</v>
      </c>
      <c r="I24" s="23" t="s">
        <v>411</v>
      </c>
      <c r="J24" s="23" t="s">
        <v>112</v>
      </c>
      <c r="K24" s="23" t="s">
        <v>113</v>
      </c>
      <c r="L24" s="23">
        <v>9</v>
      </c>
      <c r="M24" s="23" t="s">
        <v>177</v>
      </c>
      <c r="N24" s="23" t="s">
        <v>178</v>
      </c>
      <c r="O24" s="23">
        <v>1082001052</v>
      </c>
      <c r="P24" s="23">
        <v>59</v>
      </c>
      <c r="Q24" s="25">
        <v>44204</v>
      </c>
      <c r="R24" s="23" t="s">
        <v>142</v>
      </c>
      <c r="S24" s="26">
        <v>19826451</v>
      </c>
      <c r="T24" s="26">
        <v>2202939</v>
      </c>
      <c r="U24" s="23" t="s">
        <v>104</v>
      </c>
      <c r="V24" s="26">
        <v>0</v>
      </c>
      <c r="W24" s="26">
        <f t="shared" si="0"/>
        <v>19826451</v>
      </c>
      <c r="X24" s="23" t="s">
        <v>104</v>
      </c>
      <c r="Y24" s="23" t="s">
        <v>104</v>
      </c>
      <c r="Z24" s="23" t="s">
        <v>104</v>
      </c>
      <c r="AA24" s="23" t="s">
        <v>104</v>
      </c>
      <c r="AB24" s="23" t="s">
        <v>104</v>
      </c>
      <c r="AC24" s="24" t="s">
        <v>412</v>
      </c>
      <c r="AD24" s="27">
        <v>1031170903</v>
      </c>
      <c r="AE24" s="27">
        <v>8</v>
      </c>
      <c r="AF24" s="27" t="s">
        <v>117</v>
      </c>
      <c r="AG24" s="27" t="s">
        <v>118</v>
      </c>
      <c r="AH24" s="27" t="s">
        <v>119</v>
      </c>
      <c r="AI24" s="25">
        <v>35619</v>
      </c>
      <c r="AJ24" s="23" t="s">
        <v>120</v>
      </c>
      <c r="AK24" s="23" t="s">
        <v>196</v>
      </c>
      <c r="AL24" s="23" t="s">
        <v>121</v>
      </c>
      <c r="AM24" s="23" t="s">
        <v>181</v>
      </c>
      <c r="AN24" s="23" t="s">
        <v>255</v>
      </c>
      <c r="AO24" s="23" t="s">
        <v>124</v>
      </c>
      <c r="AP24" s="23" t="s">
        <v>413</v>
      </c>
      <c r="AQ24" s="23">
        <v>3813000</v>
      </c>
      <c r="AR24" s="23" t="s">
        <v>414</v>
      </c>
      <c r="AS24" s="23" t="s">
        <v>214</v>
      </c>
      <c r="AT24" s="23" t="s">
        <v>149</v>
      </c>
      <c r="AU24" s="23" t="s">
        <v>104</v>
      </c>
      <c r="AV24" s="23" t="s">
        <v>104</v>
      </c>
      <c r="AW24" s="23" t="s">
        <v>104</v>
      </c>
      <c r="AX24" s="23" t="s">
        <v>104</v>
      </c>
      <c r="AY24" s="29" t="s">
        <v>415</v>
      </c>
      <c r="AZ24" s="23">
        <v>30</v>
      </c>
      <c r="BA24" s="25">
        <v>44215</v>
      </c>
      <c r="BB24" s="27" t="s">
        <v>104</v>
      </c>
      <c r="BC24" s="23" t="s">
        <v>104</v>
      </c>
      <c r="BD24" s="27" t="s">
        <v>104</v>
      </c>
      <c r="BE24" s="23" t="s">
        <v>104</v>
      </c>
      <c r="BF24" s="30">
        <v>44217</v>
      </c>
      <c r="BG24" s="30">
        <v>44489</v>
      </c>
      <c r="BH24" s="23" t="s">
        <v>202</v>
      </c>
      <c r="BI24" s="23" t="s">
        <v>203</v>
      </c>
      <c r="BJ24" s="23">
        <v>28915546</v>
      </c>
      <c r="BK24" s="23">
        <v>9</v>
      </c>
      <c r="BL24" s="23" t="s">
        <v>104</v>
      </c>
      <c r="BM24" s="23" t="s">
        <v>104</v>
      </c>
      <c r="BN24" s="23" t="s">
        <v>104</v>
      </c>
      <c r="BO24" s="23" t="s">
        <v>104</v>
      </c>
      <c r="BP24" s="23" t="s">
        <v>104</v>
      </c>
      <c r="BQ24" s="23" t="s">
        <v>104</v>
      </c>
      <c r="BR24" s="23" t="s">
        <v>104</v>
      </c>
      <c r="BS24" s="23" t="s">
        <v>104</v>
      </c>
      <c r="BT24" s="24" t="str">
        <f t="shared" si="1"/>
        <v xml:space="preserve">MARIANA ALEJANDRA PIRAJAN SIERRA </v>
      </c>
      <c r="BU24" s="31">
        <f t="shared" si="2"/>
        <v>19826451</v>
      </c>
      <c r="BV24" s="31" t="str">
        <f t="shared" ref="BV24:BW24" si="28">K24</f>
        <v>2 2. Meses</v>
      </c>
      <c r="BW24" s="32">
        <f t="shared" si="28"/>
        <v>9</v>
      </c>
      <c r="BX24" s="26">
        <v>734313</v>
      </c>
      <c r="BY24" s="31">
        <v>2202939</v>
      </c>
      <c r="BZ24" s="31">
        <v>2202939</v>
      </c>
      <c r="CA24" s="31">
        <v>2202939</v>
      </c>
      <c r="CB24" s="31">
        <v>2202939</v>
      </c>
      <c r="CC24" s="31">
        <v>2202939</v>
      </c>
      <c r="CD24" s="33">
        <v>2202939</v>
      </c>
      <c r="CE24" s="23"/>
      <c r="CF24" s="23"/>
      <c r="CG24" s="23"/>
      <c r="CH24" s="23"/>
      <c r="CI24" s="23"/>
      <c r="CJ24" s="23"/>
      <c r="CK24" s="23"/>
      <c r="CL24" s="23"/>
      <c r="CM24" s="23"/>
      <c r="CN24" s="23"/>
      <c r="CO24" s="31">
        <f t="shared" si="4"/>
        <v>13951947</v>
      </c>
      <c r="CP24" s="34">
        <f t="shared" si="5"/>
        <v>0.70370370370370372</v>
      </c>
      <c r="CQ24" s="38" t="s">
        <v>132</v>
      </c>
      <c r="CR24" s="39"/>
      <c r="CS24" s="39"/>
      <c r="CT24" s="39"/>
      <c r="CU24" s="39"/>
      <c r="CV24" s="39"/>
      <c r="CW24" s="39">
        <v>10</v>
      </c>
      <c r="CX24" s="39">
        <v>6</v>
      </c>
      <c r="CY24" s="36" t="s">
        <v>416</v>
      </c>
      <c r="CZ24" s="37">
        <v>44413</v>
      </c>
      <c r="DA24" s="26">
        <v>2202939</v>
      </c>
      <c r="DB24" s="26">
        <v>8077443</v>
      </c>
      <c r="DC24" s="31">
        <f t="shared" si="6"/>
        <v>13951947</v>
      </c>
      <c r="DD24" s="31">
        <f t="shared" si="7"/>
        <v>5874504</v>
      </c>
      <c r="DE24" s="23"/>
      <c r="DF24" s="23"/>
    </row>
    <row r="25" spans="1:110" ht="81.75" customHeight="1" x14ac:dyDescent="0.25">
      <c r="A25" s="22" t="s">
        <v>417</v>
      </c>
      <c r="B25" s="23" t="s">
        <v>418</v>
      </c>
      <c r="C25" s="24" t="s">
        <v>419</v>
      </c>
      <c r="D25" s="25">
        <v>44215</v>
      </c>
      <c r="E25" s="23" t="s">
        <v>108</v>
      </c>
      <c r="F25" s="23" t="s">
        <v>109</v>
      </c>
      <c r="G25" s="22" t="s">
        <v>420</v>
      </c>
      <c r="H25" s="23" t="s">
        <v>104</v>
      </c>
      <c r="I25" s="23" t="s">
        <v>421</v>
      </c>
      <c r="J25" s="23" t="s">
        <v>112</v>
      </c>
      <c r="K25" s="23" t="s">
        <v>113</v>
      </c>
      <c r="L25" s="23">
        <v>11</v>
      </c>
      <c r="M25" s="23">
        <v>131020202030203</v>
      </c>
      <c r="N25" s="23" t="s">
        <v>114</v>
      </c>
      <c r="O25" s="23" t="s">
        <v>104</v>
      </c>
      <c r="P25" s="23">
        <v>18</v>
      </c>
      <c r="Q25" s="25">
        <v>44203</v>
      </c>
      <c r="R25" s="23" t="s">
        <v>115</v>
      </c>
      <c r="S25" s="26">
        <v>64619544</v>
      </c>
      <c r="T25" s="26">
        <v>5874504</v>
      </c>
      <c r="U25" s="23" t="s">
        <v>104</v>
      </c>
      <c r="V25" s="26">
        <v>0</v>
      </c>
      <c r="W25" s="26">
        <f t="shared" si="0"/>
        <v>64619544</v>
      </c>
      <c r="X25" s="23" t="s">
        <v>104</v>
      </c>
      <c r="Y25" s="23" t="s">
        <v>104</v>
      </c>
      <c r="Z25" s="23" t="s">
        <v>104</v>
      </c>
      <c r="AA25" s="23" t="s">
        <v>104</v>
      </c>
      <c r="AB25" s="23" t="s">
        <v>104</v>
      </c>
      <c r="AC25" s="24" t="s">
        <v>422</v>
      </c>
      <c r="AD25" s="27">
        <v>1069477300</v>
      </c>
      <c r="AE25" s="27">
        <v>4</v>
      </c>
      <c r="AF25" s="27" t="s">
        <v>117</v>
      </c>
      <c r="AG25" s="27" t="s">
        <v>118</v>
      </c>
      <c r="AH25" s="27" t="s">
        <v>119</v>
      </c>
      <c r="AI25" s="25">
        <v>32586</v>
      </c>
      <c r="AJ25" s="23" t="s">
        <v>120</v>
      </c>
      <c r="AK25" s="23" t="s">
        <v>253</v>
      </c>
      <c r="AL25" s="23" t="s">
        <v>254</v>
      </c>
      <c r="AM25" s="23" t="s">
        <v>144</v>
      </c>
      <c r="AN25" s="23" t="s">
        <v>164</v>
      </c>
      <c r="AO25" s="23" t="s">
        <v>124</v>
      </c>
      <c r="AP25" s="23" t="s">
        <v>423</v>
      </c>
      <c r="AQ25" s="23">
        <v>3813000</v>
      </c>
      <c r="AR25" s="23" t="s">
        <v>424</v>
      </c>
      <c r="AS25" s="23" t="s">
        <v>148</v>
      </c>
      <c r="AT25" s="23" t="s">
        <v>185</v>
      </c>
      <c r="AU25" s="23" t="s">
        <v>104</v>
      </c>
      <c r="AV25" s="23" t="s">
        <v>104</v>
      </c>
      <c r="AW25" s="23" t="s">
        <v>104</v>
      </c>
      <c r="AX25" s="23" t="s">
        <v>104</v>
      </c>
      <c r="AY25" s="29" t="s">
        <v>425</v>
      </c>
      <c r="AZ25" s="24">
        <v>34</v>
      </c>
      <c r="BA25" s="25">
        <v>44216</v>
      </c>
      <c r="BB25" s="27" t="s">
        <v>104</v>
      </c>
      <c r="BC25" s="23" t="s">
        <v>104</v>
      </c>
      <c r="BD25" s="27" t="s">
        <v>104</v>
      </c>
      <c r="BE25" s="23" t="s">
        <v>104</v>
      </c>
      <c r="BF25" s="30">
        <v>44216</v>
      </c>
      <c r="BG25" s="30">
        <v>44549</v>
      </c>
      <c r="BH25" s="23" t="s">
        <v>151</v>
      </c>
      <c r="BI25" s="23" t="s">
        <v>426</v>
      </c>
      <c r="BJ25" s="23">
        <v>52233911</v>
      </c>
      <c r="BK25" s="23">
        <v>4</v>
      </c>
      <c r="BL25" s="23" t="s">
        <v>104</v>
      </c>
      <c r="BM25" s="23" t="s">
        <v>104</v>
      </c>
      <c r="BN25" s="23" t="s">
        <v>104</v>
      </c>
      <c r="BO25" s="23" t="s">
        <v>104</v>
      </c>
      <c r="BP25" s="23" t="s">
        <v>104</v>
      </c>
      <c r="BQ25" s="23" t="s">
        <v>104</v>
      </c>
      <c r="BR25" s="23" t="s">
        <v>104</v>
      </c>
      <c r="BS25" s="23" t="s">
        <v>104</v>
      </c>
      <c r="BT25" s="24" t="str">
        <f t="shared" si="1"/>
        <v xml:space="preserve">MARÍA DEL PILAR MUÑOZ ALVAREZ </v>
      </c>
      <c r="BU25" s="31">
        <f t="shared" si="2"/>
        <v>64619544</v>
      </c>
      <c r="BV25" s="31" t="str">
        <f t="shared" ref="BV25:BW25" si="29">K25</f>
        <v>2 2. Meses</v>
      </c>
      <c r="BW25" s="32">
        <f t="shared" si="29"/>
        <v>11</v>
      </c>
      <c r="BX25" s="26">
        <v>2153985</v>
      </c>
      <c r="BY25" s="31">
        <v>5874504</v>
      </c>
      <c r="BZ25" s="31">
        <v>5874504</v>
      </c>
      <c r="CA25" s="31">
        <v>5874504</v>
      </c>
      <c r="CB25" s="31">
        <v>5874504</v>
      </c>
      <c r="CC25" s="31">
        <v>5874504</v>
      </c>
      <c r="CD25" s="33">
        <v>5874504</v>
      </c>
      <c r="CE25" s="23"/>
      <c r="CF25" s="23"/>
      <c r="CG25" s="23"/>
      <c r="CH25" s="23"/>
      <c r="CI25" s="23"/>
      <c r="CJ25" s="23"/>
      <c r="CK25" s="23"/>
      <c r="CL25" s="23"/>
      <c r="CM25" s="23"/>
      <c r="CN25" s="23"/>
      <c r="CO25" s="31">
        <f t="shared" si="4"/>
        <v>37401009</v>
      </c>
      <c r="CP25" s="34">
        <f t="shared" si="5"/>
        <v>0.57878788188291763</v>
      </c>
      <c r="CQ25" s="38" t="s">
        <v>132</v>
      </c>
      <c r="CR25" s="39"/>
      <c r="CS25" s="39"/>
      <c r="CT25" s="39"/>
      <c r="CU25" s="39"/>
      <c r="CV25" s="39"/>
      <c r="CW25" s="39">
        <v>12</v>
      </c>
      <c r="CX25" s="39">
        <v>7</v>
      </c>
      <c r="CY25" s="36" t="s">
        <v>427</v>
      </c>
      <c r="CZ25" s="37">
        <v>44411</v>
      </c>
      <c r="DA25" s="26">
        <v>5874504</v>
      </c>
      <c r="DB25" s="26">
        <v>8077443</v>
      </c>
      <c r="DC25" s="31">
        <f t="shared" si="6"/>
        <v>37401009</v>
      </c>
      <c r="DD25" s="31">
        <f t="shared" si="7"/>
        <v>27218535</v>
      </c>
      <c r="DE25" s="23"/>
      <c r="DF25" s="23"/>
    </row>
    <row r="26" spans="1:110" ht="81.75" customHeight="1" x14ac:dyDescent="0.25">
      <c r="A26" s="22" t="s">
        <v>428</v>
      </c>
      <c r="B26" s="23" t="s">
        <v>429</v>
      </c>
      <c r="C26" s="24" t="s">
        <v>430</v>
      </c>
      <c r="D26" s="25">
        <v>44215</v>
      </c>
      <c r="E26" s="23" t="s">
        <v>108</v>
      </c>
      <c r="F26" s="23" t="s">
        <v>109</v>
      </c>
      <c r="G26" s="22" t="s">
        <v>431</v>
      </c>
      <c r="H26" s="23" t="s">
        <v>104</v>
      </c>
      <c r="I26" s="23" t="s">
        <v>432</v>
      </c>
      <c r="J26" s="23" t="s">
        <v>112</v>
      </c>
      <c r="K26" s="23" t="s">
        <v>113</v>
      </c>
      <c r="L26" s="23">
        <v>11</v>
      </c>
      <c r="M26" s="23" t="s">
        <v>177</v>
      </c>
      <c r="N26" s="23" t="s">
        <v>178</v>
      </c>
      <c r="O26" s="23">
        <v>1082001052</v>
      </c>
      <c r="P26" s="23">
        <v>55</v>
      </c>
      <c r="Q26" s="25">
        <v>44204</v>
      </c>
      <c r="R26" s="23" t="s">
        <v>142</v>
      </c>
      <c r="S26" s="26">
        <v>88851873</v>
      </c>
      <c r="T26" s="26">
        <v>8077443</v>
      </c>
      <c r="U26" s="23" t="s">
        <v>104</v>
      </c>
      <c r="V26" s="26">
        <v>0</v>
      </c>
      <c r="W26" s="26">
        <f t="shared" si="0"/>
        <v>88851873</v>
      </c>
      <c r="X26" s="23" t="s">
        <v>104</v>
      </c>
      <c r="Y26" s="23" t="s">
        <v>104</v>
      </c>
      <c r="Z26" s="23" t="s">
        <v>104</v>
      </c>
      <c r="AA26" s="23" t="s">
        <v>104</v>
      </c>
      <c r="AB26" s="23" t="s">
        <v>104</v>
      </c>
      <c r="AC26" s="45" t="s">
        <v>433</v>
      </c>
      <c r="AD26" s="27">
        <v>63548867</v>
      </c>
      <c r="AE26" s="27">
        <v>0</v>
      </c>
      <c r="AF26" s="27" t="s">
        <v>434</v>
      </c>
      <c r="AG26" s="27" t="s">
        <v>118</v>
      </c>
      <c r="AH26" s="27" t="s">
        <v>119</v>
      </c>
      <c r="AI26" s="25">
        <v>30795</v>
      </c>
      <c r="AJ26" s="23" t="s">
        <v>120</v>
      </c>
      <c r="AK26" s="23" t="s">
        <v>435</v>
      </c>
      <c r="AL26" s="23" t="s">
        <v>436</v>
      </c>
      <c r="AM26" s="23" t="s">
        <v>211</v>
      </c>
      <c r="AN26" s="23" t="s">
        <v>164</v>
      </c>
      <c r="AO26" s="23" t="s">
        <v>124</v>
      </c>
      <c r="AP26" s="23" t="s">
        <v>437</v>
      </c>
      <c r="AQ26" s="23">
        <v>3813000</v>
      </c>
      <c r="AR26" s="23" t="s">
        <v>438</v>
      </c>
      <c r="AS26" s="23" t="s">
        <v>148</v>
      </c>
      <c r="AT26" s="23" t="s">
        <v>185</v>
      </c>
      <c r="AU26" s="23" t="s">
        <v>104</v>
      </c>
      <c r="AV26" s="23" t="s">
        <v>104</v>
      </c>
      <c r="AW26" s="23" t="s">
        <v>104</v>
      </c>
      <c r="AX26" s="23" t="s">
        <v>104</v>
      </c>
      <c r="AY26" s="29" t="s">
        <v>439</v>
      </c>
      <c r="AZ26" s="23">
        <v>29</v>
      </c>
      <c r="BA26" s="25">
        <v>44215</v>
      </c>
      <c r="BB26" s="27" t="s">
        <v>104</v>
      </c>
      <c r="BC26" s="23" t="s">
        <v>104</v>
      </c>
      <c r="BD26" s="27" t="s">
        <v>104</v>
      </c>
      <c r="BE26" s="23" t="s">
        <v>104</v>
      </c>
      <c r="BF26" s="30">
        <v>44216</v>
      </c>
      <c r="BG26" s="30">
        <v>44549</v>
      </c>
      <c r="BH26" s="23" t="s">
        <v>202</v>
      </c>
      <c r="BI26" s="23" t="s">
        <v>440</v>
      </c>
      <c r="BJ26" s="23">
        <v>79317479</v>
      </c>
      <c r="BK26" s="23">
        <v>3</v>
      </c>
      <c r="BL26" s="23" t="s">
        <v>104</v>
      </c>
      <c r="BM26" s="23" t="s">
        <v>104</v>
      </c>
      <c r="BN26" s="23" t="s">
        <v>104</v>
      </c>
      <c r="BO26" s="23" t="s">
        <v>104</v>
      </c>
      <c r="BP26" s="23" t="s">
        <v>104</v>
      </c>
      <c r="BQ26" s="23" t="s">
        <v>104</v>
      </c>
      <c r="BR26" s="23" t="s">
        <v>104</v>
      </c>
      <c r="BS26" s="23" t="s">
        <v>104</v>
      </c>
      <c r="BT26" s="24" t="str">
        <f t="shared" si="1"/>
        <v xml:space="preserve">ERIKA  MILEYDY MONROY ORTEGA </v>
      </c>
      <c r="BU26" s="31">
        <f t="shared" si="2"/>
        <v>88851873</v>
      </c>
      <c r="BV26" s="31" t="str">
        <f t="shared" ref="BV26:BW26" si="30">K26</f>
        <v>2 2. Meses</v>
      </c>
      <c r="BW26" s="32">
        <f t="shared" si="30"/>
        <v>11</v>
      </c>
      <c r="BX26" s="26">
        <v>2961729</v>
      </c>
      <c r="BY26" s="31">
        <v>8077443</v>
      </c>
      <c r="BZ26" s="31">
        <v>8077443</v>
      </c>
      <c r="CA26" s="31">
        <v>8077443</v>
      </c>
      <c r="CB26" s="31">
        <v>8077443</v>
      </c>
      <c r="CC26" s="31">
        <v>8077443</v>
      </c>
      <c r="CD26" s="33">
        <v>8077443</v>
      </c>
      <c r="CE26" s="23"/>
      <c r="CF26" s="23"/>
      <c r="CG26" s="23"/>
      <c r="CH26" s="23"/>
      <c r="CI26" s="23"/>
      <c r="CJ26" s="23"/>
      <c r="CK26" s="23"/>
      <c r="CL26" s="23"/>
      <c r="CM26" s="23"/>
      <c r="CN26" s="23"/>
      <c r="CO26" s="31">
        <f t="shared" si="4"/>
        <v>51426387</v>
      </c>
      <c r="CP26" s="34">
        <f t="shared" si="5"/>
        <v>0.57878787766241013</v>
      </c>
      <c r="CQ26" s="38" t="s">
        <v>132</v>
      </c>
      <c r="CR26" s="39"/>
      <c r="CS26" s="39"/>
      <c r="CT26" s="39"/>
      <c r="CU26" s="39"/>
      <c r="CV26" s="39"/>
      <c r="CW26" s="39">
        <v>12</v>
      </c>
      <c r="CX26" s="39">
        <v>6</v>
      </c>
      <c r="CY26" s="36" t="s">
        <v>441</v>
      </c>
      <c r="CZ26" s="37">
        <v>44418</v>
      </c>
      <c r="DA26" s="26">
        <v>8077443</v>
      </c>
      <c r="DB26" s="26">
        <v>8077443</v>
      </c>
      <c r="DC26" s="31">
        <f t="shared" si="6"/>
        <v>51426387</v>
      </c>
      <c r="DD26" s="31">
        <f t="shared" si="7"/>
        <v>37425486</v>
      </c>
      <c r="DE26" s="23"/>
      <c r="DF26" s="23"/>
    </row>
    <row r="27" spans="1:110" ht="96" customHeight="1" x14ac:dyDescent="0.25">
      <c r="A27" s="22" t="s">
        <v>442</v>
      </c>
      <c r="B27" s="23" t="s">
        <v>443</v>
      </c>
      <c r="C27" s="24" t="s">
        <v>444</v>
      </c>
      <c r="D27" s="25">
        <v>44215</v>
      </c>
      <c r="E27" s="23" t="s">
        <v>108</v>
      </c>
      <c r="F27" s="23" t="s">
        <v>109</v>
      </c>
      <c r="G27" s="22" t="s">
        <v>445</v>
      </c>
      <c r="H27" s="23" t="s">
        <v>104</v>
      </c>
      <c r="I27" s="23" t="s">
        <v>446</v>
      </c>
      <c r="J27" s="23" t="s">
        <v>112</v>
      </c>
      <c r="K27" s="23" t="s">
        <v>113</v>
      </c>
      <c r="L27" s="23">
        <v>11</v>
      </c>
      <c r="M27" s="23" t="s">
        <v>177</v>
      </c>
      <c r="N27" s="23" t="s">
        <v>178</v>
      </c>
      <c r="O27" s="23">
        <v>1082001052</v>
      </c>
      <c r="P27" s="23">
        <v>53</v>
      </c>
      <c r="Q27" s="25">
        <v>44204</v>
      </c>
      <c r="R27" s="23" t="s">
        <v>142</v>
      </c>
      <c r="S27" s="26">
        <v>88851873</v>
      </c>
      <c r="T27" s="26">
        <v>8077443</v>
      </c>
      <c r="U27" s="23" t="s">
        <v>158</v>
      </c>
      <c r="V27" s="26">
        <v>0</v>
      </c>
      <c r="W27" s="26">
        <f t="shared" si="0"/>
        <v>88851873</v>
      </c>
      <c r="X27" s="23" t="s">
        <v>104</v>
      </c>
      <c r="Y27" s="23" t="s">
        <v>104</v>
      </c>
      <c r="Z27" s="23" t="s">
        <v>104</v>
      </c>
      <c r="AA27" s="23" t="s">
        <v>104</v>
      </c>
      <c r="AB27" s="23" t="s">
        <v>104</v>
      </c>
      <c r="AC27" s="24" t="s">
        <v>447</v>
      </c>
      <c r="AD27" s="27">
        <v>74184787</v>
      </c>
      <c r="AE27" s="27">
        <v>6</v>
      </c>
      <c r="AF27" s="27" t="s">
        <v>267</v>
      </c>
      <c r="AG27" s="27" t="s">
        <v>118</v>
      </c>
      <c r="AH27" s="27" t="s">
        <v>119</v>
      </c>
      <c r="AI27" s="25">
        <v>28873</v>
      </c>
      <c r="AJ27" s="23" t="s">
        <v>120</v>
      </c>
      <c r="AK27" s="23" t="s">
        <v>280</v>
      </c>
      <c r="AL27" s="23" t="s">
        <v>448</v>
      </c>
      <c r="AM27" s="23" t="s">
        <v>144</v>
      </c>
      <c r="AN27" s="23" t="s">
        <v>319</v>
      </c>
      <c r="AO27" s="23" t="s">
        <v>124</v>
      </c>
      <c r="AP27" s="23" t="s">
        <v>449</v>
      </c>
      <c r="AQ27" s="23">
        <v>3813000</v>
      </c>
      <c r="AR27" s="23" t="s">
        <v>450</v>
      </c>
      <c r="AS27" s="23" t="s">
        <v>451</v>
      </c>
      <c r="AT27" s="23" t="s">
        <v>128</v>
      </c>
      <c r="AU27" s="23" t="s">
        <v>104</v>
      </c>
      <c r="AV27" s="23" t="s">
        <v>104</v>
      </c>
      <c r="AW27" s="23" t="s">
        <v>104</v>
      </c>
      <c r="AX27" s="23" t="s">
        <v>104</v>
      </c>
      <c r="AY27" s="29" t="s">
        <v>439</v>
      </c>
      <c r="AZ27" s="23">
        <v>28</v>
      </c>
      <c r="BA27" s="25">
        <v>44215</v>
      </c>
      <c r="BB27" s="27" t="s">
        <v>104</v>
      </c>
      <c r="BC27" s="23" t="s">
        <v>104</v>
      </c>
      <c r="BD27" s="27" t="s">
        <v>104</v>
      </c>
      <c r="BE27" s="23" t="s">
        <v>104</v>
      </c>
      <c r="BF27" s="30">
        <v>44217</v>
      </c>
      <c r="BG27" s="30">
        <v>44550</v>
      </c>
      <c r="BH27" s="25" t="s">
        <v>202</v>
      </c>
      <c r="BI27" s="23" t="s">
        <v>440</v>
      </c>
      <c r="BJ27" s="23">
        <v>79317479</v>
      </c>
      <c r="BK27" s="23">
        <v>3</v>
      </c>
      <c r="BL27" s="23" t="s">
        <v>104</v>
      </c>
      <c r="BM27" s="23" t="s">
        <v>104</v>
      </c>
      <c r="BN27" s="23" t="s">
        <v>104</v>
      </c>
      <c r="BO27" s="23" t="s">
        <v>104</v>
      </c>
      <c r="BP27" s="23" t="s">
        <v>104</v>
      </c>
      <c r="BQ27" s="23" t="s">
        <v>104</v>
      </c>
      <c r="BR27" s="23" t="s">
        <v>104</v>
      </c>
      <c r="BS27" s="23" t="s">
        <v>104</v>
      </c>
      <c r="BT27" s="24" t="str">
        <f t="shared" si="1"/>
        <v xml:space="preserve">DAVIES BATEMAN GARCÍA CARDOZA </v>
      </c>
      <c r="BU27" s="31">
        <f t="shared" si="2"/>
        <v>88851873</v>
      </c>
      <c r="BV27" s="31" t="str">
        <f t="shared" ref="BV27:BW27" si="31">K27</f>
        <v>2 2. Meses</v>
      </c>
      <c r="BW27" s="32">
        <f t="shared" si="31"/>
        <v>11</v>
      </c>
      <c r="BX27" s="26">
        <v>2692481</v>
      </c>
      <c r="BY27" s="31">
        <v>8077443</v>
      </c>
      <c r="BZ27" s="31">
        <v>8077443</v>
      </c>
      <c r="CA27" s="31">
        <v>8077443</v>
      </c>
      <c r="CB27" s="31">
        <v>8077443</v>
      </c>
      <c r="CC27" s="31">
        <v>8077443</v>
      </c>
      <c r="CD27" s="33">
        <v>8077443</v>
      </c>
      <c r="CE27" s="23"/>
      <c r="CF27" s="23"/>
      <c r="CG27" s="23"/>
      <c r="CH27" s="23"/>
      <c r="CI27" s="23"/>
      <c r="CJ27" s="23"/>
      <c r="CK27" s="23"/>
      <c r="CL27" s="23"/>
      <c r="CM27" s="23"/>
      <c r="CN27" s="23"/>
      <c r="CO27" s="31">
        <f t="shared" si="4"/>
        <v>51157139</v>
      </c>
      <c r="CP27" s="34">
        <f t="shared" si="5"/>
        <v>0.5757575757575758</v>
      </c>
      <c r="CQ27" s="38" t="s">
        <v>132</v>
      </c>
      <c r="CR27" s="39"/>
      <c r="CS27" s="39"/>
      <c r="CT27" s="39"/>
      <c r="CU27" s="39"/>
      <c r="CV27" s="39"/>
      <c r="CW27" s="39">
        <v>12</v>
      </c>
      <c r="CX27" s="39">
        <v>6</v>
      </c>
      <c r="CY27" s="36" t="s">
        <v>452</v>
      </c>
      <c r="CZ27" s="37">
        <v>44413</v>
      </c>
      <c r="DA27" s="26">
        <v>8077443</v>
      </c>
      <c r="DB27" s="26">
        <v>8077443</v>
      </c>
      <c r="DC27" s="31">
        <f t="shared" si="6"/>
        <v>51157139</v>
      </c>
      <c r="DD27" s="31">
        <f t="shared" si="7"/>
        <v>37694734</v>
      </c>
      <c r="DE27" s="23"/>
      <c r="DF27" s="23"/>
    </row>
    <row r="28" spans="1:110" ht="108" customHeight="1" x14ac:dyDescent="0.25">
      <c r="A28" s="22" t="s">
        <v>453</v>
      </c>
      <c r="B28" s="23" t="s">
        <v>454</v>
      </c>
      <c r="C28" s="24" t="s">
        <v>455</v>
      </c>
      <c r="D28" s="25">
        <v>44215</v>
      </c>
      <c r="E28" s="23" t="s">
        <v>108</v>
      </c>
      <c r="F28" s="23" t="s">
        <v>109</v>
      </c>
      <c r="G28" s="22" t="s">
        <v>456</v>
      </c>
      <c r="H28" s="23" t="s">
        <v>104</v>
      </c>
      <c r="I28" s="23" t="s">
        <v>457</v>
      </c>
      <c r="J28" s="23" t="s">
        <v>112</v>
      </c>
      <c r="K28" s="23" t="s">
        <v>113</v>
      </c>
      <c r="L28" s="23">
        <v>11</v>
      </c>
      <c r="M28" s="23" t="s">
        <v>177</v>
      </c>
      <c r="N28" s="23" t="s">
        <v>178</v>
      </c>
      <c r="O28" s="23">
        <v>1082001052</v>
      </c>
      <c r="P28" s="23">
        <v>23</v>
      </c>
      <c r="Q28" s="25">
        <v>44203</v>
      </c>
      <c r="R28" s="23" t="s">
        <v>142</v>
      </c>
      <c r="S28" s="26">
        <v>88851873</v>
      </c>
      <c r="T28" s="26">
        <v>8077443</v>
      </c>
      <c r="U28" s="23" t="s">
        <v>104</v>
      </c>
      <c r="V28" s="26">
        <v>0</v>
      </c>
      <c r="W28" s="26">
        <f t="shared" si="0"/>
        <v>88851873</v>
      </c>
      <c r="X28" s="23" t="s">
        <v>104</v>
      </c>
      <c r="Y28" s="23" t="s">
        <v>104</v>
      </c>
      <c r="Z28" s="23" t="s">
        <v>104</v>
      </c>
      <c r="AA28" s="23" t="s">
        <v>104</v>
      </c>
      <c r="AB28" s="23" t="s">
        <v>104</v>
      </c>
      <c r="AC28" s="24" t="s">
        <v>458</v>
      </c>
      <c r="AD28" s="27">
        <v>46376936</v>
      </c>
      <c r="AE28" s="27">
        <v>1</v>
      </c>
      <c r="AF28" s="27" t="s">
        <v>117</v>
      </c>
      <c r="AG28" s="27" t="s">
        <v>118</v>
      </c>
      <c r="AH28" s="27" t="s">
        <v>119</v>
      </c>
      <c r="AI28" s="25">
        <v>28841</v>
      </c>
      <c r="AJ28" s="23" t="s">
        <v>120</v>
      </c>
      <c r="AK28" s="23" t="s">
        <v>280</v>
      </c>
      <c r="AL28" s="23" t="s">
        <v>448</v>
      </c>
      <c r="AM28" s="23" t="s">
        <v>144</v>
      </c>
      <c r="AN28" s="23" t="s">
        <v>319</v>
      </c>
      <c r="AO28" s="23" t="s">
        <v>124</v>
      </c>
      <c r="AP28" s="23" t="s">
        <v>459</v>
      </c>
      <c r="AQ28" s="23">
        <v>3813000</v>
      </c>
      <c r="AR28" s="23" t="s">
        <v>460</v>
      </c>
      <c r="AS28" s="23" t="s">
        <v>461</v>
      </c>
      <c r="AT28" s="23" t="s">
        <v>185</v>
      </c>
      <c r="AU28" s="23" t="s">
        <v>104</v>
      </c>
      <c r="AV28" s="23" t="s">
        <v>104</v>
      </c>
      <c r="AW28" s="23" t="s">
        <v>104</v>
      </c>
      <c r="AX28" s="23" t="s">
        <v>104</v>
      </c>
      <c r="AY28" s="29" t="s">
        <v>462</v>
      </c>
      <c r="AZ28" s="23">
        <v>33</v>
      </c>
      <c r="BA28" s="25">
        <v>44216</v>
      </c>
      <c r="BB28" s="27" t="s">
        <v>104</v>
      </c>
      <c r="BC28" s="23" t="s">
        <v>104</v>
      </c>
      <c r="BD28" s="27" t="s">
        <v>104</v>
      </c>
      <c r="BE28" s="23" t="s">
        <v>104</v>
      </c>
      <c r="BF28" s="30">
        <v>44216</v>
      </c>
      <c r="BG28" s="30">
        <v>44549</v>
      </c>
      <c r="BH28" s="23" t="s">
        <v>299</v>
      </c>
      <c r="BI28" s="23" t="s">
        <v>300</v>
      </c>
      <c r="BJ28" s="23">
        <v>39742375</v>
      </c>
      <c r="BK28" s="23">
        <v>2</v>
      </c>
      <c r="BL28" s="23" t="s">
        <v>104</v>
      </c>
      <c r="BM28" s="23" t="s">
        <v>104</v>
      </c>
      <c r="BN28" s="23" t="s">
        <v>104</v>
      </c>
      <c r="BO28" s="23" t="s">
        <v>104</v>
      </c>
      <c r="BP28" s="23" t="s">
        <v>104</v>
      </c>
      <c r="BQ28" s="23" t="s">
        <v>104</v>
      </c>
      <c r="BR28" s="23" t="s">
        <v>104</v>
      </c>
      <c r="BS28" s="23" t="s">
        <v>104</v>
      </c>
      <c r="BT28" s="24" t="str">
        <f t="shared" si="1"/>
        <v>YENNY ESTEPA HURTADO</v>
      </c>
      <c r="BU28" s="31">
        <f t="shared" si="2"/>
        <v>88851873</v>
      </c>
      <c r="BV28" s="31" t="str">
        <f t="shared" ref="BV28:BW28" si="32">K28</f>
        <v>2 2. Meses</v>
      </c>
      <c r="BW28" s="32">
        <f t="shared" si="32"/>
        <v>11</v>
      </c>
      <c r="BX28" s="26">
        <v>2961729</v>
      </c>
      <c r="BY28" s="31">
        <v>8077443</v>
      </c>
      <c r="BZ28" s="31">
        <v>8077443</v>
      </c>
      <c r="CA28" s="31">
        <v>8077443</v>
      </c>
      <c r="CB28" s="31">
        <v>8077443</v>
      </c>
      <c r="CC28" s="31">
        <v>8077443</v>
      </c>
      <c r="CD28" s="33">
        <v>8077443</v>
      </c>
      <c r="CE28" s="23"/>
      <c r="CF28" s="23"/>
      <c r="CG28" s="23"/>
      <c r="CH28" s="23"/>
      <c r="CI28" s="23"/>
      <c r="CJ28" s="23"/>
      <c r="CK28" s="23"/>
      <c r="CL28" s="23"/>
      <c r="CM28" s="23"/>
      <c r="CN28" s="23"/>
      <c r="CO28" s="31">
        <f t="shared" si="4"/>
        <v>51426387</v>
      </c>
      <c r="CP28" s="34">
        <f t="shared" si="5"/>
        <v>0.57878787766241013</v>
      </c>
      <c r="CQ28" s="38" t="s">
        <v>132</v>
      </c>
      <c r="CR28" s="39"/>
      <c r="CS28" s="39"/>
      <c r="CT28" s="39"/>
      <c r="CU28" s="39"/>
      <c r="CV28" s="39"/>
      <c r="CW28" s="39">
        <v>12</v>
      </c>
      <c r="CX28" s="39">
        <v>6</v>
      </c>
      <c r="CY28" s="36" t="s">
        <v>463</v>
      </c>
      <c r="CZ28" s="37">
        <v>44419</v>
      </c>
      <c r="DA28" s="26">
        <v>8077443</v>
      </c>
      <c r="DB28" s="26">
        <v>13217634</v>
      </c>
      <c r="DC28" s="31">
        <f t="shared" si="6"/>
        <v>51426387</v>
      </c>
      <c r="DD28" s="31">
        <f t="shared" si="7"/>
        <v>37425486</v>
      </c>
      <c r="DE28" s="23"/>
      <c r="DF28" s="23"/>
    </row>
    <row r="29" spans="1:110" ht="84" customHeight="1" x14ac:dyDescent="0.25">
      <c r="A29" s="22" t="s">
        <v>464</v>
      </c>
      <c r="B29" s="23" t="s">
        <v>465</v>
      </c>
      <c r="C29" s="24" t="s">
        <v>466</v>
      </c>
      <c r="D29" s="25">
        <v>44215</v>
      </c>
      <c r="E29" s="23" t="s">
        <v>108</v>
      </c>
      <c r="F29" s="23" t="s">
        <v>109</v>
      </c>
      <c r="G29" s="22" t="s">
        <v>467</v>
      </c>
      <c r="H29" s="23" t="s">
        <v>158</v>
      </c>
      <c r="I29" s="23" t="s">
        <v>468</v>
      </c>
      <c r="J29" s="23" t="s">
        <v>112</v>
      </c>
      <c r="K29" s="23" t="s">
        <v>113</v>
      </c>
      <c r="L29" s="23">
        <v>11</v>
      </c>
      <c r="M29" s="23">
        <v>131020202030203</v>
      </c>
      <c r="N29" s="23" t="s">
        <v>114</v>
      </c>
      <c r="O29" s="23" t="s">
        <v>104</v>
      </c>
      <c r="P29" s="23">
        <v>3</v>
      </c>
      <c r="Q29" s="25">
        <v>44202</v>
      </c>
      <c r="R29" s="23" t="s">
        <v>115</v>
      </c>
      <c r="S29" s="26">
        <v>88851873</v>
      </c>
      <c r="T29" s="26">
        <v>8077443</v>
      </c>
      <c r="U29" s="23" t="s">
        <v>104</v>
      </c>
      <c r="V29" s="26">
        <v>0</v>
      </c>
      <c r="W29" s="26">
        <f t="shared" si="0"/>
        <v>88851873</v>
      </c>
      <c r="X29" s="23" t="s">
        <v>104</v>
      </c>
      <c r="Y29" s="23" t="s">
        <v>104</v>
      </c>
      <c r="Z29" s="23" t="s">
        <v>104</v>
      </c>
      <c r="AA29" s="23" t="s">
        <v>104</v>
      </c>
      <c r="AB29" s="23" t="s">
        <v>104</v>
      </c>
      <c r="AC29" s="24" t="s">
        <v>469</v>
      </c>
      <c r="AD29" s="27">
        <v>1022374782</v>
      </c>
      <c r="AE29" s="27">
        <v>7</v>
      </c>
      <c r="AF29" s="27" t="s">
        <v>117</v>
      </c>
      <c r="AG29" s="27" t="s">
        <v>118</v>
      </c>
      <c r="AH29" s="27" t="s">
        <v>119</v>
      </c>
      <c r="AI29" s="25">
        <v>33711</v>
      </c>
      <c r="AJ29" s="23" t="s">
        <v>120</v>
      </c>
      <c r="AK29" s="23" t="s">
        <v>196</v>
      </c>
      <c r="AL29" s="23" t="s">
        <v>121</v>
      </c>
      <c r="AM29" s="23" t="s">
        <v>211</v>
      </c>
      <c r="AN29" s="23" t="s">
        <v>470</v>
      </c>
      <c r="AO29" s="23" t="s">
        <v>124</v>
      </c>
      <c r="AP29" s="23" t="s">
        <v>471</v>
      </c>
      <c r="AQ29" s="23">
        <v>3813000</v>
      </c>
      <c r="AR29" s="22" t="s">
        <v>472</v>
      </c>
      <c r="AS29" s="23" t="s">
        <v>473</v>
      </c>
      <c r="AT29" s="23" t="s">
        <v>285</v>
      </c>
      <c r="AU29" s="23" t="s">
        <v>104</v>
      </c>
      <c r="AV29" s="23" t="s">
        <v>104</v>
      </c>
      <c r="AW29" s="23" t="s">
        <v>104</v>
      </c>
      <c r="AX29" s="23" t="s">
        <v>104</v>
      </c>
      <c r="AY29" s="29" t="s">
        <v>474</v>
      </c>
      <c r="AZ29" s="23">
        <v>31</v>
      </c>
      <c r="BA29" s="25">
        <v>44215</v>
      </c>
      <c r="BB29" s="27" t="s">
        <v>104</v>
      </c>
      <c r="BC29" s="23" t="s">
        <v>104</v>
      </c>
      <c r="BD29" s="27" t="s">
        <v>104</v>
      </c>
      <c r="BE29" s="23" t="s">
        <v>104</v>
      </c>
      <c r="BF29" s="30">
        <v>44216</v>
      </c>
      <c r="BG29" s="30">
        <v>44549</v>
      </c>
      <c r="BH29" s="23" t="s">
        <v>130</v>
      </c>
      <c r="BI29" s="23" t="s">
        <v>131</v>
      </c>
      <c r="BJ29" s="23">
        <v>65554501</v>
      </c>
      <c r="BK29" s="23">
        <v>2</v>
      </c>
      <c r="BL29" s="23" t="s">
        <v>104</v>
      </c>
      <c r="BM29" s="23" t="s">
        <v>104</v>
      </c>
      <c r="BN29" s="23" t="s">
        <v>104</v>
      </c>
      <c r="BO29" s="23" t="s">
        <v>104</v>
      </c>
      <c r="BP29" s="23" t="s">
        <v>104</v>
      </c>
      <c r="BQ29" s="23" t="s">
        <v>104</v>
      </c>
      <c r="BR29" s="23" t="s">
        <v>104</v>
      </c>
      <c r="BS29" s="23" t="s">
        <v>104</v>
      </c>
      <c r="BT29" s="24" t="str">
        <f t="shared" si="1"/>
        <v>JESSICA ALEJANDRA SIERRA RABIA</v>
      </c>
      <c r="BU29" s="31">
        <f t="shared" si="2"/>
        <v>88851873</v>
      </c>
      <c r="BV29" s="31" t="str">
        <f t="shared" ref="BV29:BW29" si="33">K29</f>
        <v>2 2. Meses</v>
      </c>
      <c r="BW29" s="32">
        <f t="shared" si="33"/>
        <v>11</v>
      </c>
      <c r="BX29" s="26">
        <v>2961729</v>
      </c>
      <c r="BY29" s="31">
        <v>8077443</v>
      </c>
      <c r="BZ29" s="31">
        <v>8077443</v>
      </c>
      <c r="CA29" s="31">
        <v>8077443</v>
      </c>
      <c r="CB29" s="31">
        <v>8077443</v>
      </c>
      <c r="CC29" s="31">
        <v>8077443</v>
      </c>
      <c r="CD29" s="33">
        <v>8077443</v>
      </c>
      <c r="CE29" s="23"/>
      <c r="CF29" s="23"/>
      <c r="CG29" s="23"/>
      <c r="CH29" s="23"/>
      <c r="CI29" s="23"/>
      <c r="CJ29" s="23"/>
      <c r="CK29" s="23"/>
      <c r="CL29" s="23"/>
      <c r="CM29" s="23"/>
      <c r="CN29" s="23"/>
      <c r="CO29" s="31">
        <f t="shared" si="4"/>
        <v>51426387</v>
      </c>
      <c r="CP29" s="34">
        <f t="shared" si="5"/>
        <v>0.57878787766241013</v>
      </c>
      <c r="CQ29" s="38" t="s">
        <v>132</v>
      </c>
      <c r="CR29" s="39"/>
      <c r="CS29" s="39"/>
      <c r="CT29" s="39"/>
      <c r="CU29" s="39"/>
      <c r="CV29" s="39"/>
      <c r="CW29" s="39">
        <v>12</v>
      </c>
      <c r="CX29" s="39">
        <v>6</v>
      </c>
      <c r="CY29" s="36" t="s">
        <v>475</v>
      </c>
      <c r="CZ29" s="37">
        <v>44419</v>
      </c>
      <c r="DA29" s="26">
        <v>8077443</v>
      </c>
      <c r="DB29" s="26">
        <v>8077443</v>
      </c>
      <c r="DC29" s="31">
        <f t="shared" si="6"/>
        <v>51426387</v>
      </c>
      <c r="DD29" s="31">
        <f t="shared" si="7"/>
        <v>37425486</v>
      </c>
      <c r="DE29" s="23"/>
      <c r="DF29" s="23"/>
    </row>
    <row r="30" spans="1:110" ht="108" customHeight="1" x14ac:dyDescent="0.25">
      <c r="A30" s="22" t="s">
        <v>476</v>
      </c>
      <c r="B30" s="23" t="s">
        <v>477</v>
      </c>
      <c r="C30" s="24" t="s">
        <v>478</v>
      </c>
      <c r="D30" s="25">
        <v>44215</v>
      </c>
      <c r="E30" s="23" t="s">
        <v>108</v>
      </c>
      <c r="F30" s="23" t="s">
        <v>109</v>
      </c>
      <c r="G30" s="22" t="s">
        <v>479</v>
      </c>
      <c r="H30" s="23" t="s">
        <v>158</v>
      </c>
      <c r="I30" s="23" t="s">
        <v>480</v>
      </c>
      <c r="J30" s="23" t="s">
        <v>112</v>
      </c>
      <c r="K30" s="23" t="s">
        <v>113</v>
      </c>
      <c r="L30" s="23">
        <v>11</v>
      </c>
      <c r="M30" s="23">
        <v>131020202030203</v>
      </c>
      <c r="N30" s="23" t="s">
        <v>114</v>
      </c>
      <c r="O30" s="23" t="s">
        <v>104</v>
      </c>
      <c r="P30" s="23">
        <v>67</v>
      </c>
      <c r="Q30" s="25">
        <v>44204</v>
      </c>
      <c r="R30" s="23" t="s">
        <v>115</v>
      </c>
      <c r="S30" s="26">
        <v>145393974</v>
      </c>
      <c r="T30" s="26">
        <v>13217634</v>
      </c>
      <c r="U30" s="23" t="s">
        <v>104</v>
      </c>
      <c r="V30" s="26">
        <v>0</v>
      </c>
      <c r="W30" s="26">
        <f t="shared" si="0"/>
        <v>145393974</v>
      </c>
      <c r="X30" s="23" t="s">
        <v>104</v>
      </c>
      <c r="Y30" s="23" t="s">
        <v>104</v>
      </c>
      <c r="Z30" s="23" t="s">
        <v>104</v>
      </c>
      <c r="AA30" s="23" t="s">
        <v>104</v>
      </c>
      <c r="AB30" s="23" t="s">
        <v>104</v>
      </c>
      <c r="AC30" s="24" t="s">
        <v>481</v>
      </c>
      <c r="AD30" s="27">
        <v>79981240</v>
      </c>
      <c r="AE30" s="27">
        <v>7</v>
      </c>
      <c r="AF30" s="27" t="s">
        <v>267</v>
      </c>
      <c r="AG30" s="27" t="s">
        <v>118</v>
      </c>
      <c r="AH30" s="27" t="s">
        <v>119</v>
      </c>
      <c r="AI30" s="25">
        <v>28682</v>
      </c>
      <c r="AJ30" s="23" t="s">
        <v>120</v>
      </c>
      <c r="AK30" s="23" t="s">
        <v>482</v>
      </c>
      <c r="AL30" s="23" t="s">
        <v>483</v>
      </c>
      <c r="AM30" s="23" t="s">
        <v>211</v>
      </c>
      <c r="AN30" s="23" t="s">
        <v>319</v>
      </c>
      <c r="AO30" s="23" t="s">
        <v>124</v>
      </c>
      <c r="AP30" s="23" t="s">
        <v>484</v>
      </c>
      <c r="AQ30" s="23">
        <v>3813000</v>
      </c>
      <c r="AR30" s="23" t="s">
        <v>485</v>
      </c>
      <c r="AS30" s="23" t="s">
        <v>486</v>
      </c>
      <c r="AT30" s="23" t="s">
        <v>272</v>
      </c>
      <c r="AU30" s="23" t="s">
        <v>104</v>
      </c>
      <c r="AV30" s="23" t="s">
        <v>104</v>
      </c>
      <c r="AW30" s="23" t="s">
        <v>104</v>
      </c>
      <c r="AX30" s="23" t="s">
        <v>104</v>
      </c>
      <c r="AY30" s="29" t="s">
        <v>487</v>
      </c>
      <c r="AZ30" s="23">
        <v>32</v>
      </c>
      <c r="BA30" s="25">
        <v>44215</v>
      </c>
      <c r="BB30" s="27" t="s">
        <v>104</v>
      </c>
      <c r="BC30" s="23" t="s">
        <v>104</v>
      </c>
      <c r="BD30" s="27" t="s">
        <v>104</v>
      </c>
      <c r="BE30" s="23" t="s">
        <v>104</v>
      </c>
      <c r="BF30" s="30">
        <v>44216</v>
      </c>
      <c r="BG30" s="30">
        <v>44549</v>
      </c>
      <c r="BH30" s="23" t="s">
        <v>488</v>
      </c>
      <c r="BI30" s="23" t="s">
        <v>489</v>
      </c>
      <c r="BJ30" s="23">
        <v>52966718</v>
      </c>
      <c r="BK30" s="23">
        <v>4</v>
      </c>
      <c r="BL30" s="23" t="s">
        <v>104</v>
      </c>
      <c r="BM30" s="23" t="s">
        <v>104</v>
      </c>
      <c r="BN30" s="23" t="s">
        <v>104</v>
      </c>
      <c r="BO30" s="23" t="s">
        <v>104</v>
      </c>
      <c r="BP30" s="23" t="s">
        <v>104</v>
      </c>
      <c r="BQ30" s="23" t="s">
        <v>104</v>
      </c>
      <c r="BR30" s="23" t="s">
        <v>104</v>
      </c>
      <c r="BS30" s="23" t="s">
        <v>104</v>
      </c>
      <c r="BT30" s="24" t="str">
        <f t="shared" si="1"/>
        <v>JUAN JOSÉ GÓMEZ URUEÑA</v>
      </c>
      <c r="BU30" s="31">
        <f t="shared" si="2"/>
        <v>145393974</v>
      </c>
      <c r="BV30" s="31" t="str">
        <f t="shared" ref="BV30:BW30" si="34">K30</f>
        <v>2 2. Meses</v>
      </c>
      <c r="BW30" s="32">
        <f t="shared" si="34"/>
        <v>11</v>
      </c>
      <c r="BX30" s="26">
        <v>4846466</v>
      </c>
      <c r="BY30" s="31">
        <v>13217634</v>
      </c>
      <c r="BZ30" s="31">
        <v>13217634</v>
      </c>
      <c r="CA30" s="31">
        <v>13217634</v>
      </c>
      <c r="CB30" s="31">
        <v>13217634</v>
      </c>
      <c r="CC30" s="31">
        <v>13217634</v>
      </c>
      <c r="CD30" s="33">
        <v>13217634</v>
      </c>
      <c r="CE30" s="23"/>
      <c r="CF30" s="23"/>
      <c r="CG30" s="23"/>
      <c r="CH30" s="23"/>
      <c r="CI30" s="23"/>
      <c r="CJ30" s="23"/>
      <c r="CK30" s="23"/>
      <c r="CL30" s="23"/>
      <c r="CM30" s="23"/>
      <c r="CN30" s="23"/>
      <c r="CO30" s="31">
        <f t="shared" si="4"/>
        <v>84152270</v>
      </c>
      <c r="CP30" s="34">
        <f t="shared" si="5"/>
        <v>0.57878788016345162</v>
      </c>
      <c r="CQ30" s="38" t="s">
        <v>132</v>
      </c>
      <c r="CR30" s="39"/>
      <c r="CS30" s="39"/>
      <c r="CT30" s="39"/>
      <c r="CU30" s="39"/>
      <c r="CV30" s="39"/>
      <c r="CW30" s="39">
        <v>12</v>
      </c>
      <c r="CX30" s="39">
        <v>7</v>
      </c>
      <c r="CY30" s="36" t="s">
        <v>490</v>
      </c>
      <c r="CZ30" s="37">
        <v>44413</v>
      </c>
      <c r="DA30" s="26">
        <v>13217634</v>
      </c>
      <c r="DB30" s="26">
        <v>8077443</v>
      </c>
      <c r="DC30" s="31">
        <f t="shared" si="6"/>
        <v>84152270</v>
      </c>
      <c r="DD30" s="31">
        <f t="shared" si="7"/>
        <v>61241704</v>
      </c>
      <c r="DE30" s="23"/>
      <c r="DF30" s="23"/>
    </row>
    <row r="31" spans="1:110" ht="96" customHeight="1" x14ac:dyDescent="0.25">
      <c r="A31" s="22" t="s">
        <v>491</v>
      </c>
      <c r="B31" s="23" t="s">
        <v>492</v>
      </c>
      <c r="C31" s="24" t="s">
        <v>493</v>
      </c>
      <c r="D31" s="25">
        <v>44216</v>
      </c>
      <c r="E31" s="23" t="s">
        <v>108</v>
      </c>
      <c r="F31" s="23" t="s">
        <v>109</v>
      </c>
      <c r="G31" s="22" t="s">
        <v>479</v>
      </c>
      <c r="H31" s="23" t="s">
        <v>104</v>
      </c>
      <c r="I31" s="23" t="s">
        <v>494</v>
      </c>
      <c r="J31" s="23" t="s">
        <v>112</v>
      </c>
      <c r="K31" s="23" t="s">
        <v>113</v>
      </c>
      <c r="L31" s="23">
        <v>11</v>
      </c>
      <c r="M31" s="23" t="s">
        <v>177</v>
      </c>
      <c r="N31" s="23" t="s">
        <v>178</v>
      </c>
      <c r="O31" s="23">
        <v>1082001052</v>
      </c>
      <c r="P31" s="23">
        <v>54</v>
      </c>
      <c r="Q31" s="25">
        <v>44204</v>
      </c>
      <c r="R31" s="23" t="s">
        <v>142</v>
      </c>
      <c r="S31" s="26">
        <v>88851873</v>
      </c>
      <c r="T31" s="26">
        <v>8077443</v>
      </c>
      <c r="U31" s="23" t="s">
        <v>158</v>
      </c>
      <c r="V31" s="26">
        <v>0</v>
      </c>
      <c r="W31" s="26">
        <f t="shared" si="0"/>
        <v>88851873</v>
      </c>
      <c r="X31" s="23" t="s">
        <v>104</v>
      </c>
      <c r="Y31" s="23" t="s">
        <v>104</v>
      </c>
      <c r="Z31" s="23" t="s">
        <v>104</v>
      </c>
      <c r="AA31" s="23" t="s">
        <v>104</v>
      </c>
      <c r="AB31" s="23" t="s">
        <v>104</v>
      </c>
      <c r="AC31" s="24" t="s">
        <v>495</v>
      </c>
      <c r="AD31" s="27">
        <v>84083698</v>
      </c>
      <c r="AE31" s="27">
        <v>1</v>
      </c>
      <c r="AF31" s="27" t="s">
        <v>267</v>
      </c>
      <c r="AG31" s="27" t="s">
        <v>118</v>
      </c>
      <c r="AH31" s="27" t="s">
        <v>119</v>
      </c>
      <c r="AI31" s="25">
        <v>28466</v>
      </c>
      <c r="AJ31" s="23" t="s">
        <v>120</v>
      </c>
      <c r="AK31" s="23" t="s">
        <v>496</v>
      </c>
      <c r="AL31" s="23" t="s">
        <v>497</v>
      </c>
      <c r="AM31" s="23" t="s">
        <v>181</v>
      </c>
      <c r="AN31" s="23" t="s">
        <v>227</v>
      </c>
      <c r="AO31" s="23" t="s">
        <v>124</v>
      </c>
      <c r="AP31" s="23" t="s">
        <v>498</v>
      </c>
      <c r="AQ31" s="23">
        <v>3813000</v>
      </c>
      <c r="AR31" s="23" t="s">
        <v>499</v>
      </c>
      <c r="AS31" s="23" t="s">
        <v>500</v>
      </c>
      <c r="AT31" s="23" t="s">
        <v>272</v>
      </c>
      <c r="AU31" s="23" t="s">
        <v>158</v>
      </c>
      <c r="AV31" s="23" t="s">
        <v>104</v>
      </c>
      <c r="AW31" s="23" t="s">
        <v>104</v>
      </c>
      <c r="AX31" s="23" t="s">
        <v>104</v>
      </c>
      <c r="AY31" s="29" t="s">
        <v>501</v>
      </c>
      <c r="AZ31" s="23">
        <v>35</v>
      </c>
      <c r="BA31" s="25">
        <v>44216</v>
      </c>
      <c r="BB31" s="27" t="s">
        <v>104</v>
      </c>
      <c r="BC31" s="23" t="s">
        <v>104</v>
      </c>
      <c r="BD31" s="27" t="s">
        <v>158</v>
      </c>
      <c r="BE31" s="23" t="s">
        <v>104</v>
      </c>
      <c r="BF31" s="30">
        <v>44217</v>
      </c>
      <c r="BG31" s="30">
        <v>44550</v>
      </c>
      <c r="BH31" s="25" t="s">
        <v>202</v>
      </c>
      <c r="BI31" s="23" t="s">
        <v>440</v>
      </c>
      <c r="BJ31" s="23">
        <v>79317479</v>
      </c>
      <c r="BK31" s="23">
        <v>3</v>
      </c>
      <c r="BL31" s="23" t="s">
        <v>104</v>
      </c>
      <c r="BM31" s="23" t="s">
        <v>104</v>
      </c>
      <c r="BN31" s="23" t="s">
        <v>104</v>
      </c>
      <c r="BO31" s="23" t="s">
        <v>104</v>
      </c>
      <c r="BP31" s="23" t="s">
        <v>104</v>
      </c>
      <c r="BQ31" s="23" t="s">
        <v>104</v>
      </c>
      <c r="BR31" s="23" t="s">
        <v>104</v>
      </c>
      <c r="BS31" s="23" t="s">
        <v>104</v>
      </c>
      <c r="BT31" s="24" t="str">
        <f t="shared" si="1"/>
        <v>EDMUNDO MERCEL TONCEL ROSADO</v>
      </c>
      <c r="BU31" s="31">
        <f t="shared" si="2"/>
        <v>88851873</v>
      </c>
      <c r="BV31" s="31" t="str">
        <f t="shared" ref="BV31:BV65" si="35">K31</f>
        <v>2 2. Meses</v>
      </c>
      <c r="BW31" s="32">
        <v>330</v>
      </c>
      <c r="BX31" s="26">
        <v>2692481</v>
      </c>
      <c r="BY31" s="31">
        <v>8077443</v>
      </c>
      <c r="BZ31" s="31">
        <v>8077443</v>
      </c>
      <c r="CA31" s="31">
        <v>8077443</v>
      </c>
      <c r="CB31" s="31">
        <v>8077443</v>
      </c>
      <c r="CC31" s="31">
        <v>8077443</v>
      </c>
      <c r="CD31" s="33">
        <v>8077443</v>
      </c>
      <c r="CE31" s="23"/>
      <c r="CF31" s="23"/>
      <c r="CG31" s="23"/>
      <c r="CH31" s="23"/>
      <c r="CI31" s="23"/>
      <c r="CJ31" s="23"/>
      <c r="CK31" s="23"/>
      <c r="CL31" s="23"/>
      <c r="CM31" s="23"/>
      <c r="CN31" s="23"/>
      <c r="CO31" s="31">
        <f t="shared" si="4"/>
        <v>51157139</v>
      </c>
      <c r="CP31" s="34">
        <f t="shared" si="5"/>
        <v>0.5757575757575758</v>
      </c>
      <c r="CQ31" s="38" t="s">
        <v>132</v>
      </c>
      <c r="CR31" s="39"/>
      <c r="CS31" s="39"/>
      <c r="CT31" s="39"/>
      <c r="CU31" s="39"/>
      <c r="CV31" s="39"/>
      <c r="CW31" s="39">
        <v>12</v>
      </c>
      <c r="CX31" s="39">
        <v>6</v>
      </c>
      <c r="CY31" s="36" t="s">
        <v>502</v>
      </c>
      <c r="CZ31" s="37">
        <v>44413</v>
      </c>
      <c r="DA31" s="26">
        <v>8077443</v>
      </c>
      <c r="DB31" s="26">
        <v>5140191</v>
      </c>
      <c r="DC31" s="31">
        <f t="shared" si="6"/>
        <v>51157139</v>
      </c>
      <c r="DD31" s="31">
        <f t="shared" si="7"/>
        <v>37694734</v>
      </c>
      <c r="DE31" s="23"/>
      <c r="DF31" s="23"/>
    </row>
    <row r="32" spans="1:110" ht="72" customHeight="1" x14ac:dyDescent="0.25">
      <c r="A32" s="22" t="s">
        <v>503</v>
      </c>
      <c r="B32" s="23" t="s">
        <v>504</v>
      </c>
      <c r="C32" s="24" t="s">
        <v>505</v>
      </c>
      <c r="D32" s="25">
        <v>44216</v>
      </c>
      <c r="E32" s="23" t="s">
        <v>108</v>
      </c>
      <c r="F32" s="23" t="s">
        <v>109</v>
      </c>
      <c r="G32" s="22" t="s">
        <v>506</v>
      </c>
      <c r="H32" s="23" t="s">
        <v>104</v>
      </c>
      <c r="I32" s="23" t="s">
        <v>507</v>
      </c>
      <c r="J32" s="23" t="s">
        <v>112</v>
      </c>
      <c r="K32" s="23" t="s">
        <v>113</v>
      </c>
      <c r="L32" s="23">
        <v>11</v>
      </c>
      <c r="M32" s="23" t="s">
        <v>177</v>
      </c>
      <c r="N32" s="23" t="s">
        <v>178</v>
      </c>
      <c r="O32" s="23">
        <v>1082001052</v>
      </c>
      <c r="P32" s="23">
        <v>56</v>
      </c>
      <c r="Q32" s="25">
        <v>44204</v>
      </c>
      <c r="R32" s="23" t="s">
        <v>142</v>
      </c>
      <c r="S32" s="26">
        <v>88851873</v>
      </c>
      <c r="T32" s="26">
        <v>8077443</v>
      </c>
      <c r="U32" s="23" t="s">
        <v>158</v>
      </c>
      <c r="V32" s="26">
        <v>0</v>
      </c>
      <c r="W32" s="26">
        <f t="shared" si="0"/>
        <v>88851873</v>
      </c>
      <c r="X32" s="23" t="s">
        <v>104</v>
      </c>
      <c r="Y32" s="23" t="s">
        <v>104</v>
      </c>
      <c r="Z32" s="23" t="s">
        <v>104</v>
      </c>
      <c r="AA32" s="23" t="s">
        <v>104</v>
      </c>
      <c r="AB32" s="23" t="s">
        <v>104</v>
      </c>
      <c r="AC32" s="24" t="s">
        <v>508</v>
      </c>
      <c r="AD32" s="27">
        <v>53080855</v>
      </c>
      <c r="AE32" s="27">
        <v>5</v>
      </c>
      <c r="AF32" s="27" t="s">
        <v>117</v>
      </c>
      <c r="AG32" s="27" t="s">
        <v>118</v>
      </c>
      <c r="AH32" s="27" t="s">
        <v>119</v>
      </c>
      <c r="AI32" s="25">
        <v>30648</v>
      </c>
      <c r="AJ32" s="23" t="s">
        <v>120</v>
      </c>
      <c r="AK32" s="23" t="s">
        <v>196</v>
      </c>
      <c r="AL32" s="23" t="s">
        <v>121</v>
      </c>
      <c r="AM32" s="23" t="s">
        <v>122</v>
      </c>
      <c r="AN32" s="23" t="s">
        <v>164</v>
      </c>
      <c r="AO32" s="23" t="s">
        <v>124</v>
      </c>
      <c r="AP32" s="23" t="s">
        <v>509</v>
      </c>
      <c r="AQ32" s="23">
        <v>3813000</v>
      </c>
      <c r="AR32" s="23" t="s">
        <v>510</v>
      </c>
      <c r="AS32" s="23" t="s">
        <v>511</v>
      </c>
      <c r="AT32" s="23" t="s">
        <v>128</v>
      </c>
      <c r="AU32" s="23" t="s">
        <v>104</v>
      </c>
      <c r="AV32" s="23" t="s">
        <v>104</v>
      </c>
      <c r="AW32" s="23" t="s">
        <v>104</v>
      </c>
      <c r="AX32" s="23" t="s">
        <v>104</v>
      </c>
      <c r="AY32" s="29" t="s">
        <v>512</v>
      </c>
      <c r="AZ32" s="23">
        <v>39</v>
      </c>
      <c r="BA32" s="25">
        <v>44218</v>
      </c>
      <c r="BB32" s="27" t="s">
        <v>104</v>
      </c>
      <c r="BC32" s="23" t="s">
        <v>104</v>
      </c>
      <c r="BD32" s="27" t="s">
        <v>104</v>
      </c>
      <c r="BE32" s="23" t="s">
        <v>104</v>
      </c>
      <c r="BF32" s="30">
        <v>44218</v>
      </c>
      <c r="BG32" s="30">
        <v>44551</v>
      </c>
      <c r="BH32" s="25" t="s">
        <v>202</v>
      </c>
      <c r="BI32" s="23" t="s">
        <v>440</v>
      </c>
      <c r="BJ32" s="23">
        <v>79317479</v>
      </c>
      <c r="BK32" s="23">
        <v>3</v>
      </c>
      <c r="BL32" s="23" t="s">
        <v>104</v>
      </c>
      <c r="BM32" s="23" t="s">
        <v>104</v>
      </c>
      <c r="BN32" s="23" t="s">
        <v>104</v>
      </c>
      <c r="BO32" s="23" t="s">
        <v>104</v>
      </c>
      <c r="BP32" s="23" t="s">
        <v>104</v>
      </c>
      <c r="BQ32" s="23" t="s">
        <v>104</v>
      </c>
      <c r="BR32" s="23" t="s">
        <v>104</v>
      </c>
      <c r="BS32" s="23" t="s">
        <v>104</v>
      </c>
      <c r="BT32" s="24" t="str">
        <f t="shared" si="1"/>
        <v xml:space="preserve">PAOLA ANDREA GÓMEZ VELEZ </v>
      </c>
      <c r="BU32" s="31">
        <f t="shared" si="2"/>
        <v>88851873</v>
      </c>
      <c r="BV32" s="31" t="str">
        <f t="shared" si="35"/>
        <v>2 2. Meses</v>
      </c>
      <c r="BW32" s="32">
        <f t="shared" ref="BW32:BW65" si="36">L32</f>
        <v>11</v>
      </c>
      <c r="BX32" s="26">
        <v>2423233</v>
      </c>
      <c r="BY32" s="31">
        <v>8077443</v>
      </c>
      <c r="BZ32" s="31">
        <v>8077443</v>
      </c>
      <c r="CA32" s="31">
        <v>8077443</v>
      </c>
      <c r="CB32" s="31">
        <v>8077443</v>
      </c>
      <c r="CC32" s="31">
        <v>8077443</v>
      </c>
      <c r="CD32" s="33">
        <v>8077443</v>
      </c>
      <c r="CE32" s="23"/>
      <c r="CF32" s="23"/>
      <c r="CG32" s="23"/>
      <c r="CH32" s="23"/>
      <c r="CI32" s="23"/>
      <c r="CJ32" s="23"/>
      <c r="CK32" s="23"/>
      <c r="CL32" s="23"/>
      <c r="CM32" s="23"/>
      <c r="CN32" s="23"/>
      <c r="CO32" s="31">
        <f t="shared" si="4"/>
        <v>50887891</v>
      </c>
      <c r="CP32" s="34">
        <f t="shared" si="5"/>
        <v>0.57272727385274136</v>
      </c>
      <c r="CQ32" s="38" t="s">
        <v>132</v>
      </c>
      <c r="CR32" s="39"/>
      <c r="CS32" s="39"/>
      <c r="CT32" s="39"/>
      <c r="CU32" s="39"/>
      <c r="CV32" s="39"/>
      <c r="CW32" s="39">
        <v>12</v>
      </c>
      <c r="CX32" s="39">
        <v>7</v>
      </c>
      <c r="CY32" s="36" t="s">
        <v>513</v>
      </c>
      <c r="CZ32" s="37">
        <v>44413</v>
      </c>
      <c r="DA32" s="26">
        <v>8077443</v>
      </c>
      <c r="DB32" s="26">
        <v>4405878</v>
      </c>
      <c r="DC32" s="31">
        <f t="shared" si="6"/>
        <v>50887891</v>
      </c>
      <c r="DD32" s="31">
        <f t="shared" si="7"/>
        <v>37963982</v>
      </c>
      <c r="DE32" s="23"/>
      <c r="DF32" s="23"/>
    </row>
    <row r="33" spans="1:110" ht="72" customHeight="1" x14ac:dyDescent="0.25">
      <c r="A33" s="22" t="s">
        <v>514</v>
      </c>
      <c r="B33" s="23" t="s">
        <v>515</v>
      </c>
      <c r="C33" s="24" t="s">
        <v>516</v>
      </c>
      <c r="D33" s="25">
        <v>44217</v>
      </c>
      <c r="E33" s="23" t="s">
        <v>108</v>
      </c>
      <c r="F33" s="23" t="s">
        <v>109</v>
      </c>
      <c r="G33" s="22" t="s">
        <v>517</v>
      </c>
      <c r="H33" s="23" t="s">
        <v>158</v>
      </c>
      <c r="I33" s="23" t="s">
        <v>518</v>
      </c>
      <c r="J33" s="23" t="s">
        <v>112</v>
      </c>
      <c r="K33" s="23" t="s">
        <v>113</v>
      </c>
      <c r="L33" s="23">
        <v>11</v>
      </c>
      <c r="M33" s="23" t="s">
        <v>140</v>
      </c>
      <c r="N33" s="23" t="s">
        <v>141</v>
      </c>
      <c r="O33" s="23">
        <v>1082001052</v>
      </c>
      <c r="P33" s="23">
        <v>13</v>
      </c>
      <c r="Q33" s="25">
        <v>44202</v>
      </c>
      <c r="R33" s="23" t="s">
        <v>142</v>
      </c>
      <c r="S33" s="26">
        <v>56542101</v>
      </c>
      <c r="T33" s="26">
        <v>5140191</v>
      </c>
      <c r="U33" s="23" t="s">
        <v>104</v>
      </c>
      <c r="V33" s="26">
        <v>0</v>
      </c>
      <c r="W33" s="26">
        <f t="shared" si="0"/>
        <v>56542101</v>
      </c>
      <c r="X33" s="23" t="s">
        <v>104</v>
      </c>
      <c r="Y33" s="23" t="s">
        <v>104</v>
      </c>
      <c r="Z33" s="23" t="s">
        <v>104</v>
      </c>
      <c r="AA33" s="23" t="s">
        <v>104</v>
      </c>
      <c r="AB33" s="23" t="s">
        <v>104</v>
      </c>
      <c r="AC33" s="24" t="s">
        <v>519</v>
      </c>
      <c r="AD33" s="27">
        <v>52810637</v>
      </c>
      <c r="AE33" s="27">
        <v>6</v>
      </c>
      <c r="AF33" s="27" t="s">
        <v>117</v>
      </c>
      <c r="AG33" s="27" t="s">
        <v>118</v>
      </c>
      <c r="AH33" s="27" t="s">
        <v>119</v>
      </c>
      <c r="AI33" s="25">
        <v>29937</v>
      </c>
      <c r="AJ33" s="23" t="s">
        <v>120</v>
      </c>
      <c r="AK33" s="23" t="s">
        <v>196</v>
      </c>
      <c r="AL33" s="23" t="s">
        <v>121</v>
      </c>
      <c r="AM33" s="23" t="s">
        <v>122</v>
      </c>
      <c r="AN33" s="23" t="s">
        <v>520</v>
      </c>
      <c r="AO33" s="23" t="s">
        <v>124</v>
      </c>
      <c r="AP33" s="23" t="s">
        <v>521</v>
      </c>
      <c r="AQ33" s="23">
        <v>3813000</v>
      </c>
      <c r="AR33" s="23" t="s">
        <v>522</v>
      </c>
      <c r="AS33" s="23" t="s">
        <v>148</v>
      </c>
      <c r="AT33" s="23" t="s">
        <v>297</v>
      </c>
      <c r="AU33" s="23" t="s">
        <v>104</v>
      </c>
      <c r="AV33" s="23" t="s">
        <v>104</v>
      </c>
      <c r="AW33" s="23" t="s">
        <v>104</v>
      </c>
      <c r="AX33" s="23" t="s">
        <v>104</v>
      </c>
      <c r="AY33" s="29" t="s">
        <v>523</v>
      </c>
      <c r="AZ33" s="23">
        <v>38</v>
      </c>
      <c r="BA33" s="25">
        <v>44218</v>
      </c>
      <c r="BB33" s="27" t="s">
        <v>104</v>
      </c>
      <c r="BC33" s="23" t="s">
        <v>104</v>
      </c>
      <c r="BD33" s="27" t="s">
        <v>104</v>
      </c>
      <c r="BE33" s="23" t="s">
        <v>104</v>
      </c>
      <c r="BF33" s="30">
        <v>44218</v>
      </c>
      <c r="BG33" s="30">
        <v>44551</v>
      </c>
      <c r="BH33" s="23" t="s">
        <v>217</v>
      </c>
      <c r="BI33" s="23" t="s">
        <v>218</v>
      </c>
      <c r="BJ33" s="23">
        <v>80767640</v>
      </c>
      <c r="BK33" s="23">
        <v>7</v>
      </c>
      <c r="BL33" s="23" t="s">
        <v>104</v>
      </c>
      <c r="BM33" s="23" t="s">
        <v>104</v>
      </c>
      <c r="BN33" s="23" t="s">
        <v>104</v>
      </c>
      <c r="BO33" s="23" t="s">
        <v>104</v>
      </c>
      <c r="BP33" s="23" t="s">
        <v>104</v>
      </c>
      <c r="BQ33" s="23" t="s">
        <v>104</v>
      </c>
      <c r="BR33" s="23" t="s">
        <v>104</v>
      </c>
      <c r="BS33" s="23" t="s">
        <v>104</v>
      </c>
      <c r="BT33" s="24" t="str">
        <f t="shared" si="1"/>
        <v xml:space="preserve">ANGIE PAOLA JARA RUBIANO </v>
      </c>
      <c r="BU33" s="31">
        <f t="shared" si="2"/>
        <v>56542101</v>
      </c>
      <c r="BV33" s="31" t="str">
        <f t="shared" si="35"/>
        <v>2 2. Meses</v>
      </c>
      <c r="BW33" s="32">
        <f t="shared" si="36"/>
        <v>11</v>
      </c>
      <c r="BX33" s="26">
        <v>1542057</v>
      </c>
      <c r="BY33" s="31">
        <v>5140191</v>
      </c>
      <c r="BZ33" s="31">
        <v>5140191</v>
      </c>
      <c r="CA33" s="31">
        <v>5140191</v>
      </c>
      <c r="CB33" s="31">
        <v>5140191</v>
      </c>
      <c r="CC33" s="31">
        <v>5140191</v>
      </c>
      <c r="CD33" s="33">
        <v>5140191</v>
      </c>
      <c r="CE33" s="23"/>
      <c r="CF33" s="23"/>
      <c r="CG33" s="23"/>
      <c r="CH33" s="23"/>
      <c r="CI33" s="23"/>
      <c r="CJ33" s="23"/>
      <c r="CK33" s="23"/>
      <c r="CL33" s="23"/>
      <c r="CM33" s="23"/>
      <c r="CN33" s="23"/>
      <c r="CO33" s="31">
        <f t="shared" si="4"/>
        <v>32383203</v>
      </c>
      <c r="CP33" s="34">
        <f t="shared" si="5"/>
        <v>0.57272726742149183</v>
      </c>
      <c r="CQ33" s="38" t="s">
        <v>132</v>
      </c>
      <c r="CR33" s="39"/>
      <c r="CS33" s="39"/>
      <c r="CT33" s="39"/>
      <c r="CU33" s="39"/>
      <c r="CV33" s="39"/>
      <c r="CW33" s="39">
        <v>12</v>
      </c>
      <c r="CX33" s="39">
        <v>7</v>
      </c>
      <c r="CY33" s="36" t="s">
        <v>524</v>
      </c>
      <c r="CZ33" s="37">
        <v>44413</v>
      </c>
      <c r="DA33" s="26">
        <v>5140191</v>
      </c>
      <c r="DB33" s="26">
        <v>6608817</v>
      </c>
      <c r="DC33" s="31">
        <f t="shared" si="6"/>
        <v>32383203</v>
      </c>
      <c r="DD33" s="31">
        <f t="shared" si="7"/>
        <v>24158898</v>
      </c>
      <c r="DE33" s="23"/>
      <c r="DF33" s="23"/>
    </row>
    <row r="34" spans="1:110" ht="72" customHeight="1" x14ac:dyDescent="0.25">
      <c r="A34" s="22" t="s">
        <v>525</v>
      </c>
      <c r="B34" s="23" t="s">
        <v>526</v>
      </c>
      <c r="C34" s="24" t="s">
        <v>527</v>
      </c>
      <c r="D34" s="25">
        <v>44217</v>
      </c>
      <c r="E34" s="23" t="s">
        <v>108</v>
      </c>
      <c r="F34" s="23" t="s">
        <v>109</v>
      </c>
      <c r="G34" s="22" t="s">
        <v>528</v>
      </c>
      <c r="H34" s="23" t="s">
        <v>104</v>
      </c>
      <c r="I34" s="23" t="s">
        <v>529</v>
      </c>
      <c r="J34" s="23" t="s">
        <v>112</v>
      </c>
      <c r="K34" s="23" t="s">
        <v>113</v>
      </c>
      <c r="L34" s="23">
        <v>11</v>
      </c>
      <c r="M34" s="23" t="s">
        <v>140</v>
      </c>
      <c r="N34" s="23" t="s">
        <v>141</v>
      </c>
      <c r="O34" s="23">
        <v>1082001052</v>
      </c>
      <c r="P34" s="23">
        <v>9</v>
      </c>
      <c r="Q34" s="25">
        <v>44202</v>
      </c>
      <c r="R34" s="23" t="s">
        <v>142</v>
      </c>
      <c r="S34" s="26">
        <v>48464658</v>
      </c>
      <c r="T34" s="26">
        <v>4405878</v>
      </c>
      <c r="U34" s="23" t="s">
        <v>104</v>
      </c>
      <c r="V34" s="26">
        <v>0</v>
      </c>
      <c r="W34" s="26">
        <f t="shared" si="0"/>
        <v>48464658</v>
      </c>
      <c r="X34" s="23" t="s">
        <v>104</v>
      </c>
      <c r="Y34" s="23" t="s">
        <v>104</v>
      </c>
      <c r="Z34" s="23" t="s">
        <v>104</v>
      </c>
      <c r="AA34" s="23" t="s">
        <v>104</v>
      </c>
      <c r="AB34" s="23" t="s">
        <v>104</v>
      </c>
      <c r="AC34" s="24" t="s">
        <v>530</v>
      </c>
      <c r="AD34" s="27">
        <v>1023938431</v>
      </c>
      <c r="AE34" s="27">
        <v>2</v>
      </c>
      <c r="AF34" s="27" t="s">
        <v>117</v>
      </c>
      <c r="AG34" s="27" t="s">
        <v>118</v>
      </c>
      <c r="AH34" s="27" t="s">
        <v>119</v>
      </c>
      <c r="AI34" s="25">
        <v>34678</v>
      </c>
      <c r="AJ34" s="23" t="s">
        <v>120</v>
      </c>
      <c r="AK34" s="23" t="s">
        <v>196</v>
      </c>
      <c r="AL34" s="23" t="s">
        <v>121</v>
      </c>
      <c r="AM34" s="23" t="s">
        <v>144</v>
      </c>
      <c r="AN34" s="23" t="s">
        <v>164</v>
      </c>
      <c r="AO34" s="23" t="s">
        <v>124</v>
      </c>
      <c r="AP34" s="23" t="s">
        <v>531</v>
      </c>
      <c r="AQ34" s="23">
        <v>3813000</v>
      </c>
      <c r="AR34" s="23" t="s">
        <v>532</v>
      </c>
      <c r="AS34" s="23" t="s">
        <v>511</v>
      </c>
      <c r="AT34" s="23" t="s">
        <v>533</v>
      </c>
      <c r="AU34" s="23" t="s">
        <v>104</v>
      </c>
      <c r="AV34" s="23" t="s">
        <v>104</v>
      </c>
      <c r="AW34" s="23" t="s">
        <v>104</v>
      </c>
      <c r="AX34" s="23" t="s">
        <v>104</v>
      </c>
      <c r="AY34" s="29" t="s">
        <v>534</v>
      </c>
      <c r="AZ34" s="23">
        <v>37</v>
      </c>
      <c r="BA34" s="25">
        <v>44217</v>
      </c>
      <c r="BB34" s="27" t="s">
        <v>104</v>
      </c>
      <c r="BC34" s="23" t="s">
        <v>104</v>
      </c>
      <c r="BD34" s="27" t="s">
        <v>104</v>
      </c>
      <c r="BE34" s="23" t="s">
        <v>104</v>
      </c>
      <c r="BF34" s="30">
        <v>44218</v>
      </c>
      <c r="BG34" s="30">
        <v>44551</v>
      </c>
      <c r="BH34" s="23" t="s">
        <v>217</v>
      </c>
      <c r="BI34" s="23" t="s">
        <v>218</v>
      </c>
      <c r="BJ34" s="23">
        <v>80767640</v>
      </c>
      <c r="BK34" s="23">
        <v>7</v>
      </c>
      <c r="BL34" s="23" t="s">
        <v>104</v>
      </c>
      <c r="BM34" s="23" t="s">
        <v>104</v>
      </c>
      <c r="BN34" s="23" t="s">
        <v>104</v>
      </c>
      <c r="BO34" s="23" t="s">
        <v>104</v>
      </c>
      <c r="BP34" s="23" t="s">
        <v>104</v>
      </c>
      <c r="BQ34" s="23" t="s">
        <v>104</v>
      </c>
      <c r="BR34" s="23" t="s">
        <v>104</v>
      </c>
      <c r="BS34" s="23" t="s">
        <v>104</v>
      </c>
      <c r="BT34" s="24" t="str">
        <f t="shared" si="1"/>
        <v xml:space="preserve">LAURA PAOLA BORDA GOMEZ </v>
      </c>
      <c r="BU34" s="31">
        <f t="shared" si="2"/>
        <v>48464658</v>
      </c>
      <c r="BV34" s="31" t="str">
        <f t="shared" si="35"/>
        <v>2 2. Meses</v>
      </c>
      <c r="BW34" s="32">
        <f t="shared" si="36"/>
        <v>11</v>
      </c>
      <c r="BX34" s="26">
        <v>1321763</v>
      </c>
      <c r="BY34" s="31">
        <v>4405878</v>
      </c>
      <c r="BZ34" s="31">
        <v>4405878</v>
      </c>
      <c r="CA34" s="31">
        <v>4405878</v>
      </c>
      <c r="CB34" s="31">
        <v>4405878</v>
      </c>
      <c r="CC34" s="31">
        <v>4405878</v>
      </c>
      <c r="CD34" s="33">
        <v>4405878</v>
      </c>
      <c r="CE34" s="23"/>
      <c r="CF34" s="23"/>
      <c r="CG34" s="23"/>
      <c r="CH34" s="23"/>
      <c r="CI34" s="23"/>
      <c r="CJ34" s="23"/>
      <c r="CK34" s="23"/>
      <c r="CL34" s="23"/>
      <c r="CM34" s="23"/>
      <c r="CN34" s="23"/>
      <c r="CO34" s="31">
        <f t="shared" si="4"/>
        <v>27757031</v>
      </c>
      <c r="CP34" s="34">
        <f t="shared" si="5"/>
        <v>0.57272726447383571</v>
      </c>
      <c r="CQ34" s="38" t="s">
        <v>132</v>
      </c>
      <c r="CR34" s="39"/>
      <c r="CS34" s="39"/>
      <c r="CT34" s="39"/>
      <c r="CU34" s="39"/>
      <c r="CV34" s="39"/>
      <c r="CW34" s="39">
        <v>12</v>
      </c>
      <c r="CX34" s="39">
        <v>6</v>
      </c>
      <c r="CY34" s="36" t="s">
        <v>535</v>
      </c>
      <c r="CZ34" s="37">
        <v>44412</v>
      </c>
      <c r="DA34" s="26">
        <v>4405878</v>
      </c>
      <c r="DB34" s="26">
        <v>6608817</v>
      </c>
      <c r="DC34" s="31">
        <f t="shared" si="6"/>
        <v>27757031</v>
      </c>
      <c r="DD34" s="31">
        <f t="shared" si="7"/>
        <v>20707627</v>
      </c>
      <c r="DE34" s="23"/>
      <c r="DF34" s="23"/>
    </row>
    <row r="35" spans="1:110" ht="96" customHeight="1" x14ac:dyDescent="0.25">
      <c r="A35" s="22" t="s">
        <v>536</v>
      </c>
      <c r="B35" s="23" t="s">
        <v>537</v>
      </c>
      <c r="C35" s="24" t="s">
        <v>538</v>
      </c>
      <c r="D35" s="25">
        <v>44217</v>
      </c>
      <c r="E35" s="23" t="s">
        <v>108</v>
      </c>
      <c r="F35" s="23" t="s">
        <v>109</v>
      </c>
      <c r="G35" s="22" t="s">
        <v>539</v>
      </c>
      <c r="H35" s="23" t="s">
        <v>158</v>
      </c>
      <c r="I35" s="23" t="s">
        <v>540</v>
      </c>
      <c r="J35" s="23" t="s">
        <v>112</v>
      </c>
      <c r="K35" s="23" t="s">
        <v>541</v>
      </c>
      <c r="L35" s="23">
        <v>315</v>
      </c>
      <c r="M35" s="23">
        <v>131020202030203</v>
      </c>
      <c r="N35" s="23" t="s">
        <v>114</v>
      </c>
      <c r="O35" s="23" t="s">
        <v>104</v>
      </c>
      <c r="P35" s="23">
        <v>76</v>
      </c>
      <c r="Q35" s="25">
        <v>44204</v>
      </c>
      <c r="R35" s="23" t="s">
        <v>115</v>
      </c>
      <c r="S35" s="26">
        <v>69392579</v>
      </c>
      <c r="T35" s="26">
        <v>6608817</v>
      </c>
      <c r="U35" s="23" t="s">
        <v>104</v>
      </c>
      <c r="V35" s="26">
        <v>0</v>
      </c>
      <c r="W35" s="26">
        <f t="shared" si="0"/>
        <v>69392579</v>
      </c>
      <c r="X35" s="23" t="s">
        <v>104</v>
      </c>
      <c r="Y35" s="23" t="s">
        <v>104</v>
      </c>
      <c r="Z35" s="23" t="s">
        <v>104</v>
      </c>
      <c r="AA35" s="23" t="s">
        <v>104</v>
      </c>
      <c r="AB35" s="23" t="s">
        <v>104</v>
      </c>
      <c r="AC35" s="24" t="s">
        <v>542</v>
      </c>
      <c r="AD35" s="27">
        <v>80350245</v>
      </c>
      <c r="AE35" s="27">
        <v>1</v>
      </c>
      <c r="AF35" s="27" t="s">
        <v>267</v>
      </c>
      <c r="AG35" s="27" t="s">
        <v>118</v>
      </c>
      <c r="AH35" s="27" t="s">
        <v>119</v>
      </c>
      <c r="AI35" s="25">
        <v>30208</v>
      </c>
      <c r="AJ35" s="23" t="s">
        <v>120</v>
      </c>
      <c r="AK35" s="23" t="s">
        <v>196</v>
      </c>
      <c r="AL35" s="23" t="s">
        <v>121</v>
      </c>
      <c r="AM35" s="23" t="s">
        <v>181</v>
      </c>
      <c r="AN35" s="23" t="s">
        <v>145</v>
      </c>
      <c r="AO35" s="23" t="s">
        <v>124</v>
      </c>
      <c r="AP35" s="23" t="s">
        <v>543</v>
      </c>
      <c r="AQ35" s="23">
        <v>3813000</v>
      </c>
      <c r="AR35" s="23" t="s">
        <v>544</v>
      </c>
      <c r="AS35" s="23" t="s">
        <v>392</v>
      </c>
      <c r="AT35" s="23" t="s">
        <v>272</v>
      </c>
      <c r="AU35" s="23" t="s">
        <v>158</v>
      </c>
      <c r="AV35" s="23" t="s">
        <v>104</v>
      </c>
      <c r="AW35" s="23" t="s">
        <v>104</v>
      </c>
      <c r="AX35" s="23" t="s">
        <v>158</v>
      </c>
      <c r="AY35" s="29" t="s">
        <v>545</v>
      </c>
      <c r="AZ35" s="23">
        <v>42</v>
      </c>
      <c r="BA35" s="25">
        <v>44218</v>
      </c>
      <c r="BB35" s="27" t="s">
        <v>158</v>
      </c>
      <c r="BC35" s="23" t="s">
        <v>158</v>
      </c>
      <c r="BD35" s="27" t="s">
        <v>158</v>
      </c>
      <c r="BE35" s="23" t="s">
        <v>158</v>
      </c>
      <c r="BF35" s="30">
        <v>44218</v>
      </c>
      <c r="BG35" s="30">
        <v>44536</v>
      </c>
      <c r="BH35" s="23" t="s">
        <v>488</v>
      </c>
      <c r="BI35" s="23" t="s">
        <v>489</v>
      </c>
      <c r="BJ35" s="23">
        <v>52966718</v>
      </c>
      <c r="BK35" s="23">
        <v>4</v>
      </c>
      <c r="BL35" s="23" t="s">
        <v>104</v>
      </c>
      <c r="BM35" s="23" t="s">
        <v>104</v>
      </c>
      <c r="BN35" s="23" t="s">
        <v>104</v>
      </c>
      <c r="BO35" s="23" t="s">
        <v>104</v>
      </c>
      <c r="BP35" s="23" t="s">
        <v>104</v>
      </c>
      <c r="BQ35" s="23" t="s">
        <v>104</v>
      </c>
      <c r="BR35" s="23" t="s">
        <v>104</v>
      </c>
      <c r="BS35" s="23" t="s">
        <v>104</v>
      </c>
      <c r="BT35" s="24" t="str">
        <f t="shared" ref="BT35:BT39" si="37">AC35</f>
        <v>LENIN ALEJANDRO RODRIGUEZ CRUZ</v>
      </c>
      <c r="BU35" s="31">
        <f t="shared" si="2"/>
        <v>69392579</v>
      </c>
      <c r="BV35" s="31" t="str">
        <f t="shared" si="35"/>
        <v xml:space="preserve">1.1 Dias </v>
      </c>
      <c r="BW35" s="32">
        <f t="shared" si="36"/>
        <v>315</v>
      </c>
      <c r="BX35" s="26">
        <v>1982645</v>
      </c>
      <c r="BY35" s="31">
        <v>6608817</v>
      </c>
      <c r="BZ35" s="31">
        <v>6608817</v>
      </c>
      <c r="CA35" s="31">
        <v>6608817</v>
      </c>
      <c r="CB35" s="31">
        <v>6608817</v>
      </c>
      <c r="CC35" s="31">
        <v>6608817</v>
      </c>
      <c r="CD35" s="33">
        <v>6608817</v>
      </c>
      <c r="CE35" s="23"/>
      <c r="CF35" s="23"/>
      <c r="CG35" s="23"/>
      <c r="CH35" s="23"/>
      <c r="CI35" s="23"/>
      <c r="CJ35" s="23"/>
      <c r="CK35" s="23"/>
      <c r="CL35" s="23"/>
      <c r="CM35" s="23"/>
      <c r="CN35" s="23"/>
      <c r="CO35" s="31">
        <f t="shared" si="4"/>
        <v>41635547</v>
      </c>
      <c r="CP35" s="34">
        <f t="shared" si="5"/>
        <v>0.59999999423569483</v>
      </c>
      <c r="CQ35" s="38" t="s">
        <v>132</v>
      </c>
      <c r="CR35" s="39"/>
      <c r="CS35" s="39"/>
      <c r="CT35" s="39"/>
      <c r="CU35" s="39"/>
      <c r="CV35" s="39"/>
      <c r="CW35" s="39">
        <v>12</v>
      </c>
      <c r="CX35" s="39">
        <v>6</v>
      </c>
      <c r="CY35" s="36" t="s">
        <v>546</v>
      </c>
      <c r="CZ35" s="37">
        <v>44418</v>
      </c>
      <c r="DA35" s="26">
        <v>6608817</v>
      </c>
      <c r="DB35" s="26">
        <v>9546069</v>
      </c>
      <c r="DC35" s="31">
        <f t="shared" si="6"/>
        <v>41635547</v>
      </c>
      <c r="DD35" s="31">
        <f t="shared" si="7"/>
        <v>27757032</v>
      </c>
      <c r="DE35" s="23"/>
      <c r="DF35" s="23"/>
    </row>
    <row r="36" spans="1:110" ht="120" customHeight="1" x14ac:dyDescent="0.25">
      <c r="A36" s="22" t="s">
        <v>547</v>
      </c>
      <c r="B36" s="23" t="s">
        <v>548</v>
      </c>
      <c r="C36" s="24" t="s">
        <v>549</v>
      </c>
      <c r="D36" s="25">
        <v>44218</v>
      </c>
      <c r="E36" s="23" t="s">
        <v>108</v>
      </c>
      <c r="F36" s="23" t="s">
        <v>109</v>
      </c>
      <c r="G36" s="22" t="s">
        <v>550</v>
      </c>
      <c r="H36" s="23" t="s">
        <v>158</v>
      </c>
      <c r="I36" s="23" t="s">
        <v>551</v>
      </c>
      <c r="J36" s="23" t="s">
        <v>112</v>
      </c>
      <c r="K36" s="23" t="s">
        <v>113</v>
      </c>
      <c r="L36" s="23">
        <v>11</v>
      </c>
      <c r="M36" s="23" t="s">
        <v>177</v>
      </c>
      <c r="N36" s="23" t="s">
        <v>178</v>
      </c>
      <c r="O36" s="23">
        <v>1082001052</v>
      </c>
      <c r="P36" s="23">
        <v>26</v>
      </c>
      <c r="Q36" s="25">
        <v>44203</v>
      </c>
      <c r="R36" s="23" t="s">
        <v>142</v>
      </c>
      <c r="S36" s="26">
        <v>72696987</v>
      </c>
      <c r="T36" s="26">
        <v>6608817</v>
      </c>
      <c r="U36" s="23" t="s">
        <v>104</v>
      </c>
      <c r="V36" s="26">
        <v>0</v>
      </c>
      <c r="W36" s="26">
        <f t="shared" si="0"/>
        <v>72696987</v>
      </c>
      <c r="X36" s="23" t="s">
        <v>104</v>
      </c>
      <c r="Y36" s="23" t="s">
        <v>104</v>
      </c>
      <c r="Z36" s="23" t="s">
        <v>104</v>
      </c>
      <c r="AA36" s="23" t="s">
        <v>104</v>
      </c>
      <c r="AB36" s="23" t="s">
        <v>104</v>
      </c>
      <c r="AC36" s="24" t="s">
        <v>552</v>
      </c>
      <c r="AD36" s="27">
        <v>38363220</v>
      </c>
      <c r="AE36" s="27">
        <v>1</v>
      </c>
      <c r="AF36" s="27" t="s">
        <v>117</v>
      </c>
      <c r="AG36" s="27" t="s">
        <v>118</v>
      </c>
      <c r="AH36" s="27" t="s">
        <v>119</v>
      </c>
      <c r="AI36" s="25">
        <v>30833</v>
      </c>
      <c r="AJ36" s="23" t="s">
        <v>120</v>
      </c>
      <c r="AK36" s="23" t="s">
        <v>162</v>
      </c>
      <c r="AL36" s="23" t="s">
        <v>553</v>
      </c>
      <c r="AM36" s="23" t="s">
        <v>181</v>
      </c>
      <c r="AN36" s="23" t="s">
        <v>554</v>
      </c>
      <c r="AO36" s="23" t="s">
        <v>124</v>
      </c>
      <c r="AP36" s="23" t="s">
        <v>555</v>
      </c>
      <c r="AQ36" s="23">
        <v>3813000</v>
      </c>
      <c r="AR36" s="23" t="s">
        <v>556</v>
      </c>
      <c r="AS36" s="23" t="s">
        <v>184</v>
      </c>
      <c r="AT36" s="23" t="s">
        <v>557</v>
      </c>
      <c r="AU36" s="23" t="s">
        <v>158</v>
      </c>
      <c r="AV36" s="23" t="s">
        <v>104</v>
      </c>
      <c r="AW36" s="23" t="s">
        <v>104</v>
      </c>
      <c r="AX36" s="23" t="s">
        <v>158</v>
      </c>
      <c r="AY36" s="29" t="s">
        <v>558</v>
      </c>
      <c r="AZ36" s="23">
        <v>41</v>
      </c>
      <c r="BA36" s="25">
        <v>44218</v>
      </c>
      <c r="BB36" s="27" t="s">
        <v>158</v>
      </c>
      <c r="BC36" s="23" t="s">
        <v>158</v>
      </c>
      <c r="BD36" s="27" t="s">
        <v>158</v>
      </c>
      <c r="BE36" s="23" t="s">
        <v>158</v>
      </c>
      <c r="BF36" s="30">
        <v>44221</v>
      </c>
      <c r="BG36" s="30">
        <v>44554</v>
      </c>
      <c r="BH36" s="23" t="s">
        <v>299</v>
      </c>
      <c r="BI36" s="23" t="s">
        <v>300</v>
      </c>
      <c r="BJ36" s="23">
        <v>39742375</v>
      </c>
      <c r="BK36" s="23">
        <v>2</v>
      </c>
      <c r="BL36" s="23" t="s">
        <v>104</v>
      </c>
      <c r="BM36" s="23" t="s">
        <v>104</v>
      </c>
      <c r="BN36" s="23" t="s">
        <v>104</v>
      </c>
      <c r="BO36" s="23" t="s">
        <v>104</v>
      </c>
      <c r="BP36" s="23" t="s">
        <v>104</v>
      </c>
      <c r="BQ36" s="23" t="s">
        <v>104</v>
      </c>
      <c r="BR36" s="23" t="s">
        <v>104</v>
      </c>
      <c r="BS36" s="23" t="s">
        <v>104</v>
      </c>
      <c r="BT36" s="24" t="str">
        <f t="shared" si="37"/>
        <v>FLOR ESPERANZA ESPITIA CUENCA</v>
      </c>
      <c r="BU36" s="31">
        <f t="shared" si="2"/>
        <v>72696987</v>
      </c>
      <c r="BV36" s="31" t="str">
        <f t="shared" si="35"/>
        <v>2 2. Meses</v>
      </c>
      <c r="BW36" s="32">
        <f t="shared" si="36"/>
        <v>11</v>
      </c>
      <c r="BX36" s="26">
        <v>1321763</v>
      </c>
      <c r="BY36" s="31">
        <v>6608817</v>
      </c>
      <c r="BZ36" s="31">
        <v>6608817</v>
      </c>
      <c r="CA36" s="31">
        <v>6608817</v>
      </c>
      <c r="CB36" s="31">
        <v>6608817</v>
      </c>
      <c r="CC36" s="31">
        <v>6608817</v>
      </c>
      <c r="CD36" s="33">
        <v>6608817</v>
      </c>
      <c r="CE36" s="23"/>
      <c r="CF36" s="23"/>
      <c r="CG36" s="23"/>
      <c r="CH36" s="23"/>
      <c r="CI36" s="23"/>
      <c r="CJ36" s="23"/>
      <c r="CK36" s="23"/>
      <c r="CL36" s="23"/>
      <c r="CM36" s="23"/>
      <c r="CN36" s="23"/>
      <c r="CO36" s="31">
        <f t="shared" si="4"/>
        <v>40974665</v>
      </c>
      <c r="CP36" s="34">
        <f t="shared" si="5"/>
        <v>0.56363635813407231</v>
      </c>
      <c r="CQ36" s="38" t="s">
        <v>132</v>
      </c>
      <c r="CR36" s="39"/>
      <c r="CS36" s="39"/>
      <c r="CT36" s="39"/>
      <c r="CU36" s="39"/>
      <c r="CV36" s="39"/>
      <c r="CW36" s="39">
        <v>12</v>
      </c>
      <c r="CX36" s="39">
        <v>6</v>
      </c>
      <c r="CY36" s="36" t="s">
        <v>559</v>
      </c>
      <c r="CZ36" s="37">
        <v>44417</v>
      </c>
      <c r="DA36" s="26">
        <v>6608817</v>
      </c>
      <c r="DB36" s="26">
        <v>8077443</v>
      </c>
      <c r="DC36" s="31">
        <f t="shared" si="6"/>
        <v>40974665</v>
      </c>
      <c r="DD36" s="31">
        <f t="shared" si="7"/>
        <v>31722322</v>
      </c>
      <c r="DE36" s="23"/>
      <c r="DF36" s="23"/>
    </row>
    <row r="37" spans="1:110" ht="72" customHeight="1" x14ac:dyDescent="0.25">
      <c r="A37" s="22" t="s">
        <v>560</v>
      </c>
      <c r="B37" s="23" t="s">
        <v>561</v>
      </c>
      <c r="C37" s="24" t="s">
        <v>562</v>
      </c>
      <c r="D37" s="25">
        <v>44218</v>
      </c>
      <c r="E37" s="23" t="s">
        <v>108</v>
      </c>
      <c r="F37" s="23" t="s">
        <v>109</v>
      </c>
      <c r="G37" s="22" t="s">
        <v>563</v>
      </c>
      <c r="H37" s="23" t="s">
        <v>158</v>
      </c>
      <c r="I37" s="23" t="s">
        <v>564</v>
      </c>
      <c r="J37" s="23" t="s">
        <v>112</v>
      </c>
      <c r="K37" s="23" t="s">
        <v>113</v>
      </c>
      <c r="L37" s="23">
        <v>11</v>
      </c>
      <c r="M37" s="23" t="s">
        <v>140</v>
      </c>
      <c r="N37" s="23" t="s">
        <v>141</v>
      </c>
      <c r="O37" s="23">
        <v>1082001052</v>
      </c>
      <c r="P37" s="23">
        <v>12</v>
      </c>
      <c r="Q37" s="25">
        <v>44202</v>
      </c>
      <c r="R37" s="23" t="s">
        <v>142</v>
      </c>
      <c r="S37" s="26">
        <v>56542101</v>
      </c>
      <c r="T37" s="26">
        <v>5140191</v>
      </c>
      <c r="U37" s="23" t="s">
        <v>104</v>
      </c>
      <c r="V37" s="26">
        <v>0</v>
      </c>
      <c r="W37" s="26">
        <f t="shared" si="0"/>
        <v>56542101</v>
      </c>
      <c r="X37" s="23" t="s">
        <v>104</v>
      </c>
      <c r="Y37" s="23" t="s">
        <v>104</v>
      </c>
      <c r="Z37" s="23" t="s">
        <v>104</v>
      </c>
      <c r="AA37" s="23" t="s">
        <v>104</v>
      </c>
      <c r="AB37" s="23" t="s">
        <v>104</v>
      </c>
      <c r="AC37" s="24" t="s">
        <v>565</v>
      </c>
      <c r="AD37" s="27">
        <v>1016033211</v>
      </c>
      <c r="AE37" s="27">
        <v>9</v>
      </c>
      <c r="AF37" s="27" t="s">
        <v>267</v>
      </c>
      <c r="AG37" s="27" t="s">
        <v>118</v>
      </c>
      <c r="AH37" s="27" t="s">
        <v>119</v>
      </c>
      <c r="AI37" s="25">
        <v>33300</v>
      </c>
      <c r="AJ37" s="23" t="s">
        <v>120</v>
      </c>
      <c r="AK37" s="23" t="s">
        <v>566</v>
      </c>
      <c r="AL37" s="23" t="s">
        <v>567</v>
      </c>
      <c r="AM37" s="23" t="s">
        <v>211</v>
      </c>
      <c r="AN37" s="23" t="s">
        <v>227</v>
      </c>
      <c r="AO37" s="23" t="s">
        <v>124</v>
      </c>
      <c r="AP37" s="23" t="s">
        <v>568</v>
      </c>
      <c r="AQ37" s="23">
        <v>3813000</v>
      </c>
      <c r="AR37" s="23" t="s">
        <v>569</v>
      </c>
      <c r="AS37" s="23" t="s">
        <v>148</v>
      </c>
      <c r="AT37" s="23" t="s">
        <v>404</v>
      </c>
      <c r="AU37" s="23" t="s">
        <v>158</v>
      </c>
      <c r="AV37" s="23" t="s">
        <v>104</v>
      </c>
      <c r="AW37" s="23" t="s">
        <v>104</v>
      </c>
      <c r="AX37" s="23" t="s">
        <v>158</v>
      </c>
      <c r="AY37" s="29" t="s">
        <v>570</v>
      </c>
      <c r="AZ37" s="23">
        <v>40</v>
      </c>
      <c r="BA37" s="25">
        <v>44218</v>
      </c>
      <c r="BB37" s="27" t="s">
        <v>158</v>
      </c>
      <c r="BC37" s="23" t="s">
        <v>158</v>
      </c>
      <c r="BD37" s="27" t="s">
        <v>158</v>
      </c>
      <c r="BE37" s="23" t="s">
        <v>158</v>
      </c>
      <c r="BF37" s="30">
        <v>44221</v>
      </c>
      <c r="BG37" s="30">
        <v>44554</v>
      </c>
      <c r="BH37" s="23" t="s">
        <v>217</v>
      </c>
      <c r="BI37" s="23" t="s">
        <v>218</v>
      </c>
      <c r="BJ37" s="23">
        <v>80767640</v>
      </c>
      <c r="BK37" s="23">
        <v>7</v>
      </c>
      <c r="BL37" s="23" t="s">
        <v>104</v>
      </c>
      <c r="BM37" s="23" t="s">
        <v>104</v>
      </c>
      <c r="BN37" s="23" t="s">
        <v>104</v>
      </c>
      <c r="BO37" s="23" t="s">
        <v>104</v>
      </c>
      <c r="BP37" s="23" t="s">
        <v>104</v>
      </c>
      <c r="BQ37" s="23" t="s">
        <v>104</v>
      </c>
      <c r="BR37" s="23" t="s">
        <v>104</v>
      </c>
      <c r="BS37" s="23" t="s">
        <v>104</v>
      </c>
      <c r="BT37" s="24" t="str">
        <f t="shared" si="37"/>
        <v>JHON FERNEY ABRIL JIMENEZ</v>
      </c>
      <c r="BU37" s="31">
        <f t="shared" si="2"/>
        <v>56542101</v>
      </c>
      <c r="BV37" s="31" t="str">
        <f t="shared" si="35"/>
        <v>2 2. Meses</v>
      </c>
      <c r="BW37" s="32">
        <f t="shared" si="36"/>
        <v>11</v>
      </c>
      <c r="BX37" s="26">
        <v>1028038</v>
      </c>
      <c r="BY37" s="31">
        <v>5140191</v>
      </c>
      <c r="BZ37" s="31">
        <v>5140191</v>
      </c>
      <c r="CA37" s="31">
        <v>5140191</v>
      </c>
      <c r="CB37" s="31">
        <v>5140191</v>
      </c>
      <c r="CC37" s="31">
        <v>5140191</v>
      </c>
      <c r="CD37" s="33">
        <v>5140191</v>
      </c>
      <c r="CE37" s="23"/>
      <c r="CF37" s="23"/>
      <c r="CG37" s="23"/>
      <c r="CH37" s="23"/>
      <c r="CI37" s="23"/>
      <c r="CJ37" s="23"/>
      <c r="CK37" s="23"/>
      <c r="CL37" s="23"/>
      <c r="CM37" s="23"/>
      <c r="CN37" s="23"/>
      <c r="CO37" s="31">
        <f t="shared" si="4"/>
        <v>31869184</v>
      </c>
      <c r="CP37" s="34">
        <f t="shared" si="5"/>
        <v>0.56363636009917639</v>
      </c>
      <c r="CQ37" s="38" t="s">
        <v>132</v>
      </c>
      <c r="CR37" s="39"/>
      <c r="CS37" s="39"/>
      <c r="CT37" s="39"/>
      <c r="CU37" s="39"/>
      <c r="CV37" s="39"/>
      <c r="CW37" s="39">
        <v>12</v>
      </c>
      <c r="CX37" s="39">
        <v>7</v>
      </c>
      <c r="CY37" s="36" t="s">
        <v>571</v>
      </c>
      <c r="CZ37" s="37">
        <v>44412</v>
      </c>
      <c r="DA37" s="26">
        <v>5140191</v>
      </c>
      <c r="DB37" s="26">
        <v>15420573</v>
      </c>
      <c r="DC37" s="31">
        <f t="shared" si="6"/>
        <v>31869184</v>
      </c>
      <c r="DD37" s="31">
        <f t="shared" si="7"/>
        <v>24672917</v>
      </c>
      <c r="DE37" s="23"/>
      <c r="DF37" s="23"/>
    </row>
    <row r="38" spans="1:110" ht="72" customHeight="1" x14ac:dyDescent="0.25">
      <c r="A38" s="22" t="s">
        <v>572</v>
      </c>
      <c r="B38" s="23" t="s">
        <v>573</v>
      </c>
      <c r="C38" s="24" t="s">
        <v>574</v>
      </c>
      <c r="D38" s="25">
        <v>44218</v>
      </c>
      <c r="E38" s="23" t="s">
        <v>108</v>
      </c>
      <c r="F38" s="23" t="s">
        <v>109</v>
      </c>
      <c r="G38" s="22" t="s">
        <v>575</v>
      </c>
      <c r="H38" s="23" t="s">
        <v>158</v>
      </c>
      <c r="I38" s="23" t="s">
        <v>576</v>
      </c>
      <c r="J38" s="23" t="s">
        <v>112</v>
      </c>
      <c r="K38" s="23" t="s">
        <v>113</v>
      </c>
      <c r="L38" s="23">
        <v>11</v>
      </c>
      <c r="M38" s="23" t="s">
        <v>177</v>
      </c>
      <c r="N38" s="23" t="s">
        <v>178</v>
      </c>
      <c r="O38" s="23">
        <v>1082001052</v>
      </c>
      <c r="P38" s="23">
        <v>31</v>
      </c>
      <c r="Q38" s="25">
        <v>44203</v>
      </c>
      <c r="R38" s="23" t="s">
        <v>142</v>
      </c>
      <c r="S38" s="26">
        <v>105006759</v>
      </c>
      <c r="T38" s="26">
        <v>9546069</v>
      </c>
      <c r="U38" s="23" t="s">
        <v>104</v>
      </c>
      <c r="V38" s="26">
        <v>0</v>
      </c>
      <c r="W38" s="26">
        <f t="shared" si="0"/>
        <v>105006759</v>
      </c>
      <c r="X38" s="23" t="s">
        <v>104</v>
      </c>
      <c r="Y38" s="23" t="s">
        <v>104</v>
      </c>
      <c r="Z38" s="23" t="s">
        <v>104</v>
      </c>
      <c r="AA38" s="23" t="s">
        <v>104</v>
      </c>
      <c r="AB38" s="23" t="s">
        <v>104</v>
      </c>
      <c r="AC38" s="24" t="s">
        <v>577</v>
      </c>
      <c r="AD38" s="27">
        <v>79555368</v>
      </c>
      <c r="AE38" s="27">
        <v>4</v>
      </c>
      <c r="AF38" s="27" t="s">
        <v>267</v>
      </c>
      <c r="AG38" s="27" t="s">
        <v>118</v>
      </c>
      <c r="AH38" s="27" t="s">
        <v>119</v>
      </c>
      <c r="AI38" s="25">
        <v>26095</v>
      </c>
      <c r="AJ38" s="23" t="s">
        <v>120</v>
      </c>
      <c r="AK38" s="23" t="s">
        <v>196</v>
      </c>
      <c r="AL38" s="23" t="s">
        <v>121</v>
      </c>
      <c r="AM38" s="23" t="s">
        <v>211</v>
      </c>
      <c r="AN38" s="23" t="s">
        <v>164</v>
      </c>
      <c r="AO38" s="23" t="s">
        <v>124</v>
      </c>
      <c r="AP38" s="23" t="s">
        <v>578</v>
      </c>
      <c r="AQ38" s="23">
        <v>3813000</v>
      </c>
      <c r="AR38" s="23" t="s">
        <v>579</v>
      </c>
      <c r="AS38" s="23" t="s">
        <v>580</v>
      </c>
      <c r="AT38" s="23" t="s">
        <v>581</v>
      </c>
      <c r="AU38" s="23" t="s">
        <v>158</v>
      </c>
      <c r="AV38" s="23" t="s">
        <v>104</v>
      </c>
      <c r="AW38" s="23" t="s">
        <v>104</v>
      </c>
      <c r="AX38" s="23" t="s">
        <v>158</v>
      </c>
      <c r="AY38" s="29" t="s">
        <v>582</v>
      </c>
      <c r="AZ38" s="23">
        <v>44</v>
      </c>
      <c r="BA38" s="25">
        <v>44221</v>
      </c>
      <c r="BB38" s="27" t="s">
        <v>158</v>
      </c>
      <c r="BC38" s="23" t="s">
        <v>158</v>
      </c>
      <c r="BD38" s="27" t="s">
        <v>158</v>
      </c>
      <c r="BE38" s="23" t="s">
        <v>158</v>
      </c>
      <c r="BF38" s="30">
        <v>44221</v>
      </c>
      <c r="BG38" s="30">
        <v>44554</v>
      </c>
      <c r="BH38" s="23" t="s">
        <v>299</v>
      </c>
      <c r="BI38" s="23" t="s">
        <v>300</v>
      </c>
      <c r="BJ38" s="23">
        <v>39742375</v>
      </c>
      <c r="BK38" s="23">
        <v>2</v>
      </c>
      <c r="BL38" s="23" t="s">
        <v>104</v>
      </c>
      <c r="BM38" s="23" t="s">
        <v>104</v>
      </c>
      <c r="BN38" s="23" t="s">
        <v>104</v>
      </c>
      <c r="BO38" s="23" t="s">
        <v>104</v>
      </c>
      <c r="BP38" s="23" t="s">
        <v>104</v>
      </c>
      <c r="BQ38" s="23" t="s">
        <v>104</v>
      </c>
      <c r="BR38" s="23" t="s">
        <v>104</v>
      </c>
      <c r="BS38" s="23" t="s">
        <v>104</v>
      </c>
      <c r="BT38" s="24" t="str">
        <f t="shared" si="37"/>
        <v>OSCAR ALFONSO PINEDA VELASCO</v>
      </c>
      <c r="BU38" s="31">
        <f t="shared" si="2"/>
        <v>105006759</v>
      </c>
      <c r="BV38" s="31" t="str">
        <f t="shared" si="35"/>
        <v>2 2. Meses</v>
      </c>
      <c r="BW38" s="32">
        <f t="shared" si="36"/>
        <v>11</v>
      </c>
      <c r="BX38" s="26">
        <v>1909214</v>
      </c>
      <c r="BY38" s="31">
        <v>9546069</v>
      </c>
      <c r="BZ38" s="31">
        <v>9546069</v>
      </c>
      <c r="CA38" s="31">
        <v>9546069</v>
      </c>
      <c r="CB38" s="31">
        <v>9546069</v>
      </c>
      <c r="CC38" s="31">
        <v>9546069</v>
      </c>
      <c r="CD38" s="33">
        <v>9546069</v>
      </c>
      <c r="CE38" s="23"/>
      <c r="CF38" s="23"/>
      <c r="CG38" s="23"/>
      <c r="CH38" s="23"/>
      <c r="CI38" s="23"/>
      <c r="CJ38" s="23"/>
      <c r="CK38" s="23"/>
      <c r="CL38" s="23"/>
      <c r="CM38" s="23"/>
      <c r="CN38" s="23"/>
      <c r="CO38" s="31">
        <f t="shared" si="4"/>
        <v>59185628</v>
      </c>
      <c r="CP38" s="34">
        <f t="shared" si="5"/>
        <v>0.56363636554100294</v>
      </c>
      <c r="CQ38" s="38" t="s">
        <v>132</v>
      </c>
      <c r="CR38" s="39"/>
      <c r="CS38" s="39"/>
      <c r="CT38" s="39"/>
      <c r="CU38" s="39"/>
      <c r="CV38" s="39"/>
      <c r="CW38" s="39">
        <v>12</v>
      </c>
      <c r="CX38" s="39">
        <v>7</v>
      </c>
      <c r="CY38" s="36" t="s">
        <v>583</v>
      </c>
      <c r="CZ38" s="37">
        <v>44425</v>
      </c>
      <c r="DA38" s="26">
        <v>9546069</v>
      </c>
      <c r="DB38" s="26">
        <v>6608817</v>
      </c>
      <c r="DC38" s="31">
        <f t="shared" si="6"/>
        <v>59185628</v>
      </c>
      <c r="DD38" s="31">
        <f t="shared" si="7"/>
        <v>45821131</v>
      </c>
      <c r="DE38" s="23"/>
      <c r="DF38" s="23"/>
    </row>
    <row r="39" spans="1:110" ht="72" x14ac:dyDescent="0.25">
      <c r="A39" s="22" t="s">
        <v>584</v>
      </c>
      <c r="B39" s="23" t="s">
        <v>585</v>
      </c>
      <c r="C39" s="24" t="s">
        <v>586</v>
      </c>
      <c r="D39" s="25">
        <v>44218</v>
      </c>
      <c r="E39" s="23" t="s">
        <v>108</v>
      </c>
      <c r="F39" s="23" t="s">
        <v>109</v>
      </c>
      <c r="G39" s="22" t="s">
        <v>587</v>
      </c>
      <c r="H39" s="23" t="s">
        <v>158</v>
      </c>
      <c r="I39" s="23" t="s">
        <v>588</v>
      </c>
      <c r="J39" s="23" t="s">
        <v>112</v>
      </c>
      <c r="K39" s="23" t="s">
        <v>113</v>
      </c>
      <c r="L39" s="23">
        <v>11</v>
      </c>
      <c r="M39" s="23" t="s">
        <v>177</v>
      </c>
      <c r="N39" s="23" t="s">
        <v>178</v>
      </c>
      <c r="O39" s="23">
        <v>1082001052</v>
      </c>
      <c r="P39" s="23">
        <v>27</v>
      </c>
      <c r="Q39" s="25">
        <v>44203</v>
      </c>
      <c r="R39" s="23" t="s">
        <v>142</v>
      </c>
      <c r="S39" s="26">
        <v>88851873</v>
      </c>
      <c r="T39" s="26">
        <v>8077443</v>
      </c>
      <c r="U39" s="23" t="s">
        <v>104</v>
      </c>
      <c r="V39" s="26">
        <v>0</v>
      </c>
      <c r="W39" s="26">
        <f t="shared" si="0"/>
        <v>88851873</v>
      </c>
      <c r="X39" s="23" t="s">
        <v>104</v>
      </c>
      <c r="Y39" s="23" t="s">
        <v>104</v>
      </c>
      <c r="Z39" s="23" t="s">
        <v>104</v>
      </c>
      <c r="AA39" s="23" t="s">
        <v>104</v>
      </c>
      <c r="AB39" s="23" t="s">
        <v>104</v>
      </c>
      <c r="AC39" s="24" t="s">
        <v>589</v>
      </c>
      <c r="AD39" s="27">
        <v>36283216</v>
      </c>
      <c r="AE39" s="27">
        <v>9</v>
      </c>
      <c r="AF39" s="27" t="s">
        <v>117</v>
      </c>
      <c r="AG39" s="27" t="s">
        <v>118</v>
      </c>
      <c r="AH39" s="27" t="s">
        <v>119</v>
      </c>
      <c r="AI39" s="25">
        <v>26787</v>
      </c>
      <c r="AJ39" s="23" t="s">
        <v>120</v>
      </c>
      <c r="AK39" s="23" t="s">
        <v>196</v>
      </c>
      <c r="AL39" s="23" t="s">
        <v>121</v>
      </c>
      <c r="AM39" s="23" t="s">
        <v>144</v>
      </c>
      <c r="AN39" s="23" t="s">
        <v>227</v>
      </c>
      <c r="AO39" s="23" t="s">
        <v>124</v>
      </c>
      <c r="AP39" s="23" t="s">
        <v>590</v>
      </c>
      <c r="AQ39" s="23">
        <v>3813000</v>
      </c>
      <c r="AR39" s="46" t="s">
        <v>591</v>
      </c>
      <c r="AS39" s="47" t="s">
        <v>592</v>
      </c>
      <c r="AT39" s="47" t="s">
        <v>593</v>
      </c>
      <c r="AU39" s="47" t="s">
        <v>104</v>
      </c>
      <c r="AV39" s="48" t="s">
        <v>104</v>
      </c>
      <c r="AW39" s="48" t="s">
        <v>104</v>
      </c>
      <c r="AX39" s="48" t="s">
        <v>104</v>
      </c>
      <c r="AY39" s="29" t="s">
        <v>594</v>
      </c>
      <c r="AZ39" s="23">
        <v>43</v>
      </c>
      <c r="BA39" s="25">
        <v>44221</v>
      </c>
      <c r="BB39" s="27" t="s">
        <v>158</v>
      </c>
      <c r="BC39" s="23" t="s">
        <v>158</v>
      </c>
      <c r="BD39" s="27" t="s">
        <v>158</v>
      </c>
      <c r="BE39" s="23" t="s">
        <v>158</v>
      </c>
      <c r="BF39" s="30">
        <v>44221</v>
      </c>
      <c r="BG39" s="30">
        <v>44554</v>
      </c>
      <c r="BH39" s="23" t="s">
        <v>299</v>
      </c>
      <c r="BI39" s="23" t="s">
        <v>300</v>
      </c>
      <c r="BJ39" s="23">
        <v>39742375</v>
      </c>
      <c r="BK39" s="23">
        <v>2</v>
      </c>
      <c r="BL39" s="23" t="s">
        <v>104</v>
      </c>
      <c r="BM39" s="23" t="s">
        <v>104</v>
      </c>
      <c r="BN39" s="23" t="s">
        <v>104</v>
      </c>
      <c r="BO39" s="23" t="s">
        <v>104</v>
      </c>
      <c r="BP39" s="23" t="s">
        <v>104</v>
      </c>
      <c r="BQ39" s="23" t="s">
        <v>104</v>
      </c>
      <c r="BR39" s="23" t="s">
        <v>104</v>
      </c>
      <c r="BS39" s="23" t="s">
        <v>104</v>
      </c>
      <c r="BT39" s="24" t="str">
        <f t="shared" si="37"/>
        <v xml:space="preserve">JOVITA IDALBA SANABRIA CHARRY </v>
      </c>
      <c r="BU39" s="31">
        <f t="shared" si="2"/>
        <v>88851873</v>
      </c>
      <c r="BV39" s="31" t="str">
        <f t="shared" si="35"/>
        <v>2 2. Meses</v>
      </c>
      <c r="BW39" s="32">
        <f t="shared" si="36"/>
        <v>11</v>
      </c>
      <c r="BX39" s="26">
        <v>1615489</v>
      </c>
      <c r="BY39" s="31">
        <v>8077443</v>
      </c>
      <c r="BZ39" s="31">
        <v>8077443</v>
      </c>
      <c r="CA39" s="31">
        <v>8077443</v>
      </c>
      <c r="CB39" s="31">
        <v>8077443</v>
      </c>
      <c r="CC39" s="31">
        <v>8077443</v>
      </c>
      <c r="CD39" s="33">
        <v>8077443</v>
      </c>
      <c r="CE39" s="23"/>
      <c r="CF39" s="23"/>
      <c r="CG39" s="23"/>
      <c r="CH39" s="23"/>
      <c r="CI39" s="23"/>
      <c r="CJ39" s="23"/>
      <c r="CK39" s="23"/>
      <c r="CL39" s="23"/>
      <c r="CM39" s="23"/>
      <c r="CN39" s="23"/>
      <c r="CO39" s="31">
        <f t="shared" si="4"/>
        <v>50080147</v>
      </c>
      <c r="CP39" s="34">
        <f t="shared" si="5"/>
        <v>0.56363636813823836</v>
      </c>
      <c r="CQ39" s="38" t="s">
        <v>132</v>
      </c>
      <c r="CR39" s="39"/>
      <c r="CS39" s="39"/>
      <c r="CT39" s="39"/>
      <c r="CU39" s="39"/>
      <c r="CV39" s="39"/>
      <c r="CW39" s="39">
        <v>12</v>
      </c>
      <c r="CX39" s="39">
        <v>6</v>
      </c>
      <c r="CY39" s="36" t="s">
        <v>595</v>
      </c>
      <c r="CZ39" s="37">
        <v>44411</v>
      </c>
      <c r="DA39" s="26">
        <v>8077443</v>
      </c>
      <c r="DB39" s="26">
        <v>2937252</v>
      </c>
      <c r="DC39" s="31">
        <f t="shared" si="6"/>
        <v>50080147</v>
      </c>
      <c r="DD39" s="31">
        <f t="shared" si="7"/>
        <v>38771726</v>
      </c>
      <c r="DE39" s="23"/>
      <c r="DF39" s="23"/>
    </row>
    <row r="40" spans="1:110" ht="84" customHeight="1" x14ac:dyDescent="0.25">
      <c r="A40" s="22" t="s">
        <v>596</v>
      </c>
      <c r="B40" s="23" t="s">
        <v>597</v>
      </c>
      <c r="C40" s="24" t="s">
        <v>598</v>
      </c>
      <c r="D40" s="25">
        <v>44221</v>
      </c>
      <c r="E40" s="23" t="s">
        <v>108</v>
      </c>
      <c r="F40" s="23" t="s">
        <v>109</v>
      </c>
      <c r="G40" s="22" t="s">
        <v>599</v>
      </c>
      <c r="H40" s="23" t="s">
        <v>158</v>
      </c>
      <c r="I40" s="23" t="s">
        <v>600</v>
      </c>
      <c r="J40" s="23" t="s">
        <v>112</v>
      </c>
      <c r="K40" s="23" t="s">
        <v>113</v>
      </c>
      <c r="L40" s="23">
        <v>11</v>
      </c>
      <c r="M40" s="23" t="s">
        <v>177</v>
      </c>
      <c r="N40" s="23" t="s">
        <v>178</v>
      </c>
      <c r="O40" s="23">
        <v>1082001052</v>
      </c>
      <c r="P40" s="23">
        <v>83</v>
      </c>
      <c r="Q40" s="25">
        <v>44215</v>
      </c>
      <c r="R40" s="23" t="s">
        <v>142</v>
      </c>
      <c r="S40" s="26">
        <v>169626303</v>
      </c>
      <c r="T40" s="26">
        <v>15420573</v>
      </c>
      <c r="U40" s="23" t="s">
        <v>104</v>
      </c>
      <c r="V40" s="26">
        <v>0</v>
      </c>
      <c r="W40" s="26">
        <f t="shared" ref="W40:W44" si="38">S40+V40</f>
        <v>169626303</v>
      </c>
      <c r="X40" s="23" t="s">
        <v>104</v>
      </c>
      <c r="Y40" s="23" t="s">
        <v>104</v>
      </c>
      <c r="Z40" s="23" t="s">
        <v>104</v>
      </c>
      <c r="AA40" s="23" t="s">
        <v>104</v>
      </c>
      <c r="AB40" s="23" t="s">
        <v>104</v>
      </c>
      <c r="AC40" s="24" t="s">
        <v>601</v>
      </c>
      <c r="AD40" s="27">
        <v>900368799</v>
      </c>
      <c r="AE40" s="27">
        <v>0</v>
      </c>
      <c r="AF40" s="49" t="s">
        <v>104</v>
      </c>
      <c r="AG40" s="50" t="s">
        <v>602</v>
      </c>
      <c r="AH40" s="51" t="s">
        <v>603</v>
      </c>
      <c r="AI40" s="47" t="s">
        <v>104</v>
      </c>
      <c r="AJ40" s="47" t="s">
        <v>104</v>
      </c>
      <c r="AK40" s="47" t="s">
        <v>104</v>
      </c>
      <c r="AL40" s="47" t="s">
        <v>104</v>
      </c>
      <c r="AM40" s="47" t="s">
        <v>104</v>
      </c>
      <c r="AN40" s="47" t="s">
        <v>104</v>
      </c>
      <c r="AO40" s="47" t="s">
        <v>104</v>
      </c>
      <c r="AP40" s="46" t="s">
        <v>604</v>
      </c>
      <c r="AQ40" s="47">
        <v>3813000</v>
      </c>
      <c r="AR40" s="52" t="s">
        <v>605</v>
      </c>
      <c r="AS40" s="47" t="s">
        <v>104</v>
      </c>
      <c r="AT40" s="47" t="s">
        <v>104</v>
      </c>
      <c r="AU40" s="47" t="s">
        <v>104</v>
      </c>
      <c r="AV40" s="47" t="s">
        <v>104</v>
      </c>
      <c r="AW40" s="47" t="s">
        <v>104</v>
      </c>
      <c r="AX40" s="47" t="s">
        <v>104</v>
      </c>
      <c r="AY40" s="29" t="s">
        <v>606</v>
      </c>
      <c r="AZ40" s="23">
        <v>46</v>
      </c>
      <c r="BA40" s="25">
        <v>44222</v>
      </c>
      <c r="BB40" s="27" t="s">
        <v>158</v>
      </c>
      <c r="BC40" s="23" t="s">
        <v>158</v>
      </c>
      <c r="BD40" s="27" t="s">
        <v>158</v>
      </c>
      <c r="BE40" s="23" t="s">
        <v>158</v>
      </c>
      <c r="BF40" s="30">
        <v>44224</v>
      </c>
      <c r="BG40" s="30">
        <v>44557</v>
      </c>
      <c r="BH40" s="23" t="s">
        <v>202</v>
      </c>
      <c r="BI40" s="23" t="s">
        <v>203</v>
      </c>
      <c r="BJ40" s="23">
        <v>28915546</v>
      </c>
      <c r="BK40" s="23">
        <v>9</v>
      </c>
      <c r="BL40" s="53" t="s">
        <v>104</v>
      </c>
      <c r="BM40" s="53" t="s">
        <v>104</v>
      </c>
      <c r="BN40" s="53" t="s">
        <v>104</v>
      </c>
      <c r="BO40" s="53" t="s">
        <v>104</v>
      </c>
      <c r="BP40" s="53" t="s">
        <v>104</v>
      </c>
      <c r="BQ40" s="53" t="s">
        <v>104</v>
      </c>
      <c r="BR40" s="53" t="s">
        <v>104</v>
      </c>
      <c r="BS40" s="53" t="s">
        <v>104</v>
      </c>
      <c r="BT40" s="24" t="str">
        <f t="shared" ref="BT40:BT46" si="39">AC40</f>
        <v xml:space="preserve">MEDELLÍN &amp;DURÁN ABOGADOS </v>
      </c>
      <c r="BU40" s="31">
        <f t="shared" si="2"/>
        <v>169626303</v>
      </c>
      <c r="BV40" s="31" t="str">
        <f t="shared" si="35"/>
        <v>2 2. Meses</v>
      </c>
      <c r="BW40" s="32">
        <f t="shared" si="36"/>
        <v>11</v>
      </c>
      <c r="BX40" s="26"/>
      <c r="BY40" s="31">
        <f>1542057+15420573</f>
        <v>16962630</v>
      </c>
      <c r="BZ40" s="31">
        <v>15420573</v>
      </c>
      <c r="CA40" s="31">
        <v>15420573</v>
      </c>
      <c r="CB40" s="31">
        <v>15420573</v>
      </c>
      <c r="CC40" s="54"/>
      <c r="CD40" s="33">
        <f>15420573+15420573</f>
        <v>30841146</v>
      </c>
      <c r="CE40" s="23"/>
      <c r="CF40" s="23"/>
      <c r="CG40" s="23"/>
      <c r="CH40" s="23"/>
      <c r="CI40" s="23"/>
      <c r="CJ40" s="23"/>
      <c r="CK40" s="23"/>
      <c r="CL40" s="23"/>
      <c r="CM40" s="23"/>
      <c r="CN40" s="23"/>
      <c r="CO40" s="31">
        <f t="shared" si="4"/>
        <v>94065495</v>
      </c>
      <c r="CP40" s="34">
        <f t="shared" si="5"/>
        <v>0.55454545277686096</v>
      </c>
      <c r="CQ40" s="38" t="s">
        <v>132</v>
      </c>
      <c r="CR40" s="39"/>
      <c r="CS40" s="39"/>
      <c r="CT40" s="39"/>
      <c r="CU40" s="39"/>
      <c r="CV40" s="39"/>
      <c r="CW40" s="39">
        <v>12</v>
      </c>
      <c r="CX40" s="39">
        <v>6</v>
      </c>
      <c r="CY40" s="36" t="s">
        <v>607</v>
      </c>
      <c r="CZ40" s="37">
        <v>44428</v>
      </c>
      <c r="DA40" s="26">
        <v>15420573</v>
      </c>
      <c r="DB40" s="26">
        <v>8077443</v>
      </c>
      <c r="DC40" s="31">
        <f t="shared" si="6"/>
        <v>94065495</v>
      </c>
      <c r="DD40" s="31">
        <f t="shared" si="7"/>
        <v>75560808</v>
      </c>
      <c r="DE40" s="23"/>
      <c r="DF40" s="23"/>
    </row>
    <row r="41" spans="1:110" ht="72" customHeight="1" x14ac:dyDescent="0.25">
      <c r="A41" s="22" t="s">
        <v>608</v>
      </c>
      <c r="B41" s="23" t="s">
        <v>609</v>
      </c>
      <c r="C41" s="24" t="s">
        <v>610</v>
      </c>
      <c r="D41" s="25">
        <v>44221</v>
      </c>
      <c r="E41" s="23" t="s">
        <v>108</v>
      </c>
      <c r="F41" s="23" t="s">
        <v>109</v>
      </c>
      <c r="G41" s="22" t="s">
        <v>611</v>
      </c>
      <c r="H41" s="23" t="s">
        <v>158</v>
      </c>
      <c r="I41" s="23" t="s">
        <v>612</v>
      </c>
      <c r="J41" s="23" t="s">
        <v>112</v>
      </c>
      <c r="K41" s="23" t="s">
        <v>113</v>
      </c>
      <c r="L41" s="23">
        <v>11</v>
      </c>
      <c r="M41" s="23">
        <v>131020202030203</v>
      </c>
      <c r="N41" s="23" t="s">
        <v>114</v>
      </c>
      <c r="O41" s="23" t="s">
        <v>104</v>
      </c>
      <c r="P41" s="23">
        <v>75</v>
      </c>
      <c r="Q41" s="25">
        <v>44204</v>
      </c>
      <c r="R41" s="23" t="s">
        <v>115</v>
      </c>
      <c r="S41" s="26">
        <v>72696987</v>
      </c>
      <c r="T41" s="26">
        <v>6608817</v>
      </c>
      <c r="U41" s="23" t="s">
        <v>104</v>
      </c>
      <c r="V41" s="26">
        <v>0</v>
      </c>
      <c r="W41" s="26">
        <f t="shared" si="38"/>
        <v>72696987</v>
      </c>
      <c r="X41" s="23" t="s">
        <v>104</v>
      </c>
      <c r="Y41" s="23" t="s">
        <v>104</v>
      </c>
      <c r="Z41" s="23" t="s">
        <v>104</v>
      </c>
      <c r="AA41" s="23" t="s">
        <v>104</v>
      </c>
      <c r="AB41" s="23" t="s">
        <v>104</v>
      </c>
      <c r="AC41" s="24" t="s">
        <v>613</v>
      </c>
      <c r="AD41" s="27">
        <v>52215231</v>
      </c>
      <c r="AE41" s="27">
        <v>8</v>
      </c>
      <c r="AF41" s="27" t="s">
        <v>117</v>
      </c>
      <c r="AG41" s="27" t="s">
        <v>118</v>
      </c>
      <c r="AH41" s="27" t="s">
        <v>119</v>
      </c>
      <c r="AI41" s="25">
        <v>28036</v>
      </c>
      <c r="AJ41" s="23" t="s">
        <v>120</v>
      </c>
      <c r="AK41" s="23" t="s">
        <v>196</v>
      </c>
      <c r="AL41" s="23" t="s">
        <v>121</v>
      </c>
      <c r="AM41" s="23" t="s">
        <v>144</v>
      </c>
      <c r="AN41" s="23" t="s">
        <v>164</v>
      </c>
      <c r="AO41" s="23" t="s">
        <v>124</v>
      </c>
      <c r="AP41" s="46" t="s">
        <v>614</v>
      </c>
      <c r="AQ41" s="47">
        <v>3813000</v>
      </c>
      <c r="AR41" s="52" t="s">
        <v>615</v>
      </c>
      <c r="AS41" s="23" t="s">
        <v>231</v>
      </c>
      <c r="AT41" s="23" t="s">
        <v>593</v>
      </c>
      <c r="AU41" s="23" t="s">
        <v>158</v>
      </c>
      <c r="AV41" s="23" t="s">
        <v>104</v>
      </c>
      <c r="AW41" s="23" t="s">
        <v>104</v>
      </c>
      <c r="AX41" s="23" t="s">
        <v>158</v>
      </c>
      <c r="AY41" s="29" t="s">
        <v>616</v>
      </c>
      <c r="AZ41" s="23">
        <v>45</v>
      </c>
      <c r="BA41" s="25">
        <v>44221</v>
      </c>
      <c r="BB41" s="27" t="s">
        <v>158</v>
      </c>
      <c r="BC41" s="23" t="s">
        <v>158</v>
      </c>
      <c r="BD41" s="27" t="s">
        <v>158</v>
      </c>
      <c r="BE41" s="23" t="s">
        <v>158</v>
      </c>
      <c r="BF41" s="30">
        <v>44222</v>
      </c>
      <c r="BG41" s="30">
        <v>44555</v>
      </c>
      <c r="BH41" s="23" t="s">
        <v>130</v>
      </c>
      <c r="BI41" s="23" t="s">
        <v>131</v>
      </c>
      <c r="BJ41" s="23">
        <v>65554501</v>
      </c>
      <c r="BK41" s="23">
        <v>2</v>
      </c>
      <c r="BL41" s="23" t="s">
        <v>104</v>
      </c>
      <c r="BM41" s="23" t="s">
        <v>104</v>
      </c>
      <c r="BN41" s="23" t="s">
        <v>104</v>
      </c>
      <c r="BO41" s="23" t="s">
        <v>104</v>
      </c>
      <c r="BP41" s="23" t="s">
        <v>104</v>
      </c>
      <c r="BQ41" s="23" t="s">
        <v>104</v>
      </c>
      <c r="BR41" s="23" t="s">
        <v>104</v>
      </c>
      <c r="BS41" s="23" t="s">
        <v>104</v>
      </c>
      <c r="BT41" s="24" t="str">
        <f t="shared" si="39"/>
        <v xml:space="preserve">MAGNERY EDITH VARGAS MORALES </v>
      </c>
      <c r="BU41" s="31">
        <f t="shared" si="2"/>
        <v>72696987</v>
      </c>
      <c r="BV41" s="31" t="str">
        <f t="shared" si="35"/>
        <v>2 2. Meses</v>
      </c>
      <c r="BW41" s="32">
        <f t="shared" si="36"/>
        <v>11</v>
      </c>
      <c r="BX41" s="26">
        <v>1101469</v>
      </c>
      <c r="BY41" s="31">
        <v>6608817</v>
      </c>
      <c r="BZ41" s="31">
        <v>6608817</v>
      </c>
      <c r="CA41" s="31">
        <v>6608817</v>
      </c>
      <c r="CB41" s="31">
        <v>6608817</v>
      </c>
      <c r="CC41" s="31">
        <v>6608817</v>
      </c>
      <c r="CD41" s="33">
        <v>6608817</v>
      </c>
      <c r="CE41" s="23"/>
      <c r="CF41" s="23"/>
      <c r="CG41" s="23"/>
      <c r="CH41" s="23"/>
      <c r="CI41" s="23"/>
      <c r="CJ41" s="23"/>
      <c r="CK41" s="23"/>
      <c r="CL41" s="23"/>
      <c r="CM41" s="23"/>
      <c r="CN41" s="23"/>
      <c r="CO41" s="31">
        <f t="shared" si="4"/>
        <v>40754371</v>
      </c>
      <c r="CP41" s="34">
        <f t="shared" si="5"/>
        <v>0.5606060537281965</v>
      </c>
      <c r="CQ41" s="38" t="s">
        <v>132</v>
      </c>
      <c r="CR41" s="39"/>
      <c r="CS41" s="39"/>
      <c r="CT41" s="39"/>
      <c r="CU41" s="39"/>
      <c r="CV41" s="39"/>
      <c r="CW41" s="39">
        <v>12</v>
      </c>
      <c r="CX41" s="39">
        <v>7</v>
      </c>
      <c r="CY41" s="36" t="s">
        <v>617</v>
      </c>
      <c r="CZ41" s="37">
        <v>44417</v>
      </c>
      <c r="DA41" s="26">
        <v>6608817</v>
      </c>
      <c r="DB41" s="26">
        <v>8077443</v>
      </c>
      <c r="DC41" s="31">
        <f t="shared" si="6"/>
        <v>40754371</v>
      </c>
      <c r="DD41" s="31">
        <f t="shared" si="7"/>
        <v>31942616</v>
      </c>
      <c r="DE41" s="23"/>
      <c r="DF41" s="23"/>
    </row>
    <row r="42" spans="1:110" ht="72" customHeight="1" x14ac:dyDescent="0.25">
      <c r="A42" s="22" t="s">
        <v>618</v>
      </c>
      <c r="B42" s="23" t="s">
        <v>619</v>
      </c>
      <c r="C42" s="24" t="s">
        <v>620</v>
      </c>
      <c r="D42" s="25">
        <v>44221</v>
      </c>
      <c r="E42" s="23" t="s">
        <v>108</v>
      </c>
      <c r="F42" s="23" t="s">
        <v>137</v>
      </c>
      <c r="G42" s="22" t="s">
        <v>621</v>
      </c>
      <c r="H42" s="23" t="s">
        <v>158</v>
      </c>
      <c r="I42" s="23" t="s">
        <v>622</v>
      </c>
      <c r="J42" s="23" t="s">
        <v>112</v>
      </c>
      <c r="K42" s="23" t="s">
        <v>113</v>
      </c>
      <c r="L42" s="23">
        <v>11</v>
      </c>
      <c r="M42" s="23" t="s">
        <v>140</v>
      </c>
      <c r="N42" s="23" t="s">
        <v>141</v>
      </c>
      <c r="O42" s="23">
        <v>1082001052</v>
      </c>
      <c r="P42" s="23">
        <v>10</v>
      </c>
      <c r="Q42" s="25">
        <v>44202</v>
      </c>
      <c r="R42" s="23" t="s">
        <v>142</v>
      </c>
      <c r="S42" s="26">
        <v>32309772</v>
      </c>
      <c r="T42" s="26">
        <v>2937252</v>
      </c>
      <c r="U42" s="23" t="s">
        <v>104</v>
      </c>
      <c r="V42" s="26">
        <v>0</v>
      </c>
      <c r="W42" s="26">
        <f t="shared" si="38"/>
        <v>32309772</v>
      </c>
      <c r="X42" s="23" t="s">
        <v>104</v>
      </c>
      <c r="Y42" s="23" t="s">
        <v>104</v>
      </c>
      <c r="Z42" s="23" t="s">
        <v>104</v>
      </c>
      <c r="AA42" s="23" t="s">
        <v>104</v>
      </c>
      <c r="AB42" s="23" t="s">
        <v>104</v>
      </c>
      <c r="AC42" s="24" t="s">
        <v>623</v>
      </c>
      <c r="AD42" s="27">
        <v>33368317</v>
      </c>
      <c r="AE42" s="27">
        <v>1</v>
      </c>
      <c r="AF42" s="27" t="s">
        <v>117</v>
      </c>
      <c r="AG42" s="27" t="s">
        <v>118</v>
      </c>
      <c r="AH42" s="27" t="s">
        <v>119</v>
      </c>
      <c r="AI42" s="25">
        <v>30381</v>
      </c>
      <c r="AJ42" s="23" t="s">
        <v>120</v>
      </c>
      <c r="AK42" s="23" t="s">
        <v>280</v>
      </c>
      <c r="AL42" s="23" t="s">
        <v>624</v>
      </c>
      <c r="AM42" s="23" t="s">
        <v>144</v>
      </c>
      <c r="AN42" s="23" t="s">
        <v>227</v>
      </c>
      <c r="AO42" s="23" t="s">
        <v>124</v>
      </c>
      <c r="AP42" s="46" t="s">
        <v>625</v>
      </c>
      <c r="AQ42" s="55">
        <v>3813000</v>
      </c>
      <c r="AR42" s="47" t="s">
        <v>626</v>
      </c>
      <c r="AS42" s="47" t="s">
        <v>627</v>
      </c>
      <c r="AT42" s="47" t="s">
        <v>628</v>
      </c>
      <c r="AU42" s="47" t="s">
        <v>104</v>
      </c>
      <c r="AV42" s="48" t="s">
        <v>104</v>
      </c>
      <c r="AW42" s="48" t="s">
        <v>104</v>
      </c>
      <c r="AX42" s="48" t="s">
        <v>104</v>
      </c>
      <c r="AY42" s="29" t="s">
        <v>629</v>
      </c>
      <c r="AZ42" s="23">
        <v>47</v>
      </c>
      <c r="BA42" s="25">
        <v>44222</v>
      </c>
      <c r="BB42" s="27" t="s">
        <v>158</v>
      </c>
      <c r="BC42" s="23" t="s">
        <v>158</v>
      </c>
      <c r="BD42" s="27" t="s">
        <v>158</v>
      </c>
      <c r="BE42" s="23" t="s">
        <v>158</v>
      </c>
      <c r="BF42" s="30">
        <v>44223</v>
      </c>
      <c r="BG42" s="30">
        <v>44556</v>
      </c>
      <c r="BH42" s="23" t="s">
        <v>217</v>
      </c>
      <c r="BI42" s="23" t="s">
        <v>218</v>
      </c>
      <c r="BJ42" s="23">
        <v>80767640</v>
      </c>
      <c r="BK42" s="23">
        <v>7</v>
      </c>
      <c r="BL42" s="23" t="s">
        <v>104</v>
      </c>
      <c r="BM42" s="23" t="s">
        <v>104</v>
      </c>
      <c r="BN42" s="23" t="s">
        <v>104</v>
      </c>
      <c r="BO42" s="23" t="s">
        <v>104</v>
      </c>
      <c r="BP42" s="23" t="s">
        <v>104</v>
      </c>
      <c r="BQ42" s="23" t="s">
        <v>104</v>
      </c>
      <c r="BR42" s="23" t="s">
        <v>104</v>
      </c>
      <c r="BS42" s="23" t="s">
        <v>104</v>
      </c>
      <c r="BT42" s="24" t="str">
        <f t="shared" si="39"/>
        <v>ZULY NATALIA NANDAR CASTAÑEDA</v>
      </c>
      <c r="BU42" s="31">
        <f t="shared" si="2"/>
        <v>32309772</v>
      </c>
      <c r="BV42" s="31" t="str">
        <f t="shared" si="35"/>
        <v>2 2. Meses</v>
      </c>
      <c r="BW42" s="32">
        <f t="shared" si="36"/>
        <v>11</v>
      </c>
      <c r="BX42" s="26">
        <v>391634</v>
      </c>
      <c r="BY42" s="31">
        <v>2937252</v>
      </c>
      <c r="BZ42" s="31">
        <v>2937252</v>
      </c>
      <c r="CA42" s="31">
        <v>2937252</v>
      </c>
      <c r="CB42" s="31">
        <v>2937252</v>
      </c>
      <c r="CC42" s="31">
        <v>2937252</v>
      </c>
      <c r="CD42" s="33">
        <v>2937252</v>
      </c>
      <c r="CE42" s="23"/>
      <c r="CF42" s="23"/>
      <c r="CG42" s="23"/>
      <c r="CH42" s="23"/>
      <c r="CI42" s="23"/>
      <c r="CJ42" s="23"/>
      <c r="CK42" s="23"/>
      <c r="CL42" s="23"/>
      <c r="CM42" s="23"/>
      <c r="CN42" s="23"/>
      <c r="CO42" s="31">
        <f t="shared" si="4"/>
        <v>18015146</v>
      </c>
      <c r="CP42" s="34">
        <f t="shared" si="5"/>
        <v>0.55757576995591307</v>
      </c>
      <c r="CQ42" s="38" t="s">
        <v>132</v>
      </c>
      <c r="CR42" s="39"/>
      <c r="CS42" s="39"/>
      <c r="CT42" s="39"/>
      <c r="CU42" s="39"/>
      <c r="CV42" s="39"/>
      <c r="CW42" s="39">
        <v>12</v>
      </c>
      <c r="CX42" s="39">
        <v>6</v>
      </c>
      <c r="CY42" s="36" t="s">
        <v>630</v>
      </c>
      <c r="CZ42" s="37">
        <v>44413</v>
      </c>
      <c r="DA42" s="26">
        <v>2937252</v>
      </c>
      <c r="DB42" s="26">
        <v>4405878</v>
      </c>
      <c r="DC42" s="31">
        <f t="shared" si="6"/>
        <v>18015146</v>
      </c>
      <c r="DD42" s="31">
        <f t="shared" si="7"/>
        <v>14294626</v>
      </c>
      <c r="DE42" s="23"/>
      <c r="DF42" s="23"/>
    </row>
    <row r="43" spans="1:110" ht="96" customHeight="1" x14ac:dyDescent="0.25">
      <c r="A43" s="22" t="s">
        <v>631</v>
      </c>
      <c r="B43" s="23" t="s">
        <v>632</v>
      </c>
      <c r="C43" s="24" t="s">
        <v>633</v>
      </c>
      <c r="D43" s="25">
        <v>44221</v>
      </c>
      <c r="E43" s="23" t="s">
        <v>108</v>
      </c>
      <c r="F43" s="23" t="s">
        <v>109</v>
      </c>
      <c r="G43" s="22" t="s">
        <v>634</v>
      </c>
      <c r="H43" s="23" t="s">
        <v>158</v>
      </c>
      <c r="I43" s="23" t="s">
        <v>635</v>
      </c>
      <c r="J43" s="23" t="s">
        <v>112</v>
      </c>
      <c r="K43" s="23" t="s">
        <v>113</v>
      </c>
      <c r="L43" s="23">
        <v>11</v>
      </c>
      <c r="M43" s="23" t="s">
        <v>177</v>
      </c>
      <c r="N43" s="23" t="s">
        <v>178</v>
      </c>
      <c r="O43" s="23">
        <v>1082001052</v>
      </c>
      <c r="P43" s="23">
        <v>32</v>
      </c>
      <c r="Q43" s="25">
        <v>44203</v>
      </c>
      <c r="R43" s="23" t="s">
        <v>142</v>
      </c>
      <c r="S43" s="26">
        <v>88851873</v>
      </c>
      <c r="T43" s="26">
        <v>8077443</v>
      </c>
      <c r="U43" s="23" t="s">
        <v>104</v>
      </c>
      <c r="V43" s="26">
        <v>0</v>
      </c>
      <c r="W43" s="26">
        <f t="shared" si="38"/>
        <v>88851873</v>
      </c>
      <c r="X43" s="23" t="s">
        <v>104</v>
      </c>
      <c r="Y43" s="23" t="s">
        <v>104</v>
      </c>
      <c r="Z43" s="23" t="s">
        <v>104</v>
      </c>
      <c r="AA43" s="23" t="s">
        <v>104</v>
      </c>
      <c r="AB43" s="23" t="s">
        <v>104</v>
      </c>
      <c r="AC43" s="24" t="s">
        <v>636</v>
      </c>
      <c r="AD43" s="27">
        <v>32670457</v>
      </c>
      <c r="AE43" s="27">
        <v>2</v>
      </c>
      <c r="AF43" s="27" t="s">
        <v>117</v>
      </c>
      <c r="AG43" s="27" t="s">
        <v>118</v>
      </c>
      <c r="AH43" s="27" t="s">
        <v>119</v>
      </c>
      <c r="AI43" s="25">
        <v>22799</v>
      </c>
      <c r="AJ43" s="23" t="s">
        <v>120</v>
      </c>
      <c r="AK43" s="23" t="s">
        <v>637</v>
      </c>
      <c r="AL43" s="23" t="s">
        <v>638</v>
      </c>
      <c r="AM43" s="23" t="s">
        <v>144</v>
      </c>
      <c r="AN43" s="23" t="s">
        <v>520</v>
      </c>
      <c r="AO43" s="23" t="s">
        <v>124</v>
      </c>
      <c r="AP43" s="23" t="s">
        <v>639</v>
      </c>
      <c r="AQ43" s="55">
        <v>3813000</v>
      </c>
      <c r="AR43" s="56" t="s">
        <v>640</v>
      </c>
      <c r="AS43" s="47" t="s">
        <v>641</v>
      </c>
      <c r="AT43" s="47" t="s">
        <v>593</v>
      </c>
      <c r="AU43" s="47" t="s">
        <v>104</v>
      </c>
      <c r="AV43" s="48" t="s">
        <v>104</v>
      </c>
      <c r="AW43" s="48" t="s">
        <v>104</v>
      </c>
      <c r="AX43" s="48" t="s">
        <v>104</v>
      </c>
      <c r="AY43" s="29" t="s">
        <v>642</v>
      </c>
      <c r="AZ43" s="23">
        <v>48</v>
      </c>
      <c r="BA43" s="25">
        <v>44222</v>
      </c>
      <c r="BB43" s="27" t="s">
        <v>158</v>
      </c>
      <c r="BC43" s="23" t="s">
        <v>158</v>
      </c>
      <c r="BD43" s="27" t="s">
        <v>158</v>
      </c>
      <c r="BE43" s="23" t="s">
        <v>158</v>
      </c>
      <c r="BF43" s="30">
        <v>44224</v>
      </c>
      <c r="BG43" s="30">
        <v>44556</v>
      </c>
      <c r="BH43" s="23" t="s">
        <v>299</v>
      </c>
      <c r="BI43" s="23" t="s">
        <v>300</v>
      </c>
      <c r="BJ43" s="23">
        <v>39742375</v>
      </c>
      <c r="BK43" s="23">
        <v>2</v>
      </c>
      <c r="BL43" s="23" t="s">
        <v>104</v>
      </c>
      <c r="BM43" s="23" t="s">
        <v>104</v>
      </c>
      <c r="BN43" s="23" t="s">
        <v>104</v>
      </c>
      <c r="BO43" s="23" t="s">
        <v>104</v>
      </c>
      <c r="BP43" s="23" t="s">
        <v>104</v>
      </c>
      <c r="BQ43" s="23" t="s">
        <v>104</v>
      </c>
      <c r="BR43" s="23" t="s">
        <v>104</v>
      </c>
      <c r="BS43" s="23" t="s">
        <v>104</v>
      </c>
      <c r="BT43" s="24" t="str">
        <f t="shared" si="39"/>
        <v xml:space="preserve">GUILLERMINA VICTORIA TORRES ROMERO </v>
      </c>
      <c r="BU43" s="31">
        <f t="shared" si="2"/>
        <v>88851873</v>
      </c>
      <c r="BV43" s="31" t="str">
        <f t="shared" si="35"/>
        <v>2 2. Meses</v>
      </c>
      <c r="BW43" s="32">
        <f t="shared" si="36"/>
        <v>11</v>
      </c>
      <c r="BX43" s="26">
        <v>807744</v>
      </c>
      <c r="BY43" s="31">
        <v>8077443</v>
      </c>
      <c r="BZ43" s="31">
        <v>8077443</v>
      </c>
      <c r="CA43" s="31">
        <v>8077443</v>
      </c>
      <c r="CB43" s="31">
        <v>8077443</v>
      </c>
      <c r="CC43" s="31">
        <v>8077443</v>
      </c>
      <c r="CD43" s="33">
        <v>8077443</v>
      </c>
      <c r="CE43" s="23"/>
      <c r="CF43" s="23"/>
      <c r="CG43" s="23"/>
      <c r="CH43" s="23"/>
      <c r="CI43" s="23"/>
      <c r="CJ43" s="23"/>
      <c r="CK43" s="23"/>
      <c r="CL43" s="23"/>
      <c r="CM43" s="23"/>
      <c r="CN43" s="23"/>
      <c r="CO43" s="31">
        <f t="shared" si="4"/>
        <v>49272402</v>
      </c>
      <c r="CP43" s="34">
        <f t="shared" si="5"/>
        <v>0.55454545116904852</v>
      </c>
      <c r="CQ43" s="38" t="s">
        <v>132</v>
      </c>
      <c r="CR43" s="39"/>
      <c r="CS43" s="39"/>
      <c r="CT43" s="39"/>
      <c r="CU43" s="39"/>
      <c r="CV43" s="39"/>
      <c r="CW43" s="39">
        <v>12</v>
      </c>
      <c r="CX43" s="39">
        <v>6</v>
      </c>
      <c r="CY43" s="36" t="s">
        <v>643</v>
      </c>
      <c r="CZ43" s="37">
        <v>44418</v>
      </c>
      <c r="DA43" s="26">
        <v>8077443</v>
      </c>
      <c r="DB43" s="26">
        <v>6608817</v>
      </c>
      <c r="DC43" s="31">
        <f t="shared" si="6"/>
        <v>49272402</v>
      </c>
      <c r="DD43" s="31">
        <f t="shared" si="7"/>
        <v>39579471</v>
      </c>
      <c r="DE43" s="23"/>
      <c r="DF43" s="23"/>
    </row>
    <row r="44" spans="1:110" ht="72" customHeight="1" x14ac:dyDescent="0.25">
      <c r="A44" s="22" t="s">
        <v>644</v>
      </c>
      <c r="B44" s="23" t="s">
        <v>645</v>
      </c>
      <c r="C44" s="24" t="s">
        <v>646</v>
      </c>
      <c r="D44" s="25">
        <v>44221</v>
      </c>
      <c r="E44" s="23" t="s">
        <v>108</v>
      </c>
      <c r="F44" s="23" t="s">
        <v>109</v>
      </c>
      <c r="G44" s="22" t="s">
        <v>647</v>
      </c>
      <c r="H44" s="23" t="s">
        <v>158</v>
      </c>
      <c r="I44" s="23" t="s">
        <v>648</v>
      </c>
      <c r="J44" s="23" t="s">
        <v>112</v>
      </c>
      <c r="K44" s="23" t="s">
        <v>113</v>
      </c>
      <c r="L44" s="23">
        <v>11</v>
      </c>
      <c r="M44" s="23" t="s">
        <v>177</v>
      </c>
      <c r="N44" s="23" t="s">
        <v>178</v>
      </c>
      <c r="O44" s="23">
        <v>1082001052</v>
      </c>
      <c r="P44" s="23">
        <v>22</v>
      </c>
      <c r="Q44" s="25">
        <v>44203</v>
      </c>
      <c r="R44" s="23" t="s">
        <v>142</v>
      </c>
      <c r="S44" s="26">
        <v>88851873</v>
      </c>
      <c r="T44" s="26">
        <v>8077443</v>
      </c>
      <c r="U44" s="23" t="s">
        <v>104</v>
      </c>
      <c r="V44" s="26">
        <v>0</v>
      </c>
      <c r="W44" s="26">
        <f t="shared" si="38"/>
        <v>88851873</v>
      </c>
      <c r="X44" s="23" t="s">
        <v>104</v>
      </c>
      <c r="Y44" s="23" t="s">
        <v>104</v>
      </c>
      <c r="Z44" s="23" t="s">
        <v>104</v>
      </c>
      <c r="AA44" s="23" t="s">
        <v>104</v>
      </c>
      <c r="AB44" s="23" t="s">
        <v>104</v>
      </c>
      <c r="AC44" s="24" t="s">
        <v>649</v>
      </c>
      <c r="AD44" s="27">
        <v>46385578</v>
      </c>
      <c r="AE44" s="27">
        <v>4</v>
      </c>
      <c r="AF44" s="27" t="s">
        <v>117</v>
      </c>
      <c r="AG44" s="27" t="s">
        <v>118</v>
      </c>
      <c r="AH44" s="27" t="s">
        <v>119</v>
      </c>
      <c r="AI44" s="25">
        <v>30904</v>
      </c>
      <c r="AJ44" s="23" t="s">
        <v>120</v>
      </c>
      <c r="AK44" s="23" t="s">
        <v>280</v>
      </c>
      <c r="AL44" s="23" t="s">
        <v>448</v>
      </c>
      <c r="AM44" s="23" t="s">
        <v>144</v>
      </c>
      <c r="AN44" s="23" t="s">
        <v>227</v>
      </c>
      <c r="AO44" s="23" t="s">
        <v>124</v>
      </c>
      <c r="AP44" s="46" t="s">
        <v>650</v>
      </c>
      <c r="AQ44" s="47">
        <v>3813000</v>
      </c>
      <c r="AR44" s="52" t="s">
        <v>651</v>
      </c>
      <c r="AS44" s="47" t="s">
        <v>627</v>
      </c>
      <c r="AT44" s="47" t="s">
        <v>128</v>
      </c>
      <c r="AU44" s="47" t="s">
        <v>104</v>
      </c>
      <c r="AV44" s="48" t="s">
        <v>104</v>
      </c>
      <c r="AW44" s="48" t="s">
        <v>104</v>
      </c>
      <c r="AX44" s="48" t="s">
        <v>104</v>
      </c>
      <c r="AY44" s="29" t="s">
        <v>462</v>
      </c>
      <c r="AZ44" s="23">
        <v>49</v>
      </c>
      <c r="BA44" s="25">
        <v>44222</v>
      </c>
      <c r="BB44" s="27" t="s">
        <v>158</v>
      </c>
      <c r="BC44" s="23" t="s">
        <v>158</v>
      </c>
      <c r="BD44" s="27" t="s">
        <v>158</v>
      </c>
      <c r="BE44" s="23" t="s">
        <v>158</v>
      </c>
      <c r="BF44" s="30">
        <v>44223</v>
      </c>
      <c r="BG44" s="30">
        <v>44556</v>
      </c>
      <c r="BH44" s="23" t="s">
        <v>299</v>
      </c>
      <c r="BI44" s="23" t="s">
        <v>300</v>
      </c>
      <c r="BJ44" s="23">
        <v>39742375</v>
      </c>
      <c r="BK44" s="23">
        <v>2</v>
      </c>
      <c r="BL44" s="23" t="s">
        <v>104</v>
      </c>
      <c r="BM44" s="23" t="s">
        <v>104</v>
      </c>
      <c r="BN44" s="23" t="s">
        <v>104</v>
      </c>
      <c r="BO44" s="23" t="s">
        <v>104</v>
      </c>
      <c r="BP44" s="23" t="s">
        <v>104</v>
      </c>
      <c r="BQ44" s="23" t="s">
        <v>104</v>
      </c>
      <c r="BR44" s="23" t="s">
        <v>104</v>
      </c>
      <c r="BS44" s="23" t="s">
        <v>104</v>
      </c>
      <c r="BT44" s="24" t="str">
        <f t="shared" si="39"/>
        <v>MARÍA ANGEL SÚAREZ SÁNCHEZ</v>
      </c>
      <c r="BU44" s="31">
        <f t="shared" si="2"/>
        <v>88851873</v>
      </c>
      <c r="BV44" s="31" t="str">
        <f t="shared" si="35"/>
        <v>2 2. Meses</v>
      </c>
      <c r="BW44" s="32">
        <f t="shared" si="36"/>
        <v>11</v>
      </c>
      <c r="BX44" s="26">
        <v>1076992</v>
      </c>
      <c r="BY44" s="31">
        <v>8077443</v>
      </c>
      <c r="BZ44" s="31">
        <v>8077443</v>
      </c>
      <c r="CA44" s="31">
        <v>8077443</v>
      </c>
      <c r="CB44" s="31">
        <v>8077443</v>
      </c>
      <c r="CC44" s="31">
        <v>8077443</v>
      </c>
      <c r="CD44" s="33">
        <v>8077443</v>
      </c>
      <c r="CE44" s="23"/>
      <c r="CF44" s="23"/>
      <c r="CG44" s="23"/>
      <c r="CH44" s="23"/>
      <c r="CI44" s="23"/>
      <c r="CJ44" s="23"/>
      <c r="CK44" s="23"/>
      <c r="CL44" s="23"/>
      <c r="CM44" s="23"/>
      <c r="CN44" s="23"/>
      <c r="CO44" s="31">
        <f t="shared" si="4"/>
        <v>49541650</v>
      </c>
      <c r="CP44" s="34">
        <f t="shared" si="5"/>
        <v>0.55757575307388285</v>
      </c>
      <c r="CQ44" s="38" t="s">
        <v>132</v>
      </c>
      <c r="CR44" s="39"/>
      <c r="CS44" s="39"/>
      <c r="CT44" s="39"/>
      <c r="CU44" s="39"/>
      <c r="CV44" s="39"/>
      <c r="CW44" s="39">
        <v>12</v>
      </c>
      <c r="CX44" s="39">
        <v>6</v>
      </c>
      <c r="CY44" s="36" t="s">
        <v>652</v>
      </c>
      <c r="CZ44" s="37">
        <v>44419</v>
      </c>
      <c r="DA44" s="26">
        <v>8077443</v>
      </c>
      <c r="DB44" s="26">
        <v>7343130</v>
      </c>
      <c r="DC44" s="31">
        <f t="shared" si="6"/>
        <v>49541650</v>
      </c>
      <c r="DD44" s="31">
        <f t="shared" si="7"/>
        <v>39310223</v>
      </c>
      <c r="DE44" s="23"/>
      <c r="DF44" s="23"/>
    </row>
    <row r="45" spans="1:110" ht="72" customHeight="1" x14ac:dyDescent="0.25">
      <c r="A45" s="22" t="s">
        <v>653</v>
      </c>
      <c r="B45" s="23" t="s">
        <v>654</v>
      </c>
      <c r="C45" s="24" t="s">
        <v>655</v>
      </c>
      <c r="D45" s="25">
        <v>44222</v>
      </c>
      <c r="E45" s="23" t="s">
        <v>108</v>
      </c>
      <c r="F45" s="23" t="s">
        <v>109</v>
      </c>
      <c r="G45" s="22" t="s">
        <v>656</v>
      </c>
      <c r="H45" s="23" t="s">
        <v>158</v>
      </c>
      <c r="I45" s="23" t="s">
        <v>657</v>
      </c>
      <c r="J45" s="23" t="s">
        <v>112</v>
      </c>
      <c r="K45" s="23" t="s">
        <v>113</v>
      </c>
      <c r="L45" s="23">
        <v>10</v>
      </c>
      <c r="M45" s="23" t="s">
        <v>372</v>
      </c>
      <c r="N45" s="23" t="s">
        <v>373</v>
      </c>
      <c r="O45" s="23">
        <v>1082000052</v>
      </c>
      <c r="P45" s="23">
        <v>70</v>
      </c>
      <c r="Q45" s="25">
        <v>44204</v>
      </c>
      <c r="R45" s="23" t="s">
        <v>142</v>
      </c>
      <c r="S45" s="26">
        <v>80774430</v>
      </c>
      <c r="T45" s="26">
        <v>8077443</v>
      </c>
      <c r="U45" s="23" t="s">
        <v>104</v>
      </c>
      <c r="V45" s="26">
        <v>0</v>
      </c>
      <c r="W45" s="26">
        <f t="shared" ref="W45:W46" si="40">S45+V45</f>
        <v>80774430</v>
      </c>
      <c r="X45" s="23" t="s">
        <v>104</v>
      </c>
      <c r="Y45" s="23" t="s">
        <v>104</v>
      </c>
      <c r="Z45" s="23" t="s">
        <v>104</v>
      </c>
      <c r="AA45" s="23" t="s">
        <v>104</v>
      </c>
      <c r="AB45" s="23" t="s">
        <v>104</v>
      </c>
      <c r="AC45" s="24" t="s">
        <v>658</v>
      </c>
      <c r="AD45" s="27">
        <v>94460645</v>
      </c>
      <c r="AE45" s="27">
        <v>5</v>
      </c>
      <c r="AF45" s="27" t="s">
        <v>267</v>
      </c>
      <c r="AG45" s="27" t="s">
        <v>118</v>
      </c>
      <c r="AH45" s="27" t="s">
        <v>119</v>
      </c>
      <c r="AI45" s="25">
        <v>27867</v>
      </c>
      <c r="AJ45" s="23" t="s">
        <v>120</v>
      </c>
      <c r="AK45" s="23" t="s">
        <v>659</v>
      </c>
      <c r="AL45" s="23" t="s">
        <v>660</v>
      </c>
      <c r="AM45" s="23" t="s">
        <v>211</v>
      </c>
      <c r="AN45" s="23" t="s">
        <v>268</v>
      </c>
      <c r="AO45" s="23" t="s">
        <v>124</v>
      </c>
      <c r="AP45" s="46" t="s">
        <v>661</v>
      </c>
      <c r="AQ45" s="47">
        <v>3813000</v>
      </c>
      <c r="AR45" s="52" t="s">
        <v>662</v>
      </c>
      <c r="AS45" s="47" t="s">
        <v>663</v>
      </c>
      <c r="AT45" s="48" t="s">
        <v>664</v>
      </c>
      <c r="AU45" s="48" t="s">
        <v>104</v>
      </c>
      <c r="AV45" s="48" t="s">
        <v>104</v>
      </c>
      <c r="AW45" s="48" t="s">
        <v>104</v>
      </c>
      <c r="AX45" s="48" t="s">
        <v>104</v>
      </c>
      <c r="AY45" s="29" t="s">
        <v>665</v>
      </c>
      <c r="AZ45" s="23">
        <v>60</v>
      </c>
      <c r="BA45" s="25">
        <v>44225</v>
      </c>
      <c r="BB45" s="27" t="s">
        <v>158</v>
      </c>
      <c r="BC45" s="23" t="s">
        <v>158</v>
      </c>
      <c r="BD45" s="27" t="s">
        <v>158</v>
      </c>
      <c r="BE45" s="23" t="s">
        <v>158</v>
      </c>
      <c r="BF45" s="30">
        <v>44225</v>
      </c>
      <c r="BG45" s="30">
        <v>44528</v>
      </c>
      <c r="BH45" s="23" t="s">
        <v>379</v>
      </c>
      <c r="BI45" s="23" t="s">
        <v>380</v>
      </c>
      <c r="BJ45" s="23">
        <v>79468174</v>
      </c>
      <c r="BK45" s="23">
        <v>1</v>
      </c>
      <c r="BL45" s="23" t="s">
        <v>104</v>
      </c>
      <c r="BM45" s="23" t="s">
        <v>104</v>
      </c>
      <c r="BN45" s="23" t="s">
        <v>104</v>
      </c>
      <c r="BO45" s="23" t="s">
        <v>104</v>
      </c>
      <c r="BP45" s="23" t="s">
        <v>104</v>
      </c>
      <c r="BQ45" s="23" t="s">
        <v>104</v>
      </c>
      <c r="BR45" s="23" t="s">
        <v>104</v>
      </c>
      <c r="BS45" s="23" t="s">
        <v>104</v>
      </c>
      <c r="BT45" s="24" t="str">
        <f t="shared" si="39"/>
        <v>DARIO ORLANDO BECERRA ERAZO</v>
      </c>
      <c r="BU45" s="31">
        <f t="shared" si="2"/>
        <v>80774430</v>
      </c>
      <c r="BV45" s="31" t="str">
        <f t="shared" si="35"/>
        <v>2 2. Meses</v>
      </c>
      <c r="BW45" s="32">
        <f t="shared" si="36"/>
        <v>10</v>
      </c>
      <c r="BX45" s="26">
        <v>538496</v>
      </c>
      <c r="BY45" s="31">
        <v>8077443</v>
      </c>
      <c r="BZ45" s="31">
        <v>8077443</v>
      </c>
      <c r="CA45" s="31">
        <v>8077443</v>
      </c>
      <c r="CB45" s="31">
        <v>8077443</v>
      </c>
      <c r="CC45" s="31">
        <v>8077443</v>
      </c>
      <c r="CD45" s="33">
        <v>8077443</v>
      </c>
      <c r="CE45" s="23"/>
      <c r="CF45" s="23"/>
      <c r="CG45" s="23"/>
      <c r="CH45" s="23"/>
      <c r="CI45" s="23"/>
      <c r="CJ45" s="23"/>
      <c r="CK45" s="23"/>
      <c r="CL45" s="23"/>
      <c r="CM45" s="23"/>
      <c r="CN45" s="23"/>
      <c r="CO45" s="31">
        <f t="shared" si="4"/>
        <v>49003154</v>
      </c>
      <c r="CP45" s="34">
        <f t="shared" si="5"/>
        <v>0.60666666419063553</v>
      </c>
      <c r="CQ45" s="38" t="s">
        <v>132</v>
      </c>
      <c r="CR45" s="39"/>
      <c r="CS45" s="39"/>
      <c r="CT45" s="39"/>
      <c r="CU45" s="39"/>
      <c r="CV45" s="39"/>
      <c r="CW45" s="39">
        <v>11</v>
      </c>
      <c r="CX45" s="39">
        <v>6</v>
      </c>
      <c r="CY45" s="36" t="s">
        <v>666</v>
      </c>
      <c r="CZ45" s="37">
        <v>44413</v>
      </c>
      <c r="DA45" s="26">
        <v>8077443</v>
      </c>
      <c r="DB45" s="26">
        <v>11014695</v>
      </c>
      <c r="DC45" s="31">
        <f t="shared" si="6"/>
        <v>49003154</v>
      </c>
      <c r="DD45" s="31">
        <f t="shared" si="7"/>
        <v>31771276</v>
      </c>
      <c r="DE45" s="23"/>
      <c r="DF45" s="23"/>
    </row>
    <row r="46" spans="1:110" ht="72" customHeight="1" x14ac:dyDescent="0.25">
      <c r="A46" s="22" t="s">
        <v>667</v>
      </c>
      <c r="B46" s="23" t="s">
        <v>668</v>
      </c>
      <c r="C46" s="24" t="s">
        <v>669</v>
      </c>
      <c r="D46" s="25">
        <v>44222</v>
      </c>
      <c r="E46" s="23" t="s">
        <v>108</v>
      </c>
      <c r="F46" s="23" t="s">
        <v>109</v>
      </c>
      <c r="G46" s="22" t="s">
        <v>670</v>
      </c>
      <c r="H46" s="23" t="s">
        <v>158</v>
      </c>
      <c r="I46" s="23" t="s">
        <v>671</v>
      </c>
      <c r="J46" s="23" t="s">
        <v>112</v>
      </c>
      <c r="K46" s="23" t="s">
        <v>113</v>
      </c>
      <c r="L46" s="23">
        <v>11</v>
      </c>
      <c r="M46" s="23">
        <v>131020202030203</v>
      </c>
      <c r="N46" s="23" t="s">
        <v>114</v>
      </c>
      <c r="O46" s="23" t="s">
        <v>104</v>
      </c>
      <c r="P46" s="23">
        <v>46</v>
      </c>
      <c r="Q46" s="25">
        <v>44203</v>
      </c>
      <c r="R46" s="23" t="s">
        <v>115</v>
      </c>
      <c r="S46" s="26">
        <v>48464658</v>
      </c>
      <c r="T46" s="26">
        <v>4405878</v>
      </c>
      <c r="U46" s="23" t="s">
        <v>104</v>
      </c>
      <c r="V46" s="26">
        <v>0</v>
      </c>
      <c r="W46" s="26">
        <f t="shared" si="40"/>
        <v>48464658</v>
      </c>
      <c r="X46" s="23" t="s">
        <v>104</v>
      </c>
      <c r="Y46" s="23" t="s">
        <v>104</v>
      </c>
      <c r="Z46" s="23" t="s">
        <v>104</v>
      </c>
      <c r="AA46" s="23" t="s">
        <v>104</v>
      </c>
      <c r="AB46" s="23" t="s">
        <v>104</v>
      </c>
      <c r="AC46" s="24" t="s">
        <v>672</v>
      </c>
      <c r="AD46" s="27">
        <v>1013644111</v>
      </c>
      <c r="AE46" s="27">
        <v>1</v>
      </c>
      <c r="AF46" s="27" t="s">
        <v>267</v>
      </c>
      <c r="AG46" s="27" t="s">
        <v>118</v>
      </c>
      <c r="AH46" s="27" t="s">
        <v>119</v>
      </c>
      <c r="AI46" s="25">
        <v>34257</v>
      </c>
      <c r="AJ46" s="23" t="s">
        <v>120</v>
      </c>
      <c r="AK46" s="23" t="s">
        <v>196</v>
      </c>
      <c r="AL46" s="23" t="s">
        <v>121</v>
      </c>
      <c r="AM46" s="23" t="s">
        <v>181</v>
      </c>
      <c r="AN46" s="23" t="s">
        <v>673</v>
      </c>
      <c r="AO46" s="23" t="s">
        <v>124</v>
      </c>
      <c r="AP46" s="46" t="s">
        <v>674</v>
      </c>
      <c r="AQ46" s="47">
        <v>3813000</v>
      </c>
      <c r="AR46" s="52" t="s">
        <v>675</v>
      </c>
      <c r="AS46" s="47" t="s">
        <v>473</v>
      </c>
      <c r="AT46" s="47" t="s">
        <v>676</v>
      </c>
      <c r="AU46" s="47" t="s">
        <v>104</v>
      </c>
      <c r="AV46" s="48" t="s">
        <v>104</v>
      </c>
      <c r="AW46" s="48" t="s">
        <v>104</v>
      </c>
      <c r="AX46" s="48" t="s">
        <v>104</v>
      </c>
      <c r="AY46" s="29" t="s">
        <v>677</v>
      </c>
      <c r="AZ46" s="23">
        <v>51</v>
      </c>
      <c r="BA46" s="25">
        <v>44222</v>
      </c>
      <c r="BB46" s="27" t="s">
        <v>158</v>
      </c>
      <c r="BC46" s="23" t="s">
        <v>158</v>
      </c>
      <c r="BD46" s="27" t="s">
        <v>158</v>
      </c>
      <c r="BE46" s="23" t="s">
        <v>158</v>
      </c>
      <c r="BF46" s="30">
        <v>44223</v>
      </c>
      <c r="BG46" s="30">
        <v>44556</v>
      </c>
      <c r="BH46" s="23" t="s">
        <v>130</v>
      </c>
      <c r="BI46" s="23" t="s">
        <v>131</v>
      </c>
      <c r="BJ46" s="23">
        <v>65554501</v>
      </c>
      <c r="BK46" s="23">
        <v>2</v>
      </c>
      <c r="BL46" s="23" t="s">
        <v>104</v>
      </c>
      <c r="BM46" s="23" t="s">
        <v>104</v>
      </c>
      <c r="BN46" s="23" t="s">
        <v>104</v>
      </c>
      <c r="BO46" s="23" t="s">
        <v>104</v>
      </c>
      <c r="BP46" s="23" t="s">
        <v>104</v>
      </c>
      <c r="BQ46" s="23" t="s">
        <v>104</v>
      </c>
      <c r="BR46" s="23" t="s">
        <v>104</v>
      </c>
      <c r="BS46" s="23" t="s">
        <v>104</v>
      </c>
      <c r="BT46" s="24" t="str">
        <f t="shared" si="39"/>
        <v>JEISON STEVEN PERDOMO POLANIA</v>
      </c>
      <c r="BU46" s="31">
        <f t="shared" si="2"/>
        <v>48464658</v>
      </c>
      <c r="BV46" s="31" t="str">
        <f t="shared" si="35"/>
        <v>2 2. Meses</v>
      </c>
      <c r="BW46" s="32">
        <f t="shared" si="36"/>
        <v>11</v>
      </c>
      <c r="BX46" s="26">
        <v>587450</v>
      </c>
      <c r="BY46" s="31">
        <v>4405878</v>
      </c>
      <c r="BZ46" s="31">
        <v>4405878</v>
      </c>
      <c r="CA46" s="31">
        <v>4405878</v>
      </c>
      <c r="CB46" s="31">
        <v>4405878</v>
      </c>
      <c r="CC46" s="31">
        <v>4405878</v>
      </c>
      <c r="CD46" s="33">
        <v>4405878</v>
      </c>
      <c r="CE46" s="23"/>
      <c r="CF46" s="23"/>
      <c r="CG46" s="23"/>
      <c r="CH46" s="23"/>
      <c r="CI46" s="23"/>
      <c r="CJ46" s="23"/>
      <c r="CK46" s="23"/>
      <c r="CL46" s="23"/>
      <c r="CM46" s="23"/>
      <c r="CN46" s="23"/>
      <c r="CO46" s="31">
        <f t="shared" si="4"/>
        <v>27022718</v>
      </c>
      <c r="CP46" s="34">
        <f t="shared" si="5"/>
        <v>0.55757574932232057</v>
      </c>
      <c r="CQ46" s="38" t="s">
        <v>132</v>
      </c>
      <c r="CR46" s="39"/>
      <c r="CS46" s="39"/>
      <c r="CT46" s="39"/>
      <c r="CU46" s="39"/>
      <c r="CV46" s="39"/>
      <c r="CW46" s="39">
        <v>12</v>
      </c>
      <c r="CX46" s="39">
        <v>6</v>
      </c>
      <c r="CY46" s="36" t="s">
        <v>678</v>
      </c>
      <c r="CZ46" s="37">
        <v>44417</v>
      </c>
      <c r="DA46" s="26">
        <v>4405878</v>
      </c>
      <c r="DB46" s="26">
        <v>4405878</v>
      </c>
      <c r="DC46" s="31">
        <f t="shared" si="6"/>
        <v>27022718</v>
      </c>
      <c r="DD46" s="31">
        <f t="shared" si="7"/>
        <v>21441940</v>
      </c>
      <c r="DE46" s="23"/>
      <c r="DF46" s="23"/>
    </row>
    <row r="47" spans="1:110" ht="72" customHeight="1" x14ac:dyDescent="0.25">
      <c r="A47" s="22" t="s">
        <v>679</v>
      </c>
      <c r="B47" s="23" t="s">
        <v>680</v>
      </c>
      <c r="C47" s="24" t="s">
        <v>681</v>
      </c>
      <c r="D47" s="25">
        <v>44222</v>
      </c>
      <c r="E47" s="23" t="s">
        <v>108</v>
      </c>
      <c r="F47" s="23" t="s">
        <v>109</v>
      </c>
      <c r="G47" s="22" t="s">
        <v>682</v>
      </c>
      <c r="H47" s="23" t="s">
        <v>104</v>
      </c>
      <c r="I47" s="23" t="s">
        <v>683</v>
      </c>
      <c r="J47" s="23" t="s">
        <v>112</v>
      </c>
      <c r="K47" s="23" t="s">
        <v>113</v>
      </c>
      <c r="L47" s="23">
        <v>11</v>
      </c>
      <c r="M47" s="23" t="s">
        <v>140</v>
      </c>
      <c r="N47" s="23" t="s">
        <v>141</v>
      </c>
      <c r="O47" s="23">
        <v>1082001052</v>
      </c>
      <c r="P47" s="23">
        <v>47</v>
      </c>
      <c r="Q47" s="25">
        <v>44203</v>
      </c>
      <c r="R47" s="23" t="s">
        <v>142</v>
      </c>
      <c r="S47" s="26">
        <v>72696987</v>
      </c>
      <c r="T47" s="26">
        <v>6608817</v>
      </c>
      <c r="U47" s="23" t="s">
        <v>104</v>
      </c>
      <c r="V47" s="26">
        <v>0</v>
      </c>
      <c r="W47" s="26">
        <f t="shared" ref="W47:W64" si="41">S47+V47</f>
        <v>72696987</v>
      </c>
      <c r="X47" s="23" t="s">
        <v>104</v>
      </c>
      <c r="Y47" s="23" t="s">
        <v>104</v>
      </c>
      <c r="Z47" s="23" t="s">
        <v>104</v>
      </c>
      <c r="AA47" s="23" t="s">
        <v>104</v>
      </c>
      <c r="AB47" s="23" t="s">
        <v>104</v>
      </c>
      <c r="AC47" s="24" t="s">
        <v>684</v>
      </c>
      <c r="AD47" s="27">
        <v>52830395</v>
      </c>
      <c r="AE47" s="27">
        <v>4</v>
      </c>
      <c r="AF47" s="27" t="s">
        <v>117</v>
      </c>
      <c r="AG47" s="27" t="s">
        <v>118</v>
      </c>
      <c r="AH47" s="27" t="s">
        <v>119</v>
      </c>
      <c r="AI47" s="25">
        <v>29556</v>
      </c>
      <c r="AJ47" s="23" t="s">
        <v>120</v>
      </c>
      <c r="AK47" s="23" t="s">
        <v>196</v>
      </c>
      <c r="AL47" s="23" t="s">
        <v>121</v>
      </c>
      <c r="AM47" s="23" t="s">
        <v>181</v>
      </c>
      <c r="AN47" s="23" t="s">
        <v>145</v>
      </c>
      <c r="AO47" s="23" t="s">
        <v>124</v>
      </c>
      <c r="AP47" s="23" t="s">
        <v>685</v>
      </c>
      <c r="AQ47" s="47">
        <v>3813000</v>
      </c>
      <c r="AR47" s="23" t="s">
        <v>686</v>
      </c>
      <c r="AS47" s="23" t="s">
        <v>322</v>
      </c>
      <c r="AT47" s="23" t="s">
        <v>687</v>
      </c>
      <c r="AU47" s="23" t="s">
        <v>104</v>
      </c>
      <c r="AV47" s="23" t="s">
        <v>104</v>
      </c>
      <c r="AW47" s="23" t="s">
        <v>104</v>
      </c>
      <c r="AX47" s="23" t="s">
        <v>104</v>
      </c>
      <c r="AY47" s="29" t="s">
        <v>688</v>
      </c>
      <c r="AZ47" s="23">
        <v>52</v>
      </c>
      <c r="BA47" s="25">
        <v>44223</v>
      </c>
      <c r="BB47" s="27" t="s">
        <v>104</v>
      </c>
      <c r="BC47" s="23" t="s">
        <v>104</v>
      </c>
      <c r="BD47" s="27" t="s">
        <v>104</v>
      </c>
      <c r="BE47" s="23" t="s">
        <v>104</v>
      </c>
      <c r="BF47" s="30">
        <v>44224</v>
      </c>
      <c r="BG47" s="30">
        <v>44557</v>
      </c>
      <c r="BH47" s="23" t="s">
        <v>217</v>
      </c>
      <c r="BI47" s="23" t="s">
        <v>218</v>
      </c>
      <c r="BJ47" s="23">
        <v>80767640</v>
      </c>
      <c r="BK47" s="23">
        <v>7</v>
      </c>
      <c r="BL47" s="23" t="s">
        <v>104</v>
      </c>
      <c r="BM47" s="23" t="s">
        <v>104</v>
      </c>
      <c r="BN47" s="23" t="s">
        <v>104</v>
      </c>
      <c r="BO47" s="23" t="s">
        <v>104</v>
      </c>
      <c r="BP47" s="23" t="s">
        <v>104</v>
      </c>
      <c r="BQ47" s="23" t="s">
        <v>104</v>
      </c>
      <c r="BR47" s="23" t="s">
        <v>104</v>
      </c>
      <c r="BS47" s="23" t="s">
        <v>104</v>
      </c>
      <c r="BT47" s="24" t="str">
        <f t="shared" ref="BT47:BT77" si="42">AC47</f>
        <v>MARITZA ORTEGA SANABRIA</v>
      </c>
      <c r="BU47" s="31">
        <f t="shared" si="2"/>
        <v>72696987</v>
      </c>
      <c r="BV47" s="31" t="str">
        <f t="shared" si="35"/>
        <v>2 2. Meses</v>
      </c>
      <c r="BW47" s="32">
        <f t="shared" si="36"/>
        <v>11</v>
      </c>
      <c r="BX47" s="26">
        <v>660882</v>
      </c>
      <c r="BY47" s="31">
        <v>6608817</v>
      </c>
      <c r="BZ47" s="31">
        <v>6608817</v>
      </c>
      <c r="CA47" s="31">
        <v>6608817</v>
      </c>
      <c r="CB47" s="31">
        <v>6608817</v>
      </c>
      <c r="CC47" s="31">
        <v>6608817</v>
      </c>
      <c r="CD47" s="33">
        <v>6608817</v>
      </c>
      <c r="CE47" s="23"/>
      <c r="CF47" s="23"/>
      <c r="CG47" s="23"/>
      <c r="CH47" s="23"/>
      <c r="CI47" s="23"/>
      <c r="CJ47" s="23"/>
      <c r="CK47" s="23"/>
      <c r="CL47" s="23"/>
      <c r="CM47" s="23"/>
      <c r="CN47" s="23"/>
      <c r="CO47" s="31">
        <f t="shared" si="4"/>
        <v>40313784</v>
      </c>
      <c r="CP47" s="34">
        <f t="shared" si="5"/>
        <v>0.55454545867217298</v>
      </c>
      <c r="CQ47" s="38" t="s">
        <v>132</v>
      </c>
      <c r="CR47" s="39"/>
      <c r="CS47" s="39"/>
      <c r="CT47" s="39"/>
      <c r="CU47" s="39"/>
      <c r="CV47" s="39"/>
      <c r="CW47" s="39">
        <v>12</v>
      </c>
      <c r="CX47" s="39">
        <v>6</v>
      </c>
      <c r="CY47" s="36" t="s">
        <v>689</v>
      </c>
      <c r="CZ47" s="37">
        <v>44412</v>
      </c>
      <c r="DA47" s="26">
        <v>6608817</v>
      </c>
      <c r="DB47" s="26">
        <v>8077443</v>
      </c>
      <c r="DC47" s="31">
        <f t="shared" si="6"/>
        <v>40313784</v>
      </c>
      <c r="DD47" s="31">
        <f t="shared" si="7"/>
        <v>32383203</v>
      </c>
      <c r="DE47" s="23"/>
      <c r="DF47" s="23"/>
    </row>
    <row r="48" spans="1:110" ht="84" customHeight="1" x14ac:dyDescent="0.25">
      <c r="A48" s="22" t="s">
        <v>690</v>
      </c>
      <c r="B48" s="23" t="s">
        <v>691</v>
      </c>
      <c r="C48" s="24" t="s">
        <v>692</v>
      </c>
      <c r="D48" s="25">
        <v>44222</v>
      </c>
      <c r="E48" s="23" t="s">
        <v>108</v>
      </c>
      <c r="F48" s="23" t="s">
        <v>109</v>
      </c>
      <c r="G48" s="22" t="s">
        <v>693</v>
      </c>
      <c r="H48" s="23" t="s">
        <v>104</v>
      </c>
      <c r="I48" s="57" t="s">
        <v>694</v>
      </c>
      <c r="J48" s="23" t="s">
        <v>112</v>
      </c>
      <c r="K48" s="23" t="s">
        <v>113</v>
      </c>
      <c r="L48" s="23">
        <v>11</v>
      </c>
      <c r="M48" s="23" t="s">
        <v>695</v>
      </c>
      <c r="N48" s="23" t="s">
        <v>696</v>
      </c>
      <c r="O48" s="23">
        <v>1082001052</v>
      </c>
      <c r="P48" s="23">
        <v>62</v>
      </c>
      <c r="Q48" s="25">
        <v>44204</v>
      </c>
      <c r="R48" s="23" t="s">
        <v>142</v>
      </c>
      <c r="S48" s="26">
        <v>80774430</v>
      </c>
      <c r="T48" s="58">
        <v>7343130</v>
      </c>
      <c r="U48" s="23" t="s">
        <v>104</v>
      </c>
      <c r="V48" s="26">
        <v>0</v>
      </c>
      <c r="W48" s="26">
        <f t="shared" si="41"/>
        <v>80774430</v>
      </c>
      <c r="X48" s="23" t="s">
        <v>104</v>
      </c>
      <c r="Y48" s="23" t="s">
        <v>104</v>
      </c>
      <c r="Z48" s="23" t="s">
        <v>104</v>
      </c>
      <c r="AA48" s="23" t="s">
        <v>104</v>
      </c>
      <c r="AB48" s="23" t="s">
        <v>104</v>
      </c>
      <c r="AC48" s="24" t="s">
        <v>697</v>
      </c>
      <c r="AD48" s="27">
        <v>1102833656</v>
      </c>
      <c r="AE48" s="27">
        <v>7</v>
      </c>
      <c r="AF48" s="27" t="s">
        <v>117</v>
      </c>
      <c r="AG48" s="27" t="s">
        <v>118</v>
      </c>
      <c r="AH48" s="27" t="s">
        <v>119</v>
      </c>
      <c r="AI48" s="25">
        <v>32934</v>
      </c>
      <c r="AJ48" s="23" t="s">
        <v>120</v>
      </c>
      <c r="AK48" s="23" t="s">
        <v>698</v>
      </c>
      <c r="AL48" s="23" t="s">
        <v>699</v>
      </c>
      <c r="AM48" s="23" t="s">
        <v>211</v>
      </c>
      <c r="AN48" s="23" t="s">
        <v>164</v>
      </c>
      <c r="AO48" s="23" t="s">
        <v>124</v>
      </c>
      <c r="AP48" s="46" t="s">
        <v>700</v>
      </c>
      <c r="AQ48" s="47">
        <v>3813000</v>
      </c>
      <c r="AR48" s="59" t="s">
        <v>701</v>
      </c>
      <c r="AS48" s="23" t="s">
        <v>322</v>
      </c>
      <c r="AT48" s="23" t="s">
        <v>185</v>
      </c>
      <c r="AU48" s="23" t="s">
        <v>104</v>
      </c>
      <c r="AV48" s="23" t="s">
        <v>104</v>
      </c>
      <c r="AW48" s="23" t="s">
        <v>104</v>
      </c>
      <c r="AX48" s="23" t="s">
        <v>104</v>
      </c>
      <c r="AY48" s="29" t="s">
        <v>702</v>
      </c>
      <c r="AZ48" s="23">
        <v>53</v>
      </c>
      <c r="BA48" s="25">
        <v>44223</v>
      </c>
      <c r="BB48" s="27" t="s">
        <v>104</v>
      </c>
      <c r="BC48" s="23" t="s">
        <v>104</v>
      </c>
      <c r="BD48" s="27" t="s">
        <v>104</v>
      </c>
      <c r="BE48" s="23" t="s">
        <v>104</v>
      </c>
      <c r="BF48" s="30">
        <v>44223</v>
      </c>
      <c r="BG48" s="30">
        <v>44556</v>
      </c>
      <c r="BH48" s="23" t="s">
        <v>488</v>
      </c>
      <c r="BI48" s="23" t="s">
        <v>489</v>
      </c>
      <c r="BJ48" s="23">
        <v>52966718</v>
      </c>
      <c r="BK48" s="23">
        <v>4</v>
      </c>
      <c r="BL48" s="23" t="s">
        <v>104</v>
      </c>
      <c r="BM48" s="23" t="s">
        <v>104</v>
      </c>
      <c r="BN48" s="23" t="s">
        <v>104</v>
      </c>
      <c r="BO48" s="23" t="s">
        <v>104</v>
      </c>
      <c r="BP48" s="23" t="s">
        <v>104</v>
      </c>
      <c r="BQ48" s="23" t="s">
        <v>104</v>
      </c>
      <c r="BR48" s="23" t="s">
        <v>104</v>
      </c>
      <c r="BS48" s="23" t="s">
        <v>104</v>
      </c>
      <c r="BT48" s="24" t="str">
        <f t="shared" si="42"/>
        <v xml:space="preserve">RAISA STELLA GUZMAN LAZARO </v>
      </c>
      <c r="BU48" s="31">
        <f t="shared" si="2"/>
        <v>80774430</v>
      </c>
      <c r="BV48" s="31" t="str">
        <f t="shared" si="35"/>
        <v>2 2. Meses</v>
      </c>
      <c r="BW48" s="32">
        <f t="shared" si="36"/>
        <v>11</v>
      </c>
      <c r="BX48" s="26">
        <v>979084</v>
      </c>
      <c r="BY48" s="31">
        <v>7343130</v>
      </c>
      <c r="BZ48" s="31">
        <v>7343130</v>
      </c>
      <c r="CA48" s="31">
        <v>7343130</v>
      </c>
      <c r="CB48" s="31">
        <v>7343130</v>
      </c>
      <c r="CC48" s="31">
        <v>7343130</v>
      </c>
      <c r="CD48" s="33">
        <v>7343130</v>
      </c>
      <c r="CE48" s="23"/>
      <c r="CF48" s="23"/>
      <c r="CG48" s="23"/>
      <c r="CH48" s="23"/>
      <c r="CI48" s="23"/>
      <c r="CJ48" s="23"/>
      <c r="CK48" s="23"/>
      <c r="CL48" s="23"/>
      <c r="CM48" s="23"/>
      <c r="CN48" s="23"/>
      <c r="CO48" s="31">
        <f t="shared" si="4"/>
        <v>45037864</v>
      </c>
      <c r="CP48" s="34">
        <f t="shared" si="5"/>
        <v>0.55757575757575761</v>
      </c>
      <c r="CQ48" s="38" t="s">
        <v>132</v>
      </c>
      <c r="CR48" s="39"/>
      <c r="CS48" s="39"/>
      <c r="CT48" s="39"/>
      <c r="CU48" s="39"/>
      <c r="CV48" s="39"/>
      <c r="CW48" s="39">
        <v>12</v>
      </c>
      <c r="CX48" s="39">
        <v>7</v>
      </c>
      <c r="CY48" s="36" t="s">
        <v>703</v>
      </c>
      <c r="CZ48" s="37">
        <v>44411</v>
      </c>
      <c r="DA48" s="26">
        <v>7343130</v>
      </c>
      <c r="DB48" s="26">
        <v>5140191</v>
      </c>
      <c r="DC48" s="31">
        <f t="shared" si="6"/>
        <v>45037864</v>
      </c>
      <c r="DD48" s="31">
        <f t="shared" si="7"/>
        <v>35736566</v>
      </c>
      <c r="DE48" s="23"/>
      <c r="DF48" s="23"/>
    </row>
    <row r="49" spans="1:110" ht="72" customHeight="1" x14ac:dyDescent="0.25">
      <c r="A49" s="22" t="s">
        <v>704</v>
      </c>
      <c r="B49" s="23" t="s">
        <v>705</v>
      </c>
      <c r="C49" s="24" t="s">
        <v>706</v>
      </c>
      <c r="D49" s="25">
        <v>44223</v>
      </c>
      <c r="E49" s="23" t="s">
        <v>108</v>
      </c>
      <c r="F49" s="23" t="s">
        <v>109</v>
      </c>
      <c r="G49" s="22" t="s">
        <v>707</v>
      </c>
      <c r="H49" s="23" t="s">
        <v>104</v>
      </c>
      <c r="I49" s="60" t="s">
        <v>708</v>
      </c>
      <c r="J49" s="23" t="s">
        <v>112</v>
      </c>
      <c r="K49" s="23" t="s">
        <v>113</v>
      </c>
      <c r="L49" s="23">
        <v>11</v>
      </c>
      <c r="M49" s="23" t="s">
        <v>177</v>
      </c>
      <c r="N49" s="23" t="s">
        <v>178</v>
      </c>
      <c r="O49" s="23">
        <v>1082001052</v>
      </c>
      <c r="P49" s="23">
        <v>45</v>
      </c>
      <c r="Q49" s="25">
        <v>44203</v>
      </c>
      <c r="R49" s="23" t="s">
        <v>142</v>
      </c>
      <c r="S49" s="26">
        <v>121161645</v>
      </c>
      <c r="T49" s="26">
        <v>11014695</v>
      </c>
      <c r="U49" s="23" t="s">
        <v>104</v>
      </c>
      <c r="V49" s="26">
        <v>0</v>
      </c>
      <c r="W49" s="26">
        <f t="shared" si="41"/>
        <v>121161645</v>
      </c>
      <c r="X49" s="23" t="s">
        <v>104</v>
      </c>
      <c r="Y49" s="23" t="s">
        <v>104</v>
      </c>
      <c r="Z49" s="23" t="s">
        <v>104</v>
      </c>
      <c r="AA49" s="23" t="s">
        <v>709</v>
      </c>
      <c r="AB49" s="25">
        <v>44368</v>
      </c>
      <c r="AC49" s="24" t="s">
        <v>710</v>
      </c>
      <c r="AD49" s="27">
        <v>55164919</v>
      </c>
      <c r="AE49" s="27">
        <v>7</v>
      </c>
      <c r="AF49" s="27" t="s">
        <v>117</v>
      </c>
      <c r="AG49" s="27" t="s">
        <v>118</v>
      </c>
      <c r="AH49" s="27" t="s">
        <v>119</v>
      </c>
      <c r="AI49" s="25">
        <v>26607</v>
      </c>
      <c r="AJ49" s="23" t="s">
        <v>120</v>
      </c>
      <c r="AK49" s="23" t="s">
        <v>711</v>
      </c>
      <c r="AL49" s="23" t="s">
        <v>712</v>
      </c>
      <c r="AM49" s="23" t="s">
        <v>181</v>
      </c>
      <c r="AN49" s="23" t="s">
        <v>227</v>
      </c>
      <c r="AO49" s="23" t="s">
        <v>124</v>
      </c>
      <c r="AP49" s="46" t="s">
        <v>713</v>
      </c>
      <c r="AQ49" s="47">
        <v>3813000</v>
      </c>
      <c r="AR49" s="52" t="s">
        <v>714</v>
      </c>
      <c r="AS49" s="47" t="s">
        <v>715</v>
      </c>
      <c r="AT49" s="23" t="s">
        <v>185</v>
      </c>
      <c r="AU49" s="47" t="s">
        <v>104</v>
      </c>
      <c r="AV49" s="48" t="s">
        <v>104</v>
      </c>
      <c r="AW49" s="48" t="s">
        <v>104</v>
      </c>
      <c r="AX49" s="48" t="s">
        <v>104</v>
      </c>
      <c r="AY49" s="29" t="s">
        <v>716</v>
      </c>
      <c r="AZ49" s="23">
        <v>54</v>
      </c>
      <c r="BA49" s="25">
        <v>44223</v>
      </c>
      <c r="BB49" s="27" t="s">
        <v>104</v>
      </c>
      <c r="BC49" s="23" t="s">
        <v>104</v>
      </c>
      <c r="BD49" s="27" t="s">
        <v>104</v>
      </c>
      <c r="BE49" s="23" t="s">
        <v>104</v>
      </c>
      <c r="BF49" s="30">
        <v>44225</v>
      </c>
      <c r="BG49" s="30">
        <v>44558</v>
      </c>
      <c r="BH49" s="23" t="s">
        <v>717</v>
      </c>
      <c r="BI49" s="53" t="s">
        <v>718</v>
      </c>
      <c r="BJ49" s="47">
        <v>60367185</v>
      </c>
      <c r="BK49" s="47">
        <v>8</v>
      </c>
      <c r="BL49" s="23" t="s">
        <v>104</v>
      </c>
      <c r="BM49" s="23" t="s">
        <v>104</v>
      </c>
      <c r="BN49" s="23" t="s">
        <v>104</v>
      </c>
      <c r="BO49" s="23" t="s">
        <v>104</v>
      </c>
      <c r="BP49" s="23" t="s">
        <v>104</v>
      </c>
      <c r="BQ49" s="23" t="s">
        <v>104</v>
      </c>
      <c r="BR49" s="23" t="s">
        <v>104</v>
      </c>
      <c r="BS49" s="23" t="s">
        <v>104</v>
      </c>
      <c r="BT49" s="24" t="str">
        <f t="shared" si="42"/>
        <v>MARTHA EUGENIA RAMOS OSPINA</v>
      </c>
      <c r="BU49" s="31">
        <f t="shared" si="2"/>
        <v>121161645</v>
      </c>
      <c r="BV49" s="31" t="str">
        <f t="shared" si="35"/>
        <v>2 2. Meses</v>
      </c>
      <c r="BW49" s="32">
        <f t="shared" si="36"/>
        <v>11</v>
      </c>
      <c r="BX49" s="26">
        <v>734313</v>
      </c>
      <c r="BY49" s="31">
        <v>11014695</v>
      </c>
      <c r="BZ49" s="31">
        <v>11014695</v>
      </c>
      <c r="CA49" s="31">
        <v>11014695</v>
      </c>
      <c r="CB49" s="31">
        <v>11014695</v>
      </c>
      <c r="CC49" s="31">
        <v>7343130</v>
      </c>
      <c r="CD49" s="33">
        <v>11014695</v>
      </c>
      <c r="CE49" s="23"/>
      <c r="CF49" s="23"/>
      <c r="CG49" s="23"/>
      <c r="CH49" s="23"/>
      <c r="CI49" s="23"/>
      <c r="CJ49" s="23"/>
      <c r="CK49" s="23"/>
      <c r="CL49" s="23"/>
      <c r="CM49" s="23"/>
      <c r="CN49" s="23"/>
      <c r="CO49" s="31">
        <f t="shared" si="4"/>
        <v>63150918</v>
      </c>
      <c r="CP49" s="34">
        <f t="shared" si="5"/>
        <v>0.52121212121212124</v>
      </c>
      <c r="CQ49" s="38" t="s">
        <v>132</v>
      </c>
      <c r="CR49" s="39"/>
      <c r="CS49" s="39"/>
      <c r="CT49" s="39"/>
      <c r="CU49" s="39"/>
      <c r="CV49" s="39"/>
      <c r="CW49" s="39">
        <v>12</v>
      </c>
      <c r="CX49" s="39">
        <v>6</v>
      </c>
      <c r="CY49" s="36" t="s">
        <v>719</v>
      </c>
      <c r="CZ49" s="37">
        <v>44418</v>
      </c>
      <c r="DA49" s="26">
        <v>11014695</v>
      </c>
      <c r="DB49" s="26">
        <v>7343130</v>
      </c>
      <c r="DC49" s="31">
        <f t="shared" si="6"/>
        <v>63150918</v>
      </c>
      <c r="DD49" s="31">
        <f t="shared" si="7"/>
        <v>58010727</v>
      </c>
      <c r="DE49" s="23"/>
      <c r="DF49" s="23"/>
    </row>
    <row r="50" spans="1:110" ht="72" customHeight="1" x14ac:dyDescent="0.25">
      <c r="A50" s="22" t="s">
        <v>720</v>
      </c>
      <c r="B50" s="23" t="s">
        <v>721</v>
      </c>
      <c r="C50" s="24" t="s">
        <v>722</v>
      </c>
      <c r="D50" s="25">
        <v>44223</v>
      </c>
      <c r="E50" s="23" t="s">
        <v>108</v>
      </c>
      <c r="F50" s="23" t="s">
        <v>109</v>
      </c>
      <c r="G50" s="22" t="s">
        <v>723</v>
      </c>
      <c r="H50" s="23" t="s">
        <v>104</v>
      </c>
      <c r="I50" s="57" t="s">
        <v>724</v>
      </c>
      <c r="J50" s="23" t="s">
        <v>112</v>
      </c>
      <c r="K50" s="23" t="s">
        <v>113</v>
      </c>
      <c r="L50" s="23">
        <v>11</v>
      </c>
      <c r="M50" s="23">
        <v>131020202030203</v>
      </c>
      <c r="N50" s="23" t="s">
        <v>114</v>
      </c>
      <c r="O50" s="23" t="s">
        <v>104</v>
      </c>
      <c r="P50" s="23">
        <v>21</v>
      </c>
      <c r="Q50" s="25">
        <v>44203</v>
      </c>
      <c r="R50" s="23" t="s">
        <v>115</v>
      </c>
      <c r="S50" s="26">
        <v>121161645</v>
      </c>
      <c r="T50" s="26">
        <v>11014695</v>
      </c>
      <c r="U50" s="23" t="s">
        <v>104</v>
      </c>
      <c r="V50" s="26">
        <v>0</v>
      </c>
      <c r="W50" s="26">
        <f t="shared" si="41"/>
        <v>121161645</v>
      </c>
      <c r="X50" s="23" t="s">
        <v>104</v>
      </c>
      <c r="Y50" s="23" t="s">
        <v>104</v>
      </c>
      <c r="Z50" s="23" t="s">
        <v>104</v>
      </c>
      <c r="AA50" s="23" t="s">
        <v>104</v>
      </c>
      <c r="AB50" s="23" t="s">
        <v>104</v>
      </c>
      <c r="AC50" s="24" t="s">
        <v>725</v>
      </c>
      <c r="AD50" s="27">
        <v>73134102</v>
      </c>
      <c r="AE50" s="27">
        <v>4</v>
      </c>
      <c r="AF50" s="27" t="s">
        <v>267</v>
      </c>
      <c r="AG50" s="27" t="s">
        <v>118</v>
      </c>
      <c r="AH50" s="27" t="s">
        <v>119</v>
      </c>
      <c r="AI50" s="25">
        <v>25140</v>
      </c>
      <c r="AJ50" s="23" t="s">
        <v>120</v>
      </c>
      <c r="AK50" s="23" t="s">
        <v>726</v>
      </c>
      <c r="AL50" s="23" t="s">
        <v>727</v>
      </c>
      <c r="AM50" s="23" t="s">
        <v>181</v>
      </c>
      <c r="AN50" s="23" t="s">
        <v>227</v>
      </c>
      <c r="AO50" s="23" t="s">
        <v>124</v>
      </c>
      <c r="AP50" s="23" t="s">
        <v>728</v>
      </c>
      <c r="AQ50" s="53">
        <v>3813000</v>
      </c>
      <c r="AR50" s="61" t="s">
        <v>729</v>
      </c>
      <c r="AS50" s="53" t="s">
        <v>663</v>
      </c>
      <c r="AT50" s="53" t="s">
        <v>128</v>
      </c>
      <c r="AU50" s="53" t="s">
        <v>104</v>
      </c>
      <c r="AV50" s="53" t="s">
        <v>104</v>
      </c>
      <c r="AW50" s="53" t="s">
        <v>104</v>
      </c>
      <c r="AX50" s="53" t="s">
        <v>104</v>
      </c>
      <c r="AY50" s="62" t="s">
        <v>730</v>
      </c>
      <c r="AZ50" s="23">
        <v>56</v>
      </c>
      <c r="BA50" s="25">
        <v>44224</v>
      </c>
      <c r="BB50" s="27" t="s">
        <v>104</v>
      </c>
      <c r="BC50" s="23" t="s">
        <v>104</v>
      </c>
      <c r="BD50" s="27" t="s">
        <v>104</v>
      </c>
      <c r="BE50" s="23" t="s">
        <v>104</v>
      </c>
      <c r="BF50" s="63">
        <v>44225</v>
      </c>
      <c r="BG50" s="30">
        <v>44558</v>
      </c>
      <c r="BH50" s="23" t="s">
        <v>717</v>
      </c>
      <c r="BI50" s="53" t="s">
        <v>718</v>
      </c>
      <c r="BJ50" s="47">
        <v>60367185</v>
      </c>
      <c r="BK50" s="47">
        <v>8</v>
      </c>
      <c r="BL50" s="23" t="s">
        <v>104</v>
      </c>
      <c r="BM50" s="23" t="s">
        <v>104</v>
      </c>
      <c r="BN50" s="23" t="s">
        <v>104</v>
      </c>
      <c r="BO50" s="23" t="s">
        <v>104</v>
      </c>
      <c r="BP50" s="23" t="s">
        <v>104</v>
      </c>
      <c r="BQ50" s="23" t="s">
        <v>104</v>
      </c>
      <c r="BR50" s="23" t="s">
        <v>104</v>
      </c>
      <c r="BS50" s="23" t="s">
        <v>104</v>
      </c>
      <c r="BT50" s="24" t="str">
        <f t="shared" si="42"/>
        <v>HECTOR ENRIQUE FERRER LEAL</v>
      </c>
      <c r="BU50" s="31">
        <f t="shared" si="2"/>
        <v>121161645</v>
      </c>
      <c r="BV50" s="31" t="str">
        <f t="shared" si="35"/>
        <v>2 2. Meses</v>
      </c>
      <c r="BW50" s="32">
        <f t="shared" si="36"/>
        <v>11</v>
      </c>
      <c r="BX50" s="26">
        <v>734313</v>
      </c>
      <c r="BY50" s="31">
        <v>11014695</v>
      </c>
      <c r="BZ50" s="31">
        <v>11014695</v>
      </c>
      <c r="CA50" s="31">
        <v>11014695</v>
      </c>
      <c r="CB50" s="31">
        <v>11014695</v>
      </c>
      <c r="CC50" s="31">
        <v>11014695</v>
      </c>
      <c r="CD50" s="33">
        <v>11014695</v>
      </c>
      <c r="CE50" s="23"/>
      <c r="CF50" s="23"/>
      <c r="CG50" s="23"/>
      <c r="CH50" s="23"/>
      <c r="CI50" s="23"/>
      <c r="CJ50" s="23"/>
      <c r="CK50" s="23"/>
      <c r="CL50" s="23"/>
      <c r="CM50" s="23"/>
      <c r="CN50" s="23"/>
      <c r="CO50" s="31">
        <f t="shared" si="4"/>
        <v>66822483</v>
      </c>
      <c r="CP50" s="34">
        <f t="shared" si="5"/>
        <v>0.55151515151515151</v>
      </c>
      <c r="CQ50" s="38" t="s">
        <v>132</v>
      </c>
      <c r="CR50" s="39"/>
      <c r="CS50" s="39"/>
      <c r="CT50" s="39"/>
      <c r="CU50" s="39"/>
      <c r="CV50" s="39"/>
      <c r="CW50" s="39">
        <v>12</v>
      </c>
      <c r="CX50" s="39">
        <v>6</v>
      </c>
      <c r="CY50" s="36" t="s">
        <v>731</v>
      </c>
      <c r="CZ50" s="37">
        <v>44431</v>
      </c>
      <c r="DA50" s="26">
        <v>11014695</v>
      </c>
      <c r="DB50" s="26">
        <v>5140191</v>
      </c>
      <c r="DC50" s="31">
        <f t="shared" si="6"/>
        <v>66822483</v>
      </c>
      <c r="DD50" s="31">
        <f t="shared" si="7"/>
        <v>54339162</v>
      </c>
      <c r="DE50" s="23"/>
      <c r="DF50" s="23"/>
    </row>
    <row r="51" spans="1:110" ht="72" customHeight="1" x14ac:dyDescent="0.25">
      <c r="A51" s="22" t="s">
        <v>732</v>
      </c>
      <c r="B51" s="23" t="s">
        <v>733</v>
      </c>
      <c r="C51" s="24" t="s">
        <v>734</v>
      </c>
      <c r="D51" s="25">
        <v>44223</v>
      </c>
      <c r="E51" s="23" t="s">
        <v>108</v>
      </c>
      <c r="F51" s="23" t="s">
        <v>109</v>
      </c>
      <c r="G51" s="22" t="s">
        <v>735</v>
      </c>
      <c r="H51" s="23" t="s">
        <v>104</v>
      </c>
      <c r="I51" s="60" t="s">
        <v>736</v>
      </c>
      <c r="J51" s="23" t="s">
        <v>112</v>
      </c>
      <c r="K51" s="23" t="s">
        <v>113</v>
      </c>
      <c r="L51" s="23">
        <v>11</v>
      </c>
      <c r="M51" s="23">
        <v>131020202030203</v>
      </c>
      <c r="N51" s="23" t="s">
        <v>114</v>
      </c>
      <c r="O51" s="23" t="s">
        <v>104</v>
      </c>
      <c r="P51" s="23">
        <v>20</v>
      </c>
      <c r="Q51" s="25">
        <v>44203</v>
      </c>
      <c r="R51" s="23" t="s">
        <v>115</v>
      </c>
      <c r="S51" s="58">
        <v>48464658</v>
      </c>
      <c r="T51" s="64">
        <v>4405878</v>
      </c>
      <c r="U51" s="23" t="s">
        <v>104</v>
      </c>
      <c r="V51" s="26">
        <v>0</v>
      </c>
      <c r="W51" s="26">
        <f t="shared" si="41"/>
        <v>48464658</v>
      </c>
      <c r="X51" s="23" t="s">
        <v>104</v>
      </c>
      <c r="Y51" s="23" t="s">
        <v>104</v>
      </c>
      <c r="Z51" s="23" t="s">
        <v>104</v>
      </c>
      <c r="AA51" s="23" t="s">
        <v>104</v>
      </c>
      <c r="AB51" s="23" t="s">
        <v>104</v>
      </c>
      <c r="AC51" s="24" t="s">
        <v>737</v>
      </c>
      <c r="AD51" s="27">
        <v>1013587830</v>
      </c>
      <c r="AE51" s="27">
        <v>4</v>
      </c>
      <c r="AF51" s="27" t="s">
        <v>267</v>
      </c>
      <c r="AG51" s="27" t="s">
        <v>118</v>
      </c>
      <c r="AH51" s="27" t="s">
        <v>119</v>
      </c>
      <c r="AI51" s="25">
        <v>31917</v>
      </c>
      <c r="AJ51" s="23" t="s">
        <v>120</v>
      </c>
      <c r="AK51" s="23" t="s">
        <v>280</v>
      </c>
      <c r="AL51" s="23" t="s">
        <v>738</v>
      </c>
      <c r="AM51" s="23" t="s">
        <v>144</v>
      </c>
      <c r="AN51" s="23" t="s">
        <v>319</v>
      </c>
      <c r="AO51" s="23" t="s">
        <v>124</v>
      </c>
      <c r="AP51" s="27" t="s">
        <v>739</v>
      </c>
      <c r="AQ51" s="53">
        <v>3813000</v>
      </c>
      <c r="AR51" s="65" t="s">
        <v>740</v>
      </c>
      <c r="AS51" s="51" t="s">
        <v>451</v>
      </c>
      <c r="AT51" s="51" t="s">
        <v>741</v>
      </c>
      <c r="AU51" s="53" t="s">
        <v>104</v>
      </c>
      <c r="AV51" s="53" t="s">
        <v>104</v>
      </c>
      <c r="AW51" s="53" t="s">
        <v>104</v>
      </c>
      <c r="AX51" s="53" t="s">
        <v>104</v>
      </c>
      <c r="AY51" s="66" t="s">
        <v>742</v>
      </c>
      <c r="AZ51" s="23">
        <v>65</v>
      </c>
      <c r="BA51" s="25">
        <v>44225</v>
      </c>
      <c r="BB51" s="27" t="s">
        <v>104</v>
      </c>
      <c r="BC51" s="23" t="s">
        <v>104</v>
      </c>
      <c r="BD51" s="27" t="s">
        <v>104</v>
      </c>
      <c r="BE51" s="23" t="s">
        <v>104</v>
      </c>
      <c r="BF51" s="30">
        <v>44225</v>
      </c>
      <c r="BG51" s="30">
        <v>44558</v>
      </c>
      <c r="BH51" s="23" t="s">
        <v>717</v>
      </c>
      <c r="BI51" s="53" t="s">
        <v>718</v>
      </c>
      <c r="BJ51" s="47">
        <v>60367185</v>
      </c>
      <c r="BK51" s="47">
        <v>8</v>
      </c>
      <c r="BL51" s="44">
        <v>44262</v>
      </c>
      <c r="BM51" s="44">
        <v>44259</v>
      </c>
      <c r="BN51" s="23" t="s">
        <v>743</v>
      </c>
      <c r="BO51" s="23">
        <v>1013607230</v>
      </c>
      <c r="BP51" s="23">
        <v>2</v>
      </c>
      <c r="BQ51" s="25">
        <v>32779</v>
      </c>
      <c r="BR51" s="23" t="s">
        <v>104</v>
      </c>
      <c r="BS51" s="23" t="s">
        <v>744</v>
      </c>
      <c r="BT51" s="24" t="str">
        <f t="shared" si="42"/>
        <v>JOAN AURELIO GUIO CAMARGO</v>
      </c>
      <c r="BU51" s="31">
        <f t="shared" si="2"/>
        <v>48464658</v>
      </c>
      <c r="BV51" s="31" t="str">
        <f t="shared" si="35"/>
        <v>2 2. Meses</v>
      </c>
      <c r="BW51" s="32">
        <f t="shared" si="36"/>
        <v>11</v>
      </c>
      <c r="BX51" s="26">
        <v>293725</v>
      </c>
      <c r="BY51" s="31"/>
      <c r="BZ51" s="31">
        <f>5433916+3377840</f>
        <v>8811756</v>
      </c>
      <c r="CA51" s="31">
        <v>4405878</v>
      </c>
      <c r="CB51" s="31">
        <v>4405878</v>
      </c>
      <c r="CC51" s="31">
        <v>4405878</v>
      </c>
      <c r="CD51" s="33">
        <v>4405878</v>
      </c>
      <c r="CE51" s="23"/>
      <c r="CF51" s="23"/>
      <c r="CG51" s="23"/>
      <c r="CH51" s="23"/>
      <c r="CI51" s="23"/>
      <c r="CJ51" s="23"/>
      <c r="CK51" s="23"/>
      <c r="CL51" s="23"/>
      <c r="CM51" s="23"/>
      <c r="CN51" s="23"/>
      <c r="CO51" s="31">
        <f t="shared" si="4"/>
        <v>26728993</v>
      </c>
      <c r="CP51" s="34">
        <f t="shared" si="5"/>
        <v>0.55151514738843299</v>
      </c>
      <c r="CQ51" s="38" t="s">
        <v>132</v>
      </c>
      <c r="CR51" s="39"/>
      <c r="CS51" s="39"/>
      <c r="CT51" s="39"/>
      <c r="CU51" s="39"/>
      <c r="CV51" s="39"/>
      <c r="CW51" s="39">
        <v>12</v>
      </c>
      <c r="CX51" s="39">
        <v>6</v>
      </c>
      <c r="CY51" s="36" t="s">
        <v>745</v>
      </c>
      <c r="CZ51" s="37">
        <v>44413</v>
      </c>
      <c r="DA51" s="26">
        <v>4405878</v>
      </c>
      <c r="DB51" s="26">
        <v>8077443</v>
      </c>
      <c r="DC51" s="31">
        <f t="shared" si="6"/>
        <v>26728993</v>
      </c>
      <c r="DD51" s="31">
        <f t="shared" si="7"/>
        <v>21735665</v>
      </c>
      <c r="DE51" s="23"/>
      <c r="DF51" s="23"/>
    </row>
    <row r="52" spans="1:110" ht="72" customHeight="1" x14ac:dyDescent="0.25">
      <c r="A52" s="22" t="s">
        <v>746</v>
      </c>
      <c r="B52" s="23" t="s">
        <v>747</v>
      </c>
      <c r="C52" s="24" t="s">
        <v>748</v>
      </c>
      <c r="D52" s="25">
        <v>44224</v>
      </c>
      <c r="E52" s="23" t="s">
        <v>108</v>
      </c>
      <c r="F52" s="23" t="s">
        <v>109</v>
      </c>
      <c r="G52" s="22" t="s">
        <v>749</v>
      </c>
      <c r="H52" s="23" t="s">
        <v>104</v>
      </c>
      <c r="I52" s="67" t="s">
        <v>750</v>
      </c>
      <c r="J52" s="23" t="s">
        <v>112</v>
      </c>
      <c r="K52" s="23" t="s">
        <v>113</v>
      </c>
      <c r="L52" s="23">
        <v>9</v>
      </c>
      <c r="M52" s="23" t="s">
        <v>372</v>
      </c>
      <c r="N52" s="23" t="s">
        <v>373</v>
      </c>
      <c r="O52" s="23">
        <v>1082000052</v>
      </c>
      <c r="P52" s="23">
        <v>71</v>
      </c>
      <c r="Q52" s="25">
        <v>44204</v>
      </c>
      <c r="R52" s="23" t="s">
        <v>142</v>
      </c>
      <c r="S52" s="64">
        <v>72696987</v>
      </c>
      <c r="T52" s="26">
        <v>8077443</v>
      </c>
      <c r="U52" s="23" t="s">
        <v>104</v>
      </c>
      <c r="V52" s="26">
        <v>0</v>
      </c>
      <c r="W52" s="26">
        <f t="shared" si="41"/>
        <v>72696987</v>
      </c>
      <c r="X52" s="23" t="s">
        <v>104</v>
      </c>
      <c r="Y52" s="23" t="s">
        <v>104</v>
      </c>
      <c r="Z52" s="23" t="s">
        <v>104</v>
      </c>
      <c r="AA52" s="23" t="s">
        <v>104</v>
      </c>
      <c r="AB52" s="23" t="s">
        <v>104</v>
      </c>
      <c r="AC52" s="24" t="s">
        <v>751</v>
      </c>
      <c r="AD52" s="27">
        <v>79694066</v>
      </c>
      <c r="AE52" s="27">
        <v>0</v>
      </c>
      <c r="AF52" s="27" t="s">
        <v>267</v>
      </c>
      <c r="AG52" s="27" t="s">
        <v>118</v>
      </c>
      <c r="AH52" s="27" t="s">
        <v>119</v>
      </c>
      <c r="AI52" s="25">
        <v>27617</v>
      </c>
      <c r="AJ52" s="23" t="s">
        <v>120</v>
      </c>
      <c r="AK52" s="23" t="s">
        <v>752</v>
      </c>
      <c r="AL52" s="23" t="s">
        <v>753</v>
      </c>
      <c r="AM52" s="23" t="s">
        <v>144</v>
      </c>
      <c r="AN52" s="23" t="s">
        <v>319</v>
      </c>
      <c r="AO52" s="23" t="s">
        <v>754</v>
      </c>
      <c r="AP52" s="49" t="s">
        <v>755</v>
      </c>
      <c r="AQ52" s="47">
        <v>3813000</v>
      </c>
      <c r="AR52" s="68" t="s">
        <v>756</v>
      </c>
      <c r="AS52" s="50" t="s">
        <v>757</v>
      </c>
      <c r="AT52" s="69" t="s">
        <v>758</v>
      </c>
      <c r="AU52" s="69" t="s">
        <v>104</v>
      </c>
      <c r="AV52" s="69" t="s">
        <v>104</v>
      </c>
      <c r="AW52" s="69" t="s">
        <v>104</v>
      </c>
      <c r="AX52" s="69" t="s">
        <v>104</v>
      </c>
      <c r="AY52" s="29" t="s">
        <v>759</v>
      </c>
      <c r="AZ52" s="23">
        <v>61</v>
      </c>
      <c r="BA52" s="25">
        <v>44225</v>
      </c>
      <c r="BB52" s="27" t="s">
        <v>104</v>
      </c>
      <c r="BC52" s="23" t="s">
        <v>104</v>
      </c>
      <c r="BD52" s="27" t="s">
        <v>104</v>
      </c>
      <c r="BE52" s="23" t="s">
        <v>104</v>
      </c>
      <c r="BF52" s="30">
        <v>44228</v>
      </c>
      <c r="BG52" s="30">
        <v>44500</v>
      </c>
      <c r="BH52" s="23" t="s">
        <v>379</v>
      </c>
      <c r="BI52" s="23" t="s">
        <v>380</v>
      </c>
      <c r="BJ52" s="23">
        <v>79468174</v>
      </c>
      <c r="BK52" s="23">
        <v>1</v>
      </c>
      <c r="BL52" s="23" t="s">
        <v>104</v>
      </c>
      <c r="BM52" s="23" t="s">
        <v>104</v>
      </c>
      <c r="BN52" s="23" t="s">
        <v>104</v>
      </c>
      <c r="BO52" s="23" t="s">
        <v>104</v>
      </c>
      <c r="BP52" s="23" t="s">
        <v>104</v>
      </c>
      <c r="BQ52" s="23" t="s">
        <v>104</v>
      </c>
      <c r="BR52" s="23" t="s">
        <v>104</v>
      </c>
      <c r="BS52" s="23" t="s">
        <v>104</v>
      </c>
      <c r="BT52" s="24" t="str">
        <f t="shared" si="42"/>
        <v>LUIS ALEXANDER JIMENEZ ALVARADO</v>
      </c>
      <c r="BU52" s="31">
        <f t="shared" si="2"/>
        <v>72696987</v>
      </c>
      <c r="BV52" s="31" t="str">
        <f t="shared" si="35"/>
        <v>2 2. Meses</v>
      </c>
      <c r="BW52" s="32">
        <f t="shared" si="36"/>
        <v>9</v>
      </c>
      <c r="BX52" s="26">
        <v>7888133</v>
      </c>
      <c r="BY52" s="31">
        <v>8077443</v>
      </c>
      <c r="BZ52" s="31">
        <v>8077443</v>
      </c>
      <c r="CA52" s="31">
        <v>8077443</v>
      </c>
      <c r="CB52" s="31">
        <v>8077443</v>
      </c>
      <c r="CC52" s="31">
        <v>8077443</v>
      </c>
      <c r="CD52" s="33">
        <v>8077443</v>
      </c>
      <c r="CE52" s="23"/>
      <c r="CF52" s="23"/>
      <c r="CG52" s="23"/>
      <c r="CH52" s="23"/>
      <c r="CI52" s="23"/>
      <c r="CJ52" s="23"/>
      <c r="CK52" s="23"/>
      <c r="CL52" s="23"/>
      <c r="CM52" s="23"/>
      <c r="CN52" s="23"/>
      <c r="CO52" s="31">
        <f t="shared" si="4"/>
        <v>56352791</v>
      </c>
      <c r="CP52" s="34">
        <f t="shared" si="5"/>
        <v>0.77517368085695215</v>
      </c>
      <c r="CQ52" s="38" t="s">
        <v>132</v>
      </c>
      <c r="CR52" s="39"/>
      <c r="CS52" s="39"/>
      <c r="CT52" s="39"/>
      <c r="CU52" s="39"/>
      <c r="CV52" s="39"/>
      <c r="CW52" s="39">
        <v>10</v>
      </c>
      <c r="CX52" s="39">
        <v>6</v>
      </c>
      <c r="CY52" s="36" t="s">
        <v>760</v>
      </c>
      <c r="CZ52" s="37">
        <v>44412</v>
      </c>
      <c r="DA52" s="26">
        <v>8077443</v>
      </c>
      <c r="DB52" s="26">
        <v>8077443</v>
      </c>
      <c r="DC52" s="31">
        <f t="shared" si="6"/>
        <v>56352791</v>
      </c>
      <c r="DD52" s="31">
        <f t="shared" si="7"/>
        <v>16344196</v>
      </c>
      <c r="DE52" s="23"/>
      <c r="DF52" s="23"/>
    </row>
    <row r="53" spans="1:110" ht="72" customHeight="1" x14ac:dyDescent="0.25">
      <c r="A53" s="22" t="s">
        <v>761</v>
      </c>
      <c r="B53" s="23" t="s">
        <v>762</v>
      </c>
      <c r="C53" s="24" t="s">
        <v>763</v>
      </c>
      <c r="D53" s="25">
        <v>44223</v>
      </c>
      <c r="E53" s="23" t="s">
        <v>108</v>
      </c>
      <c r="F53" s="23" t="s">
        <v>109</v>
      </c>
      <c r="G53" s="22" t="s">
        <v>764</v>
      </c>
      <c r="H53" s="23" t="s">
        <v>104</v>
      </c>
      <c r="I53" s="23" t="s">
        <v>765</v>
      </c>
      <c r="J53" s="23" t="s">
        <v>112</v>
      </c>
      <c r="K53" s="23" t="s">
        <v>113</v>
      </c>
      <c r="L53" s="23">
        <v>3</v>
      </c>
      <c r="M53" s="23" t="s">
        <v>177</v>
      </c>
      <c r="N53" s="23" t="s">
        <v>178</v>
      </c>
      <c r="O53" s="23">
        <v>1082001052</v>
      </c>
      <c r="P53" s="23">
        <v>58</v>
      </c>
      <c r="Q53" s="25">
        <v>44204</v>
      </c>
      <c r="R53" s="23" t="s">
        <v>142</v>
      </c>
      <c r="S53" s="26">
        <v>24232329</v>
      </c>
      <c r="T53" s="26">
        <v>8077443</v>
      </c>
      <c r="U53" s="23" t="s">
        <v>104</v>
      </c>
      <c r="V53" s="26">
        <v>0</v>
      </c>
      <c r="W53" s="26">
        <f t="shared" si="41"/>
        <v>24232329</v>
      </c>
      <c r="X53" s="23" t="s">
        <v>104</v>
      </c>
      <c r="Y53" s="23" t="s">
        <v>104</v>
      </c>
      <c r="Z53" s="23" t="s">
        <v>104</v>
      </c>
      <c r="AA53" s="23" t="s">
        <v>104</v>
      </c>
      <c r="AB53" s="23" t="s">
        <v>104</v>
      </c>
      <c r="AC53" s="24" t="s">
        <v>766</v>
      </c>
      <c r="AD53" s="27">
        <v>52534865</v>
      </c>
      <c r="AE53" s="27">
        <v>5</v>
      </c>
      <c r="AF53" s="27" t="s">
        <v>117</v>
      </c>
      <c r="AG53" s="27" t="s">
        <v>118</v>
      </c>
      <c r="AH53" s="27" t="s">
        <v>119</v>
      </c>
      <c r="AI53" s="25">
        <v>29043</v>
      </c>
      <c r="AJ53" s="23" t="s">
        <v>120</v>
      </c>
      <c r="AK53" s="23" t="s">
        <v>196</v>
      </c>
      <c r="AL53" s="23" t="s">
        <v>121</v>
      </c>
      <c r="AM53" s="23" t="s">
        <v>181</v>
      </c>
      <c r="AN53" s="23" t="s">
        <v>470</v>
      </c>
      <c r="AO53" s="23" t="s">
        <v>124</v>
      </c>
      <c r="AP53" s="46" t="s">
        <v>767</v>
      </c>
      <c r="AQ53" s="47">
        <v>3813000</v>
      </c>
      <c r="AR53" s="52" t="s">
        <v>768</v>
      </c>
      <c r="AS53" s="47" t="s">
        <v>641</v>
      </c>
      <c r="AT53" s="47" t="s">
        <v>185</v>
      </c>
      <c r="AU53" s="47" t="s">
        <v>104</v>
      </c>
      <c r="AV53" s="48" t="s">
        <v>104</v>
      </c>
      <c r="AW53" s="48" t="s">
        <v>104</v>
      </c>
      <c r="AX53" s="48" t="s">
        <v>104</v>
      </c>
      <c r="AY53" s="29" t="s">
        <v>769</v>
      </c>
      <c r="AZ53" s="23">
        <v>55</v>
      </c>
      <c r="BA53" s="25">
        <v>44224</v>
      </c>
      <c r="BB53" s="27" t="s">
        <v>104</v>
      </c>
      <c r="BC53" s="23" t="s">
        <v>104</v>
      </c>
      <c r="BD53" s="27" t="s">
        <v>104</v>
      </c>
      <c r="BE53" s="23" t="s">
        <v>104</v>
      </c>
      <c r="BF53" s="30">
        <v>44224</v>
      </c>
      <c r="BG53" s="30">
        <v>44313</v>
      </c>
      <c r="BH53" s="25" t="s">
        <v>202</v>
      </c>
      <c r="BI53" s="23" t="s">
        <v>203</v>
      </c>
      <c r="BJ53" s="23">
        <v>28915546</v>
      </c>
      <c r="BK53" s="23">
        <v>9</v>
      </c>
      <c r="BL53" s="23" t="s">
        <v>104</v>
      </c>
      <c r="BM53" s="23" t="s">
        <v>104</v>
      </c>
      <c r="BN53" s="23" t="s">
        <v>104</v>
      </c>
      <c r="BO53" s="23" t="s">
        <v>104</v>
      </c>
      <c r="BP53" s="23" t="s">
        <v>104</v>
      </c>
      <c r="BQ53" s="23" t="s">
        <v>104</v>
      </c>
      <c r="BR53" s="23" t="s">
        <v>104</v>
      </c>
      <c r="BS53" s="23" t="s">
        <v>104</v>
      </c>
      <c r="BT53" s="24" t="str">
        <f t="shared" si="42"/>
        <v>OLGA LUCILA LIZARAZO SALGADO</v>
      </c>
      <c r="BU53" s="31">
        <f t="shared" si="2"/>
        <v>24232329</v>
      </c>
      <c r="BV53" s="31" t="str">
        <f t="shared" si="35"/>
        <v>2 2. Meses</v>
      </c>
      <c r="BW53" s="32">
        <f t="shared" si="36"/>
        <v>3</v>
      </c>
      <c r="BX53" s="26">
        <v>807744</v>
      </c>
      <c r="BY53" s="31">
        <v>8077443</v>
      </c>
      <c r="BZ53" s="31">
        <v>8077443</v>
      </c>
      <c r="CA53" s="31">
        <v>7269699</v>
      </c>
      <c r="CB53" s="23"/>
      <c r="CC53" s="54"/>
      <c r="CD53" s="33"/>
      <c r="CE53" s="23"/>
      <c r="CF53" s="23"/>
      <c r="CG53" s="23"/>
      <c r="CH53" s="23"/>
      <c r="CI53" s="23"/>
      <c r="CJ53" s="23"/>
      <c r="CK53" s="23"/>
      <c r="CL53" s="23"/>
      <c r="CM53" s="23"/>
      <c r="CN53" s="23"/>
      <c r="CO53" s="31">
        <f t="shared" si="4"/>
        <v>24232329</v>
      </c>
      <c r="CP53" s="34">
        <f t="shared" si="5"/>
        <v>1</v>
      </c>
      <c r="CQ53" s="38" t="s">
        <v>311</v>
      </c>
      <c r="CR53" s="39"/>
      <c r="CS53" s="39"/>
      <c r="CT53" s="39"/>
      <c r="CU53" s="39"/>
      <c r="CV53" s="39"/>
      <c r="CW53" s="39">
        <v>4</v>
      </c>
      <c r="CX53" s="39">
        <v>3</v>
      </c>
      <c r="CY53" s="36" t="e">
        <v>#N/A</v>
      </c>
      <c r="CZ53" s="37" t="e">
        <v>#N/A</v>
      </c>
      <c r="DA53" s="26">
        <v>0</v>
      </c>
      <c r="DB53" s="26">
        <v>3769473</v>
      </c>
      <c r="DC53" s="31">
        <f t="shared" si="6"/>
        <v>24232329</v>
      </c>
      <c r="DD53" s="31">
        <f t="shared" si="7"/>
        <v>0</v>
      </c>
      <c r="DE53" s="23"/>
      <c r="DF53" s="23"/>
    </row>
    <row r="54" spans="1:110" ht="72" customHeight="1" x14ac:dyDescent="0.25">
      <c r="A54" s="22" t="s">
        <v>770</v>
      </c>
      <c r="B54" s="23" t="s">
        <v>771</v>
      </c>
      <c r="C54" s="24" t="s">
        <v>772</v>
      </c>
      <c r="D54" s="25">
        <v>44223</v>
      </c>
      <c r="E54" s="23" t="s">
        <v>108</v>
      </c>
      <c r="F54" s="23" t="s">
        <v>109</v>
      </c>
      <c r="G54" s="22" t="s">
        <v>773</v>
      </c>
      <c r="H54" s="23" t="s">
        <v>104</v>
      </c>
      <c r="I54" s="57" t="s">
        <v>774</v>
      </c>
      <c r="J54" s="23" t="s">
        <v>112</v>
      </c>
      <c r="K54" s="23" t="s">
        <v>113</v>
      </c>
      <c r="L54" s="23">
        <v>11</v>
      </c>
      <c r="M54" s="23" t="s">
        <v>140</v>
      </c>
      <c r="N54" s="23" t="s">
        <v>141</v>
      </c>
      <c r="O54" s="23">
        <v>1082001052</v>
      </c>
      <c r="P54" s="23">
        <v>2</v>
      </c>
      <c r="Q54" s="25">
        <v>44202</v>
      </c>
      <c r="R54" s="23" t="s">
        <v>142</v>
      </c>
      <c r="S54" s="26">
        <v>88851873</v>
      </c>
      <c r="T54" s="26">
        <v>8077443</v>
      </c>
      <c r="U54" s="23" t="s">
        <v>104</v>
      </c>
      <c r="V54" s="26">
        <v>0</v>
      </c>
      <c r="W54" s="26">
        <f t="shared" si="41"/>
        <v>88851873</v>
      </c>
      <c r="X54" s="23" t="s">
        <v>104</v>
      </c>
      <c r="Y54" s="23" t="s">
        <v>104</v>
      </c>
      <c r="Z54" s="23" t="s">
        <v>104</v>
      </c>
      <c r="AA54" s="23" t="s">
        <v>104</v>
      </c>
      <c r="AB54" s="23" t="s">
        <v>104</v>
      </c>
      <c r="AC54" s="24" t="s">
        <v>775</v>
      </c>
      <c r="AD54" s="27">
        <v>52904622</v>
      </c>
      <c r="AE54" s="27">
        <v>0</v>
      </c>
      <c r="AF54" s="27" t="s">
        <v>117</v>
      </c>
      <c r="AG54" s="27" t="s">
        <v>118</v>
      </c>
      <c r="AH54" s="27" t="s">
        <v>119</v>
      </c>
      <c r="AI54" s="25">
        <v>30179</v>
      </c>
      <c r="AJ54" s="23" t="s">
        <v>120</v>
      </c>
      <c r="AK54" s="23" t="s">
        <v>196</v>
      </c>
      <c r="AL54" s="23" t="s">
        <v>121</v>
      </c>
      <c r="AM54" s="23" t="s">
        <v>211</v>
      </c>
      <c r="AN54" s="23" t="s">
        <v>776</v>
      </c>
      <c r="AO54" s="23" t="s">
        <v>124</v>
      </c>
      <c r="AP54" s="23" t="s">
        <v>777</v>
      </c>
      <c r="AQ54" s="23">
        <v>3813000</v>
      </c>
      <c r="AR54" s="23" t="s">
        <v>778</v>
      </c>
      <c r="AS54" s="23" t="s">
        <v>364</v>
      </c>
      <c r="AT54" s="23" t="s">
        <v>779</v>
      </c>
      <c r="AU54" s="23" t="s">
        <v>104</v>
      </c>
      <c r="AV54" s="23" t="s">
        <v>104</v>
      </c>
      <c r="AW54" s="23" t="s">
        <v>104</v>
      </c>
      <c r="AX54" s="23" t="s">
        <v>104</v>
      </c>
      <c r="AY54" s="29" t="s">
        <v>780</v>
      </c>
      <c r="AZ54" s="23">
        <v>58</v>
      </c>
      <c r="BA54" s="25">
        <v>44224</v>
      </c>
      <c r="BB54" s="27" t="s">
        <v>104</v>
      </c>
      <c r="BC54" s="23" t="s">
        <v>104</v>
      </c>
      <c r="BD54" s="27" t="s">
        <v>104</v>
      </c>
      <c r="BE54" s="23" t="s">
        <v>104</v>
      </c>
      <c r="BF54" s="30">
        <v>44225</v>
      </c>
      <c r="BG54" s="30">
        <v>44558</v>
      </c>
      <c r="BH54" s="23" t="s">
        <v>130</v>
      </c>
      <c r="BI54" s="23" t="s">
        <v>131</v>
      </c>
      <c r="BJ54" s="23">
        <v>65554501</v>
      </c>
      <c r="BK54" s="23">
        <v>2</v>
      </c>
      <c r="BL54" s="25">
        <v>44295</v>
      </c>
      <c r="BM54" s="25">
        <v>44291</v>
      </c>
      <c r="BN54" s="23" t="s">
        <v>781</v>
      </c>
      <c r="BO54" s="23">
        <v>52779742</v>
      </c>
      <c r="BP54" s="23">
        <v>1</v>
      </c>
      <c r="BQ54" s="23" t="s">
        <v>782</v>
      </c>
      <c r="BR54" s="23" t="s">
        <v>104</v>
      </c>
      <c r="BS54" s="25">
        <v>30777</v>
      </c>
      <c r="BT54" s="24" t="str">
        <f t="shared" si="42"/>
        <v>MARTHA CAROLINA OSPINA RODRIGUEZ</v>
      </c>
      <c r="BU54" s="31">
        <f t="shared" si="2"/>
        <v>88851873</v>
      </c>
      <c r="BV54" s="31" t="str">
        <f t="shared" si="35"/>
        <v>2 2. Meses</v>
      </c>
      <c r="BW54" s="32">
        <f t="shared" si="36"/>
        <v>11</v>
      </c>
      <c r="BX54" s="26">
        <v>538496</v>
      </c>
      <c r="BY54" s="31">
        <v>8077443</v>
      </c>
      <c r="BZ54" s="31">
        <v>8077443</v>
      </c>
      <c r="CA54" s="23"/>
      <c r="CB54" s="31">
        <v>8077443</v>
      </c>
      <c r="CC54" s="31">
        <v>8077443</v>
      </c>
      <c r="CD54" s="33">
        <v>8077443</v>
      </c>
      <c r="CE54" s="23"/>
      <c r="CF54" s="23"/>
      <c r="CG54" s="23"/>
      <c r="CH54" s="23"/>
      <c r="CI54" s="23"/>
      <c r="CJ54" s="23"/>
      <c r="CK54" s="23"/>
      <c r="CL54" s="23"/>
      <c r="CM54" s="23"/>
      <c r="CN54" s="23"/>
      <c r="CO54" s="31">
        <f t="shared" si="4"/>
        <v>40925711</v>
      </c>
      <c r="CP54" s="34">
        <f t="shared" si="5"/>
        <v>0.46060605835512325</v>
      </c>
      <c r="CQ54" s="38" t="s">
        <v>132</v>
      </c>
      <c r="CR54" s="39"/>
      <c r="CS54" s="39"/>
      <c r="CT54" s="39"/>
      <c r="CU54" s="39"/>
      <c r="CV54" s="39"/>
      <c r="CW54" s="39">
        <v>12</v>
      </c>
      <c r="CX54" s="39">
        <v>6</v>
      </c>
      <c r="CY54" s="36" t="s">
        <v>783</v>
      </c>
      <c r="CZ54" s="37">
        <v>44427</v>
      </c>
      <c r="DA54" s="26">
        <v>8077443</v>
      </c>
      <c r="DB54" s="26">
        <v>9546069</v>
      </c>
      <c r="DC54" s="31">
        <f t="shared" si="6"/>
        <v>40925711</v>
      </c>
      <c r="DD54" s="31">
        <f t="shared" si="7"/>
        <v>47926162</v>
      </c>
      <c r="DE54" s="23"/>
      <c r="DF54" s="23"/>
    </row>
    <row r="55" spans="1:110" ht="72" customHeight="1" x14ac:dyDescent="0.25">
      <c r="A55" s="22" t="s">
        <v>784</v>
      </c>
      <c r="B55" s="23" t="s">
        <v>785</v>
      </c>
      <c r="C55" s="24" t="s">
        <v>786</v>
      </c>
      <c r="D55" s="25">
        <v>44224</v>
      </c>
      <c r="E55" s="23" t="s">
        <v>108</v>
      </c>
      <c r="F55" s="23" t="s">
        <v>109</v>
      </c>
      <c r="G55" s="22" t="s">
        <v>787</v>
      </c>
      <c r="H55" s="23" t="s">
        <v>104</v>
      </c>
      <c r="I55" s="23" t="s">
        <v>788</v>
      </c>
      <c r="J55" s="23" t="s">
        <v>112</v>
      </c>
      <c r="K55" s="23" t="s">
        <v>113</v>
      </c>
      <c r="L55" s="23">
        <v>11</v>
      </c>
      <c r="M55" s="23" t="s">
        <v>177</v>
      </c>
      <c r="N55" s="23" t="s">
        <v>178</v>
      </c>
      <c r="O55" s="23">
        <v>1082001052</v>
      </c>
      <c r="P55" s="23">
        <v>24</v>
      </c>
      <c r="Q55" s="25">
        <v>44203</v>
      </c>
      <c r="R55" s="23" t="s">
        <v>142</v>
      </c>
      <c r="S55" s="26">
        <v>56542101</v>
      </c>
      <c r="T55" s="26">
        <v>5140191</v>
      </c>
      <c r="U55" s="23" t="s">
        <v>104</v>
      </c>
      <c r="V55" s="26">
        <v>0</v>
      </c>
      <c r="W55" s="26">
        <f t="shared" si="41"/>
        <v>56542101</v>
      </c>
      <c r="X55" s="23" t="s">
        <v>104</v>
      </c>
      <c r="Y55" s="23" t="s">
        <v>104</v>
      </c>
      <c r="Z55" s="23" t="s">
        <v>104</v>
      </c>
      <c r="AA55" s="23" t="s">
        <v>104</v>
      </c>
      <c r="AB55" s="23" t="s">
        <v>104</v>
      </c>
      <c r="AC55" s="24" t="s">
        <v>789</v>
      </c>
      <c r="AD55" s="27">
        <v>1013631741</v>
      </c>
      <c r="AE55" s="27">
        <v>5</v>
      </c>
      <c r="AF55" s="27" t="s">
        <v>267</v>
      </c>
      <c r="AG55" s="27" t="s">
        <v>118</v>
      </c>
      <c r="AH55" s="27" t="s">
        <v>119</v>
      </c>
      <c r="AI55" s="25">
        <v>33705</v>
      </c>
      <c r="AJ55" s="23" t="s">
        <v>120</v>
      </c>
      <c r="AK55" s="23" t="s">
        <v>196</v>
      </c>
      <c r="AL55" s="23" t="s">
        <v>121</v>
      </c>
      <c r="AM55" s="23" t="s">
        <v>181</v>
      </c>
      <c r="AN55" s="23" t="s">
        <v>164</v>
      </c>
      <c r="AO55" s="23" t="s">
        <v>124</v>
      </c>
      <c r="AP55" s="23" t="s">
        <v>790</v>
      </c>
      <c r="AQ55" s="23">
        <v>3813000</v>
      </c>
      <c r="AR55" s="23" t="s">
        <v>791</v>
      </c>
      <c r="AS55" s="23" t="s">
        <v>364</v>
      </c>
      <c r="AT55" s="23" t="s">
        <v>128</v>
      </c>
      <c r="AU55" s="23" t="s">
        <v>104</v>
      </c>
      <c r="AV55" s="23" t="s">
        <v>104</v>
      </c>
      <c r="AW55" s="23" t="s">
        <v>104</v>
      </c>
      <c r="AX55" s="23" t="s">
        <v>104</v>
      </c>
      <c r="AY55" s="29" t="s">
        <v>792</v>
      </c>
      <c r="AZ55" s="23">
        <v>57</v>
      </c>
      <c r="BA55" s="25">
        <v>44224</v>
      </c>
      <c r="BB55" s="27" t="s">
        <v>104</v>
      </c>
      <c r="BC55" s="23" t="s">
        <v>104</v>
      </c>
      <c r="BD55" s="27" t="s">
        <v>104</v>
      </c>
      <c r="BE55" s="23" t="s">
        <v>104</v>
      </c>
      <c r="BF55" s="30">
        <v>44225</v>
      </c>
      <c r="BG55" s="30">
        <v>44558</v>
      </c>
      <c r="BH55" s="23" t="s">
        <v>299</v>
      </c>
      <c r="BI55" s="23" t="s">
        <v>300</v>
      </c>
      <c r="BJ55" s="23">
        <v>39742375</v>
      </c>
      <c r="BK55" s="23">
        <v>2</v>
      </c>
      <c r="BL55" s="23" t="s">
        <v>104</v>
      </c>
      <c r="BM55" s="23" t="s">
        <v>104</v>
      </c>
      <c r="BN55" s="23" t="s">
        <v>104</v>
      </c>
      <c r="BO55" s="23" t="s">
        <v>104</v>
      </c>
      <c r="BP55" s="23" t="s">
        <v>104</v>
      </c>
      <c r="BQ55" s="23" t="s">
        <v>104</v>
      </c>
      <c r="BR55" s="23" t="s">
        <v>104</v>
      </c>
      <c r="BS55" s="23" t="s">
        <v>104</v>
      </c>
      <c r="BT55" s="24" t="str">
        <f t="shared" si="42"/>
        <v>LUIS FELIPE CHISCO APONTE</v>
      </c>
      <c r="BU55" s="31">
        <f t="shared" si="2"/>
        <v>56542101</v>
      </c>
      <c r="BV55" s="31" t="str">
        <f t="shared" si="35"/>
        <v>2 2. Meses</v>
      </c>
      <c r="BW55" s="32">
        <f t="shared" si="36"/>
        <v>11</v>
      </c>
      <c r="BX55" s="26">
        <v>342679</v>
      </c>
      <c r="BY55" s="31">
        <v>5140191</v>
      </c>
      <c r="BZ55" s="31">
        <v>5140191</v>
      </c>
      <c r="CA55" s="31">
        <v>5140191</v>
      </c>
      <c r="CB55" s="31">
        <v>5140191</v>
      </c>
      <c r="CC55" s="31">
        <v>5140191</v>
      </c>
      <c r="CD55" s="33">
        <v>5140191</v>
      </c>
      <c r="CE55" s="23"/>
      <c r="CF55" s="23"/>
      <c r="CG55" s="23"/>
      <c r="CH55" s="23"/>
      <c r="CI55" s="23"/>
      <c r="CJ55" s="23"/>
      <c r="CK55" s="23"/>
      <c r="CL55" s="23"/>
      <c r="CM55" s="23"/>
      <c r="CN55" s="23"/>
      <c r="CO55" s="31">
        <f t="shared" si="4"/>
        <v>31183825</v>
      </c>
      <c r="CP55" s="34">
        <f t="shared" si="5"/>
        <v>0.55151514444077698</v>
      </c>
      <c r="CQ55" s="38" t="s">
        <v>132</v>
      </c>
      <c r="CR55" s="39"/>
      <c r="CS55" s="39"/>
      <c r="CT55" s="39"/>
      <c r="CU55" s="39"/>
      <c r="CV55" s="39"/>
      <c r="CW55" s="39">
        <v>12</v>
      </c>
      <c r="CX55" s="39">
        <v>6</v>
      </c>
      <c r="CY55" s="36" t="s">
        <v>793</v>
      </c>
      <c r="CZ55" s="37">
        <v>44413</v>
      </c>
      <c r="DA55" s="26">
        <v>5140191</v>
      </c>
      <c r="DB55" s="26">
        <v>5140191</v>
      </c>
      <c r="DC55" s="31">
        <f t="shared" si="6"/>
        <v>31183825</v>
      </c>
      <c r="DD55" s="31">
        <f t="shared" si="7"/>
        <v>25358276</v>
      </c>
      <c r="DE55" s="23"/>
      <c r="DF55" s="23"/>
    </row>
    <row r="56" spans="1:110" ht="72" x14ac:dyDescent="0.25">
      <c r="A56" s="22" t="s">
        <v>794</v>
      </c>
      <c r="B56" s="23" t="s">
        <v>795</v>
      </c>
      <c r="C56" s="24" t="s">
        <v>796</v>
      </c>
      <c r="D56" s="25">
        <v>44224</v>
      </c>
      <c r="E56" s="23" t="s">
        <v>108</v>
      </c>
      <c r="F56" s="23" t="s">
        <v>109</v>
      </c>
      <c r="G56" s="22" t="s">
        <v>797</v>
      </c>
      <c r="H56" s="23" t="s">
        <v>104</v>
      </c>
      <c r="I56" s="23" t="s">
        <v>798</v>
      </c>
      <c r="J56" s="23" t="s">
        <v>112</v>
      </c>
      <c r="K56" s="23" t="s">
        <v>113</v>
      </c>
      <c r="L56" s="23">
        <v>9</v>
      </c>
      <c r="M56" s="23" t="s">
        <v>372</v>
      </c>
      <c r="N56" s="23" t="s">
        <v>373</v>
      </c>
      <c r="O56" s="23">
        <v>1082000052</v>
      </c>
      <c r="P56" s="23">
        <v>74</v>
      </c>
      <c r="Q56" s="25">
        <v>44204</v>
      </c>
      <c r="R56" s="23" t="s">
        <v>142</v>
      </c>
      <c r="S56" s="26">
        <v>66088170</v>
      </c>
      <c r="T56" s="26">
        <v>7343130</v>
      </c>
      <c r="U56" s="23" t="s">
        <v>104</v>
      </c>
      <c r="V56" s="26">
        <v>0</v>
      </c>
      <c r="W56" s="26">
        <f t="shared" si="41"/>
        <v>66088170</v>
      </c>
      <c r="X56" s="23" t="s">
        <v>104</v>
      </c>
      <c r="Y56" s="23" t="s">
        <v>104</v>
      </c>
      <c r="Z56" s="23" t="s">
        <v>104</v>
      </c>
      <c r="AA56" s="23" t="s">
        <v>104</v>
      </c>
      <c r="AB56" s="23" t="s">
        <v>104</v>
      </c>
      <c r="AC56" s="24" t="s">
        <v>799</v>
      </c>
      <c r="AD56" s="27">
        <v>80152955</v>
      </c>
      <c r="AE56" s="27">
        <v>1</v>
      </c>
      <c r="AF56" s="27" t="s">
        <v>267</v>
      </c>
      <c r="AG56" s="27" t="s">
        <v>118</v>
      </c>
      <c r="AH56" s="27" t="s">
        <v>119</v>
      </c>
      <c r="AI56" s="25">
        <v>29573</v>
      </c>
      <c r="AJ56" s="23" t="s">
        <v>120</v>
      </c>
      <c r="AK56" s="23" t="s">
        <v>196</v>
      </c>
      <c r="AL56" s="23" t="s">
        <v>121</v>
      </c>
      <c r="AM56" s="23" t="s">
        <v>181</v>
      </c>
      <c r="AN56" s="23" t="s">
        <v>520</v>
      </c>
      <c r="AO56" s="23" t="s">
        <v>124</v>
      </c>
      <c r="AP56" s="46" t="s">
        <v>800</v>
      </c>
      <c r="AQ56" s="47">
        <v>3813000</v>
      </c>
      <c r="AR56" s="52" t="s">
        <v>801</v>
      </c>
      <c r="AS56" s="47" t="s">
        <v>451</v>
      </c>
      <c r="AT56" s="47" t="s">
        <v>758</v>
      </c>
      <c r="AU56" s="23" t="s">
        <v>104</v>
      </c>
      <c r="AV56" s="23" t="s">
        <v>104</v>
      </c>
      <c r="AW56" s="23" t="s">
        <v>104</v>
      </c>
      <c r="AX56" s="23" t="s">
        <v>104</v>
      </c>
      <c r="AY56" s="29" t="s">
        <v>802</v>
      </c>
      <c r="AZ56" s="23">
        <v>62</v>
      </c>
      <c r="BA56" s="25">
        <v>44225</v>
      </c>
      <c r="BB56" s="27" t="s">
        <v>104</v>
      </c>
      <c r="BC56" s="23" t="s">
        <v>104</v>
      </c>
      <c r="BD56" s="27" t="s">
        <v>104</v>
      </c>
      <c r="BE56" s="23" t="s">
        <v>104</v>
      </c>
      <c r="BF56" s="30">
        <v>44225</v>
      </c>
      <c r="BG56" s="30">
        <v>44497</v>
      </c>
      <c r="BH56" s="23" t="s">
        <v>379</v>
      </c>
      <c r="BI56" s="23" t="s">
        <v>380</v>
      </c>
      <c r="BJ56" s="23">
        <v>79468174</v>
      </c>
      <c r="BK56" s="23">
        <v>1</v>
      </c>
      <c r="BL56" s="23" t="s">
        <v>104</v>
      </c>
      <c r="BM56" s="23" t="s">
        <v>104</v>
      </c>
      <c r="BN56" s="23" t="s">
        <v>104</v>
      </c>
      <c r="BO56" s="23" t="s">
        <v>104</v>
      </c>
      <c r="BP56" s="23" t="s">
        <v>104</v>
      </c>
      <c r="BQ56" s="23" t="s">
        <v>104</v>
      </c>
      <c r="BR56" s="23" t="s">
        <v>104</v>
      </c>
      <c r="BS56" s="23" t="s">
        <v>104</v>
      </c>
      <c r="BT56" s="24" t="str">
        <f t="shared" si="42"/>
        <v>PEDRO FABIAN ACOSTA VISCAYA</v>
      </c>
      <c r="BU56" s="31">
        <f t="shared" si="2"/>
        <v>66088170</v>
      </c>
      <c r="BV56" s="31" t="str">
        <f t="shared" si="35"/>
        <v>2 2. Meses</v>
      </c>
      <c r="BW56" s="32">
        <f t="shared" si="36"/>
        <v>9</v>
      </c>
      <c r="BX56" s="26">
        <v>489542</v>
      </c>
      <c r="BY56" s="31">
        <v>7343130</v>
      </c>
      <c r="BZ56" s="31">
        <v>7343130</v>
      </c>
      <c r="CA56" s="31">
        <v>7343130</v>
      </c>
      <c r="CB56" s="31">
        <v>7343130</v>
      </c>
      <c r="CC56" s="31">
        <v>7343130</v>
      </c>
      <c r="CD56" s="33">
        <v>7343130</v>
      </c>
      <c r="CE56" s="23"/>
      <c r="CF56" s="23"/>
      <c r="CG56" s="23"/>
      <c r="CH56" s="23"/>
      <c r="CI56" s="23"/>
      <c r="CJ56" s="23"/>
      <c r="CK56" s="23"/>
      <c r="CL56" s="23"/>
      <c r="CM56" s="23"/>
      <c r="CN56" s="23"/>
      <c r="CO56" s="31">
        <f t="shared" si="4"/>
        <v>44548322</v>
      </c>
      <c r="CP56" s="34">
        <f t="shared" si="5"/>
        <v>0.67407407407407405</v>
      </c>
      <c r="CQ56" s="38" t="s">
        <v>132</v>
      </c>
      <c r="CR56" s="39"/>
      <c r="CS56" s="39"/>
      <c r="CT56" s="39"/>
      <c r="CU56" s="39"/>
      <c r="CV56" s="39"/>
      <c r="CW56" s="39">
        <v>10</v>
      </c>
      <c r="CX56" s="39">
        <v>6</v>
      </c>
      <c r="CY56" s="36" t="s">
        <v>803</v>
      </c>
      <c r="CZ56" s="37">
        <v>44411</v>
      </c>
      <c r="DA56" s="26">
        <v>7343130</v>
      </c>
      <c r="DB56" s="26">
        <v>11014695</v>
      </c>
      <c r="DC56" s="31">
        <f t="shared" si="6"/>
        <v>44548322</v>
      </c>
      <c r="DD56" s="31">
        <f t="shared" si="7"/>
        <v>21539848</v>
      </c>
      <c r="DE56" s="23"/>
      <c r="DF56" s="23"/>
    </row>
    <row r="57" spans="1:110" ht="72" customHeight="1" x14ac:dyDescent="0.25">
      <c r="A57" s="22" t="s">
        <v>804</v>
      </c>
      <c r="B57" s="23" t="s">
        <v>805</v>
      </c>
      <c r="C57" s="24" t="s">
        <v>806</v>
      </c>
      <c r="D57" s="25">
        <v>44224</v>
      </c>
      <c r="E57" s="23" t="s">
        <v>108</v>
      </c>
      <c r="F57" s="23" t="s">
        <v>109</v>
      </c>
      <c r="G57" s="22" t="s">
        <v>807</v>
      </c>
      <c r="H57" s="23" t="s">
        <v>104</v>
      </c>
      <c r="I57" s="23" t="s">
        <v>808</v>
      </c>
      <c r="J57" s="23" t="s">
        <v>112</v>
      </c>
      <c r="K57" s="23" t="s">
        <v>113</v>
      </c>
      <c r="L57" s="23">
        <v>11</v>
      </c>
      <c r="M57" s="23">
        <v>131020202030203</v>
      </c>
      <c r="N57" s="23" t="s">
        <v>114</v>
      </c>
      <c r="O57" s="23" t="s">
        <v>104</v>
      </c>
      <c r="P57" s="23">
        <v>19</v>
      </c>
      <c r="Q57" s="25">
        <v>44203</v>
      </c>
      <c r="R57" s="23" t="s">
        <v>115</v>
      </c>
      <c r="S57" s="26">
        <v>56542101</v>
      </c>
      <c r="T57" s="26">
        <v>5140191</v>
      </c>
      <c r="U57" s="23" t="s">
        <v>104</v>
      </c>
      <c r="V57" s="26">
        <v>0</v>
      </c>
      <c r="W57" s="26">
        <f t="shared" si="41"/>
        <v>56542101</v>
      </c>
      <c r="X57" s="23" t="s">
        <v>104</v>
      </c>
      <c r="Y57" s="23" t="s">
        <v>104</v>
      </c>
      <c r="Z57" s="23" t="s">
        <v>104</v>
      </c>
      <c r="AA57" s="23" t="s">
        <v>104</v>
      </c>
      <c r="AB57" s="23" t="s">
        <v>104</v>
      </c>
      <c r="AC57" s="24" t="s">
        <v>809</v>
      </c>
      <c r="AD57" s="27">
        <v>1013645052</v>
      </c>
      <c r="AE57" s="27">
        <v>1</v>
      </c>
      <c r="AF57" s="27" t="s">
        <v>117</v>
      </c>
      <c r="AG57" s="27" t="s">
        <v>118</v>
      </c>
      <c r="AH57" s="27" t="s">
        <v>119</v>
      </c>
      <c r="AI57" s="25">
        <v>34238</v>
      </c>
      <c r="AJ57" s="23" t="s">
        <v>120</v>
      </c>
      <c r="AK57" s="23" t="s">
        <v>810</v>
      </c>
      <c r="AL57" s="23" t="s">
        <v>811</v>
      </c>
      <c r="AM57" s="23" t="s">
        <v>181</v>
      </c>
      <c r="AN57" s="23" t="s">
        <v>164</v>
      </c>
      <c r="AO57" s="23" t="s">
        <v>124</v>
      </c>
      <c r="AP57" s="46" t="s">
        <v>812</v>
      </c>
      <c r="AQ57" s="47">
        <v>3813000</v>
      </c>
      <c r="AR57" s="23" t="s">
        <v>813</v>
      </c>
      <c r="AS57" s="47" t="s">
        <v>473</v>
      </c>
      <c r="AT57" s="23" t="s">
        <v>814</v>
      </c>
      <c r="AU57" s="23" t="s">
        <v>104</v>
      </c>
      <c r="AV57" s="23" t="s">
        <v>104</v>
      </c>
      <c r="AW57" s="23" t="s">
        <v>104</v>
      </c>
      <c r="AX57" s="23" t="s">
        <v>104</v>
      </c>
      <c r="AY57" s="29" t="s">
        <v>815</v>
      </c>
      <c r="AZ57" s="23">
        <v>59</v>
      </c>
      <c r="BA57" s="25">
        <v>44224</v>
      </c>
      <c r="BB57" s="27" t="s">
        <v>104</v>
      </c>
      <c r="BC57" s="23" t="s">
        <v>104</v>
      </c>
      <c r="BD57" s="27" t="s">
        <v>104</v>
      </c>
      <c r="BE57" s="23" t="s">
        <v>104</v>
      </c>
      <c r="BF57" s="30">
        <v>44225</v>
      </c>
      <c r="BG57" s="30">
        <v>44558</v>
      </c>
      <c r="BH57" s="23" t="s">
        <v>151</v>
      </c>
      <c r="BI57" s="23" t="s">
        <v>426</v>
      </c>
      <c r="BJ57" s="23">
        <v>52233911</v>
      </c>
      <c r="BK57" s="23">
        <v>4</v>
      </c>
      <c r="BL57" s="23" t="s">
        <v>104</v>
      </c>
      <c r="BM57" s="23" t="s">
        <v>104</v>
      </c>
      <c r="BN57" s="23" t="s">
        <v>104</v>
      </c>
      <c r="BO57" s="23" t="s">
        <v>104</v>
      </c>
      <c r="BP57" s="23" t="s">
        <v>104</v>
      </c>
      <c r="BQ57" s="23" t="s">
        <v>104</v>
      </c>
      <c r="BR57" s="23" t="s">
        <v>104</v>
      </c>
      <c r="BS57" s="23" t="s">
        <v>104</v>
      </c>
      <c r="BT57" s="24" t="str">
        <f t="shared" si="42"/>
        <v>KAREN LISETH VAQUIRO CUELLAR</v>
      </c>
      <c r="BU57" s="31">
        <f t="shared" si="2"/>
        <v>56542101</v>
      </c>
      <c r="BV57" s="31" t="str">
        <f t="shared" si="35"/>
        <v>2 2. Meses</v>
      </c>
      <c r="BW57" s="32">
        <f t="shared" si="36"/>
        <v>11</v>
      </c>
      <c r="BX57" s="26">
        <v>342679</v>
      </c>
      <c r="BY57" s="31">
        <v>5140191</v>
      </c>
      <c r="BZ57" s="31">
        <v>5140191</v>
      </c>
      <c r="CA57" s="31">
        <v>5140191</v>
      </c>
      <c r="CB57" s="31">
        <v>5140191</v>
      </c>
      <c r="CC57" s="31">
        <v>5140191</v>
      </c>
      <c r="CD57" s="33">
        <v>5140191</v>
      </c>
      <c r="CE57" s="23"/>
      <c r="CF57" s="23"/>
      <c r="CG57" s="23"/>
      <c r="CH57" s="23"/>
      <c r="CI57" s="23"/>
      <c r="CJ57" s="23"/>
      <c r="CK57" s="23"/>
      <c r="CL57" s="23"/>
      <c r="CM57" s="23"/>
      <c r="CN57" s="23"/>
      <c r="CO57" s="31">
        <f t="shared" si="4"/>
        <v>31183825</v>
      </c>
      <c r="CP57" s="34">
        <f t="shared" si="5"/>
        <v>0.55151514444077698</v>
      </c>
      <c r="CQ57" s="38" t="s">
        <v>132</v>
      </c>
      <c r="CR57" s="39"/>
      <c r="CS57" s="39"/>
      <c r="CT57" s="39"/>
      <c r="CU57" s="39"/>
      <c r="CV57" s="39"/>
      <c r="CW57" s="39">
        <v>12</v>
      </c>
      <c r="CX57" s="39">
        <v>6</v>
      </c>
      <c r="CY57" s="36" t="s">
        <v>816</v>
      </c>
      <c r="CZ57" s="37">
        <v>44425</v>
      </c>
      <c r="DA57" s="26">
        <v>5140191</v>
      </c>
      <c r="DB57" s="26">
        <v>5140191</v>
      </c>
      <c r="DC57" s="31">
        <f t="shared" si="6"/>
        <v>31183825</v>
      </c>
      <c r="DD57" s="31">
        <f t="shared" si="7"/>
        <v>25358276</v>
      </c>
      <c r="DE57" s="23"/>
      <c r="DF57" s="23"/>
    </row>
    <row r="58" spans="1:110" ht="72" customHeight="1" x14ac:dyDescent="0.25">
      <c r="A58" s="22" t="s">
        <v>817</v>
      </c>
      <c r="B58" s="23" t="s">
        <v>818</v>
      </c>
      <c r="C58" s="24" t="s">
        <v>819</v>
      </c>
      <c r="D58" s="25">
        <v>44224</v>
      </c>
      <c r="E58" s="23" t="s">
        <v>108</v>
      </c>
      <c r="F58" s="23" t="s">
        <v>109</v>
      </c>
      <c r="G58" s="22" t="s">
        <v>820</v>
      </c>
      <c r="H58" s="23" t="s">
        <v>104</v>
      </c>
      <c r="I58" s="70" t="s">
        <v>821</v>
      </c>
      <c r="J58" s="23" t="s">
        <v>112</v>
      </c>
      <c r="K58" s="23" t="s">
        <v>113</v>
      </c>
      <c r="L58" s="23">
        <v>11</v>
      </c>
      <c r="M58" s="23">
        <v>131020202030203</v>
      </c>
      <c r="N58" s="23" t="s">
        <v>114</v>
      </c>
      <c r="O58" s="23" t="s">
        <v>104</v>
      </c>
      <c r="P58" s="23">
        <v>8</v>
      </c>
      <c r="Q58" s="25">
        <v>44202</v>
      </c>
      <c r="R58" s="23" t="s">
        <v>115</v>
      </c>
      <c r="S58" s="26">
        <v>88851873</v>
      </c>
      <c r="T58" s="26">
        <v>8077443</v>
      </c>
      <c r="U58" s="23" t="s">
        <v>104</v>
      </c>
      <c r="V58" s="26">
        <v>0</v>
      </c>
      <c r="W58" s="26">
        <f t="shared" si="41"/>
        <v>88851873</v>
      </c>
      <c r="X58" s="23" t="s">
        <v>104</v>
      </c>
      <c r="Y58" s="23" t="s">
        <v>104</v>
      </c>
      <c r="Z58" s="23" t="s">
        <v>104</v>
      </c>
      <c r="AA58" s="23" t="s">
        <v>104</v>
      </c>
      <c r="AB58" s="23" t="s">
        <v>104</v>
      </c>
      <c r="AC58" s="24" t="s">
        <v>822</v>
      </c>
      <c r="AD58" s="27">
        <v>1014198225</v>
      </c>
      <c r="AE58" s="27">
        <v>2</v>
      </c>
      <c r="AF58" s="27" t="s">
        <v>117</v>
      </c>
      <c r="AG58" s="27" t="s">
        <v>118</v>
      </c>
      <c r="AH58" s="27" t="s">
        <v>119</v>
      </c>
      <c r="AI58" s="25">
        <v>32541</v>
      </c>
      <c r="AJ58" s="23" t="s">
        <v>120</v>
      </c>
      <c r="AK58" s="23" t="s">
        <v>196</v>
      </c>
      <c r="AL58" s="23" t="s">
        <v>121</v>
      </c>
      <c r="AM58" s="23" t="s">
        <v>181</v>
      </c>
      <c r="AN58" s="23" t="s">
        <v>470</v>
      </c>
      <c r="AO58" s="23" t="s">
        <v>124</v>
      </c>
      <c r="AP58" s="23" t="s">
        <v>823</v>
      </c>
      <c r="AQ58" s="47">
        <v>3813000</v>
      </c>
      <c r="AR58" s="23" t="s">
        <v>824</v>
      </c>
      <c r="AS58" s="23" t="s">
        <v>403</v>
      </c>
      <c r="AT58" s="46" t="s">
        <v>825</v>
      </c>
      <c r="AU58" s="23" t="s">
        <v>104</v>
      </c>
      <c r="AV58" s="23" t="s">
        <v>104</v>
      </c>
      <c r="AW58" s="23" t="s">
        <v>104</v>
      </c>
      <c r="AX58" s="23" t="s">
        <v>104</v>
      </c>
      <c r="AY58" s="29" t="s">
        <v>826</v>
      </c>
      <c r="AZ58" s="23">
        <v>64</v>
      </c>
      <c r="BA58" s="25">
        <v>44225</v>
      </c>
      <c r="BB58" s="27" t="s">
        <v>104</v>
      </c>
      <c r="BC58" s="23" t="s">
        <v>104</v>
      </c>
      <c r="BD58" s="27" t="s">
        <v>104</v>
      </c>
      <c r="BE58" s="23" t="s">
        <v>104</v>
      </c>
      <c r="BF58" s="30">
        <v>44225</v>
      </c>
      <c r="BG58" s="30">
        <v>44558</v>
      </c>
      <c r="BH58" s="23" t="s">
        <v>130</v>
      </c>
      <c r="BI58" s="23" t="s">
        <v>131</v>
      </c>
      <c r="BJ58" s="23">
        <v>65554501</v>
      </c>
      <c r="BK58" s="23">
        <v>2</v>
      </c>
      <c r="BL58" s="23" t="s">
        <v>104</v>
      </c>
      <c r="BM58" s="23" t="s">
        <v>104</v>
      </c>
      <c r="BN58" s="23" t="s">
        <v>104</v>
      </c>
      <c r="BO58" s="23" t="s">
        <v>104</v>
      </c>
      <c r="BP58" s="23" t="s">
        <v>104</v>
      </c>
      <c r="BQ58" s="23" t="s">
        <v>104</v>
      </c>
      <c r="BR58" s="23" t="s">
        <v>104</v>
      </c>
      <c r="BS58" s="23" t="s">
        <v>104</v>
      </c>
      <c r="BT58" s="24" t="str">
        <f t="shared" si="42"/>
        <v>LAURA VALENTINA GOMEZ GUTIERREZ</v>
      </c>
      <c r="BU58" s="31">
        <f t="shared" si="2"/>
        <v>88851873</v>
      </c>
      <c r="BV58" s="31" t="str">
        <f t="shared" si="35"/>
        <v>2 2. Meses</v>
      </c>
      <c r="BW58" s="32">
        <f t="shared" si="36"/>
        <v>11</v>
      </c>
      <c r="BX58" s="26">
        <v>538496</v>
      </c>
      <c r="BY58" s="31">
        <v>8077443</v>
      </c>
      <c r="BZ58" s="31">
        <v>8077443</v>
      </c>
      <c r="CA58" s="31">
        <v>8077443</v>
      </c>
      <c r="CB58" s="31">
        <v>8077443</v>
      </c>
      <c r="CC58" s="31">
        <v>8077443</v>
      </c>
      <c r="CD58" s="33">
        <v>8077443</v>
      </c>
      <c r="CE58" s="23"/>
      <c r="CF58" s="23"/>
      <c r="CG58" s="23"/>
      <c r="CH58" s="23"/>
      <c r="CI58" s="23"/>
      <c r="CJ58" s="23"/>
      <c r="CK58" s="23"/>
      <c r="CL58" s="23"/>
      <c r="CM58" s="23"/>
      <c r="CN58" s="23"/>
      <c r="CO58" s="31">
        <f t="shared" si="4"/>
        <v>49003154</v>
      </c>
      <c r="CP58" s="34">
        <f t="shared" si="5"/>
        <v>0.55151514926421419</v>
      </c>
      <c r="CQ58" s="38" t="s">
        <v>132</v>
      </c>
      <c r="CR58" s="39"/>
      <c r="CS58" s="39"/>
      <c r="CT58" s="39"/>
      <c r="CU58" s="39"/>
      <c r="CV58" s="39"/>
      <c r="CW58" s="39">
        <v>12</v>
      </c>
      <c r="CX58" s="39">
        <v>6</v>
      </c>
      <c r="CY58" s="36" t="s">
        <v>827</v>
      </c>
      <c r="CZ58" s="37">
        <v>44412</v>
      </c>
      <c r="DA58" s="26">
        <v>8077443</v>
      </c>
      <c r="DB58" s="26">
        <v>8811756</v>
      </c>
      <c r="DC58" s="31">
        <f t="shared" si="6"/>
        <v>49003154</v>
      </c>
      <c r="DD58" s="31">
        <f t="shared" si="7"/>
        <v>39848719</v>
      </c>
      <c r="DE58" s="23"/>
      <c r="DF58" s="23"/>
    </row>
    <row r="59" spans="1:110" ht="72" customHeight="1" x14ac:dyDescent="0.25">
      <c r="A59" s="22" t="s">
        <v>828</v>
      </c>
      <c r="B59" s="23" t="s">
        <v>829</v>
      </c>
      <c r="C59" s="24" t="s">
        <v>830</v>
      </c>
      <c r="D59" s="25">
        <v>44224</v>
      </c>
      <c r="E59" s="23" t="s">
        <v>108</v>
      </c>
      <c r="F59" s="23" t="s">
        <v>109</v>
      </c>
      <c r="G59" s="22" t="s">
        <v>831</v>
      </c>
      <c r="H59" s="23" t="s">
        <v>104</v>
      </c>
      <c r="I59" s="23" t="s">
        <v>832</v>
      </c>
      <c r="J59" s="23" t="s">
        <v>112</v>
      </c>
      <c r="K59" s="23" t="s">
        <v>113</v>
      </c>
      <c r="L59" s="23">
        <v>11</v>
      </c>
      <c r="M59" s="23" t="s">
        <v>140</v>
      </c>
      <c r="N59" s="23" t="s">
        <v>141</v>
      </c>
      <c r="O59" s="23">
        <v>1082001052</v>
      </c>
      <c r="P59" s="23">
        <v>86</v>
      </c>
      <c r="Q59" s="25">
        <v>44217</v>
      </c>
      <c r="R59" s="23" t="s">
        <v>142</v>
      </c>
      <c r="S59" s="26">
        <v>88851873</v>
      </c>
      <c r="T59" s="26">
        <v>8077443</v>
      </c>
      <c r="U59" s="23" t="s">
        <v>104</v>
      </c>
      <c r="V59" s="26">
        <v>0</v>
      </c>
      <c r="W59" s="26">
        <f t="shared" si="41"/>
        <v>88851873</v>
      </c>
      <c r="X59" s="23" t="s">
        <v>104</v>
      </c>
      <c r="Y59" s="23" t="s">
        <v>104</v>
      </c>
      <c r="Z59" s="23" t="s">
        <v>104</v>
      </c>
      <c r="AA59" s="23" t="s">
        <v>104</v>
      </c>
      <c r="AB59" s="23" t="s">
        <v>104</v>
      </c>
      <c r="AC59" s="24" t="s">
        <v>833</v>
      </c>
      <c r="AD59" s="27">
        <v>79742919</v>
      </c>
      <c r="AE59" s="27">
        <v>4</v>
      </c>
      <c r="AF59" s="27" t="s">
        <v>267</v>
      </c>
      <c r="AG59" s="27" t="s">
        <v>118</v>
      </c>
      <c r="AH59" s="27" t="s">
        <v>119</v>
      </c>
      <c r="AI59" s="25">
        <v>28092</v>
      </c>
      <c r="AJ59" s="23" t="s">
        <v>120</v>
      </c>
      <c r="AK59" s="23" t="s">
        <v>196</v>
      </c>
      <c r="AL59" s="23" t="s">
        <v>121</v>
      </c>
      <c r="AM59" s="23" t="s">
        <v>211</v>
      </c>
      <c r="AN59" s="23" t="s">
        <v>673</v>
      </c>
      <c r="AO59" s="23" t="s">
        <v>124</v>
      </c>
      <c r="AP59" s="46" t="s">
        <v>834</v>
      </c>
      <c r="AQ59" s="47">
        <v>3813000</v>
      </c>
      <c r="AR59" s="52" t="s">
        <v>835</v>
      </c>
      <c r="AS59" s="47" t="s">
        <v>836</v>
      </c>
      <c r="AT59" s="47" t="s">
        <v>758</v>
      </c>
      <c r="AU59" s="47" t="s">
        <v>104</v>
      </c>
      <c r="AV59" s="48" t="s">
        <v>104</v>
      </c>
      <c r="AW59" s="48" t="s">
        <v>104</v>
      </c>
      <c r="AX59" s="48" t="s">
        <v>104</v>
      </c>
      <c r="AY59" s="29" t="s">
        <v>837</v>
      </c>
      <c r="AZ59" s="23">
        <v>63</v>
      </c>
      <c r="BA59" s="25">
        <v>44225</v>
      </c>
      <c r="BB59" s="27" t="s">
        <v>104</v>
      </c>
      <c r="BC59" s="23" t="s">
        <v>104</v>
      </c>
      <c r="BD59" s="27" t="s">
        <v>104</v>
      </c>
      <c r="BE59" s="23" t="s">
        <v>104</v>
      </c>
      <c r="BF59" s="30">
        <v>44225</v>
      </c>
      <c r="BG59" s="30">
        <v>44558</v>
      </c>
      <c r="BH59" s="23" t="s">
        <v>130</v>
      </c>
      <c r="BI59" s="23" t="s">
        <v>131</v>
      </c>
      <c r="BJ59" s="23">
        <v>65554501</v>
      </c>
      <c r="BK59" s="23">
        <v>2</v>
      </c>
      <c r="BL59" s="23" t="s">
        <v>104</v>
      </c>
      <c r="BM59" s="23" t="s">
        <v>104</v>
      </c>
      <c r="BN59" s="23" t="s">
        <v>104</v>
      </c>
      <c r="BO59" s="23" t="s">
        <v>104</v>
      </c>
      <c r="BP59" s="23" t="s">
        <v>104</v>
      </c>
      <c r="BQ59" s="23" t="s">
        <v>104</v>
      </c>
      <c r="BR59" s="23" t="s">
        <v>104</v>
      </c>
      <c r="BS59" s="23" t="s">
        <v>104</v>
      </c>
      <c r="BT59" s="24" t="str">
        <f t="shared" si="42"/>
        <v>JUAN CARLOS BARRERA CASTIBLANCO</v>
      </c>
      <c r="BU59" s="31">
        <f t="shared" si="2"/>
        <v>88851873</v>
      </c>
      <c r="BV59" s="31" t="str">
        <f t="shared" si="35"/>
        <v>2 2. Meses</v>
      </c>
      <c r="BW59" s="32">
        <f t="shared" si="36"/>
        <v>11</v>
      </c>
      <c r="BX59" s="26">
        <v>538496</v>
      </c>
      <c r="BY59" s="31">
        <v>8077443</v>
      </c>
      <c r="BZ59" s="31">
        <v>8077443</v>
      </c>
      <c r="CA59" s="31">
        <v>8077443</v>
      </c>
      <c r="CB59" s="31">
        <v>8077443</v>
      </c>
      <c r="CC59" s="31">
        <v>8077443</v>
      </c>
      <c r="CD59" s="33">
        <v>8077443</v>
      </c>
      <c r="CE59" s="23"/>
      <c r="CF59" s="23"/>
      <c r="CG59" s="23"/>
      <c r="CH59" s="23"/>
      <c r="CI59" s="23"/>
      <c r="CJ59" s="23"/>
      <c r="CK59" s="23"/>
      <c r="CL59" s="23"/>
      <c r="CM59" s="23"/>
      <c r="CN59" s="23"/>
      <c r="CO59" s="31">
        <f t="shared" si="4"/>
        <v>49003154</v>
      </c>
      <c r="CP59" s="34">
        <f t="shared" si="5"/>
        <v>0.55151514926421419</v>
      </c>
      <c r="CQ59" s="38" t="s">
        <v>132</v>
      </c>
      <c r="CR59" s="39"/>
      <c r="CS59" s="39"/>
      <c r="CT59" s="39"/>
      <c r="CU59" s="39"/>
      <c r="CV59" s="39"/>
      <c r="CW59" s="39">
        <v>12</v>
      </c>
      <c r="CX59" s="39">
        <v>6</v>
      </c>
      <c r="CY59" s="36" t="s">
        <v>838</v>
      </c>
      <c r="CZ59" s="37">
        <v>44413</v>
      </c>
      <c r="DA59" s="26">
        <v>8077443</v>
      </c>
      <c r="DB59" s="26">
        <v>8077443</v>
      </c>
      <c r="DC59" s="31">
        <f t="shared" si="6"/>
        <v>49003154</v>
      </c>
      <c r="DD59" s="31">
        <f t="shared" si="7"/>
        <v>39848719</v>
      </c>
      <c r="DE59" s="23"/>
      <c r="DF59" s="23"/>
    </row>
    <row r="60" spans="1:110" ht="96" customHeight="1" x14ac:dyDescent="0.25">
      <c r="A60" s="22" t="s">
        <v>839</v>
      </c>
      <c r="B60" s="23" t="s">
        <v>840</v>
      </c>
      <c r="C60" s="24" t="s">
        <v>841</v>
      </c>
      <c r="D60" s="25">
        <v>44225</v>
      </c>
      <c r="E60" s="23" t="s">
        <v>108</v>
      </c>
      <c r="F60" s="23" t="s">
        <v>109</v>
      </c>
      <c r="G60" s="22" t="s">
        <v>842</v>
      </c>
      <c r="H60" s="23" t="s">
        <v>104</v>
      </c>
      <c r="I60" s="23" t="s">
        <v>843</v>
      </c>
      <c r="J60" s="23" t="s">
        <v>112</v>
      </c>
      <c r="K60" s="23" t="s">
        <v>113</v>
      </c>
      <c r="L60" s="23">
        <v>10</v>
      </c>
      <c r="M60" s="23" t="s">
        <v>177</v>
      </c>
      <c r="N60" s="23" t="s">
        <v>178</v>
      </c>
      <c r="O60" s="23">
        <v>1082001052</v>
      </c>
      <c r="P60" s="23">
        <v>30</v>
      </c>
      <c r="Q60" s="25">
        <v>44203</v>
      </c>
      <c r="R60" s="23" t="s">
        <v>142</v>
      </c>
      <c r="S60" s="26">
        <v>80774430</v>
      </c>
      <c r="T60" s="26">
        <v>8077443</v>
      </c>
      <c r="U60" s="23" t="s">
        <v>104</v>
      </c>
      <c r="V60" s="26">
        <v>0</v>
      </c>
      <c r="W60" s="26">
        <f t="shared" si="41"/>
        <v>80774430</v>
      </c>
      <c r="X60" s="23" t="s">
        <v>104</v>
      </c>
      <c r="Y60" s="23" t="s">
        <v>104</v>
      </c>
      <c r="Z60" s="23" t="s">
        <v>104</v>
      </c>
      <c r="AA60" s="35" t="s">
        <v>844</v>
      </c>
      <c r="AB60" s="25">
        <v>44301</v>
      </c>
      <c r="AC60" s="24" t="s">
        <v>845</v>
      </c>
      <c r="AD60" s="27">
        <v>1020725639</v>
      </c>
      <c r="AE60" s="27">
        <v>1</v>
      </c>
      <c r="AF60" s="27" t="s">
        <v>117</v>
      </c>
      <c r="AG60" s="27" t="s">
        <v>118</v>
      </c>
      <c r="AH60" s="27" t="s">
        <v>119</v>
      </c>
      <c r="AI60" s="25">
        <v>31838</v>
      </c>
      <c r="AJ60" s="23" t="s">
        <v>120</v>
      </c>
      <c r="AK60" s="23" t="s">
        <v>196</v>
      </c>
      <c r="AL60" s="23" t="s">
        <v>121</v>
      </c>
      <c r="AM60" s="23" t="s">
        <v>181</v>
      </c>
      <c r="AN60" s="23" t="s">
        <v>164</v>
      </c>
      <c r="AO60" s="23" t="s">
        <v>124</v>
      </c>
      <c r="AP60" s="23" t="s">
        <v>846</v>
      </c>
      <c r="AQ60" s="47">
        <v>3813000</v>
      </c>
      <c r="AR60" s="23" t="s">
        <v>847</v>
      </c>
      <c r="AS60" s="23" t="s">
        <v>592</v>
      </c>
      <c r="AT60" s="23" t="s">
        <v>741</v>
      </c>
      <c r="AU60" s="47" t="s">
        <v>104</v>
      </c>
      <c r="AV60" s="48" t="s">
        <v>104</v>
      </c>
      <c r="AW60" s="48" t="s">
        <v>104</v>
      </c>
      <c r="AX60" s="48" t="s">
        <v>104</v>
      </c>
      <c r="AY60" s="29" t="s">
        <v>848</v>
      </c>
      <c r="AZ60" s="23">
        <v>71</v>
      </c>
      <c r="BA60" s="25">
        <v>44228</v>
      </c>
      <c r="BB60" s="27" t="s">
        <v>104</v>
      </c>
      <c r="BC60" s="23" t="s">
        <v>104</v>
      </c>
      <c r="BD60" s="27" t="s">
        <v>104</v>
      </c>
      <c r="BE60" s="23" t="s">
        <v>104</v>
      </c>
      <c r="BF60" s="30">
        <v>44228</v>
      </c>
      <c r="BG60" s="42">
        <v>44530</v>
      </c>
      <c r="BH60" s="23" t="s">
        <v>299</v>
      </c>
      <c r="BI60" s="23" t="s">
        <v>152</v>
      </c>
      <c r="BJ60" s="23">
        <v>1019032759</v>
      </c>
      <c r="BK60" s="23">
        <v>9</v>
      </c>
      <c r="BL60" s="23" t="s">
        <v>104</v>
      </c>
      <c r="BM60" s="23" t="s">
        <v>104</v>
      </c>
      <c r="BN60" s="23" t="s">
        <v>104</v>
      </c>
      <c r="BO60" s="23" t="s">
        <v>104</v>
      </c>
      <c r="BP60" s="23" t="s">
        <v>104</v>
      </c>
      <c r="BQ60" s="23" t="s">
        <v>104</v>
      </c>
      <c r="BR60" s="23" t="s">
        <v>104</v>
      </c>
      <c r="BS60" s="23" t="s">
        <v>104</v>
      </c>
      <c r="BT60" s="24" t="str">
        <f t="shared" si="42"/>
        <v xml:space="preserve">MARÍA MARGARITA RODRÍGUEZ NOPE </v>
      </c>
      <c r="BU60" s="31">
        <f t="shared" si="2"/>
        <v>80774430</v>
      </c>
      <c r="BV60" s="31" t="str">
        <f t="shared" si="35"/>
        <v>2 2. Meses</v>
      </c>
      <c r="BW60" s="32">
        <f t="shared" si="36"/>
        <v>10</v>
      </c>
      <c r="BX60" s="26"/>
      <c r="BY60" s="31">
        <v>8077443</v>
      </c>
      <c r="BZ60" s="31">
        <v>8077443</v>
      </c>
      <c r="CA60" s="23"/>
      <c r="CB60" s="23"/>
      <c r="CC60" s="54"/>
      <c r="CD60" s="33">
        <v>3769473</v>
      </c>
      <c r="CE60" s="23"/>
      <c r="CF60" s="23"/>
      <c r="CG60" s="23"/>
      <c r="CH60" s="23"/>
      <c r="CI60" s="23"/>
      <c r="CJ60" s="23"/>
      <c r="CK60" s="23"/>
      <c r="CL60" s="23"/>
      <c r="CM60" s="23"/>
      <c r="CN60" s="23"/>
      <c r="CO60" s="31">
        <f t="shared" si="4"/>
        <v>19924359</v>
      </c>
      <c r="CP60" s="34">
        <f t="shared" si="5"/>
        <v>0.2466666617146045</v>
      </c>
      <c r="CQ60" s="38" t="s">
        <v>132</v>
      </c>
      <c r="CR60" s="39"/>
      <c r="CS60" s="39"/>
      <c r="CT60" s="39"/>
      <c r="CU60" s="39"/>
      <c r="CV60" s="39"/>
      <c r="CW60" s="39">
        <v>11</v>
      </c>
      <c r="CX60" s="39">
        <v>3</v>
      </c>
      <c r="CY60" s="36" t="s">
        <v>849</v>
      </c>
      <c r="CZ60" s="37">
        <v>44433</v>
      </c>
      <c r="DA60" s="26">
        <v>3769473</v>
      </c>
      <c r="DB60" s="26">
        <v>4405878</v>
      </c>
      <c r="DC60" s="31">
        <f t="shared" si="6"/>
        <v>19924359</v>
      </c>
      <c r="DD60" s="31">
        <f t="shared" si="7"/>
        <v>60850071</v>
      </c>
      <c r="DE60" s="23"/>
      <c r="DF60" s="23"/>
    </row>
    <row r="61" spans="1:110" ht="96" customHeight="1" x14ac:dyDescent="0.25">
      <c r="A61" s="22" t="s">
        <v>850</v>
      </c>
      <c r="B61" s="23" t="s">
        <v>851</v>
      </c>
      <c r="C61" s="24" t="s">
        <v>852</v>
      </c>
      <c r="D61" s="25">
        <v>44225</v>
      </c>
      <c r="E61" s="23" t="s">
        <v>108</v>
      </c>
      <c r="F61" s="23" t="s">
        <v>109</v>
      </c>
      <c r="G61" s="22" t="s">
        <v>853</v>
      </c>
      <c r="H61" s="23" t="s">
        <v>104</v>
      </c>
      <c r="I61" s="23" t="s">
        <v>854</v>
      </c>
      <c r="J61" s="23" t="s">
        <v>112</v>
      </c>
      <c r="K61" s="23" t="s">
        <v>541</v>
      </c>
      <c r="L61" s="23">
        <v>315</v>
      </c>
      <c r="M61" s="23" t="s">
        <v>177</v>
      </c>
      <c r="N61" s="23" t="s">
        <v>178</v>
      </c>
      <c r="O61" s="23">
        <v>1082001052</v>
      </c>
      <c r="P61" s="23">
        <v>63</v>
      </c>
      <c r="Q61" s="25">
        <v>44204</v>
      </c>
      <c r="R61" s="23" t="s">
        <v>142</v>
      </c>
      <c r="S61" s="26">
        <v>100233725</v>
      </c>
      <c r="T61" s="26">
        <v>9546069</v>
      </c>
      <c r="U61" s="23" t="s">
        <v>104</v>
      </c>
      <c r="V61" s="26">
        <v>0</v>
      </c>
      <c r="W61" s="26">
        <f t="shared" si="41"/>
        <v>100233725</v>
      </c>
      <c r="X61" s="23" t="s">
        <v>104</v>
      </c>
      <c r="Y61" s="23" t="s">
        <v>104</v>
      </c>
      <c r="Z61" s="23" t="s">
        <v>104</v>
      </c>
      <c r="AA61" s="23" t="s">
        <v>104</v>
      </c>
      <c r="AB61" s="23" t="s">
        <v>104</v>
      </c>
      <c r="AC61" s="24" t="s">
        <v>855</v>
      </c>
      <c r="AD61" s="27">
        <v>1075210390</v>
      </c>
      <c r="AE61" s="27">
        <v>2</v>
      </c>
      <c r="AF61" s="27" t="s">
        <v>117</v>
      </c>
      <c r="AG61" s="27" t="s">
        <v>118</v>
      </c>
      <c r="AH61" s="27" t="s">
        <v>119</v>
      </c>
      <c r="AI61" s="25">
        <v>31160</v>
      </c>
      <c r="AJ61" s="23" t="s">
        <v>120</v>
      </c>
      <c r="AK61" s="23" t="s">
        <v>810</v>
      </c>
      <c r="AL61" s="23" t="s">
        <v>811</v>
      </c>
      <c r="AM61" s="23" t="s">
        <v>181</v>
      </c>
      <c r="AN61" s="23" t="s">
        <v>164</v>
      </c>
      <c r="AO61" s="23" t="s">
        <v>124</v>
      </c>
      <c r="AP61" s="23" t="s">
        <v>856</v>
      </c>
      <c r="AQ61" s="47">
        <v>3813000</v>
      </c>
      <c r="AR61" s="23" t="s">
        <v>857</v>
      </c>
      <c r="AS61" s="23" t="s">
        <v>836</v>
      </c>
      <c r="AT61" s="23" t="s">
        <v>185</v>
      </c>
      <c r="AU61" s="47" t="s">
        <v>104</v>
      </c>
      <c r="AV61" s="48" t="s">
        <v>104</v>
      </c>
      <c r="AW61" s="48" t="s">
        <v>104</v>
      </c>
      <c r="AX61" s="48" t="s">
        <v>104</v>
      </c>
      <c r="AY61" s="29" t="s">
        <v>858</v>
      </c>
      <c r="AZ61" s="23">
        <v>70</v>
      </c>
      <c r="BA61" s="25">
        <v>44228</v>
      </c>
      <c r="BB61" s="27" t="s">
        <v>104</v>
      </c>
      <c r="BC61" s="23" t="s">
        <v>104</v>
      </c>
      <c r="BD61" s="27" t="s">
        <v>104</v>
      </c>
      <c r="BE61" s="23" t="s">
        <v>104</v>
      </c>
      <c r="BF61" s="30">
        <v>44228</v>
      </c>
      <c r="BG61" s="30">
        <v>44545</v>
      </c>
      <c r="BH61" s="23" t="s">
        <v>488</v>
      </c>
      <c r="BI61" s="23" t="s">
        <v>489</v>
      </c>
      <c r="BJ61" s="23">
        <v>52966718</v>
      </c>
      <c r="BK61" s="23">
        <v>4</v>
      </c>
      <c r="BL61" s="23" t="s">
        <v>104</v>
      </c>
      <c r="BM61" s="23" t="s">
        <v>104</v>
      </c>
      <c r="BN61" s="23" t="s">
        <v>104</v>
      </c>
      <c r="BO61" s="23" t="s">
        <v>104</v>
      </c>
      <c r="BP61" s="23" t="s">
        <v>104</v>
      </c>
      <c r="BQ61" s="23" t="s">
        <v>104</v>
      </c>
      <c r="BR61" s="23" t="s">
        <v>104</v>
      </c>
      <c r="BS61" s="23" t="s">
        <v>104</v>
      </c>
      <c r="BT61" s="24" t="str">
        <f t="shared" si="42"/>
        <v>ANYELA VIVIETH MAMIAN RAMOS</v>
      </c>
      <c r="BU61" s="31">
        <f t="shared" si="2"/>
        <v>100233725</v>
      </c>
      <c r="BV61" s="31" t="str">
        <f t="shared" si="35"/>
        <v xml:space="preserve">1.1 Dias </v>
      </c>
      <c r="BW61" s="32">
        <f t="shared" si="36"/>
        <v>315</v>
      </c>
      <c r="BX61" s="26"/>
      <c r="BY61" s="31">
        <v>9546069</v>
      </c>
      <c r="BZ61" s="31">
        <v>9546069</v>
      </c>
      <c r="CA61" s="31">
        <v>9546069</v>
      </c>
      <c r="CB61" s="31">
        <v>9546069</v>
      </c>
      <c r="CC61" s="31">
        <v>9546069</v>
      </c>
      <c r="CD61" s="33">
        <v>9546069</v>
      </c>
      <c r="CE61" s="23"/>
      <c r="CF61" s="23"/>
      <c r="CG61" s="23"/>
      <c r="CH61" s="23"/>
      <c r="CI61" s="23"/>
      <c r="CJ61" s="23"/>
      <c r="CK61" s="23"/>
      <c r="CL61" s="23"/>
      <c r="CM61" s="23"/>
      <c r="CN61" s="23"/>
      <c r="CO61" s="31">
        <f t="shared" si="4"/>
        <v>57276414</v>
      </c>
      <c r="CP61" s="34">
        <f t="shared" si="5"/>
        <v>0.57142856857809088</v>
      </c>
      <c r="CQ61" s="38" t="s">
        <v>132</v>
      </c>
      <c r="CR61" s="39"/>
      <c r="CS61" s="39"/>
      <c r="CT61" s="39"/>
      <c r="CU61" s="39"/>
      <c r="CV61" s="39"/>
      <c r="CW61" s="39">
        <v>12</v>
      </c>
      <c r="CX61" s="39">
        <v>5</v>
      </c>
      <c r="CY61" s="36" t="s">
        <v>859</v>
      </c>
      <c r="CZ61" s="37">
        <v>44418</v>
      </c>
      <c r="DA61" s="26">
        <v>9546069</v>
      </c>
      <c r="DB61" s="26">
        <v>11014695</v>
      </c>
      <c r="DC61" s="31">
        <f t="shared" si="6"/>
        <v>57276414</v>
      </c>
      <c r="DD61" s="31">
        <f t="shared" si="7"/>
        <v>42957311</v>
      </c>
      <c r="DE61" s="23"/>
      <c r="DF61" s="23"/>
    </row>
    <row r="62" spans="1:110" ht="70.5" customHeight="1" x14ac:dyDescent="0.25">
      <c r="A62" s="22" t="s">
        <v>860</v>
      </c>
      <c r="B62" s="23" t="s">
        <v>861</v>
      </c>
      <c r="C62" s="24" t="s">
        <v>862</v>
      </c>
      <c r="D62" s="71">
        <v>44225</v>
      </c>
      <c r="E62" s="23" t="s">
        <v>108</v>
      </c>
      <c r="F62" s="23" t="s">
        <v>137</v>
      </c>
      <c r="G62" s="22" t="s">
        <v>863</v>
      </c>
      <c r="H62" s="23" t="s">
        <v>104</v>
      </c>
      <c r="I62" s="46" t="s">
        <v>864</v>
      </c>
      <c r="J62" s="23" t="s">
        <v>112</v>
      </c>
      <c r="K62" s="23" t="s">
        <v>113</v>
      </c>
      <c r="L62" s="46">
        <v>11</v>
      </c>
      <c r="M62" s="23" t="s">
        <v>140</v>
      </c>
      <c r="N62" s="23" t="s">
        <v>141</v>
      </c>
      <c r="O62" s="23">
        <v>1082001052</v>
      </c>
      <c r="P62" s="46">
        <v>90</v>
      </c>
      <c r="Q62" s="71">
        <v>44223</v>
      </c>
      <c r="R62" s="23" t="s">
        <v>142</v>
      </c>
      <c r="S62" s="26">
        <v>56542101</v>
      </c>
      <c r="T62" s="26">
        <v>5140191</v>
      </c>
      <c r="U62" s="23" t="s">
        <v>104</v>
      </c>
      <c r="V62" s="26">
        <v>0</v>
      </c>
      <c r="W62" s="26">
        <f t="shared" si="41"/>
        <v>56542101</v>
      </c>
      <c r="X62" s="23" t="s">
        <v>104</v>
      </c>
      <c r="Y62" s="23" t="s">
        <v>104</v>
      </c>
      <c r="Z62" s="23" t="s">
        <v>104</v>
      </c>
      <c r="AA62" s="23" t="s">
        <v>104</v>
      </c>
      <c r="AB62" s="23" t="s">
        <v>104</v>
      </c>
      <c r="AC62" s="72" t="s">
        <v>865</v>
      </c>
      <c r="AD62" s="27">
        <v>1020730342</v>
      </c>
      <c r="AE62" s="27">
        <v>1</v>
      </c>
      <c r="AF62" s="27" t="s">
        <v>267</v>
      </c>
      <c r="AG62" s="27" t="s">
        <v>118</v>
      </c>
      <c r="AH62" s="27" t="s">
        <v>119</v>
      </c>
      <c r="AI62" s="73">
        <v>32130</v>
      </c>
      <c r="AJ62" s="23" t="s">
        <v>120</v>
      </c>
      <c r="AK62" s="23" t="s">
        <v>196</v>
      </c>
      <c r="AL62" s="23" t="s">
        <v>121</v>
      </c>
      <c r="AM62" s="23" t="s">
        <v>144</v>
      </c>
      <c r="AN62" s="23" t="s">
        <v>164</v>
      </c>
      <c r="AO62" s="23" t="s">
        <v>124</v>
      </c>
      <c r="AP62" s="46" t="s">
        <v>866</v>
      </c>
      <c r="AQ62" s="47">
        <v>3813000</v>
      </c>
      <c r="AR62" s="23" t="s">
        <v>867</v>
      </c>
      <c r="AS62" s="46" t="s">
        <v>473</v>
      </c>
      <c r="AT62" s="23" t="s">
        <v>868</v>
      </c>
      <c r="AU62" s="47" t="s">
        <v>104</v>
      </c>
      <c r="AV62" s="48" t="s">
        <v>104</v>
      </c>
      <c r="AW62" s="48" t="s">
        <v>104</v>
      </c>
      <c r="AX62" s="48" t="s">
        <v>104</v>
      </c>
      <c r="AY62" s="29" t="s">
        <v>869</v>
      </c>
      <c r="AZ62" s="46">
        <v>67</v>
      </c>
      <c r="BA62" s="73">
        <v>44228</v>
      </c>
      <c r="BB62" s="27" t="s">
        <v>104</v>
      </c>
      <c r="BC62" s="23" t="s">
        <v>104</v>
      </c>
      <c r="BD62" s="27" t="s">
        <v>104</v>
      </c>
      <c r="BE62" s="23" t="s">
        <v>104</v>
      </c>
      <c r="BF62" s="74">
        <v>44228</v>
      </c>
      <c r="BG62" s="74">
        <v>44560</v>
      </c>
      <c r="BH62" s="23" t="s">
        <v>217</v>
      </c>
      <c r="BI62" s="23" t="s">
        <v>218</v>
      </c>
      <c r="BJ62" s="23">
        <v>80767640</v>
      </c>
      <c r="BK62" s="23">
        <v>7</v>
      </c>
      <c r="BL62" s="23" t="s">
        <v>104</v>
      </c>
      <c r="BM62" s="23" t="s">
        <v>104</v>
      </c>
      <c r="BN62" s="23" t="s">
        <v>104</v>
      </c>
      <c r="BO62" s="23" t="s">
        <v>104</v>
      </c>
      <c r="BP62" s="23" t="s">
        <v>104</v>
      </c>
      <c r="BQ62" s="23" t="s">
        <v>104</v>
      </c>
      <c r="BR62" s="23" t="s">
        <v>104</v>
      </c>
      <c r="BS62" s="23" t="s">
        <v>104</v>
      </c>
      <c r="BT62" s="24" t="str">
        <f t="shared" si="42"/>
        <v xml:space="preserve">JUAN GABRIEL FERNANDEZ GUZMAN </v>
      </c>
      <c r="BU62" s="31">
        <f t="shared" si="2"/>
        <v>56542101</v>
      </c>
      <c r="BV62" s="31" t="str">
        <f t="shared" si="35"/>
        <v>2 2. Meses</v>
      </c>
      <c r="BW62" s="32">
        <f t="shared" si="36"/>
        <v>11</v>
      </c>
      <c r="BX62" s="26"/>
      <c r="BY62" s="31">
        <v>5140191</v>
      </c>
      <c r="BZ62" s="31">
        <v>5140191</v>
      </c>
      <c r="CA62" s="31">
        <v>5140191</v>
      </c>
      <c r="CB62" s="31">
        <v>5140191</v>
      </c>
      <c r="CC62" s="31">
        <v>5140191</v>
      </c>
      <c r="CD62" s="33">
        <v>5140191</v>
      </c>
      <c r="CE62" s="23"/>
      <c r="CF62" s="23"/>
      <c r="CG62" s="23"/>
      <c r="CH62" s="23"/>
      <c r="CI62" s="23"/>
      <c r="CJ62" s="23"/>
      <c r="CK62" s="23"/>
      <c r="CL62" s="23"/>
      <c r="CM62" s="23"/>
      <c r="CN62" s="23"/>
      <c r="CO62" s="31">
        <f t="shared" si="4"/>
        <v>30841146</v>
      </c>
      <c r="CP62" s="34">
        <f t="shared" si="5"/>
        <v>0.54545454545454541</v>
      </c>
      <c r="CQ62" s="38" t="s">
        <v>132</v>
      </c>
      <c r="CR62" s="39"/>
      <c r="CS62" s="39"/>
      <c r="CT62" s="39"/>
      <c r="CU62" s="39"/>
      <c r="CV62" s="39"/>
      <c r="CW62" s="39">
        <v>12</v>
      </c>
      <c r="CX62" s="39">
        <v>5</v>
      </c>
      <c r="CY62" s="36" t="s">
        <v>870</v>
      </c>
      <c r="CZ62" s="37">
        <v>44417</v>
      </c>
      <c r="DA62" s="26">
        <v>5140191</v>
      </c>
      <c r="DB62" s="26">
        <v>2863821</v>
      </c>
      <c r="DC62" s="31">
        <f t="shared" si="6"/>
        <v>30841146</v>
      </c>
      <c r="DD62" s="31">
        <f t="shared" si="7"/>
        <v>25700955</v>
      </c>
      <c r="DE62" s="23"/>
      <c r="DF62" s="23"/>
    </row>
    <row r="63" spans="1:110" ht="72" customHeight="1" x14ac:dyDescent="0.25">
      <c r="A63" s="22" t="s">
        <v>871</v>
      </c>
      <c r="B63" s="23" t="s">
        <v>872</v>
      </c>
      <c r="C63" s="24" t="s">
        <v>873</v>
      </c>
      <c r="D63" s="71">
        <v>44225</v>
      </c>
      <c r="E63" s="23" t="s">
        <v>108</v>
      </c>
      <c r="F63" s="23" t="s">
        <v>109</v>
      </c>
      <c r="G63" s="22" t="s">
        <v>874</v>
      </c>
      <c r="H63" s="23" t="s">
        <v>104</v>
      </c>
      <c r="I63" s="23" t="s">
        <v>875</v>
      </c>
      <c r="J63" s="23" t="s">
        <v>112</v>
      </c>
      <c r="K63" s="23" t="s">
        <v>541</v>
      </c>
      <c r="L63" s="23">
        <v>315</v>
      </c>
      <c r="M63" s="23">
        <v>131020202030203</v>
      </c>
      <c r="N63" s="23" t="s">
        <v>114</v>
      </c>
      <c r="O63" s="23" t="s">
        <v>104</v>
      </c>
      <c r="P63" s="23">
        <v>89</v>
      </c>
      <c r="Q63" s="25">
        <v>44221</v>
      </c>
      <c r="R63" s="23" t="s">
        <v>115</v>
      </c>
      <c r="S63" s="26">
        <v>115654298</v>
      </c>
      <c r="T63" s="26">
        <v>11014695</v>
      </c>
      <c r="U63" s="23" t="s">
        <v>104</v>
      </c>
      <c r="V63" s="26">
        <v>0</v>
      </c>
      <c r="W63" s="26">
        <f t="shared" si="41"/>
        <v>115654298</v>
      </c>
      <c r="X63" s="23" t="s">
        <v>104</v>
      </c>
      <c r="Y63" s="23" t="s">
        <v>104</v>
      </c>
      <c r="Z63" s="23" t="s">
        <v>104</v>
      </c>
      <c r="AA63" s="23" t="s">
        <v>104</v>
      </c>
      <c r="AB63" s="23" t="s">
        <v>104</v>
      </c>
      <c r="AC63" s="24" t="s">
        <v>876</v>
      </c>
      <c r="AD63" s="27">
        <v>5206563</v>
      </c>
      <c r="AE63" s="27">
        <v>9</v>
      </c>
      <c r="AF63" s="27" t="s">
        <v>267</v>
      </c>
      <c r="AG63" s="27" t="s">
        <v>118</v>
      </c>
      <c r="AH63" s="27" t="s">
        <v>119</v>
      </c>
      <c r="AI63" s="73">
        <v>28839</v>
      </c>
      <c r="AJ63" s="23" t="s">
        <v>120</v>
      </c>
      <c r="AK63" s="46" t="s">
        <v>659</v>
      </c>
      <c r="AL63" s="23" t="s">
        <v>877</v>
      </c>
      <c r="AM63" s="23" t="s">
        <v>144</v>
      </c>
      <c r="AN63" s="23" t="s">
        <v>319</v>
      </c>
      <c r="AO63" s="23" t="s">
        <v>124</v>
      </c>
      <c r="AP63" s="23" t="s">
        <v>878</v>
      </c>
      <c r="AQ63" s="47">
        <v>3813000</v>
      </c>
      <c r="AR63" s="23" t="s">
        <v>879</v>
      </c>
      <c r="AS63" s="23" t="s">
        <v>880</v>
      </c>
      <c r="AT63" s="23" t="s">
        <v>128</v>
      </c>
      <c r="AU63" s="47" t="s">
        <v>104</v>
      </c>
      <c r="AV63" s="48" t="s">
        <v>104</v>
      </c>
      <c r="AW63" s="48" t="s">
        <v>104</v>
      </c>
      <c r="AX63" s="48" t="s">
        <v>104</v>
      </c>
      <c r="AY63" s="29" t="s">
        <v>881</v>
      </c>
      <c r="AZ63" s="23">
        <v>68</v>
      </c>
      <c r="BA63" s="73">
        <v>44228</v>
      </c>
      <c r="BB63" s="27" t="s">
        <v>104</v>
      </c>
      <c r="BC63" s="23" t="s">
        <v>104</v>
      </c>
      <c r="BD63" s="27" t="s">
        <v>104</v>
      </c>
      <c r="BE63" s="23" t="s">
        <v>104</v>
      </c>
      <c r="BF63" s="74">
        <v>44228</v>
      </c>
      <c r="BG63" s="74">
        <v>44545</v>
      </c>
      <c r="BH63" s="25" t="s">
        <v>151</v>
      </c>
      <c r="BI63" s="25" t="s">
        <v>170</v>
      </c>
      <c r="BJ63" s="25">
        <v>52394165</v>
      </c>
      <c r="BK63" s="23">
        <v>6</v>
      </c>
      <c r="BL63" s="23" t="s">
        <v>104</v>
      </c>
      <c r="BM63" s="23" t="s">
        <v>104</v>
      </c>
      <c r="BN63" s="23" t="s">
        <v>104</v>
      </c>
      <c r="BO63" s="23" t="s">
        <v>104</v>
      </c>
      <c r="BP63" s="23" t="s">
        <v>104</v>
      </c>
      <c r="BQ63" s="23" t="s">
        <v>104</v>
      </c>
      <c r="BR63" s="23" t="s">
        <v>104</v>
      </c>
      <c r="BS63" s="23" t="s">
        <v>104</v>
      </c>
      <c r="BT63" s="24" t="str">
        <f t="shared" si="42"/>
        <v xml:space="preserve">MIGUEL ERNESTO CAICEDO NAVAS        </v>
      </c>
      <c r="BU63" s="31">
        <f t="shared" si="2"/>
        <v>115654298</v>
      </c>
      <c r="BV63" s="31" t="str">
        <f t="shared" si="35"/>
        <v xml:space="preserve">1.1 Dias </v>
      </c>
      <c r="BW63" s="32">
        <f t="shared" si="36"/>
        <v>315</v>
      </c>
      <c r="BX63" s="26"/>
      <c r="BY63" s="31">
        <v>11014695</v>
      </c>
      <c r="BZ63" s="31">
        <v>11014695</v>
      </c>
      <c r="CA63" s="31">
        <v>11014695</v>
      </c>
      <c r="CB63" s="31">
        <v>11014695</v>
      </c>
      <c r="CC63" s="54"/>
      <c r="CD63" s="33">
        <f>11014695+11014695</f>
        <v>22029390</v>
      </c>
      <c r="CE63" s="23"/>
      <c r="CF63" s="23"/>
      <c r="CG63" s="23"/>
      <c r="CH63" s="23"/>
      <c r="CI63" s="23"/>
      <c r="CJ63" s="23"/>
      <c r="CK63" s="23"/>
      <c r="CL63" s="23"/>
      <c r="CM63" s="23"/>
      <c r="CN63" s="23"/>
      <c r="CO63" s="31">
        <f t="shared" si="4"/>
        <v>66088170</v>
      </c>
      <c r="CP63" s="34">
        <f t="shared" si="5"/>
        <v>0.57142856895815497</v>
      </c>
      <c r="CQ63" s="38" t="s">
        <v>132</v>
      </c>
      <c r="CR63" s="39"/>
      <c r="CS63" s="39"/>
      <c r="CT63" s="39"/>
      <c r="CU63" s="39"/>
      <c r="CV63" s="39"/>
      <c r="CW63" s="39">
        <v>12</v>
      </c>
      <c r="CX63" s="39">
        <v>5</v>
      </c>
      <c r="CY63" s="36" t="s">
        <v>882</v>
      </c>
      <c r="CZ63" s="37">
        <v>44427</v>
      </c>
      <c r="DA63" s="26">
        <v>11014695</v>
      </c>
      <c r="DB63" s="26">
        <v>6608817</v>
      </c>
      <c r="DC63" s="31">
        <f t="shared" si="6"/>
        <v>66088170</v>
      </c>
      <c r="DD63" s="31">
        <f t="shared" si="7"/>
        <v>49566128</v>
      </c>
      <c r="DE63" s="23"/>
      <c r="DF63" s="23"/>
    </row>
    <row r="64" spans="1:110" ht="72" customHeight="1" x14ac:dyDescent="0.25">
      <c r="A64" s="22" t="s">
        <v>883</v>
      </c>
      <c r="B64" s="23" t="s">
        <v>884</v>
      </c>
      <c r="C64" s="24" t="s">
        <v>885</v>
      </c>
      <c r="D64" s="71">
        <v>44225</v>
      </c>
      <c r="E64" s="23" t="s">
        <v>108</v>
      </c>
      <c r="F64" s="23" t="s">
        <v>109</v>
      </c>
      <c r="G64" s="22" t="s">
        <v>886</v>
      </c>
      <c r="H64" s="23" t="s">
        <v>104</v>
      </c>
      <c r="I64" s="23" t="s">
        <v>887</v>
      </c>
      <c r="J64" s="23" t="s">
        <v>112</v>
      </c>
      <c r="K64" s="23" t="s">
        <v>113</v>
      </c>
      <c r="L64" s="23">
        <v>11</v>
      </c>
      <c r="M64" s="23">
        <v>131020202030203</v>
      </c>
      <c r="N64" s="23" t="s">
        <v>114</v>
      </c>
      <c r="O64" s="23" t="s">
        <v>104</v>
      </c>
      <c r="P64" s="23">
        <v>66</v>
      </c>
      <c r="Q64" s="25">
        <v>44204</v>
      </c>
      <c r="R64" s="23" t="s">
        <v>115</v>
      </c>
      <c r="S64" s="26">
        <v>56542101</v>
      </c>
      <c r="T64" s="26">
        <v>5140191</v>
      </c>
      <c r="U64" s="23" t="s">
        <v>104</v>
      </c>
      <c r="V64" s="26">
        <v>0</v>
      </c>
      <c r="W64" s="26">
        <f t="shared" si="41"/>
        <v>56542101</v>
      </c>
      <c r="X64" s="23" t="s">
        <v>104</v>
      </c>
      <c r="Y64" s="23" t="s">
        <v>104</v>
      </c>
      <c r="Z64" s="23" t="s">
        <v>104</v>
      </c>
      <c r="AA64" s="23" t="s">
        <v>104</v>
      </c>
      <c r="AB64" s="23" t="s">
        <v>104</v>
      </c>
      <c r="AC64" s="24" t="s">
        <v>888</v>
      </c>
      <c r="AD64" s="27">
        <v>1020743258</v>
      </c>
      <c r="AE64" s="27">
        <v>5</v>
      </c>
      <c r="AF64" s="27" t="s">
        <v>117</v>
      </c>
      <c r="AG64" s="27" t="s">
        <v>118</v>
      </c>
      <c r="AH64" s="27" t="s">
        <v>119</v>
      </c>
      <c r="AI64" s="73">
        <v>32535</v>
      </c>
      <c r="AJ64" s="23" t="s">
        <v>120</v>
      </c>
      <c r="AK64" s="46" t="s">
        <v>280</v>
      </c>
      <c r="AL64" s="23" t="s">
        <v>889</v>
      </c>
      <c r="AM64" s="23" t="s">
        <v>318</v>
      </c>
      <c r="AN64" s="23" t="s">
        <v>164</v>
      </c>
      <c r="AO64" s="23" t="s">
        <v>124</v>
      </c>
      <c r="AP64" s="23" t="s">
        <v>890</v>
      </c>
      <c r="AQ64" s="47">
        <v>3813000</v>
      </c>
      <c r="AR64" s="23" t="s">
        <v>891</v>
      </c>
      <c r="AS64" s="23" t="s">
        <v>592</v>
      </c>
      <c r="AT64" s="23" t="s">
        <v>128</v>
      </c>
      <c r="AU64" s="47" t="s">
        <v>104</v>
      </c>
      <c r="AV64" s="48" t="s">
        <v>104</v>
      </c>
      <c r="AW64" s="48" t="s">
        <v>104</v>
      </c>
      <c r="AX64" s="48" t="s">
        <v>104</v>
      </c>
      <c r="AY64" s="29" t="s">
        <v>892</v>
      </c>
      <c r="AZ64" s="23">
        <v>69</v>
      </c>
      <c r="BA64" s="25">
        <v>44228</v>
      </c>
      <c r="BB64" s="27" t="s">
        <v>104</v>
      </c>
      <c r="BC64" s="23" t="s">
        <v>104</v>
      </c>
      <c r="BD64" s="27" t="s">
        <v>104</v>
      </c>
      <c r="BE64" s="23" t="s">
        <v>104</v>
      </c>
      <c r="BF64" s="74">
        <v>44228</v>
      </c>
      <c r="BG64" s="74">
        <v>44560</v>
      </c>
      <c r="BH64" s="23" t="s">
        <v>488</v>
      </c>
      <c r="BI64" s="23" t="s">
        <v>489</v>
      </c>
      <c r="BJ64" s="23">
        <v>52966718</v>
      </c>
      <c r="BK64" s="23">
        <v>4</v>
      </c>
      <c r="BL64" s="23" t="s">
        <v>104</v>
      </c>
      <c r="BM64" s="23" t="s">
        <v>104</v>
      </c>
      <c r="BN64" s="23" t="s">
        <v>104</v>
      </c>
      <c r="BO64" s="23" t="s">
        <v>104</v>
      </c>
      <c r="BP64" s="23" t="s">
        <v>104</v>
      </c>
      <c r="BQ64" s="23" t="s">
        <v>104</v>
      </c>
      <c r="BR64" s="23" t="s">
        <v>104</v>
      </c>
      <c r="BS64" s="23" t="s">
        <v>104</v>
      </c>
      <c r="BT64" s="24" t="str">
        <f t="shared" si="42"/>
        <v xml:space="preserve">MARÍA PAULA TORO ESPITIA </v>
      </c>
      <c r="BU64" s="31">
        <f t="shared" si="2"/>
        <v>56542101</v>
      </c>
      <c r="BV64" s="31" t="str">
        <f t="shared" si="35"/>
        <v>2 2. Meses</v>
      </c>
      <c r="BW64" s="32">
        <f t="shared" si="36"/>
        <v>11</v>
      </c>
      <c r="BX64" s="26"/>
      <c r="BY64" s="31">
        <v>5140191</v>
      </c>
      <c r="BZ64" s="31">
        <v>5140191</v>
      </c>
      <c r="CA64" s="31">
        <v>5140191</v>
      </c>
      <c r="CB64" s="31">
        <v>5140191</v>
      </c>
      <c r="CC64" s="31">
        <v>5140191</v>
      </c>
      <c r="CD64" s="33">
        <v>5140191</v>
      </c>
      <c r="CE64" s="23"/>
      <c r="CF64" s="23"/>
      <c r="CG64" s="23"/>
      <c r="CH64" s="23"/>
      <c r="CI64" s="23"/>
      <c r="CJ64" s="23"/>
      <c r="CK64" s="23"/>
      <c r="CL64" s="23"/>
      <c r="CM64" s="23"/>
      <c r="CN64" s="23"/>
      <c r="CO64" s="31">
        <f t="shared" si="4"/>
        <v>30841146</v>
      </c>
      <c r="CP64" s="34">
        <f t="shared" si="5"/>
        <v>0.54545454545454541</v>
      </c>
      <c r="CQ64" s="38" t="s">
        <v>132</v>
      </c>
      <c r="CR64" s="39"/>
      <c r="CS64" s="39"/>
      <c r="CT64" s="39"/>
      <c r="CU64" s="39"/>
      <c r="CV64" s="39"/>
      <c r="CW64" s="39">
        <v>12</v>
      </c>
      <c r="CX64" s="39">
        <v>5</v>
      </c>
      <c r="CY64" s="36" t="s">
        <v>893</v>
      </c>
      <c r="CZ64" s="37">
        <v>44413</v>
      </c>
      <c r="DA64" s="26">
        <v>5140191</v>
      </c>
      <c r="DB64" s="26">
        <v>10280382</v>
      </c>
      <c r="DC64" s="31">
        <f t="shared" si="6"/>
        <v>30841146</v>
      </c>
      <c r="DD64" s="31">
        <f t="shared" si="7"/>
        <v>25700955</v>
      </c>
      <c r="DE64" s="23"/>
      <c r="DF64" s="23"/>
    </row>
    <row r="65" spans="1:110" ht="72" customHeight="1" x14ac:dyDescent="0.25">
      <c r="A65" s="22" t="s">
        <v>894</v>
      </c>
      <c r="B65" s="23" t="s">
        <v>895</v>
      </c>
      <c r="C65" s="24" t="s">
        <v>896</v>
      </c>
      <c r="D65" s="73">
        <v>44228</v>
      </c>
      <c r="E65" s="23" t="s">
        <v>108</v>
      </c>
      <c r="F65" s="23" t="s">
        <v>109</v>
      </c>
      <c r="G65" s="22" t="s">
        <v>897</v>
      </c>
      <c r="H65" s="23" t="s">
        <v>104</v>
      </c>
      <c r="I65" s="23" t="s">
        <v>898</v>
      </c>
      <c r="J65" s="23" t="s">
        <v>112</v>
      </c>
      <c r="K65" s="23" t="s">
        <v>113</v>
      </c>
      <c r="L65" s="23">
        <v>10</v>
      </c>
      <c r="M65" s="23" t="s">
        <v>372</v>
      </c>
      <c r="N65" s="23" t="s">
        <v>373</v>
      </c>
      <c r="O65" s="23">
        <v>1082000052</v>
      </c>
      <c r="P65" s="23">
        <v>38</v>
      </c>
      <c r="Q65" s="25">
        <v>44203</v>
      </c>
      <c r="R65" s="23" t="s">
        <v>142</v>
      </c>
      <c r="S65" s="26">
        <v>88117560</v>
      </c>
      <c r="T65" s="26">
        <v>8811756</v>
      </c>
      <c r="U65" s="23" t="s">
        <v>104</v>
      </c>
      <c r="V65" s="26">
        <v>0</v>
      </c>
      <c r="W65" s="26">
        <f>S65+V65</f>
        <v>88117560</v>
      </c>
      <c r="X65" s="23" t="s">
        <v>104</v>
      </c>
      <c r="Y65" s="23" t="s">
        <v>104</v>
      </c>
      <c r="Z65" s="23" t="s">
        <v>104</v>
      </c>
      <c r="AA65" s="23" t="s">
        <v>104</v>
      </c>
      <c r="AB65" s="23" t="s">
        <v>104</v>
      </c>
      <c r="AC65" s="24" t="s">
        <v>899</v>
      </c>
      <c r="AD65" s="27">
        <v>11322903</v>
      </c>
      <c r="AE65" s="27">
        <v>8</v>
      </c>
      <c r="AF65" s="27" t="s">
        <v>267</v>
      </c>
      <c r="AG65" s="27" t="s">
        <v>118</v>
      </c>
      <c r="AH65" s="27" t="s">
        <v>119</v>
      </c>
      <c r="AI65" s="73">
        <v>27367</v>
      </c>
      <c r="AJ65" s="23" t="s">
        <v>120</v>
      </c>
      <c r="AK65" s="46" t="s">
        <v>900</v>
      </c>
      <c r="AL65" s="23" t="s">
        <v>901</v>
      </c>
      <c r="AM65" s="23" t="s">
        <v>902</v>
      </c>
      <c r="AN65" s="23" t="s">
        <v>319</v>
      </c>
      <c r="AO65" s="23" t="s">
        <v>124</v>
      </c>
      <c r="AP65" s="23" t="s">
        <v>903</v>
      </c>
      <c r="AQ65" s="47">
        <v>3813000</v>
      </c>
      <c r="AR65" s="23" t="s">
        <v>904</v>
      </c>
      <c r="AS65" s="23" t="s">
        <v>284</v>
      </c>
      <c r="AT65" s="23" t="s">
        <v>758</v>
      </c>
      <c r="AU65" s="47" t="s">
        <v>104</v>
      </c>
      <c r="AV65" s="48" t="s">
        <v>104</v>
      </c>
      <c r="AW65" s="48" t="s">
        <v>104</v>
      </c>
      <c r="AX65" s="48" t="s">
        <v>104</v>
      </c>
      <c r="AY65" s="29" t="s">
        <v>905</v>
      </c>
      <c r="AZ65" s="23">
        <v>72</v>
      </c>
      <c r="BA65" s="25">
        <v>44228</v>
      </c>
      <c r="BB65" s="27" t="s">
        <v>104</v>
      </c>
      <c r="BC65" s="23" t="s">
        <v>104</v>
      </c>
      <c r="BD65" s="27" t="s">
        <v>104</v>
      </c>
      <c r="BE65" s="23" t="s">
        <v>104</v>
      </c>
      <c r="BF65" s="30">
        <v>44231</v>
      </c>
      <c r="BG65" s="30">
        <v>44533</v>
      </c>
      <c r="BH65" s="23" t="s">
        <v>379</v>
      </c>
      <c r="BI65" s="23" t="s">
        <v>380</v>
      </c>
      <c r="BJ65" s="23">
        <v>79468174</v>
      </c>
      <c r="BK65" s="23">
        <v>1</v>
      </c>
      <c r="BL65" s="23" t="s">
        <v>104</v>
      </c>
      <c r="BM65" s="23" t="s">
        <v>104</v>
      </c>
      <c r="BN65" s="23" t="s">
        <v>104</v>
      </c>
      <c r="BO65" s="23" t="s">
        <v>104</v>
      </c>
      <c r="BP65" s="23" t="s">
        <v>104</v>
      </c>
      <c r="BQ65" s="23" t="s">
        <v>104</v>
      </c>
      <c r="BR65" s="23" t="s">
        <v>104</v>
      </c>
      <c r="BS65" s="23" t="s">
        <v>104</v>
      </c>
      <c r="BT65" s="24" t="str">
        <f t="shared" si="42"/>
        <v>FACCELLO ARGEL MANJARRES</v>
      </c>
      <c r="BU65" s="31">
        <f t="shared" si="2"/>
        <v>88117560</v>
      </c>
      <c r="BV65" s="31" t="str">
        <f t="shared" si="35"/>
        <v>2 2. Meses</v>
      </c>
      <c r="BW65" s="32">
        <f t="shared" si="36"/>
        <v>10</v>
      </c>
      <c r="BX65" s="26"/>
      <c r="BY65" s="31">
        <v>7930580</v>
      </c>
      <c r="BZ65" s="31">
        <v>8811756</v>
      </c>
      <c r="CA65" s="31">
        <v>8811756</v>
      </c>
      <c r="CB65" s="31">
        <v>8811756</v>
      </c>
      <c r="CC65" s="31">
        <v>8811756</v>
      </c>
      <c r="CD65" s="33">
        <v>8811756</v>
      </c>
      <c r="CE65" s="23"/>
      <c r="CF65" s="23"/>
      <c r="CG65" s="23"/>
      <c r="CH65" s="23"/>
      <c r="CI65" s="23"/>
      <c r="CJ65" s="23"/>
      <c r="CK65" s="23"/>
      <c r="CL65" s="23"/>
      <c r="CM65" s="23"/>
      <c r="CN65" s="23"/>
      <c r="CO65" s="31">
        <f t="shared" si="4"/>
        <v>51989360</v>
      </c>
      <c r="CP65" s="34">
        <f t="shared" si="5"/>
        <v>0.58999999546060966</v>
      </c>
      <c r="CQ65" s="38" t="s">
        <v>132</v>
      </c>
      <c r="CR65" s="39"/>
      <c r="CS65" s="39"/>
      <c r="CT65" s="39"/>
      <c r="CU65" s="39"/>
      <c r="CV65" s="39"/>
      <c r="CW65" s="39">
        <v>11</v>
      </c>
      <c r="CX65" s="39">
        <v>5</v>
      </c>
      <c r="CY65" s="36" t="s">
        <v>906</v>
      </c>
      <c r="CZ65" s="37">
        <v>44419</v>
      </c>
      <c r="DA65" s="26">
        <v>8811756</v>
      </c>
      <c r="DB65" s="26">
        <v>7343130</v>
      </c>
      <c r="DC65" s="31">
        <f t="shared" si="6"/>
        <v>51989360</v>
      </c>
      <c r="DD65" s="31">
        <f t="shared" si="7"/>
        <v>36128200</v>
      </c>
      <c r="DE65" s="23"/>
      <c r="DF65" s="23"/>
    </row>
    <row r="66" spans="1:110" ht="96" customHeight="1" x14ac:dyDescent="0.25">
      <c r="A66" s="22" t="s">
        <v>907</v>
      </c>
      <c r="B66" s="23" t="s">
        <v>908</v>
      </c>
      <c r="C66" s="24" t="s">
        <v>909</v>
      </c>
      <c r="D66" s="73">
        <v>44229</v>
      </c>
      <c r="E66" s="23" t="s">
        <v>108</v>
      </c>
      <c r="F66" s="23" t="s">
        <v>109</v>
      </c>
      <c r="G66" s="22" t="s">
        <v>897</v>
      </c>
      <c r="H66" s="23" t="s">
        <v>104</v>
      </c>
      <c r="I66" s="23" t="s">
        <v>910</v>
      </c>
      <c r="J66" s="23" t="s">
        <v>112</v>
      </c>
      <c r="K66" s="23" t="s">
        <v>113</v>
      </c>
      <c r="L66" s="23">
        <v>8</v>
      </c>
      <c r="M66" s="23" t="s">
        <v>177</v>
      </c>
      <c r="N66" s="23" t="s">
        <v>178</v>
      </c>
      <c r="O66" s="23">
        <v>1082001052</v>
      </c>
      <c r="P66" s="23">
        <v>80</v>
      </c>
      <c r="Q66" s="25">
        <v>44211</v>
      </c>
      <c r="R66" s="23" t="s">
        <v>142</v>
      </c>
      <c r="S66" s="26">
        <v>64619544</v>
      </c>
      <c r="T66" s="26">
        <v>8077443</v>
      </c>
      <c r="U66" s="23" t="s">
        <v>104</v>
      </c>
      <c r="V66" s="26">
        <v>0</v>
      </c>
      <c r="W66" s="26">
        <f>S66+V66</f>
        <v>64619544</v>
      </c>
      <c r="X66" s="23" t="s">
        <v>104</v>
      </c>
      <c r="Y66" s="23" t="s">
        <v>104</v>
      </c>
      <c r="Z66" s="23" t="s">
        <v>104</v>
      </c>
      <c r="AA66" s="23" t="s">
        <v>104</v>
      </c>
      <c r="AB66" s="23" t="s">
        <v>104</v>
      </c>
      <c r="AC66" s="24" t="s">
        <v>911</v>
      </c>
      <c r="AD66" s="27">
        <v>1110451323</v>
      </c>
      <c r="AE66" s="27">
        <v>9</v>
      </c>
      <c r="AF66" s="27" t="s">
        <v>117</v>
      </c>
      <c r="AG66" s="27" t="s">
        <v>118</v>
      </c>
      <c r="AH66" s="27" t="s">
        <v>119</v>
      </c>
      <c r="AI66" s="73">
        <v>31665</v>
      </c>
      <c r="AJ66" s="23" t="s">
        <v>120</v>
      </c>
      <c r="AK66" s="46" t="s">
        <v>482</v>
      </c>
      <c r="AL66" s="23" t="s">
        <v>912</v>
      </c>
      <c r="AM66" s="23" t="s">
        <v>211</v>
      </c>
      <c r="AN66" s="23" t="s">
        <v>319</v>
      </c>
      <c r="AO66" s="23" t="s">
        <v>124</v>
      </c>
      <c r="AP66" s="23" t="s">
        <v>913</v>
      </c>
      <c r="AQ66" s="47">
        <v>3813000</v>
      </c>
      <c r="AR66" s="23" t="s">
        <v>914</v>
      </c>
      <c r="AS66" s="23" t="s">
        <v>915</v>
      </c>
      <c r="AT66" s="23" t="s">
        <v>593</v>
      </c>
      <c r="AU66" s="47" t="s">
        <v>104</v>
      </c>
      <c r="AV66" s="48" t="s">
        <v>104</v>
      </c>
      <c r="AW66" s="48" t="s">
        <v>104</v>
      </c>
      <c r="AX66" s="48" t="s">
        <v>104</v>
      </c>
      <c r="AY66" s="29" t="s">
        <v>916</v>
      </c>
      <c r="AZ66" s="23">
        <v>73</v>
      </c>
      <c r="BA66" s="25">
        <v>44230</v>
      </c>
      <c r="BB66" s="27" t="s">
        <v>104</v>
      </c>
      <c r="BC66" s="23" t="s">
        <v>104</v>
      </c>
      <c r="BD66" s="27" t="s">
        <v>104</v>
      </c>
      <c r="BE66" s="23" t="s">
        <v>104</v>
      </c>
      <c r="BF66" s="30">
        <v>44232</v>
      </c>
      <c r="BG66" s="30">
        <v>44473</v>
      </c>
      <c r="BH66" s="23" t="s">
        <v>717</v>
      </c>
      <c r="BI66" s="53" t="s">
        <v>718</v>
      </c>
      <c r="BJ66" s="47">
        <v>60367185</v>
      </c>
      <c r="BK66" s="47">
        <v>8</v>
      </c>
      <c r="BL66" s="23" t="s">
        <v>104</v>
      </c>
      <c r="BM66" s="23" t="s">
        <v>104</v>
      </c>
      <c r="BN66" s="23" t="s">
        <v>104</v>
      </c>
      <c r="BO66" s="23" t="s">
        <v>104</v>
      </c>
      <c r="BP66" s="23" t="s">
        <v>104</v>
      </c>
      <c r="BQ66" s="23" t="s">
        <v>104</v>
      </c>
      <c r="BR66" s="23" t="s">
        <v>104</v>
      </c>
      <c r="BS66" s="23" t="s">
        <v>104</v>
      </c>
      <c r="BT66" s="24" t="str">
        <f t="shared" si="42"/>
        <v xml:space="preserve">DIANA MARCELA ALVARADO DELGADILLO </v>
      </c>
      <c r="BU66" s="31">
        <f t="shared" ref="BU66:BU143" si="43">W66</f>
        <v>64619544</v>
      </c>
      <c r="BV66" s="31" t="str">
        <f t="shared" ref="BV66:BW66" si="44">K66</f>
        <v>2 2. Meses</v>
      </c>
      <c r="BW66" s="32">
        <f t="shared" si="44"/>
        <v>8</v>
      </c>
      <c r="BX66" s="26"/>
      <c r="BY66" s="31">
        <v>7000450</v>
      </c>
      <c r="BZ66" s="31">
        <v>8077443</v>
      </c>
      <c r="CA66" s="31">
        <v>8077443</v>
      </c>
      <c r="CB66" s="31">
        <v>8077443</v>
      </c>
      <c r="CC66" s="31">
        <v>8077443</v>
      </c>
      <c r="CD66" s="33">
        <v>8077443</v>
      </c>
      <c r="CE66" s="23"/>
      <c r="CF66" s="23"/>
      <c r="CG66" s="23"/>
      <c r="CH66" s="23"/>
      <c r="CI66" s="23"/>
      <c r="CJ66" s="23"/>
      <c r="CK66" s="23"/>
      <c r="CL66" s="23"/>
      <c r="CM66" s="23"/>
      <c r="CN66" s="23"/>
      <c r="CO66" s="31">
        <f t="shared" si="4"/>
        <v>47387665</v>
      </c>
      <c r="CP66" s="34">
        <f t="shared" si="5"/>
        <v>0.73333332404821672</v>
      </c>
      <c r="CQ66" s="38" t="s">
        <v>132</v>
      </c>
      <c r="CR66" s="39"/>
      <c r="CS66" s="39"/>
      <c r="CT66" s="39"/>
      <c r="CU66" s="39"/>
      <c r="CV66" s="39"/>
      <c r="CW66" s="39">
        <v>9</v>
      </c>
      <c r="CX66" s="39">
        <v>5</v>
      </c>
      <c r="CY66" s="36" t="s">
        <v>917</v>
      </c>
      <c r="CZ66" s="37">
        <v>44417</v>
      </c>
      <c r="DA66" s="26">
        <v>8077443</v>
      </c>
      <c r="DB66" s="26">
        <v>8077443</v>
      </c>
      <c r="DC66" s="31">
        <f t="shared" si="6"/>
        <v>47387665</v>
      </c>
      <c r="DD66" s="31">
        <f t="shared" si="7"/>
        <v>17231879</v>
      </c>
      <c r="DE66" s="23"/>
      <c r="DF66" s="23"/>
    </row>
    <row r="67" spans="1:110" ht="72" customHeight="1" x14ac:dyDescent="0.25">
      <c r="A67" s="22" t="s">
        <v>918</v>
      </c>
      <c r="B67" s="23" t="s">
        <v>919</v>
      </c>
      <c r="C67" s="24" t="s">
        <v>920</v>
      </c>
      <c r="D67" s="73">
        <v>44230</v>
      </c>
      <c r="E67" s="23" t="s">
        <v>108</v>
      </c>
      <c r="F67" s="23" t="s">
        <v>109</v>
      </c>
      <c r="G67" s="22" t="s">
        <v>921</v>
      </c>
      <c r="H67" s="23" t="s">
        <v>104</v>
      </c>
      <c r="I67" s="23" t="s">
        <v>922</v>
      </c>
      <c r="J67" s="23" t="s">
        <v>112</v>
      </c>
      <c r="K67" s="23" t="s">
        <v>541</v>
      </c>
      <c r="L67" s="23">
        <v>320</v>
      </c>
      <c r="M67" s="23">
        <v>131020202030203</v>
      </c>
      <c r="N67" s="23" t="s">
        <v>114</v>
      </c>
      <c r="O67" s="23" t="s">
        <v>104</v>
      </c>
      <c r="P67" s="23">
        <v>92</v>
      </c>
      <c r="Q67" s="25">
        <v>44223</v>
      </c>
      <c r="R67" s="23" t="s">
        <v>115</v>
      </c>
      <c r="S67" s="26">
        <v>46996032</v>
      </c>
      <c r="T67" s="26">
        <v>4405878</v>
      </c>
      <c r="U67" s="23" t="s">
        <v>104</v>
      </c>
      <c r="V67" s="26">
        <v>0</v>
      </c>
      <c r="W67" s="26">
        <f t="shared" ref="W67:W68" si="45">S67+V67</f>
        <v>46996032</v>
      </c>
      <c r="X67" s="23" t="s">
        <v>104</v>
      </c>
      <c r="Y67" s="23" t="s">
        <v>104</v>
      </c>
      <c r="Z67" s="23" t="s">
        <v>104</v>
      </c>
      <c r="AA67" s="23" t="s">
        <v>104</v>
      </c>
      <c r="AB67" s="23" t="s">
        <v>104</v>
      </c>
      <c r="AC67" s="24" t="s">
        <v>923</v>
      </c>
      <c r="AD67" s="27">
        <v>1010229515</v>
      </c>
      <c r="AE67" s="27">
        <v>3</v>
      </c>
      <c r="AF67" s="27" t="s">
        <v>117</v>
      </c>
      <c r="AG67" s="27" t="s">
        <v>118</v>
      </c>
      <c r="AH67" s="27" t="s">
        <v>119</v>
      </c>
      <c r="AI67" s="73">
        <v>35311</v>
      </c>
      <c r="AJ67" s="23" t="s">
        <v>120</v>
      </c>
      <c r="AK67" s="23" t="s">
        <v>196</v>
      </c>
      <c r="AL67" s="23" t="s">
        <v>121</v>
      </c>
      <c r="AM67" s="23" t="s">
        <v>144</v>
      </c>
      <c r="AN67" s="23" t="s">
        <v>319</v>
      </c>
      <c r="AO67" s="23" t="s">
        <v>124</v>
      </c>
      <c r="AP67" s="23" t="s">
        <v>924</v>
      </c>
      <c r="AQ67" s="47">
        <v>3813000</v>
      </c>
      <c r="AR67" s="23" t="s">
        <v>925</v>
      </c>
      <c r="AS67" s="23" t="s">
        <v>403</v>
      </c>
      <c r="AT67" s="23" t="s">
        <v>593</v>
      </c>
      <c r="AU67" s="47" t="s">
        <v>104</v>
      </c>
      <c r="AV67" s="48" t="s">
        <v>104</v>
      </c>
      <c r="AW67" s="48" t="s">
        <v>104</v>
      </c>
      <c r="AX67" s="48" t="s">
        <v>104</v>
      </c>
      <c r="AY67" s="29" t="s">
        <v>926</v>
      </c>
      <c r="AZ67" s="23">
        <v>74</v>
      </c>
      <c r="BA67" s="25">
        <v>44231</v>
      </c>
      <c r="BB67" s="27" t="s">
        <v>104</v>
      </c>
      <c r="BC67" s="23" t="s">
        <v>104</v>
      </c>
      <c r="BD67" s="27" t="s">
        <v>104</v>
      </c>
      <c r="BE67" s="23" t="s">
        <v>104</v>
      </c>
      <c r="BF67" s="30">
        <v>44236</v>
      </c>
      <c r="BG67" s="30">
        <v>44558</v>
      </c>
      <c r="BH67" s="25" t="s">
        <v>927</v>
      </c>
      <c r="BI67" s="23" t="s">
        <v>928</v>
      </c>
      <c r="BJ67" s="27">
        <v>80204155</v>
      </c>
      <c r="BK67" s="75">
        <v>0</v>
      </c>
      <c r="BL67" s="23" t="s">
        <v>104</v>
      </c>
      <c r="BM67" s="23" t="s">
        <v>104</v>
      </c>
      <c r="BN67" s="23" t="s">
        <v>104</v>
      </c>
      <c r="BO67" s="23" t="s">
        <v>104</v>
      </c>
      <c r="BP67" s="23" t="s">
        <v>104</v>
      </c>
      <c r="BQ67" s="23" t="s">
        <v>104</v>
      </c>
      <c r="BR67" s="23" t="s">
        <v>104</v>
      </c>
      <c r="BS67" s="23" t="s">
        <v>104</v>
      </c>
      <c r="BT67" s="24" t="str">
        <f t="shared" si="42"/>
        <v xml:space="preserve">KATHERINE MEDINA CHACÓN </v>
      </c>
      <c r="BU67" s="31">
        <f t="shared" si="43"/>
        <v>46996032</v>
      </c>
      <c r="BV67" s="31" t="str">
        <f t="shared" ref="BV67:BW67" si="46">K67</f>
        <v xml:space="preserve">1.1 Dias </v>
      </c>
      <c r="BW67" s="32">
        <f t="shared" si="46"/>
        <v>320</v>
      </c>
      <c r="BX67" s="26"/>
      <c r="BY67" s="31">
        <v>3230977</v>
      </c>
      <c r="BZ67" s="31">
        <v>4405878</v>
      </c>
      <c r="CA67" s="31">
        <v>4405878</v>
      </c>
      <c r="CB67" s="31">
        <v>4405878</v>
      </c>
      <c r="CC67" s="31">
        <v>4405878</v>
      </c>
      <c r="CD67" s="33">
        <v>4405878</v>
      </c>
      <c r="CE67" s="23"/>
      <c r="CF67" s="23"/>
      <c r="CG67" s="23"/>
      <c r="CH67" s="23"/>
      <c r="CI67" s="23"/>
      <c r="CJ67" s="23"/>
      <c r="CK67" s="23"/>
      <c r="CL67" s="23"/>
      <c r="CM67" s="23"/>
      <c r="CN67" s="23"/>
      <c r="CO67" s="31">
        <f t="shared" si="4"/>
        <v>25260367</v>
      </c>
      <c r="CP67" s="34">
        <f t="shared" si="5"/>
        <v>0.53749999574432161</v>
      </c>
      <c r="CQ67" s="38" t="s">
        <v>132</v>
      </c>
      <c r="CR67" s="39"/>
      <c r="CS67" s="39"/>
      <c r="CT67" s="39"/>
      <c r="CU67" s="39"/>
      <c r="CV67" s="39"/>
      <c r="CW67" s="39">
        <v>12</v>
      </c>
      <c r="CX67" s="39">
        <v>5</v>
      </c>
      <c r="CY67" s="36" t="s">
        <v>929</v>
      </c>
      <c r="CZ67" s="37">
        <v>44417</v>
      </c>
      <c r="DA67" s="26">
        <v>4405878</v>
      </c>
      <c r="DB67" s="26">
        <v>4405878</v>
      </c>
      <c r="DC67" s="31">
        <f t="shared" si="6"/>
        <v>25260367</v>
      </c>
      <c r="DD67" s="31">
        <f t="shared" si="7"/>
        <v>21735665</v>
      </c>
      <c r="DE67" s="23"/>
      <c r="DF67" s="23"/>
    </row>
    <row r="68" spans="1:110" ht="81.75" customHeight="1" x14ac:dyDescent="0.25">
      <c r="A68" s="22" t="s">
        <v>930</v>
      </c>
      <c r="B68" s="23" t="s">
        <v>931</v>
      </c>
      <c r="C68" s="24" t="s">
        <v>932</v>
      </c>
      <c r="D68" s="73">
        <v>44230</v>
      </c>
      <c r="E68" s="23" t="s">
        <v>108</v>
      </c>
      <c r="F68" s="23" t="s">
        <v>109</v>
      </c>
      <c r="G68" s="22" t="s">
        <v>933</v>
      </c>
      <c r="H68" s="23" t="s">
        <v>104</v>
      </c>
      <c r="I68" s="23" t="s">
        <v>934</v>
      </c>
      <c r="J68" s="23" t="s">
        <v>112</v>
      </c>
      <c r="K68" s="23" t="s">
        <v>541</v>
      </c>
      <c r="L68" s="23">
        <v>320</v>
      </c>
      <c r="M68" s="23">
        <v>131020202030203</v>
      </c>
      <c r="N68" s="23" t="s">
        <v>114</v>
      </c>
      <c r="O68" s="23" t="s">
        <v>104</v>
      </c>
      <c r="P68" s="23">
        <v>98</v>
      </c>
      <c r="Q68" s="25">
        <v>44228</v>
      </c>
      <c r="R68" s="23" t="s">
        <v>115</v>
      </c>
      <c r="S68" s="26">
        <v>117490080</v>
      </c>
      <c r="T68" s="26">
        <v>11014695</v>
      </c>
      <c r="U68" s="23" t="s">
        <v>104</v>
      </c>
      <c r="V68" s="26">
        <v>0</v>
      </c>
      <c r="W68" s="26">
        <f t="shared" si="45"/>
        <v>117490080</v>
      </c>
      <c r="X68" s="23" t="s">
        <v>104</v>
      </c>
      <c r="Y68" s="23" t="s">
        <v>104</v>
      </c>
      <c r="Z68" s="23" t="s">
        <v>104</v>
      </c>
      <c r="AA68" s="23" t="s">
        <v>104</v>
      </c>
      <c r="AB68" s="23" t="s">
        <v>104</v>
      </c>
      <c r="AC68" s="24" t="s">
        <v>935</v>
      </c>
      <c r="AD68" s="27">
        <v>1116247853</v>
      </c>
      <c r="AE68" s="27">
        <v>9</v>
      </c>
      <c r="AF68" s="27" t="s">
        <v>267</v>
      </c>
      <c r="AG68" s="27" t="s">
        <v>118</v>
      </c>
      <c r="AH68" s="27" t="s">
        <v>119</v>
      </c>
      <c r="AI68" s="73">
        <v>33060</v>
      </c>
      <c r="AJ68" s="23" t="s">
        <v>120</v>
      </c>
      <c r="AK68" s="46" t="s">
        <v>482</v>
      </c>
      <c r="AL68" s="23" t="s">
        <v>936</v>
      </c>
      <c r="AM68" s="23" t="s">
        <v>144</v>
      </c>
      <c r="AN68" s="23" t="s">
        <v>937</v>
      </c>
      <c r="AO68" s="23" t="s">
        <v>124</v>
      </c>
      <c r="AP68" s="23" t="s">
        <v>938</v>
      </c>
      <c r="AQ68" s="47">
        <v>3813000</v>
      </c>
      <c r="AR68" s="23" t="s">
        <v>939</v>
      </c>
      <c r="AS68" s="23" t="s">
        <v>757</v>
      </c>
      <c r="AT68" s="23" t="s">
        <v>128</v>
      </c>
      <c r="AU68" s="47" t="s">
        <v>104</v>
      </c>
      <c r="AV68" s="48" t="s">
        <v>104</v>
      </c>
      <c r="AW68" s="48" t="s">
        <v>104</v>
      </c>
      <c r="AX68" s="48" t="s">
        <v>104</v>
      </c>
      <c r="AY68" s="29" t="s">
        <v>940</v>
      </c>
      <c r="AZ68" s="23">
        <v>78</v>
      </c>
      <c r="BA68" s="25">
        <v>44235</v>
      </c>
      <c r="BB68" s="27" t="s">
        <v>104</v>
      </c>
      <c r="BC68" s="23" t="s">
        <v>104</v>
      </c>
      <c r="BD68" s="27" t="s">
        <v>104</v>
      </c>
      <c r="BE68" s="23" t="s">
        <v>104</v>
      </c>
      <c r="BF68" s="30">
        <v>44236</v>
      </c>
      <c r="BG68" s="30">
        <v>44558</v>
      </c>
      <c r="BH68" s="25" t="s">
        <v>927</v>
      </c>
      <c r="BI68" s="23" t="s">
        <v>928</v>
      </c>
      <c r="BJ68" s="27">
        <v>80204155</v>
      </c>
      <c r="BK68" s="75">
        <v>0</v>
      </c>
      <c r="BL68" s="23" t="s">
        <v>104</v>
      </c>
      <c r="BM68" s="23" t="s">
        <v>104</v>
      </c>
      <c r="BN68" s="23" t="s">
        <v>104</v>
      </c>
      <c r="BO68" s="23" t="s">
        <v>104</v>
      </c>
      <c r="BP68" s="23" t="s">
        <v>104</v>
      </c>
      <c r="BQ68" s="23" t="s">
        <v>104</v>
      </c>
      <c r="BR68" s="23" t="s">
        <v>104</v>
      </c>
      <c r="BS68" s="23" t="s">
        <v>104</v>
      </c>
      <c r="BT68" s="24" t="str">
        <f t="shared" si="42"/>
        <v xml:space="preserve">CRISTHIAN FELIPE  YARCE BARRAGÁN </v>
      </c>
      <c r="BU68" s="31">
        <f t="shared" si="43"/>
        <v>117490080</v>
      </c>
      <c r="BV68" s="31" t="str">
        <f t="shared" ref="BV68:BW68" si="47">K68</f>
        <v xml:space="preserve">1.1 Dias </v>
      </c>
      <c r="BW68" s="32">
        <f t="shared" si="47"/>
        <v>320</v>
      </c>
      <c r="BX68" s="26"/>
      <c r="BY68" s="31">
        <v>8077443</v>
      </c>
      <c r="BZ68" s="31">
        <v>11014695</v>
      </c>
      <c r="CA68" s="31">
        <v>11014695</v>
      </c>
      <c r="CB68" s="31">
        <v>11014695</v>
      </c>
      <c r="CC68" s="31">
        <v>11014695</v>
      </c>
      <c r="CD68" s="33">
        <v>11014695</v>
      </c>
      <c r="CE68" s="23"/>
      <c r="CF68" s="23"/>
      <c r="CG68" s="23"/>
      <c r="CH68" s="23"/>
      <c r="CI68" s="23"/>
      <c r="CJ68" s="23"/>
      <c r="CK68" s="23"/>
      <c r="CL68" s="23"/>
      <c r="CM68" s="23"/>
      <c r="CN68" s="23"/>
      <c r="CO68" s="31">
        <f t="shared" si="4"/>
        <v>63150918</v>
      </c>
      <c r="CP68" s="34">
        <f t="shared" si="5"/>
        <v>0.53749999999999998</v>
      </c>
      <c r="CQ68" s="38" t="s">
        <v>132</v>
      </c>
      <c r="CR68" s="39"/>
      <c r="CS68" s="39"/>
      <c r="CT68" s="39"/>
      <c r="CU68" s="39"/>
      <c r="CV68" s="39"/>
      <c r="CW68" s="39">
        <v>12</v>
      </c>
      <c r="CX68" s="39">
        <v>6</v>
      </c>
      <c r="CY68" s="36" t="s">
        <v>941</v>
      </c>
      <c r="CZ68" s="37">
        <v>44413</v>
      </c>
      <c r="DA68" s="26">
        <v>11014695</v>
      </c>
      <c r="DB68" s="26">
        <v>5874504</v>
      </c>
      <c r="DC68" s="31">
        <f t="shared" si="6"/>
        <v>63150918</v>
      </c>
      <c r="DD68" s="31">
        <f t="shared" si="7"/>
        <v>54339162</v>
      </c>
      <c r="DE68" s="23"/>
      <c r="DF68" s="23"/>
    </row>
    <row r="69" spans="1:110" ht="81.75" customHeight="1" x14ac:dyDescent="0.25">
      <c r="A69" s="22" t="s">
        <v>942</v>
      </c>
      <c r="B69" s="23" t="s">
        <v>943</v>
      </c>
      <c r="C69" s="24" t="s">
        <v>944</v>
      </c>
      <c r="D69" s="73">
        <v>44231</v>
      </c>
      <c r="E69" s="23" t="s">
        <v>108</v>
      </c>
      <c r="F69" s="23" t="s">
        <v>109</v>
      </c>
      <c r="G69" s="22" t="s">
        <v>945</v>
      </c>
      <c r="H69" s="23" t="s">
        <v>104</v>
      </c>
      <c r="I69" s="23" t="s">
        <v>946</v>
      </c>
      <c r="J69" s="23" t="s">
        <v>112</v>
      </c>
      <c r="K69" s="23" t="s">
        <v>113</v>
      </c>
      <c r="L69" s="23">
        <v>5</v>
      </c>
      <c r="M69" s="23" t="s">
        <v>177</v>
      </c>
      <c r="N69" s="23" t="s">
        <v>178</v>
      </c>
      <c r="O69" s="23">
        <v>1082001052</v>
      </c>
      <c r="P69" s="23">
        <v>43</v>
      </c>
      <c r="Q69" s="25">
        <v>44203</v>
      </c>
      <c r="R69" s="23" t="s">
        <v>142</v>
      </c>
      <c r="S69" s="26">
        <v>47730345</v>
      </c>
      <c r="T69" s="26">
        <v>9546069</v>
      </c>
      <c r="U69" s="23" t="s">
        <v>104</v>
      </c>
      <c r="V69" s="26">
        <v>0</v>
      </c>
      <c r="W69" s="26">
        <f t="shared" ref="W69:W71" si="48">S69+V69</f>
        <v>47730345</v>
      </c>
      <c r="X69" s="23" t="s">
        <v>104</v>
      </c>
      <c r="Y69" s="23" t="s">
        <v>104</v>
      </c>
      <c r="Z69" s="23" t="s">
        <v>104</v>
      </c>
      <c r="AA69" s="23" t="s">
        <v>104</v>
      </c>
      <c r="AB69" s="23" t="s">
        <v>104</v>
      </c>
      <c r="AC69" s="24" t="s">
        <v>947</v>
      </c>
      <c r="AD69" s="27">
        <v>80037123</v>
      </c>
      <c r="AE69" s="27">
        <v>9</v>
      </c>
      <c r="AF69" s="27" t="s">
        <v>267</v>
      </c>
      <c r="AG69" s="27" t="s">
        <v>118</v>
      </c>
      <c r="AH69" s="27" t="s">
        <v>119</v>
      </c>
      <c r="AI69" s="73">
        <v>29114</v>
      </c>
      <c r="AJ69" s="23" t="s">
        <v>120</v>
      </c>
      <c r="AK69" s="23" t="s">
        <v>196</v>
      </c>
      <c r="AL69" s="23" t="s">
        <v>121</v>
      </c>
      <c r="AM69" s="23" t="s">
        <v>211</v>
      </c>
      <c r="AN69" s="23" t="s">
        <v>319</v>
      </c>
      <c r="AO69" s="23" t="s">
        <v>124</v>
      </c>
      <c r="AP69" s="23" t="s">
        <v>948</v>
      </c>
      <c r="AQ69" s="47">
        <v>3813000</v>
      </c>
      <c r="AR69" s="23" t="s">
        <v>949</v>
      </c>
      <c r="AS69" s="23" t="s">
        <v>915</v>
      </c>
      <c r="AT69" s="23" t="s">
        <v>128</v>
      </c>
      <c r="AU69" s="47" t="s">
        <v>104</v>
      </c>
      <c r="AV69" s="48" t="s">
        <v>104</v>
      </c>
      <c r="AW69" s="48" t="s">
        <v>104</v>
      </c>
      <c r="AX69" s="48" t="s">
        <v>104</v>
      </c>
      <c r="AY69" s="29" t="s">
        <v>950</v>
      </c>
      <c r="AZ69" s="23">
        <v>75</v>
      </c>
      <c r="BA69" s="25">
        <v>44232</v>
      </c>
      <c r="BB69" s="27" t="s">
        <v>104</v>
      </c>
      <c r="BC69" s="23" t="s">
        <v>104</v>
      </c>
      <c r="BD69" s="27" t="s">
        <v>104</v>
      </c>
      <c r="BE69" s="23" t="s">
        <v>104</v>
      </c>
      <c r="BF69" s="30">
        <v>44237</v>
      </c>
      <c r="BG69" s="30">
        <v>44386</v>
      </c>
      <c r="BH69" s="23" t="s">
        <v>187</v>
      </c>
      <c r="BI69" s="23" t="s">
        <v>188</v>
      </c>
      <c r="BJ69" s="23">
        <v>72171247</v>
      </c>
      <c r="BK69" s="23">
        <v>7</v>
      </c>
      <c r="BL69" s="23" t="s">
        <v>104</v>
      </c>
      <c r="BM69" s="23" t="s">
        <v>104</v>
      </c>
      <c r="BN69" s="23" t="s">
        <v>104</v>
      </c>
      <c r="BO69" s="23" t="s">
        <v>104</v>
      </c>
      <c r="BP69" s="23" t="s">
        <v>104</v>
      </c>
      <c r="BQ69" s="23" t="s">
        <v>104</v>
      </c>
      <c r="BR69" s="23" t="s">
        <v>104</v>
      </c>
      <c r="BS69" s="23" t="s">
        <v>104</v>
      </c>
      <c r="BT69" s="24" t="str">
        <f t="shared" si="42"/>
        <v>DIEGO DAVID BARRAGÁN FERRO</v>
      </c>
      <c r="BU69" s="31">
        <f t="shared" si="43"/>
        <v>47730345</v>
      </c>
      <c r="BV69" s="31" t="str">
        <f t="shared" ref="BV69:BW69" si="49">K69</f>
        <v>2 2. Meses</v>
      </c>
      <c r="BW69" s="32">
        <f t="shared" si="49"/>
        <v>5</v>
      </c>
      <c r="BX69" s="26"/>
      <c r="BY69" s="31">
        <v>6682248</v>
      </c>
      <c r="BZ69" s="31">
        <v>9546069</v>
      </c>
      <c r="CA69" s="31">
        <v>9546069</v>
      </c>
      <c r="CB69" s="31">
        <v>9546069</v>
      </c>
      <c r="CC69" s="31">
        <v>9546069</v>
      </c>
      <c r="CD69" s="33">
        <v>2863821</v>
      </c>
      <c r="CE69" s="23"/>
      <c r="CF69" s="23"/>
      <c r="CG69" s="23"/>
      <c r="CH69" s="23"/>
      <c r="CI69" s="23"/>
      <c r="CJ69" s="23"/>
      <c r="CK69" s="23"/>
      <c r="CL69" s="23"/>
      <c r="CM69" s="23"/>
      <c r="CN69" s="23"/>
      <c r="CO69" s="31">
        <f t="shared" si="4"/>
        <v>47730345</v>
      </c>
      <c r="CP69" s="34">
        <f t="shared" si="5"/>
        <v>1</v>
      </c>
      <c r="CQ69" s="38" t="s">
        <v>311</v>
      </c>
      <c r="CR69" s="39"/>
      <c r="CS69" s="39"/>
      <c r="CT69" s="39"/>
      <c r="CU69" s="39"/>
      <c r="CV69" s="39"/>
      <c r="CW69" s="39">
        <v>6</v>
      </c>
      <c r="CX69" s="39">
        <v>6</v>
      </c>
      <c r="CY69" s="36" t="s">
        <v>951</v>
      </c>
      <c r="CZ69" s="37">
        <v>44421</v>
      </c>
      <c r="DA69" s="26">
        <v>2863821</v>
      </c>
      <c r="DB69" s="26">
        <v>29531930</v>
      </c>
      <c r="DC69" s="31">
        <f t="shared" si="6"/>
        <v>47730345</v>
      </c>
      <c r="DD69" s="31">
        <f t="shared" si="7"/>
        <v>0</v>
      </c>
      <c r="DE69" s="23"/>
      <c r="DF69" s="23"/>
    </row>
    <row r="70" spans="1:110" ht="72" customHeight="1" x14ac:dyDescent="0.25">
      <c r="A70" s="22" t="s">
        <v>952</v>
      </c>
      <c r="B70" s="23" t="s">
        <v>953</v>
      </c>
      <c r="C70" s="24" t="s">
        <v>954</v>
      </c>
      <c r="D70" s="73">
        <v>44232</v>
      </c>
      <c r="E70" s="23" t="s">
        <v>108</v>
      </c>
      <c r="F70" s="23" t="s">
        <v>109</v>
      </c>
      <c r="G70" s="22" t="s">
        <v>955</v>
      </c>
      <c r="H70" s="23" t="s">
        <v>104</v>
      </c>
      <c r="I70" s="23" t="s">
        <v>956</v>
      </c>
      <c r="J70" s="23" t="s">
        <v>112</v>
      </c>
      <c r="K70" s="23" t="s">
        <v>113</v>
      </c>
      <c r="L70" s="23">
        <v>10</v>
      </c>
      <c r="M70" s="23" t="s">
        <v>372</v>
      </c>
      <c r="N70" s="23" t="s">
        <v>373</v>
      </c>
      <c r="O70" s="23">
        <v>1082000052</v>
      </c>
      <c r="P70" s="23">
        <v>77</v>
      </c>
      <c r="Q70" s="25">
        <v>44204</v>
      </c>
      <c r="R70" s="23" t="s">
        <v>142</v>
      </c>
      <c r="S70" s="26">
        <v>66088170</v>
      </c>
      <c r="T70" s="26">
        <v>6608817</v>
      </c>
      <c r="U70" s="23" t="s">
        <v>104</v>
      </c>
      <c r="V70" s="26">
        <v>0</v>
      </c>
      <c r="W70" s="26">
        <f t="shared" si="48"/>
        <v>66088170</v>
      </c>
      <c r="X70" s="23" t="s">
        <v>104</v>
      </c>
      <c r="Y70" s="23" t="s">
        <v>104</v>
      </c>
      <c r="Z70" s="23" t="s">
        <v>104</v>
      </c>
      <c r="AA70" s="23" t="s">
        <v>104</v>
      </c>
      <c r="AB70" s="23" t="s">
        <v>104</v>
      </c>
      <c r="AC70" s="24" t="s">
        <v>957</v>
      </c>
      <c r="AD70" s="27">
        <v>17327183</v>
      </c>
      <c r="AE70" s="27">
        <v>6</v>
      </c>
      <c r="AF70" s="27" t="s">
        <v>267</v>
      </c>
      <c r="AG70" s="27" t="s">
        <v>118</v>
      </c>
      <c r="AH70" s="27" t="s">
        <v>119</v>
      </c>
      <c r="AI70" s="73">
        <v>23097</v>
      </c>
      <c r="AJ70" s="23" t="s">
        <v>120</v>
      </c>
      <c r="AK70" s="46" t="s">
        <v>900</v>
      </c>
      <c r="AL70" s="23" t="s">
        <v>958</v>
      </c>
      <c r="AM70" s="23" t="s">
        <v>181</v>
      </c>
      <c r="AN70" s="23" t="s">
        <v>164</v>
      </c>
      <c r="AO70" s="23" t="s">
        <v>124</v>
      </c>
      <c r="AP70" s="23" t="s">
        <v>959</v>
      </c>
      <c r="AQ70" s="47">
        <v>3813000</v>
      </c>
      <c r="AR70" s="23" t="s">
        <v>960</v>
      </c>
      <c r="AS70" s="23" t="s">
        <v>961</v>
      </c>
      <c r="AT70" s="23" t="s">
        <v>758</v>
      </c>
      <c r="AU70" s="23" t="s">
        <v>104</v>
      </c>
      <c r="AV70" s="23" t="s">
        <v>104</v>
      </c>
      <c r="AW70" s="23" t="s">
        <v>104</v>
      </c>
      <c r="AX70" s="23" t="s">
        <v>104</v>
      </c>
      <c r="AY70" s="29" t="s">
        <v>962</v>
      </c>
      <c r="AZ70" s="23">
        <v>80</v>
      </c>
      <c r="BA70" s="25">
        <v>44236</v>
      </c>
      <c r="BB70" s="23" t="s">
        <v>104</v>
      </c>
      <c r="BC70" s="23" t="s">
        <v>104</v>
      </c>
      <c r="BD70" s="23" t="s">
        <v>104</v>
      </c>
      <c r="BE70" s="23" t="s">
        <v>104</v>
      </c>
      <c r="BF70" s="30">
        <v>44237</v>
      </c>
      <c r="BG70" s="30">
        <v>44539</v>
      </c>
      <c r="BH70" s="23" t="s">
        <v>379</v>
      </c>
      <c r="BI70" s="23" t="s">
        <v>380</v>
      </c>
      <c r="BJ70" s="23">
        <v>79468174</v>
      </c>
      <c r="BK70" s="23">
        <v>1</v>
      </c>
      <c r="BL70" s="23" t="s">
        <v>104</v>
      </c>
      <c r="BM70" s="23" t="s">
        <v>104</v>
      </c>
      <c r="BN70" s="23" t="s">
        <v>104</v>
      </c>
      <c r="BO70" s="23" t="s">
        <v>104</v>
      </c>
      <c r="BP70" s="23" t="s">
        <v>104</v>
      </c>
      <c r="BQ70" s="23" t="s">
        <v>104</v>
      </c>
      <c r="BR70" s="23" t="s">
        <v>104</v>
      </c>
      <c r="BS70" s="23" t="s">
        <v>104</v>
      </c>
      <c r="BT70" s="24" t="str">
        <f t="shared" si="42"/>
        <v>FERNANDO BERNAL ROCHA</v>
      </c>
      <c r="BU70" s="31">
        <f t="shared" si="43"/>
        <v>66088170</v>
      </c>
      <c r="BV70" s="31" t="str">
        <f t="shared" ref="BV70:BW70" si="50">K70</f>
        <v>2 2. Meses</v>
      </c>
      <c r="BW70" s="32">
        <f t="shared" si="50"/>
        <v>10</v>
      </c>
      <c r="BX70" s="26"/>
      <c r="BY70" s="31">
        <v>4626172</v>
      </c>
      <c r="BZ70" s="31">
        <v>6608817</v>
      </c>
      <c r="CA70" s="31">
        <v>6608817</v>
      </c>
      <c r="CB70" s="31">
        <v>6608817</v>
      </c>
      <c r="CC70" s="31">
        <v>6608817</v>
      </c>
      <c r="CD70" s="33">
        <v>6608817</v>
      </c>
      <c r="CE70" s="23"/>
      <c r="CF70" s="23"/>
      <c r="CG70" s="23"/>
      <c r="CH70" s="23"/>
      <c r="CI70" s="23"/>
      <c r="CJ70" s="23"/>
      <c r="CK70" s="23"/>
      <c r="CL70" s="23"/>
      <c r="CM70" s="23"/>
      <c r="CN70" s="23"/>
      <c r="CO70" s="31">
        <f t="shared" si="4"/>
        <v>37670257</v>
      </c>
      <c r="CP70" s="34">
        <f t="shared" si="5"/>
        <v>0.57000000151313013</v>
      </c>
      <c r="CQ70" s="38" t="s">
        <v>132</v>
      </c>
      <c r="CR70" s="39"/>
      <c r="CS70" s="39"/>
      <c r="CT70" s="39"/>
      <c r="CU70" s="39"/>
      <c r="CV70" s="39"/>
      <c r="CW70" s="39">
        <v>11</v>
      </c>
      <c r="CX70" s="39">
        <v>6</v>
      </c>
      <c r="CY70" s="36" t="s">
        <v>963</v>
      </c>
      <c r="CZ70" s="37">
        <v>44417</v>
      </c>
      <c r="DA70" s="26">
        <v>6608817</v>
      </c>
      <c r="DB70" s="26">
        <v>22858360</v>
      </c>
      <c r="DC70" s="31">
        <f t="shared" si="6"/>
        <v>37670257</v>
      </c>
      <c r="DD70" s="31">
        <f t="shared" si="7"/>
        <v>28417913</v>
      </c>
      <c r="DE70" s="23"/>
      <c r="DF70" s="23"/>
    </row>
    <row r="71" spans="1:110" ht="84" customHeight="1" x14ac:dyDescent="0.25">
      <c r="A71" s="22" t="s">
        <v>964</v>
      </c>
      <c r="B71" s="23" t="s">
        <v>965</v>
      </c>
      <c r="C71" s="24" t="s">
        <v>966</v>
      </c>
      <c r="D71" s="73">
        <v>44232</v>
      </c>
      <c r="E71" s="23" t="s">
        <v>108</v>
      </c>
      <c r="F71" s="23" t="s">
        <v>109</v>
      </c>
      <c r="G71" s="22" t="s">
        <v>967</v>
      </c>
      <c r="H71" s="23" t="s">
        <v>104</v>
      </c>
      <c r="I71" s="23" t="s">
        <v>968</v>
      </c>
      <c r="J71" s="23" t="s">
        <v>112</v>
      </c>
      <c r="K71" s="23" t="s">
        <v>113</v>
      </c>
      <c r="L71" s="23">
        <v>10</v>
      </c>
      <c r="M71" s="23" t="s">
        <v>177</v>
      </c>
      <c r="N71" s="23" t="s">
        <v>178</v>
      </c>
      <c r="O71" s="23">
        <v>1082001052</v>
      </c>
      <c r="P71" s="23">
        <v>79</v>
      </c>
      <c r="Q71" s="25">
        <v>44211</v>
      </c>
      <c r="R71" s="23" t="s">
        <v>142</v>
      </c>
      <c r="S71" s="26">
        <v>102803820</v>
      </c>
      <c r="T71" s="26">
        <v>10280382</v>
      </c>
      <c r="U71" s="23" t="s">
        <v>104</v>
      </c>
      <c r="V71" s="26">
        <v>0</v>
      </c>
      <c r="W71" s="26">
        <f t="shared" si="48"/>
        <v>102803820</v>
      </c>
      <c r="X71" s="23" t="s">
        <v>104</v>
      </c>
      <c r="Y71" s="23" t="s">
        <v>104</v>
      </c>
      <c r="Z71" s="23" t="s">
        <v>104</v>
      </c>
      <c r="AA71" s="23" t="s">
        <v>104</v>
      </c>
      <c r="AB71" s="23" t="s">
        <v>104</v>
      </c>
      <c r="AC71" s="24" t="s">
        <v>969</v>
      </c>
      <c r="AD71" s="27">
        <v>8646253</v>
      </c>
      <c r="AE71" s="27">
        <v>9</v>
      </c>
      <c r="AF71" s="27" t="s">
        <v>267</v>
      </c>
      <c r="AG71" s="27" t="s">
        <v>118</v>
      </c>
      <c r="AH71" s="27" t="s">
        <v>119</v>
      </c>
      <c r="AI71" s="76">
        <v>29791</v>
      </c>
      <c r="AJ71" s="46" t="s">
        <v>120</v>
      </c>
      <c r="AK71" s="46" t="s">
        <v>637</v>
      </c>
      <c r="AL71" s="23" t="s">
        <v>970</v>
      </c>
      <c r="AM71" s="23" t="s">
        <v>318</v>
      </c>
      <c r="AN71" s="23" t="s">
        <v>319</v>
      </c>
      <c r="AO71" s="23" t="s">
        <v>124</v>
      </c>
      <c r="AP71" s="23" t="s">
        <v>971</v>
      </c>
      <c r="AQ71" s="47">
        <v>3813000</v>
      </c>
      <c r="AR71" s="23" t="s">
        <v>972</v>
      </c>
      <c r="AS71" s="23" t="s">
        <v>973</v>
      </c>
      <c r="AT71" s="23" t="s">
        <v>272</v>
      </c>
      <c r="AU71" s="23" t="s">
        <v>104</v>
      </c>
      <c r="AV71" s="23" t="s">
        <v>104</v>
      </c>
      <c r="AW71" s="23" t="s">
        <v>104</v>
      </c>
      <c r="AX71" s="23" t="s">
        <v>104</v>
      </c>
      <c r="AY71" s="29" t="s">
        <v>974</v>
      </c>
      <c r="AZ71" s="23">
        <v>79</v>
      </c>
      <c r="BA71" s="25">
        <v>44236</v>
      </c>
      <c r="BB71" s="23" t="s">
        <v>104</v>
      </c>
      <c r="BC71" s="23" t="s">
        <v>104</v>
      </c>
      <c r="BD71" s="23" t="s">
        <v>104</v>
      </c>
      <c r="BE71" s="23" t="s">
        <v>104</v>
      </c>
      <c r="BF71" s="30">
        <v>44239</v>
      </c>
      <c r="BG71" s="30">
        <v>44541</v>
      </c>
      <c r="BH71" s="23" t="s">
        <v>717</v>
      </c>
      <c r="BI71" s="53" t="s">
        <v>718</v>
      </c>
      <c r="BJ71" s="47">
        <v>60367185</v>
      </c>
      <c r="BK71" s="47">
        <v>8</v>
      </c>
      <c r="BL71" s="23" t="s">
        <v>104</v>
      </c>
      <c r="BM71" s="23" t="s">
        <v>104</v>
      </c>
      <c r="BN71" s="23" t="s">
        <v>104</v>
      </c>
      <c r="BO71" s="23" t="s">
        <v>104</v>
      </c>
      <c r="BP71" s="23" t="s">
        <v>104</v>
      </c>
      <c r="BQ71" s="23" t="s">
        <v>104</v>
      </c>
      <c r="BR71" s="23" t="s">
        <v>104</v>
      </c>
      <c r="BS71" s="23" t="s">
        <v>104</v>
      </c>
      <c r="BT71" s="24" t="str">
        <f t="shared" si="42"/>
        <v>DAVID ALONSO ROA SALGUERO</v>
      </c>
      <c r="BU71" s="31">
        <f t="shared" si="43"/>
        <v>102803820</v>
      </c>
      <c r="BV71" s="31" t="str">
        <f t="shared" ref="BV71:BW71" si="51">K71</f>
        <v>2 2. Meses</v>
      </c>
      <c r="BW71" s="32">
        <f t="shared" si="51"/>
        <v>10</v>
      </c>
      <c r="BX71" s="26"/>
      <c r="BY71" s="31">
        <v>6510908</v>
      </c>
      <c r="BZ71" s="31">
        <v>10280382</v>
      </c>
      <c r="CA71" s="31">
        <v>10280382</v>
      </c>
      <c r="CB71" s="31">
        <v>10280382</v>
      </c>
      <c r="CC71" s="31">
        <v>10280382</v>
      </c>
      <c r="CD71" s="33">
        <v>10280382</v>
      </c>
      <c r="CE71" s="23"/>
      <c r="CF71" s="23"/>
      <c r="CG71" s="23"/>
      <c r="CH71" s="23"/>
      <c r="CI71" s="23"/>
      <c r="CJ71" s="23"/>
      <c r="CK71" s="23"/>
      <c r="CL71" s="23"/>
      <c r="CM71" s="23"/>
      <c r="CN71" s="23"/>
      <c r="CO71" s="31">
        <f t="shared" si="4"/>
        <v>57912818</v>
      </c>
      <c r="CP71" s="34">
        <f t="shared" si="5"/>
        <v>0.56333332749697429</v>
      </c>
      <c r="CQ71" s="38" t="s">
        <v>132</v>
      </c>
      <c r="CR71" s="39"/>
      <c r="CS71" s="39"/>
      <c r="CT71" s="39"/>
      <c r="CU71" s="39"/>
      <c r="CV71" s="39"/>
      <c r="CW71" s="39">
        <v>11</v>
      </c>
      <c r="CX71" s="39">
        <v>5</v>
      </c>
      <c r="CY71" s="36" t="s">
        <v>975</v>
      </c>
      <c r="CZ71" s="37">
        <v>44419</v>
      </c>
      <c r="DA71" s="26">
        <v>10280382</v>
      </c>
      <c r="DB71" s="26">
        <v>2937252</v>
      </c>
      <c r="DC71" s="31">
        <f t="shared" si="6"/>
        <v>57912818</v>
      </c>
      <c r="DD71" s="31">
        <f t="shared" si="7"/>
        <v>44891002</v>
      </c>
      <c r="DE71" s="23"/>
      <c r="DF71" s="23"/>
    </row>
    <row r="72" spans="1:110" ht="86.25" customHeight="1" x14ac:dyDescent="0.25">
      <c r="A72" s="22" t="s">
        <v>976</v>
      </c>
      <c r="B72" s="23" t="s">
        <v>977</v>
      </c>
      <c r="C72" s="24" t="s">
        <v>978</v>
      </c>
      <c r="D72" s="73">
        <v>44237</v>
      </c>
      <c r="E72" s="23" t="s">
        <v>108</v>
      </c>
      <c r="F72" s="23" t="s">
        <v>109</v>
      </c>
      <c r="G72" s="22" t="s">
        <v>979</v>
      </c>
      <c r="H72" s="23" t="s">
        <v>104</v>
      </c>
      <c r="I72" s="23" t="s">
        <v>980</v>
      </c>
      <c r="J72" s="23" t="s">
        <v>112</v>
      </c>
      <c r="K72" s="23" t="s">
        <v>113</v>
      </c>
      <c r="L72" s="23">
        <v>10</v>
      </c>
      <c r="M72" s="23" t="s">
        <v>372</v>
      </c>
      <c r="N72" s="23" t="s">
        <v>373</v>
      </c>
      <c r="O72" s="23">
        <v>1082000052</v>
      </c>
      <c r="P72" s="23">
        <v>40</v>
      </c>
      <c r="Q72" s="25">
        <v>44203</v>
      </c>
      <c r="R72" s="23" t="s">
        <v>142</v>
      </c>
      <c r="S72" s="26">
        <v>88117560</v>
      </c>
      <c r="T72" s="26">
        <v>8811756</v>
      </c>
      <c r="U72" s="23" t="s">
        <v>104</v>
      </c>
      <c r="V72" s="26">
        <v>0</v>
      </c>
      <c r="W72" s="26">
        <f t="shared" ref="W72:W77" si="52">S72+V72</f>
        <v>88117560</v>
      </c>
      <c r="X72" s="23" t="s">
        <v>104</v>
      </c>
      <c r="Y72" s="23" t="s">
        <v>104</v>
      </c>
      <c r="Z72" s="23" t="s">
        <v>104</v>
      </c>
      <c r="AA72" s="23" t="s">
        <v>104</v>
      </c>
      <c r="AB72" s="23" t="s">
        <v>104</v>
      </c>
      <c r="AC72" s="24" t="s">
        <v>981</v>
      </c>
      <c r="AD72" s="27">
        <v>25273125</v>
      </c>
      <c r="AE72" s="27">
        <v>4</v>
      </c>
      <c r="AF72" s="27" t="s">
        <v>117</v>
      </c>
      <c r="AG72" s="27" t="s">
        <v>118</v>
      </c>
      <c r="AH72" s="27" t="s">
        <v>119</v>
      </c>
      <c r="AI72" s="73">
        <v>28073</v>
      </c>
      <c r="AJ72" s="46" t="s">
        <v>120</v>
      </c>
      <c r="AK72" s="46" t="s">
        <v>982</v>
      </c>
      <c r="AL72" s="23" t="s">
        <v>983</v>
      </c>
      <c r="AM72" s="23" t="s">
        <v>144</v>
      </c>
      <c r="AN72" s="23" t="s">
        <v>984</v>
      </c>
      <c r="AO72" s="23" t="s">
        <v>124</v>
      </c>
      <c r="AP72" s="23" t="s">
        <v>985</v>
      </c>
      <c r="AQ72" s="47">
        <v>3813000</v>
      </c>
      <c r="AR72" s="23" t="s">
        <v>986</v>
      </c>
      <c r="AS72" s="23" t="s">
        <v>511</v>
      </c>
      <c r="AT72" s="23" t="s">
        <v>987</v>
      </c>
      <c r="AU72" s="23" t="s">
        <v>104</v>
      </c>
      <c r="AV72" s="23" t="s">
        <v>104</v>
      </c>
      <c r="AW72" s="23" t="s">
        <v>104</v>
      </c>
      <c r="AX72" s="23" t="s">
        <v>104</v>
      </c>
      <c r="AY72" s="29" t="s">
        <v>988</v>
      </c>
      <c r="AZ72" s="23">
        <v>84</v>
      </c>
      <c r="BA72" s="25">
        <v>44237</v>
      </c>
      <c r="BB72" s="23" t="s">
        <v>104</v>
      </c>
      <c r="BC72" s="23" t="s">
        <v>104</v>
      </c>
      <c r="BD72" s="23" t="s">
        <v>104</v>
      </c>
      <c r="BE72" s="23" t="s">
        <v>104</v>
      </c>
      <c r="BF72" s="30">
        <v>44243</v>
      </c>
      <c r="BG72" s="30">
        <v>44545</v>
      </c>
      <c r="BH72" s="23" t="s">
        <v>379</v>
      </c>
      <c r="BI72" s="23" t="s">
        <v>380</v>
      </c>
      <c r="BJ72" s="23">
        <v>79468174</v>
      </c>
      <c r="BK72" s="23">
        <v>1</v>
      </c>
      <c r="BL72" s="23" t="s">
        <v>104</v>
      </c>
      <c r="BM72" s="23" t="s">
        <v>104</v>
      </c>
      <c r="BN72" s="23" t="s">
        <v>104</v>
      </c>
      <c r="BO72" s="23" t="s">
        <v>104</v>
      </c>
      <c r="BP72" s="23" t="s">
        <v>104</v>
      </c>
      <c r="BQ72" s="23" t="s">
        <v>104</v>
      </c>
      <c r="BR72" s="23" t="s">
        <v>104</v>
      </c>
      <c r="BS72" s="23" t="s">
        <v>104</v>
      </c>
      <c r="BT72" s="24" t="str">
        <f t="shared" si="42"/>
        <v>LUZ HELENA CHICANGANA VIDAL</v>
      </c>
      <c r="BU72" s="31">
        <f t="shared" si="43"/>
        <v>88117560</v>
      </c>
      <c r="BV72" s="31" t="str">
        <f t="shared" ref="BV72:BW72" si="53">K72</f>
        <v>2 2. Meses</v>
      </c>
      <c r="BW72" s="32">
        <f t="shared" si="53"/>
        <v>10</v>
      </c>
      <c r="BX72" s="26"/>
      <c r="BY72" s="31">
        <v>4405878</v>
      </c>
      <c r="BZ72" s="31">
        <v>8811756</v>
      </c>
      <c r="CA72" s="31">
        <v>8811756</v>
      </c>
      <c r="CB72" s="31">
        <v>8811756</v>
      </c>
      <c r="CC72" s="31">
        <v>8811756</v>
      </c>
      <c r="CD72" s="33">
        <v>8811756</v>
      </c>
      <c r="CE72" s="23"/>
      <c r="CF72" s="23"/>
      <c r="CG72" s="23"/>
      <c r="CH72" s="23"/>
      <c r="CI72" s="23"/>
      <c r="CJ72" s="23"/>
      <c r="CK72" s="23"/>
      <c r="CL72" s="23"/>
      <c r="CM72" s="23"/>
      <c r="CN72" s="23"/>
      <c r="CO72" s="31">
        <f t="shared" si="4"/>
        <v>48464658</v>
      </c>
      <c r="CP72" s="34">
        <f t="shared" si="5"/>
        <v>0.55000000000000004</v>
      </c>
      <c r="CQ72" s="38" t="s">
        <v>132</v>
      </c>
      <c r="CR72" s="39"/>
      <c r="CS72" s="39"/>
      <c r="CT72" s="39"/>
      <c r="CU72" s="39"/>
      <c r="CV72" s="39"/>
      <c r="CW72" s="39">
        <v>11</v>
      </c>
      <c r="CX72" s="39">
        <v>6</v>
      </c>
      <c r="CY72" s="36" t="s">
        <v>989</v>
      </c>
      <c r="CZ72" s="37">
        <v>44412</v>
      </c>
      <c r="DA72" s="26">
        <v>8811756</v>
      </c>
      <c r="DB72" s="26">
        <v>7343130</v>
      </c>
      <c r="DC72" s="31">
        <f t="shared" si="6"/>
        <v>48464658</v>
      </c>
      <c r="DD72" s="31">
        <f t="shared" si="7"/>
        <v>39652902</v>
      </c>
      <c r="DE72" s="23"/>
      <c r="DF72" s="23"/>
    </row>
    <row r="73" spans="1:110" ht="72" customHeight="1" x14ac:dyDescent="0.25">
      <c r="A73" s="22" t="s">
        <v>990</v>
      </c>
      <c r="B73" s="23" t="s">
        <v>991</v>
      </c>
      <c r="C73" s="24" t="s">
        <v>992</v>
      </c>
      <c r="D73" s="73">
        <v>44236</v>
      </c>
      <c r="E73" s="23" t="s">
        <v>108</v>
      </c>
      <c r="F73" s="23" t="s">
        <v>109</v>
      </c>
      <c r="G73" s="22" t="s">
        <v>993</v>
      </c>
      <c r="H73" s="23" t="s">
        <v>104</v>
      </c>
      <c r="I73" s="23" t="s">
        <v>994</v>
      </c>
      <c r="J73" s="23" t="s">
        <v>112</v>
      </c>
      <c r="K73" s="23" t="s">
        <v>113</v>
      </c>
      <c r="L73" s="23">
        <v>10</v>
      </c>
      <c r="M73" s="23" t="s">
        <v>372</v>
      </c>
      <c r="N73" s="23" t="s">
        <v>373</v>
      </c>
      <c r="O73" s="23">
        <v>1082000052</v>
      </c>
      <c r="P73" s="23">
        <v>37</v>
      </c>
      <c r="Q73" s="25">
        <v>44203</v>
      </c>
      <c r="R73" s="23" t="s">
        <v>142</v>
      </c>
      <c r="S73" s="26">
        <v>73431300</v>
      </c>
      <c r="T73" s="26">
        <v>7343130</v>
      </c>
      <c r="U73" s="23" t="s">
        <v>104</v>
      </c>
      <c r="V73" s="26">
        <v>0</v>
      </c>
      <c r="W73" s="26">
        <f t="shared" si="52"/>
        <v>73431300</v>
      </c>
      <c r="X73" s="23" t="s">
        <v>104</v>
      </c>
      <c r="Y73" s="23" t="s">
        <v>104</v>
      </c>
      <c r="Z73" s="23" t="s">
        <v>104</v>
      </c>
      <c r="AA73" s="23" t="s">
        <v>104</v>
      </c>
      <c r="AB73" s="23" t="s">
        <v>104</v>
      </c>
      <c r="AC73" s="24" t="s">
        <v>995</v>
      </c>
      <c r="AD73" s="27">
        <v>79690681</v>
      </c>
      <c r="AE73" s="27">
        <v>2</v>
      </c>
      <c r="AF73" s="27" t="s">
        <v>267</v>
      </c>
      <c r="AG73" s="27" t="s">
        <v>118</v>
      </c>
      <c r="AH73" s="27" t="s">
        <v>119</v>
      </c>
      <c r="AI73" s="73">
        <v>27653</v>
      </c>
      <c r="AJ73" s="23" t="s">
        <v>120</v>
      </c>
      <c r="AK73" s="23" t="s">
        <v>196</v>
      </c>
      <c r="AL73" s="23" t="s">
        <v>121</v>
      </c>
      <c r="AM73" s="23" t="s">
        <v>144</v>
      </c>
      <c r="AN73" s="23" t="s">
        <v>319</v>
      </c>
      <c r="AO73" s="23" t="s">
        <v>124</v>
      </c>
      <c r="AP73" s="23" t="s">
        <v>996</v>
      </c>
      <c r="AQ73" s="47">
        <v>3813000</v>
      </c>
      <c r="AR73" s="23" t="s">
        <v>997</v>
      </c>
      <c r="AS73" s="23" t="s">
        <v>715</v>
      </c>
      <c r="AT73" s="23" t="s">
        <v>758</v>
      </c>
      <c r="AU73" s="23" t="s">
        <v>104</v>
      </c>
      <c r="AV73" s="23" t="s">
        <v>104</v>
      </c>
      <c r="AW73" s="23" t="s">
        <v>104</v>
      </c>
      <c r="AX73" s="23" t="s">
        <v>104</v>
      </c>
      <c r="AY73" s="77" t="s">
        <v>998</v>
      </c>
      <c r="AZ73" s="23">
        <v>82</v>
      </c>
      <c r="BA73" s="25">
        <v>44236</v>
      </c>
      <c r="BB73" s="23" t="s">
        <v>104</v>
      </c>
      <c r="BC73" s="23" t="s">
        <v>104</v>
      </c>
      <c r="BD73" s="23" t="s">
        <v>104</v>
      </c>
      <c r="BE73" s="23" t="s">
        <v>104</v>
      </c>
      <c r="BF73" s="30">
        <v>44242</v>
      </c>
      <c r="BG73" s="30">
        <v>44544</v>
      </c>
      <c r="BH73" s="23" t="s">
        <v>379</v>
      </c>
      <c r="BI73" s="23" t="s">
        <v>380</v>
      </c>
      <c r="BJ73" s="23">
        <v>79468174</v>
      </c>
      <c r="BK73" s="23">
        <v>1</v>
      </c>
      <c r="BL73" s="23" t="s">
        <v>104</v>
      </c>
      <c r="BM73" s="23" t="s">
        <v>104</v>
      </c>
      <c r="BN73" s="23" t="s">
        <v>104</v>
      </c>
      <c r="BO73" s="23" t="s">
        <v>104</v>
      </c>
      <c r="BP73" s="23" t="s">
        <v>104</v>
      </c>
      <c r="BQ73" s="23" t="s">
        <v>104</v>
      </c>
      <c r="BR73" s="23" t="s">
        <v>104</v>
      </c>
      <c r="BS73" s="23" t="s">
        <v>104</v>
      </c>
      <c r="BT73" s="24" t="str">
        <f t="shared" si="42"/>
        <v>HECTOR ALEXANDER MARTINEZ SILVA</v>
      </c>
      <c r="BU73" s="31">
        <f t="shared" si="43"/>
        <v>73431300</v>
      </c>
      <c r="BV73" s="31" t="str">
        <f t="shared" ref="BV73:BW73" si="54">K73</f>
        <v>2 2. Meses</v>
      </c>
      <c r="BW73" s="32">
        <f t="shared" si="54"/>
        <v>10</v>
      </c>
      <c r="BX73" s="26"/>
      <c r="BY73" s="31">
        <v>3916336</v>
      </c>
      <c r="BZ73" s="31">
        <v>7343130</v>
      </c>
      <c r="CA73" s="31">
        <v>7343130</v>
      </c>
      <c r="CB73" s="31">
        <v>7343130</v>
      </c>
      <c r="CC73" s="31">
        <v>7343130</v>
      </c>
      <c r="CD73" s="33">
        <v>7343130</v>
      </c>
      <c r="CE73" s="23"/>
      <c r="CF73" s="23"/>
      <c r="CG73" s="23"/>
      <c r="CH73" s="23"/>
      <c r="CI73" s="23"/>
      <c r="CJ73" s="23"/>
      <c r="CK73" s="23"/>
      <c r="CL73" s="23"/>
      <c r="CM73" s="23"/>
      <c r="CN73" s="23"/>
      <c r="CO73" s="31">
        <f t="shared" si="4"/>
        <v>40631986</v>
      </c>
      <c r="CP73" s="34">
        <f t="shared" si="5"/>
        <v>0.55333333333333334</v>
      </c>
      <c r="CQ73" s="38" t="s">
        <v>132</v>
      </c>
      <c r="CR73" s="39"/>
      <c r="CS73" s="39"/>
      <c r="CT73" s="39"/>
      <c r="CU73" s="39"/>
      <c r="CV73" s="39"/>
      <c r="CW73" s="39">
        <v>11</v>
      </c>
      <c r="CX73" s="39">
        <v>5</v>
      </c>
      <c r="CY73" s="36" t="s">
        <v>999</v>
      </c>
      <c r="CZ73" s="37">
        <v>44412</v>
      </c>
      <c r="DA73" s="26">
        <v>7343130</v>
      </c>
      <c r="DB73" s="26">
        <v>2937252</v>
      </c>
      <c r="DC73" s="31">
        <f t="shared" si="6"/>
        <v>40631986</v>
      </c>
      <c r="DD73" s="31">
        <f t="shared" si="7"/>
        <v>32799314</v>
      </c>
      <c r="DE73" s="23"/>
      <c r="DF73" s="23"/>
    </row>
    <row r="74" spans="1:110" ht="108" customHeight="1" x14ac:dyDescent="0.25">
      <c r="A74" s="22" t="s">
        <v>1000</v>
      </c>
      <c r="B74" s="23" t="s">
        <v>1001</v>
      </c>
      <c r="C74" s="24" t="s">
        <v>1002</v>
      </c>
      <c r="D74" s="73">
        <v>44236</v>
      </c>
      <c r="E74" s="23" t="s">
        <v>108</v>
      </c>
      <c r="F74" s="23" t="s">
        <v>109</v>
      </c>
      <c r="G74" s="22" t="s">
        <v>1003</v>
      </c>
      <c r="H74" s="23" t="s">
        <v>104</v>
      </c>
      <c r="I74" s="23" t="s">
        <v>1004</v>
      </c>
      <c r="J74" s="23" t="s">
        <v>112</v>
      </c>
      <c r="K74" s="23" t="s">
        <v>113</v>
      </c>
      <c r="L74" s="23">
        <v>10</v>
      </c>
      <c r="M74" s="23" t="s">
        <v>177</v>
      </c>
      <c r="N74" s="23" t="s">
        <v>178</v>
      </c>
      <c r="O74" s="23">
        <v>1082001052</v>
      </c>
      <c r="P74" s="23">
        <v>106</v>
      </c>
      <c r="Q74" s="25">
        <v>44230</v>
      </c>
      <c r="R74" s="23" t="s">
        <v>142</v>
      </c>
      <c r="S74" s="26">
        <v>73431300</v>
      </c>
      <c r="T74" s="26">
        <v>7343130</v>
      </c>
      <c r="U74" s="23" t="s">
        <v>104</v>
      </c>
      <c r="V74" s="26">
        <v>0</v>
      </c>
      <c r="W74" s="26">
        <f t="shared" si="52"/>
        <v>73431300</v>
      </c>
      <c r="X74" s="23" t="s">
        <v>104</v>
      </c>
      <c r="Y74" s="23" t="s">
        <v>104</v>
      </c>
      <c r="Z74" s="23" t="s">
        <v>104</v>
      </c>
      <c r="AA74" s="23" t="s">
        <v>104</v>
      </c>
      <c r="AB74" s="23" t="s">
        <v>104</v>
      </c>
      <c r="AC74" s="24" t="s">
        <v>1005</v>
      </c>
      <c r="AD74" s="27">
        <v>1054548115</v>
      </c>
      <c r="AE74" s="27">
        <v>9</v>
      </c>
      <c r="AF74" s="27" t="s">
        <v>117</v>
      </c>
      <c r="AG74" s="27" t="s">
        <v>118</v>
      </c>
      <c r="AH74" s="27" t="s">
        <v>119</v>
      </c>
      <c r="AI74" s="73">
        <v>32365</v>
      </c>
      <c r="AJ74" s="23" t="s">
        <v>120</v>
      </c>
      <c r="AK74" s="46" t="s">
        <v>1006</v>
      </c>
      <c r="AL74" s="46" t="s">
        <v>1007</v>
      </c>
      <c r="AM74" s="23" t="s">
        <v>902</v>
      </c>
      <c r="AN74" s="23" t="s">
        <v>470</v>
      </c>
      <c r="AO74" s="23" t="s">
        <v>124</v>
      </c>
      <c r="AP74" s="27" t="s">
        <v>1008</v>
      </c>
      <c r="AQ74" s="47">
        <v>3813000</v>
      </c>
      <c r="AR74" s="23" t="s">
        <v>1009</v>
      </c>
      <c r="AS74" s="49" t="s">
        <v>473</v>
      </c>
      <c r="AT74" s="27" t="s">
        <v>593</v>
      </c>
      <c r="AU74" s="23" t="s">
        <v>104</v>
      </c>
      <c r="AV74" s="23" t="s">
        <v>104</v>
      </c>
      <c r="AW74" s="23" t="s">
        <v>104</v>
      </c>
      <c r="AX74" s="23" t="s">
        <v>104</v>
      </c>
      <c r="AY74" s="29" t="s">
        <v>1010</v>
      </c>
      <c r="AZ74" s="23">
        <v>81</v>
      </c>
      <c r="BA74" s="25">
        <v>44236</v>
      </c>
      <c r="BB74" s="23" t="s">
        <v>104</v>
      </c>
      <c r="BC74" s="23" t="s">
        <v>104</v>
      </c>
      <c r="BD74" s="23" t="s">
        <v>104</v>
      </c>
      <c r="BE74" s="23" t="s">
        <v>104</v>
      </c>
      <c r="BF74" s="74">
        <v>44238</v>
      </c>
      <c r="BG74" s="74">
        <v>44540</v>
      </c>
      <c r="BH74" s="23" t="s">
        <v>187</v>
      </c>
      <c r="BI74" s="23" t="s">
        <v>188</v>
      </c>
      <c r="BJ74" s="23">
        <v>72171247</v>
      </c>
      <c r="BK74" s="23">
        <v>7</v>
      </c>
      <c r="BL74" s="23" t="s">
        <v>104</v>
      </c>
      <c r="BM74" s="23" t="s">
        <v>104</v>
      </c>
      <c r="BN74" s="23" t="s">
        <v>104</v>
      </c>
      <c r="BO74" s="23" t="s">
        <v>104</v>
      </c>
      <c r="BP74" s="23" t="s">
        <v>104</v>
      </c>
      <c r="BQ74" s="23" t="s">
        <v>104</v>
      </c>
      <c r="BR74" s="23" t="s">
        <v>104</v>
      </c>
      <c r="BS74" s="23" t="s">
        <v>104</v>
      </c>
      <c r="BT74" s="24" t="str">
        <f t="shared" si="42"/>
        <v>ANGELA CRISTINA ROSAS HENAO</v>
      </c>
      <c r="BU74" s="31">
        <f t="shared" si="43"/>
        <v>73431300</v>
      </c>
      <c r="BV74" s="31" t="str">
        <f t="shared" ref="BV74:BW74" si="55">K74</f>
        <v>2 2. Meses</v>
      </c>
      <c r="BW74" s="32">
        <f t="shared" si="55"/>
        <v>10</v>
      </c>
      <c r="BX74" s="26"/>
      <c r="BY74" s="31">
        <v>4895420</v>
      </c>
      <c r="BZ74" s="31">
        <v>7343130</v>
      </c>
      <c r="CA74" s="31">
        <v>7343130</v>
      </c>
      <c r="CB74" s="31">
        <v>7343130</v>
      </c>
      <c r="CC74" s="31">
        <v>7343130</v>
      </c>
      <c r="CD74" s="33">
        <v>7343130</v>
      </c>
      <c r="CE74" s="23"/>
      <c r="CF74" s="23"/>
      <c r="CG74" s="23"/>
      <c r="CH74" s="23"/>
      <c r="CI74" s="23"/>
      <c r="CJ74" s="23"/>
      <c r="CK74" s="23"/>
      <c r="CL74" s="23"/>
      <c r="CM74" s="23"/>
      <c r="CN74" s="23"/>
      <c r="CO74" s="31">
        <f t="shared" si="4"/>
        <v>41611070</v>
      </c>
      <c r="CP74" s="34">
        <f t="shared" si="5"/>
        <v>0.56666666666666665</v>
      </c>
      <c r="CQ74" s="38" t="s">
        <v>132</v>
      </c>
      <c r="CR74" s="39"/>
      <c r="CS74" s="39"/>
      <c r="CT74" s="39"/>
      <c r="CU74" s="39"/>
      <c r="CV74" s="39"/>
      <c r="CW74" s="39">
        <v>11</v>
      </c>
      <c r="CX74" s="39">
        <v>5</v>
      </c>
      <c r="CY74" s="36" t="s">
        <v>1011</v>
      </c>
      <c r="CZ74" s="37">
        <v>44425</v>
      </c>
      <c r="DA74" s="26">
        <v>7343130</v>
      </c>
      <c r="DB74" s="26">
        <v>3671565</v>
      </c>
      <c r="DC74" s="31">
        <f t="shared" si="6"/>
        <v>41611070</v>
      </c>
      <c r="DD74" s="31">
        <f t="shared" si="7"/>
        <v>31820230</v>
      </c>
      <c r="DE74" s="23"/>
      <c r="DF74" s="23"/>
    </row>
    <row r="75" spans="1:110" ht="84" customHeight="1" x14ac:dyDescent="0.25">
      <c r="A75" s="22" t="s">
        <v>1012</v>
      </c>
      <c r="B75" s="23" t="s">
        <v>1013</v>
      </c>
      <c r="C75" s="24" t="s">
        <v>1014</v>
      </c>
      <c r="D75" s="73">
        <v>44236</v>
      </c>
      <c r="E75" s="23" t="s">
        <v>108</v>
      </c>
      <c r="F75" s="23" t="s">
        <v>109</v>
      </c>
      <c r="G75" s="22" t="s">
        <v>1015</v>
      </c>
      <c r="H75" s="23" t="s">
        <v>104</v>
      </c>
      <c r="I75" s="23" t="s">
        <v>1016</v>
      </c>
      <c r="J75" s="23" t="s">
        <v>112</v>
      </c>
      <c r="K75" s="23" t="s">
        <v>113</v>
      </c>
      <c r="L75" s="23">
        <v>10</v>
      </c>
      <c r="M75" s="23">
        <v>131020202030203</v>
      </c>
      <c r="N75" s="23" t="s">
        <v>114</v>
      </c>
      <c r="O75" s="23" t="s">
        <v>104</v>
      </c>
      <c r="P75" s="23">
        <v>113</v>
      </c>
      <c r="Q75" s="25">
        <v>44231</v>
      </c>
      <c r="R75" s="23" t="s">
        <v>115</v>
      </c>
      <c r="S75" s="26">
        <v>80774430</v>
      </c>
      <c r="T75" s="26">
        <v>8077443</v>
      </c>
      <c r="U75" s="23" t="s">
        <v>104</v>
      </c>
      <c r="V75" s="26">
        <v>0</v>
      </c>
      <c r="W75" s="26">
        <f t="shared" si="52"/>
        <v>80774430</v>
      </c>
      <c r="X75" s="23" t="s">
        <v>104</v>
      </c>
      <c r="Y75" s="23" t="s">
        <v>104</v>
      </c>
      <c r="Z75" s="23" t="s">
        <v>104</v>
      </c>
      <c r="AA75" s="23" t="s">
        <v>104</v>
      </c>
      <c r="AB75" s="23" t="s">
        <v>104</v>
      </c>
      <c r="AC75" s="24" t="s">
        <v>1017</v>
      </c>
      <c r="AD75" s="27">
        <v>53082812</v>
      </c>
      <c r="AE75" s="27">
        <v>8</v>
      </c>
      <c r="AF75" s="27" t="s">
        <v>117</v>
      </c>
      <c r="AG75" s="27" t="s">
        <v>118</v>
      </c>
      <c r="AH75" s="27" t="s">
        <v>119</v>
      </c>
      <c r="AI75" s="73">
        <v>31166</v>
      </c>
      <c r="AJ75" s="46" t="s">
        <v>120</v>
      </c>
      <c r="AK75" s="23" t="s">
        <v>196</v>
      </c>
      <c r="AL75" s="23" t="s">
        <v>121</v>
      </c>
      <c r="AM75" s="23" t="s">
        <v>181</v>
      </c>
      <c r="AN75" s="23" t="s">
        <v>319</v>
      </c>
      <c r="AO75" s="23" t="s">
        <v>124</v>
      </c>
      <c r="AP75" s="46" t="s">
        <v>1018</v>
      </c>
      <c r="AQ75" s="46">
        <v>3813000</v>
      </c>
      <c r="AR75" s="23" t="s">
        <v>1019</v>
      </c>
      <c r="AS75" s="49" t="s">
        <v>961</v>
      </c>
      <c r="AT75" s="27" t="s">
        <v>1020</v>
      </c>
      <c r="AU75" s="23" t="s">
        <v>104</v>
      </c>
      <c r="AV75" s="23" t="s">
        <v>104</v>
      </c>
      <c r="AW75" s="23" t="s">
        <v>104</v>
      </c>
      <c r="AX75" s="23" t="s">
        <v>104</v>
      </c>
      <c r="AY75" s="29" t="s">
        <v>1021</v>
      </c>
      <c r="AZ75" s="23">
        <v>83</v>
      </c>
      <c r="BA75" s="25">
        <v>44237</v>
      </c>
      <c r="BB75" s="23" t="s">
        <v>104</v>
      </c>
      <c r="BC75" s="23" t="s">
        <v>104</v>
      </c>
      <c r="BD75" s="23" t="s">
        <v>104</v>
      </c>
      <c r="BE75" s="23" t="s">
        <v>104</v>
      </c>
      <c r="BF75" s="74">
        <v>44237</v>
      </c>
      <c r="BG75" s="74">
        <v>44539</v>
      </c>
      <c r="BH75" s="23" t="s">
        <v>130</v>
      </c>
      <c r="BI75" s="23" t="s">
        <v>131</v>
      </c>
      <c r="BJ75" s="23">
        <v>65554501</v>
      </c>
      <c r="BK75" s="23">
        <v>2</v>
      </c>
      <c r="BL75" s="23" t="s">
        <v>104</v>
      </c>
      <c r="BM75" s="23" t="s">
        <v>104</v>
      </c>
      <c r="BN75" s="23" t="s">
        <v>104</v>
      </c>
      <c r="BO75" s="23" t="s">
        <v>104</v>
      </c>
      <c r="BP75" s="23" t="s">
        <v>104</v>
      </c>
      <c r="BQ75" s="23" t="s">
        <v>104</v>
      </c>
      <c r="BR75" s="23" t="s">
        <v>104</v>
      </c>
      <c r="BS75" s="23" t="s">
        <v>104</v>
      </c>
      <c r="BT75" s="24" t="str">
        <f t="shared" si="42"/>
        <v>PAOLA GOMEZ MARTÍNEZ</v>
      </c>
      <c r="BU75" s="31">
        <f t="shared" si="43"/>
        <v>80774430</v>
      </c>
      <c r="BV75" s="31" t="str">
        <f t="shared" ref="BV75:BW75" si="56">K75</f>
        <v>2 2. Meses</v>
      </c>
      <c r="BW75" s="32">
        <f t="shared" si="56"/>
        <v>10</v>
      </c>
      <c r="BX75" s="26"/>
      <c r="BY75" s="31">
        <v>5654210</v>
      </c>
      <c r="BZ75" s="31">
        <v>8077443</v>
      </c>
      <c r="CA75" s="31">
        <v>8077443</v>
      </c>
      <c r="CB75" s="31">
        <v>8077443</v>
      </c>
      <c r="CC75" s="31">
        <v>8077443</v>
      </c>
      <c r="CD75" s="33">
        <v>8077443</v>
      </c>
      <c r="CE75" s="23"/>
      <c r="CF75" s="23"/>
      <c r="CG75" s="23"/>
      <c r="CH75" s="23"/>
      <c r="CI75" s="23"/>
      <c r="CJ75" s="23"/>
      <c r="CK75" s="23"/>
      <c r="CL75" s="23"/>
      <c r="CM75" s="23"/>
      <c r="CN75" s="23"/>
      <c r="CO75" s="31">
        <f t="shared" si="4"/>
        <v>46041425</v>
      </c>
      <c r="CP75" s="34">
        <f t="shared" si="5"/>
        <v>0.56999999876198448</v>
      </c>
      <c r="CQ75" s="38" t="s">
        <v>132</v>
      </c>
      <c r="CR75" s="39"/>
      <c r="CS75" s="39"/>
      <c r="CT75" s="39"/>
      <c r="CU75" s="39"/>
      <c r="CV75" s="39"/>
      <c r="CW75" s="39">
        <v>11</v>
      </c>
      <c r="CX75" s="39">
        <v>6</v>
      </c>
      <c r="CY75" s="36" t="s">
        <v>1022</v>
      </c>
      <c r="CZ75" s="37">
        <v>44411</v>
      </c>
      <c r="DA75" s="26">
        <v>8077443</v>
      </c>
      <c r="DB75" s="26">
        <v>11014695</v>
      </c>
      <c r="DC75" s="31">
        <f t="shared" si="6"/>
        <v>46041425</v>
      </c>
      <c r="DD75" s="31">
        <f t="shared" si="7"/>
        <v>34733005</v>
      </c>
      <c r="DE75" s="23"/>
      <c r="DF75" s="23"/>
    </row>
    <row r="76" spans="1:110" ht="61.5" customHeight="1" x14ac:dyDescent="0.25">
      <c r="A76" s="22" t="s">
        <v>1023</v>
      </c>
      <c r="B76" s="23" t="s">
        <v>1024</v>
      </c>
      <c r="C76" s="24" t="s">
        <v>1025</v>
      </c>
      <c r="D76" s="73">
        <v>44237</v>
      </c>
      <c r="E76" s="23" t="s">
        <v>108</v>
      </c>
      <c r="F76" s="23" t="s">
        <v>109</v>
      </c>
      <c r="G76" s="22" t="s">
        <v>1026</v>
      </c>
      <c r="H76" s="23" t="s">
        <v>104</v>
      </c>
      <c r="I76" s="23" t="s">
        <v>1027</v>
      </c>
      <c r="J76" s="23" t="s">
        <v>112</v>
      </c>
      <c r="K76" s="23" t="s">
        <v>113</v>
      </c>
      <c r="L76" s="23">
        <v>10</v>
      </c>
      <c r="M76" s="23" t="s">
        <v>372</v>
      </c>
      <c r="N76" s="23" t="s">
        <v>373</v>
      </c>
      <c r="O76" s="23">
        <v>1082000052</v>
      </c>
      <c r="P76" s="23">
        <v>93</v>
      </c>
      <c r="Q76" s="25">
        <v>44224</v>
      </c>
      <c r="R76" s="23" t="s">
        <v>142</v>
      </c>
      <c r="S76" s="26">
        <v>88117560</v>
      </c>
      <c r="T76" s="26">
        <v>8811756</v>
      </c>
      <c r="U76" s="23" t="s">
        <v>104</v>
      </c>
      <c r="V76" s="26">
        <v>0</v>
      </c>
      <c r="W76" s="26">
        <f t="shared" si="52"/>
        <v>88117560</v>
      </c>
      <c r="X76" s="23" t="s">
        <v>104</v>
      </c>
      <c r="Y76" s="23" t="s">
        <v>104</v>
      </c>
      <c r="Z76" s="23" t="s">
        <v>104</v>
      </c>
      <c r="AA76" s="23" t="s">
        <v>104</v>
      </c>
      <c r="AB76" s="23" t="s">
        <v>104</v>
      </c>
      <c r="AC76" s="24" t="s">
        <v>1028</v>
      </c>
      <c r="AD76" s="27">
        <v>80025774</v>
      </c>
      <c r="AE76" s="27">
        <v>1</v>
      </c>
      <c r="AF76" s="27" t="s">
        <v>267</v>
      </c>
      <c r="AG76" s="27" t="s">
        <v>118</v>
      </c>
      <c r="AH76" s="27" t="s">
        <v>119</v>
      </c>
      <c r="AI76" s="73">
        <v>29301</v>
      </c>
      <c r="AJ76" s="46" t="s">
        <v>120</v>
      </c>
      <c r="AK76" s="23" t="s">
        <v>196</v>
      </c>
      <c r="AL76" s="23" t="s">
        <v>121</v>
      </c>
      <c r="AM76" s="23" t="s">
        <v>211</v>
      </c>
      <c r="AN76" s="23" t="s">
        <v>319</v>
      </c>
      <c r="AO76" s="23" t="s">
        <v>124</v>
      </c>
      <c r="AP76" s="46" t="s">
        <v>1029</v>
      </c>
      <c r="AQ76" s="46">
        <v>3813000</v>
      </c>
      <c r="AR76" s="23" t="s">
        <v>1030</v>
      </c>
      <c r="AS76" s="49" t="s">
        <v>486</v>
      </c>
      <c r="AT76" s="78" t="s">
        <v>758</v>
      </c>
      <c r="AU76" s="78" t="s">
        <v>104</v>
      </c>
      <c r="AV76" s="78" t="s">
        <v>104</v>
      </c>
      <c r="AW76" s="78" t="s">
        <v>104</v>
      </c>
      <c r="AX76" s="78" t="s">
        <v>104</v>
      </c>
      <c r="AY76" s="29" t="s">
        <v>1031</v>
      </c>
      <c r="AZ76" s="23">
        <v>85</v>
      </c>
      <c r="BA76" s="25">
        <v>44237</v>
      </c>
      <c r="BB76" s="23" t="s">
        <v>104</v>
      </c>
      <c r="BC76" s="23" t="s">
        <v>104</v>
      </c>
      <c r="BD76" s="23" t="s">
        <v>104</v>
      </c>
      <c r="BE76" s="23" t="s">
        <v>104</v>
      </c>
      <c r="BF76" s="74">
        <v>44242</v>
      </c>
      <c r="BG76" s="74">
        <v>44544</v>
      </c>
      <c r="BH76" s="23" t="s">
        <v>379</v>
      </c>
      <c r="BI76" s="23" t="s">
        <v>380</v>
      </c>
      <c r="BJ76" s="23">
        <v>79468174</v>
      </c>
      <c r="BK76" s="23">
        <v>1</v>
      </c>
      <c r="BL76" s="23" t="s">
        <v>104</v>
      </c>
      <c r="BM76" s="23" t="s">
        <v>104</v>
      </c>
      <c r="BN76" s="23" t="s">
        <v>104</v>
      </c>
      <c r="BO76" s="23" t="s">
        <v>104</v>
      </c>
      <c r="BP76" s="23" t="s">
        <v>104</v>
      </c>
      <c r="BQ76" s="23" t="s">
        <v>104</v>
      </c>
      <c r="BR76" s="23" t="s">
        <v>104</v>
      </c>
      <c r="BS76" s="23" t="s">
        <v>104</v>
      </c>
      <c r="BT76" s="24" t="str">
        <f t="shared" si="42"/>
        <v xml:space="preserve">LEONARDO SANTOS CHACÓN </v>
      </c>
      <c r="BU76" s="31">
        <f t="shared" si="43"/>
        <v>88117560</v>
      </c>
      <c r="BV76" s="31" t="str">
        <f t="shared" ref="BV76:BW76" si="57">K76</f>
        <v>2 2. Meses</v>
      </c>
      <c r="BW76" s="32">
        <f t="shared" si="57"/>
        <v>10</v>
      </c>
      <c r="BX76" s="26"/>
      <c r="BY76" s="31">
        <v>4699603</v>
      </c>
      <c r="BZ76" s="31">
        <v>8811756</v>
      </c>
      <c r="CA76" s="31">
        <v>8811756</v>
      </c>
      <c r="CB76" s="31">
        <v>8811756</v>
      </c>
      <c r="CC76" s="31">
        <v>8811756</v>
      </c>
      <c r="CD76" s="33">
        <v>8811756</v>
      </c>
      <c r="CE76" s="23"/>
      <c r="CF76" s="23"/>
      <c r="CG76" s="23"/>
      <c r="CH76" s="23"/>
      <c r="CI76" s="23"/>
      <c r="CJ76" s="23"/>
      <c r="CK76" s="23"/>
      <c r="CL76" s="23"/>
      <c r="CM76" s="23"/>
      <c r="CN76" s="23"/>
      <c r="CO76" s="31">
        <f t="shared" si="4"/>
        <v>48758383</v>
      </c>
      <c r="CP76" s="34">
        <f t="shared" si="5"/>
        <v>0.55333333106363813</v>
      </c>
      <c r="CQ76" s="38" t="s">
        <v>132</v>
      </c>
      <c r="CR76" s="39"/>
      <c r="CS76" s="39"/>
      <c r="CT76" s="39"/>
      <c r="CU76" s="39"/>
      <c r="CV76" s="39"/>
      <c r="CW76" s="39">
        <v>11</v>
      </c>
      <c r="CX76" s="39">
        <v>5</v>
      </c>
      <c r="CY76" s="36" t="s">
        <v>1032</v>
      </c>
      <c r="CZ76" s="37">
        <v>44411</v>
      </c>
      <c r="DA76" s="26">
        <v>8811756</v>
      </c>
      <c r="DB76" s="26">
        <v>6608817</v>
      </c>
      <c r="DC76" s="31">
        <f t="shared" si="6"/>
        <v>48758383</v>
      </c>
      <c r="DD76" s="31">
        <f t="shared" si="7"/>
        <v>39359177</v>
      </c>
      <c r="DE76" s="23"/>
      <c r="DF76" s="23"/>
    </row>
    <row r="77" spans="1:110" ht="72" customHeight="1" x14ac:dyDescent="0.25">
      <c r="A77" s="22" t="s">
        <v>1033</v>
      </c>
      <c r="B77" s="23" t="s">
        <v>1034</v>
      </c>
      <c r="C77" s="24" t="s">
        <v>1035</v>
      </c>
      <c r="D77" s="73">
        <v>44237</v>
      </c>
      <c r="E77" s="23" t="s">
        <v>108</v>
      </c>
      <c r="F77" s="23" t="s">
        <v>109</v>
      </c>
      <c r="G77" s="22" t="s">
        <v>1036</v>
      </c>
      <c r="H77" s="23" t="s">
        <v>104</v>
      </c>
      <c r="I77" s="23" t="s">
        <v>1037</v>
      </c>
      <c r="J77" s="23" t="s">
        <v>112</v>
      </c>
      <c r="K77" s="23" t="s">
        <v>541</v>
      </c>
      <c r="L77" s="23">
        <v>315</v>
      </c>
      <c r="M77" s="23">
        <v>131020202030203</v>
      </c>
      <c r="N77" s="23" t="s">
        <v>114</v>
      </c>
      <c r="O77" s="23" t="s">
        <v>104</v>
      </c>
      <c r="P77" s="23">
        <v>69</v>
      </c>
      <c r="Q77" s="25">
        <v>44204</v>
      </c>
      <c r="R77" s="23" t="s">
        <v>115</v>
      </c>
      <c r="S77" s="26">
        <v>46261719</v>
      </c>
      <c r="T77" s="26">
        <v>4405878</v>
      </c>
      <c r="U77" s="23" t="s">
        <v>104</v>
      </c>
      <c r="V77" s="26">
        <v>0</v>
      </c>
      <c r="W77" s="26">
        <f t="shared" si="52"/>
        <v>46261719</v>
      </c>
      <c r="X77" s="23" t="s">
        <v>104</v>
      </c>
      <c r="Y77" s="23" t="s">
        <v>104</v>
      </c>
      <c r="Z77" s="23" t="s">
        <v>104</v>
      </c>
      <c r="AA77" s="23" t="s">
        <v>104</v>
      </c>
      <c r="AB77" s="23" t="s">
        <v>104</v>
      </c>
      <c r="AC77" s="24" t="s">
        <v>1038</v>
      </c>
      <c r="AD77" s="27">
        <v>1020794404</v>
      </c>
      <c r="AE77" s="27">
        <v>2</v>
      </c>
      <c r="AF77" s="27" t="s">
        <v>117</v>
      </c>
      <c r="AG77" s="27" t="s">
        <v>118</v>
      </c>
      <c r="AH77" s="27" t="s">
        <v>119</v>
      </c>
      <c r="AI77" s="73">
        <v>34520</v>
      </c>
      <c r="AJ77" s="46" t="s">
        <v>120</v>
      </c>
      <c r="AK77" s="46" t="s">
        <v>196</v>
      </c>
      <c r="AL77" s="46" t="s">
        <v>121</v>
      </c>
      <c r="AM77" s="23" t="s">
        <v>902</v>
      </c>
      <c r="AN77" s="23" t="s">
        <v>984</v>
      </c>
      <c r="AO77" s="23" t="s">
        <v>124</v>
      </c>
      <c r="AP77" s="27" t="s">
        <v>1039</v>
      </c>
      <c r="AQ77" s="46">
        <v>3813000</v>
      </c>
      <c r="AR77" s="23" t="s">
        <v>1040</v>
      </c>
      <c r="AS77" s="49" t="s">
        <v>184</v>
      </c>
      <c r="AT77" s="78" t="s">
        <v>593</v>
      </c>
      <c r="AU77" s="78" t="s">
        <v>104</v>
      </c>
      <c r="AV77" s="78" t="s">
        <v>104</v>
      </c>
      <c r="AW77" s="78" t="s">
        <v>104</v>
      </c>
      <c r="AX77" s="78" t="s">
        <v>104</v>
      </c>
      <c r="AY77" s="29" t="s">
        <v>1041</v>
      </c>
      <c r="AZ77" s="23">
        <v>86</v>
      </c>
      <c r="BA77" s="25">
        <v>44237</v>
      </c>
      <c r="BB77" s="23" t="s">
        <v>104</v>
      </c>
      <c r="BC77" s="23" t="s">
        <v>104</v>
      </c>
      <c r="BD77" s="23" t="s">
        <v>104</v>
      </c>
      <c r="BE77" s="23" t="s">
        <v>104</v>
      </c>
      <c r="BF77" s="74">
        <v>44238</v>
      </c>
      <c r="BG77" s="74">
        <v>44555</v>
      </c>
      <c r="BH77" s="23" t="s">
        <v>488</v>
      </c>
      <c r="BI77" s="23" t="s">
        <v>489</v>
      </c>
      <c r="BJ77" s="23">
        <v>52966718</v>
      </c>
      <c r="BK77" s="23">
        <v>4</v>
      </c>
      <c r="BL77" s="23" t="s">
        <v>104</v>
      </c>
      <c r="BM77" s="23" t="s">
        <v>104</v>
      </c>
      <c r="BN77" s="23" t="s">
        <v>104</v>
      </c>
      <c r="BO77" s="23" t="s">
        <v>104</v>
      </c>
      <c r="BP77" s="23" t="s">
        <v>104</v>
      </c>
      <c r="BQ77" s="23" t="s">
        <v>104</v>
      </c>
      <c r="BR77" s="23" t="s">
        <v>104</v>
      </c>
      <c r="BS77" s="23" t="s">
        <v>104</v>
      </c>
      <c r="BT77" s="24" t="str">
        <f t="shared" si="42"/>
        <v>LUISA FERNANDA ACHAGUA MULFORD</v>
      </c>
      <c r="BU77" s="31">
        <f t="shared" si="43"/>
        <v>46261719</v>
      </c>
      <c r="BV77" s="31" t="str">
        <f t="shared" ref="BV77:BW77" si="58">K77</f>
        <v xml:space="preserve">1.1 Dias </v>
      </c>
      <c r="BW77" s="32">
        <f t="shared" si="58"/>
        <v>315</v>
      </c>
      <c r="BX77" s="26"/>
      <c r="BY77" s="31">
        <v>2937252</v>
      </c>
      <c r="BZ77" s="31">
        <v>4405878</v>
      </c>
      <c r="CA77" s="31">
        <v>4405878</v>
      </c>
      <c r="CB77" s="31">
        <v>4405878</v>
      </c>
      <c r="CC77" s="31">
        <v>4405878</v>
      </c>
      <c r="CD77" s="33">
        <v>4405878</v>
      </c>
      <c r="CE77" s="23"/>
      <c r="CF77" s="23"/>
      <c r="CG77" s="23"/>
      <c r="CH77" s="23"/>
      <c r="CI77" s="23"/>
      <c r="CJ77" s="23"/>
      <c r="CK77" s="23"/>
      <c r="CL77" s="23"/>
      <c r="CM77" s="23"/>
      <c r="CN77" s="23"/>
      <c r="CO77" s="31">
        <f t="shared" si="4"/>
        <v>24966642</v>
      </c>
      <c r="CP77" s="34">
        <f t="shared" si="5"/>
        <v>0.53968253968253965</v>
      </c>
      <c r="CQ77" s="38" t="s">
        <v>132</v>
      </c>
      <c r="CR77" s="39"/>
      <c r="CS77" s="39"/>
      <c r="CT77" s="39"/>
      <c r="CU77" s="39"/>
      <c r="CV77" s="39"/>
      <c r="CW77" s="39">
        <v>11</v>
      </c>
      <c r="CX77" s="39">
        <v>6</v>
      </c>
      <c r="CY77" s="36" t="s">
        <v>1042</v>
      </c>
      <c r="CZ77" s="37">
        <v>44412</v>
      </c>
      <c r="DA77" s="26">
        <v>4405878</v>
      </c>
      <c r="DB77" s="26">
        <v>11014695</v>
      </c>
      <c r="DC77" s="31">
        <f t="shared" si="6"/>
        <v>24966642</v>
      </c>
      <c r="DD77" s="31">
        <f t="shared" si="7"/>
        <v>21295077</v>
      </c>
      <c r="DE77" s="23"/>
      <c r="DF77" s="23"/>
    </row>
    <row r="78" spans="1:110" ht="72" customHeight="1" x14ac:dyDescent="0.25">
      <c r="A78" s="22" t="s">
        <v>1043</v>
      </c>
      <c r="B78" s="23" t="s">
        <v>1044</v>
      </c>
      <c r="C78" s="24" t="s">
        <v>1045</v>
      </c>
      <c r="D78" s="73">
        <v>44238</v>
      </c>
      <c r="E78" s="23" t="s">
        <v>108</v>
      </c>
      <c r="F78" s="23" t="s">
        <v>109</v>
      </c>
      <c r="G78" s="22" t="s">
        <v>1046</v>
      </c>
      <c r="H78" s="23" t="s">
        <v>104</v>
      </c>
      <c r="I78" s="23" t="s">
        <v>1047</v>
      </c>
      <c r="J78" s="23" t="s">
        <v>112</v>
      </c>
      <c r="K78" s="23" t="s">
        <v>541</v>
      </c>
      <c r="L78" s="23">
        <v>315</v>
      </c>
      <c r="M78" s="23" t="s">
        <v>177</v>
      </c>
      <c r="N78" s="23" t="s">
        <v>178</v>
      </c>
      <c r="O78" s="23">
        <v>1082001052</v>
      </c>
      <c r="P78" s="23">
        <v>99</v>
      </c>
      <c r="Q78" s="25">
        <v>44228</v>
      </c>
      <c r="R78" s="23" t="s">
        <v>142</v>
      </c>
      <c r="S78" s="26">
        <v>61682292</v>
      </c>
      <c r="T78" s="26">
        <v>5874504</v>
      </c>
      <c r="U78" s="23" t="s">
        <v>104</v>
      </c>
      <c r="V78" s="26">
        <v>0</v>
      </c>
      <c r="W78" s="26">
        <f t="shared" ref="W78:W95" si="59">S78+V78</f>
        <v>61682292</v>
      </c>
      <c r="X78" s="23" t="s">
        <v>104</v>
      </c>
      <c r="Y78" s="23" t="s">
        <v>104</v>
      </c>
      <c r="Z78" s="23" t="s">
        <v>104</v>
      </c>
      <c r="AA78" s="23" t="s">
        <v>104</v>
      </c>
      <c r="AB78" s="23" t="s">
        <v>104</v>
      </c>
      <c r="AC78" s="24" t="s">
        <v>1048</v>
      </c>
      <c r="AD78" s="27">
        <v>1098653678</v>
      </c>
      <c r="AE78" s="27">
        <v>2</v>
      </c>
      <c r="AF78" s="27" t="s">
        <v>117</v>
      </c>
      <c r="AG78" s="27" t="s">
        <v>118</v>
      </c>
      <c r="AH78" s="27" t="s">
        <v>119</v>
      </c>
      <c r="AI78" s="73">
        <v>32148</v>
      </c>
      <c r="AJ78" s="46" t="s">
        <v>120</v>
      </c>
      <c r="AK78" s="46" t="s">
        <v>1049</v>
      </c>
      <c r="AL78" s="46" t="s">
        <v>1050</v>
      </c>
      <c r="AM78" s="23" t="s">
        <v>211</v>
      </c>
      <c r="AN78" s="23" t="s">
        <v>227</v>
      </c>
      <c r="AO78" s="23" t="s">
        <v>124</v>
      </c>
      <c r="AP78" s="27" t="s">
        <v>1051</v>
      </c>
      <c r="AQ78" s="46">
        <v>3813000</v>
      </c>
      <c r="AR78" s="23" t="s">
        <v>1052</v>
      </c>
      <c r="AS78" s="49" t="s">
        <v>1053</v>
      </c>
      <c r="AT78" s="78" t="s">
        <v>200</v>
      </c>
      <c r="AU78" s="78" t="s">
        <v>104</v>
      </c>
      <c r="AV78" s="78" t="s">
        <v>104</v>
      </c>
      <c r="AW78" s="78" t="s">
        <v>104</v>
      </c>
      <c r="AX78" s="78" t="s">
        <v>104</v>
      </c>
      <c r="AY78" s="29" t="s">
        <v>1054</v>
      </c>
      <c r="AZ78" s="23">
        <v>87</v>
      </c>
      <c r="BA78" s="25">
        <v>44239</v>
      </c>
      <c r="BB78" s="23" t="s">
        <v>104</v>
      </c>
      <c r="BC78" s="23" t="s">
        <v>104</v>
      </c>
      <c r="BD78" s="23" t="s">
        <v>104</v>
      </c>
      <c r="BE78" s="23" t="s">
        <v>104</v>
      </c>
      <c r="BF78" s="74">
        <v>44239</v>
      </c>
      <c r="BG78" s="74">
        <v>44556</v>
      </c>
      <c r="BH78" s="23" t="s">
        <v>299</v>
      </c>
      <c r="BI78" s="23" t="s">
        <v>152</v>
      </c>
      <c r="BJ78" s="23">
        <v>1019032759</v>
      </c>
      <c r="BK78" s="23">
        <v>9</v>
      </c>
      <c r="BL78" s="23" t="s">
        <v>104</v>
      </c>
      <c r="BM78" s="23" t="s">
        <v>104</v>
      </c>
      <c r="BN78" s="23" t="s">
        <v>104</v>
      </c>
      <c r="BO78" s="23" t="s">
        <v>104</v>
      </c>
      <c r="BP78" s="23" t="s">
        <v>104</v>
      </c>
      <c r="BQ78" s="23" t="s">
        <v>104</v>
      </c>
      <c r="BR78" s="23" t="s">
        <v>104</v>
      </c>
      <c r="BS78" s="23" t="s">
        <v>104</v>
      </c>
      <c r="BT78" s="24" t="str">
        <f t="shared" ref="BT78:BT143" si="60">AC78</f>
        <v>NAYDA JULYHT OVALLE GALEANO</v>
      </c>
      <c r="BU78" s="31">
        <f t="shared" si="43"/>
        <v>61682292</v>
      </c>
      <c r="BV78" s="31" t="str">
        <f t="shared" ref="BV78:BW78" si="61">K78</f>
        <v xml:space="preserve">1.1 Dias </v>
      </c>
      <c r="BW78" s="32">
        <f t="shared" si="61"/>
        <v>315</v>
      </c>
      <c r="BX78" s="26"/>
      <c r="BY78" s="31">
        <v>3720519</v>
      </c>
      <c r="BZ78" s="31">
        <v>5874504</v>
      </c>
      <c r="CA78" s="31">
        <v>5874504</v>
      </c>
      <c r="CB78" s="31">
        <v>5874504</v>
      </c>
      <c r="CC78" s="31">
        <v>5874504</v>
      </c>
      <c r="CD78" s="33">
        <v>5874504</v>
      </c>
      <c r="CE78" s="23"/>
      <c r="CF78" s="23"/>
      <c r="CG78" s="23"/>
      <c r="CH78" s="23"/>
      <c r="CI78" s="23"/>
      <c r="CJ78" s="23"/>
      <c r="CK78" s="23"/>
      <c r="CL78" s="23"/>
      <c r="CM78" s="23"/>
      <c r="CN78" s="23"/>
      <c r="CO78" s="31">
        <f t="shared" si="4"/>
        <v>33093039</v>
      </c>
      <c r="CP78" s="34">
        <f t="shared" si="5"/>
        <v>0.53650793326551482</v>
      </c>
      <c r="CQ78" s="38" t="s">
        <v>132</v>
      </c>
      <c r="CR78" s="39"/>
      <c r="CS78" s="39"/>
      <c r="CT78" s="39"/>
      <c r="CU78" s="39"/>
      <c r="CV78" s="39"/>
      <c r="CW78" s="39">
        <v>11</v>
      </c>
      <c r="CX78" s="39">
        <v>5</v>
      </c>
      <c r="CY78" s="36" t="s">
        <v>1055</v>
      </c>
      <c r="CZ78" s="37">
        <v>44417</v>
      </c>
      <c r="DA78" s="26">
        <v>5874504</v>
      </c>
      <c r="DB78" s="26">
        <v>46349983</v>
      </c>
      <c r="DC78" s="31">
        <f t="shared" si="6"/>
        <v>33093039</v>
      </c>
      <c r="DD78" s="31">
        <f t="shared" si="7"/>
        <v>28589253</v>
      </c>
      <c r="DE78" s="23"/>
      <c r="DF78" s="23"/>
    </row>
    <row r="79" spans="1:110" ht="72" customHeight="1" x14ac:dyDescent="0.25">
      <c r="A79" s="22" t="s">
        <v>1057</v>
      </c>
      <c r="B79" s="23" t="s">
        <v>1058</v>
      </c>
      <c r="C79" s="24" t="s">
        <v>1059</v>
      </c>
      <c r="D79" s="73">
        <v>44238</v>
      </c>
      <c r="E79" s="23" t="s">
        <v>108</v>
      </c>
      <c r="F79" s="23" t="s">
        <v>109</v>
      </c>
      <c r="G79" s="22" t="s">
        <v>1060</v>
      </c>
      <c r="H79" s="23" t="s">
        <v>104</v>
      </c>
      <c r="I79" s="23" t="s">
        <v>1061</v>
      </c>
      <c r="J79" s="23" t="s">
        <v>112</v>
      </c>
      <c r="K79" s="23" t="s">
        <v>541</v>
      </c>
      <c r="L79" s="23">
        <v>315</v>
      </c>
      <c r="M79" s="23" t="s">
        <v>695</v>
      </c>
      <c r="N79" s="23" t="s">
        <v>696</v>
      </c>
      <c r="O79" s="23">
        <v>1082001052</v>
      </c>
      <c r="P79" s="23">
        <v>61</v>
      </c>
      <c r="Q79" s="25">
        <v>44204</v>
      </c>
      <c r="R79" s="23" t="s">
        <v>142</v>
      </c>
      <c r="S79" s="26">
        <v>69392579</v>
      </c>
      <c r="T79" s="26">
        <v>6608817</v>
      </c>
      <c r="U79" s="23" t="s">
        <v>104</v>
      </c>
      <c r="V79" s="26">
        <v>0</v>
      </c>
      <c r="W79" s="26">
        <f t="shared" si="59"/>
        <v>69392579</v>
      </c>
      <c r="X79" s="23" t="s">
        <v>104</v>
      </c>
      <c r="Y79" s="23" t="s">
        <v>104</v>
      </c>
      <c r="Z79" s="23" t="s">
        <v>104</v>
      </c>
      <c r="AA79" s="23" t="s">
        <v>104</v>
      </c>
      <c r="AB79" s="23" t="s">
        <v>104</v>
      </c>
      <c r="AC79" s="24" t="s">
        <v>1062</v>
      </c>
      <c r="AD79" s="27">
        <v>52792961</v>
      </c>
      <c r="AE79" s="27">
        <v>1</v>
      </c>
      <c r="AF79" s="27" t="s">
        <v>117</v>
      </c>
      <c r="AG79" s="27" t="s">
        <v>118</v>
      </c>
      <c r="AH79" s="27" t="s">
        <v>119</v>
      </c>
      <c r="AI79" s="73">
        <v>29695</v>
      </c>
      <c r="AJ79" s="46" t="s">
        <v>120</v>
      </c>
      <c r="AK79" s="46" t="s">
        <v>196</v>
      </c>
      <c r="AL79" s="46" t="s">
        <v>121</v>
      </c>
      <c r="AM79" s="23" t="s">
        <v>181</v>
      </c>
      <c r="AN79" s="23" t="s">
        <v>984</v>
      </c>
      <c r="AO79" s="23" t="s">
        <v>124</v>
      </c>
      <c r="AP79" s="27" t="s">
        <v>1063</v>
      </c>
      <c r="AQ79" s="46">
        <v>3813000</v>
      </c>
      <c r="AR79" s="23" t="s">
        <v>1064</v>
      </c>
      <c r="AS79" s="49" t="s">
        <v>1053</v>
      </c>
      <c r="AT79" s="78" t="s">
        <v>593</v>
      </c>
      <c r="AU79" s="78" t="s">
        <v>104</v>
      </c>
      <c r="AV79" s="78" t="s">
        <v>104</v>
      </c>
      <c r="AW79" s="78" t="s">
        <v>104</v>
      </c>
      <c r="AX79" s="78" t="s">
        <v>104</v>
      </c>
      <c r="AY79" s="29" t="s">
        <v>1065</v>
      </c>
      <c r="AZ79" s="23">
        <v>88</v>
      </c>
      <c r="BA79" s="25">
        <v>44239</v>
      </c>
      <c r="BB79" s="23" t="s">
        <v>104</v>
      </c>
      <c r="BC79" s="23" t="s">
        <v>104</v>
      </c>
      <c r="BD79" s="23" t="s">
        <v>104</v>
      </c>
      <c r="BE79" s="23" t="s">
        <v>104</v>
      </c>
      <c r="BF79" s="74">
        <v>44239</v>
      </c>
      <c r="BG79" s="74">
        <v>44556</v>
      </c>
      <c r="BH79" s="23" t="s">
        <v>488</v>
      </c>
      <c r="BI79" s="23" t="s">
        <v>489</v>
      </c>
      <c r="BJ79" s="23">
        <v>52966718</v>
      </c>
      <c r="BK79" s="23">
        <v>4</v>
      </c>
      <c r="BL79" s="79">
        <v>44432</v>
      </c>
      <c r="BM79" s="23" t="s">
        <v>104</v>
      </c>
      <c r="BN79" s="45" t="s">
        <v>1066</v>
      </c>
      <c r="BO79" s="45">
        <v>1022380851</v>
      </c>
      <c r="BP79" s="45">
        <v>1</v>
      </c>
      <c r="BQ79" s="79">
        <v>33974</v>
      </c>
      <c r="BR79" s="23" t="s">
        <v>104</v>
      </c>
      <c r="BS79" s="35" t="s">
        <v>1067</v>
      </c>
      <c r="BT79" s="24" t="str">
        <f t="shared" si="60"/>
        <v>MARIA CLARA LEUBRO BELTRAN</v>
      </c>
      <c r="BU79" s="31">
        <f t="shared" si="43"/>
        <v>69392579</v>
      </c>
      <c r="BV79" s="31" t="str">
        <f t="shared" ref="BV79:BW79" si="62">K79</f>
        <v xml:space="preserve">1.1 Dias </v>
      </c>
      <c r="BW79" s="32">
        <f t="shared" si="62"/>
        <v>315</v>
      </c>
      <c r="BX79" s="26"/>
      <c r="BY79" s="31">
        <v>4185584</v>
      </c>
      <c r="BZ79" s="31">
        <v>6608817</v>
      </c>
      <c r="CA79" s="31">
        <v>6608817</v>
      </c>
      <c r="CB79" s="31">
        <v>6608817</v>
      </c>
      <c r="CC79" s="31">
        <v>6608817</v>
      </c>
      <c r="CD79" s="33">
        <v>6608817</v>
      </c>
      <c r="CE79" s="23"/>
      <c r="CF79" s="23"/>
      <c r="CG79" s="23"/>
      <c r="CH79" s="23"/>
      <c r="CI79" s="23"/>
      <c r="CJ79" s="23"/>
      <c r="CK79" s="23"/>
      <c r="CL79" s="23"/>
      <c r="CM79" s="23"/>
      <c r="CN79" s="23"/>
      <c r="CO79" s="31">
        <f t="shared" si="4"/>
        <v>37229669</v>
      </c>
      <c r="CP79" s="34">
        <f t="shared" si="5"/>
        <v>0.53650793120111595</v>
      </c>
      <c r="CQ79" s="38" t="s">
        <v>132</v>
      </c>
      <c r="CR79" s="39"/>
      <c r="CS79" s="39"/>
      <c r="CT79" s="39"/>
      <c r="CU79" s="39"/>
      <c r="CV79" s="39"/>
      <c r="CW79" s="39">
        <v>11</v>
      </c>
      <c r="CX79" s="39">
        <v>6</v>
      </c>
      <c r="CY79" s="36" t="s">
        <v>1068</v>
      </c>
      <c r="CZ79" s="37">
        <v>44413</v>
      </c>
      <c r="DA79" s="26">
        <v>6608817</v>
      </c>
      <c r="DB79" s="26">
        <v>2202939</v>
      </c>
      <c r="DC79" s="31">
        <f t="shared" si="6"/>
        <v>37229669</v>
      </c>
      <c r="DD79" s="31">
        <f t="shared" si="7"/>
        <v>32162910</v>
      </c>
      <c r="DE79" s="23"/>
      <c r="DF79" s="23"/>
    </row>
    <row r="80" spans="1:110" ht="72" customHeight="1" x14ac:dyDescent="0.25">
      <c r="A80" s="22" t="s">
        <v>1069</v>
      </c>
      <c r="B80" s="23" t="s">
        <v>1070</v>
      </c>
      <c r="C80" s="24" t="s">
        <v>1071</v>
      </c>
      <c r="D80" s="73">
        <v>44242</v>
      </c>
      <c r="E80" s="23" t="s">
        <v>108</v>
      </c>
      <c r="F80" s="23" t="s">
        <v>1072</v>
      </c>
      <c r="G80" s="22" t="s">
        <v>1073</v>
      </c>
      <c r="H80" s="23" t="s">
        <v>104</v>
      </c>
      <c r="I80" s="23" t="s">
        <v>1074</v>
      </c>
      <c r="J80" s="23" t="s">
        <v>112</v>
      </c>
      <c r="K80" s="23" t="s">
        <v>541</v>
      </c>
      <c r="L80" s="23">
        <v>330</v>
      </c>
      <c r="M80" s="23">
        <v>131020202030203</v>
      </c>
      <c r="N80" s="23" t="s">
        <v>1075</v>
      </c>
      <c r="O80" s="23" t="s">
        <v>104</v>
      </c>
      <c r="P80" s="23">
        <v>114</v>
      </c>
      <c r="Q80" s="25">
        <v>44232</v>
      </c>
      <c r="R80" s="23" t="s">
        <v>115</v>
      </c>
      <c r="S80" s="26">
        <v>324851230</v>
      </c>
      <c r="T80" s="26" t="s">
        <v>104</v>
      </c>
      <c r="U80" s="23" t="s">
        <v>104</v>
      </c>
      <c r="V80" s="26">
        <v>0</v>
      </c>
      <c r="W80" s="26">
        <f t="shared" si="59"/>
        <v>324851230</v>
      </c>
      <c r="X80" s="23" t="s">
        <v>104</v>
      </c>
      <c r="Y80" s="23" t="s">
        <v>104</v>
      </c>
      <c r="Z80" s="23" t="s">
        <v>104</v>
      </c>
      <c r="AA80" s="23" t="s">
        <v>104</v>
      </c>
      <c r="AB80" s="23" t="s">
        <v>104</v>
      </c>
      <c r="AC80" s="24" t="s">
        <v>1076</v>
      </c>
      <c r="AD80" s="27">
        <v>830132864</v>
      </c>
      <c r="AE80" s="27">
        <v>4</v>
      </c>
      <c r="AF80" s="27" t="s">
        <v>104</v>
      </c>
      <c r="AG80" s="27" t="s">
        <v>602</v>
      </c>
      <c r="AH80" s="27" t="s">
        <v>603</v>
      </c>
      <c r="AI80" s="46" t="s">
        <v>158</v>
      </c>
      <c r="AJ80" s="46" t="s">
        <v>104</v>
      </c>
      <c r="AK80" s="46" t="s">
        <v>104</v>
      </c>
      <c r="AL80" s="46" t="s">
        <v>104</v>
      </c>
      <c r="AM80" s="23" t="s">
        <v>104</v>
      </c>
      <c r="AN80" s="23" t="s">
        <v>104</v>
      </c>
      <c r="AO80" s="23" t="s">
        <v>104</v>
      </c>
      <c r="AP80" s="27" t="s">
        <v>1077</v>
      </c>
      <c r="AQ80" s="46">
        <v>3813000</v>
      </c>
      <c r="AR80" s="23" t="s">
        <v>1078</v>
      </c>
      <c r="AS80" s="49" t="s">
        <v>104</v>
      </c>
      <c r="AT80" s="78" t="s">
        <v>104</v>
      </c>
      <c r="AU80" s="78" t="s">
        <v>1056</v>
      </c>
      <c r="AV80" s="78">
        <v>33713</v>
      </c>
      <c r="AW80" s="78" t="s">
        <v>104</v>
      </c>
      <c r="AX80" s="78" t="s">
        <v>1056</v>
      </c>
      <c r="AY80" s="29" t="s">
        <v>1079</v>
      </c>
      <c r="AZ80" s="23">
        <v>93</v>
      </c>
      <c r="BA80" s="25">
        <v>44243</v>
      </c>
      <c r="BB80" s="23" t="s">
        <v>104</v>
      </c>
      <c r="BC80" s="23" t="s">
        <v>104</v>
      </c>
      <c r="BD80" s="23" t="s">
        <v>104</v>
      </c>
      <c r="BE80" s="23" t="s">
        <v>104</v>
      </c>
      <c r="BF80" s="74">
        <v>44243</v>
      </c>
      <c r="BG80" s="74">
        <v>44576</v>
      </c>
      <c r="BH80" s="23" t="s">
        <v>130</v>
      </c>
      <c r="BI80" s="23" t="s">
        <v>131</v>
      </c>
      <c r="BJ80" s="23">
        <v>65554501</v>
      </c>
      <c r="BK80" s="23">
        <v>2</v>
      </c>
      <c r="BL80" s="23" t="s">
        <v>104</v>
      </c>
      <c r="BM80" s="23" t="s">
        <v>104</v>
      </c>
      <c r="BN80" s="23" t="s">
        <v>104</v>
      </c>
      <c r="BO80" s="23" t="s">
        <v>104</v>
      </c>
      <c r="BP80" s="23" t="s">
        <v>104</v>
      </c>
      <c r="BQ80" s="23" t="s">
        <v>104</v>
      </c>
      <c r="BR80" s="23" t="s">
        <v>104</v>
      </c>
      <c r="BS80" s="23" t="s">
        <v>104</v>
      </c>
      <c r="BT80" s="24" t="str">
        <f t="shared" si="60"/>
        <v>AGOPLA S.A.S - EN REORGANIZACIÓN</v>
      </c>
      <c r="BU80" s="31">
        <f t="shared" si="43"/>
        <v>324851230</v>
      </c>
      <c r="BV80" s="31" t="str">
        <f t="shared" ref="BV80:BW80" si="63">K80</f>
        <v xml:space="preserve">1.1 Dias </v>
      </c>
      <c r="BW80" s="32">
        <f t="shared" si="63"/>
        <v>330</v>
      </c>
      <c r="BX80" s="26"/>
      <c r="BY80" s="31">
        <v>44297895</v>
      </c>
      <c r="BZ80" s="31">
        <v>29531930</v>
      </c>
      <c r="CA80" s="31">
        <v>29531930</v>
      </c>
      <c r="CB80" s="31">
        <v>29531930</v>
      </c>
      <c r="CC80" s="31">
        <v>29531930</v>
      </c>
      <c r="CD80" s="33">
        <v>29531930</v>
      </c>
      <c r="CE80" s="23"/>
      <c r="CF80" s="23"/>
      <c r="CG80" s="23"/>
      <c r="CH80" s="23"/>
      <c r="CI80" s="23"/>
      <c r="CJ80" s="23"/>
      <c r="CK80" s="23"/>
      <c r="CL80" s="23"/>
      <c r="CM80" s="23"/>
      <c r="CN80" s="23"/>
      <c r="CO80" s="31">
        <f t="shared" si="4"/>
        <v>191957545</v>
      </c>
      <c r="CP80" s="34">
        <f t="shared" si="5"/>
        <v>0.59090909090909094</v>
      </c>
      <c r="CQ80" s="38" t="s">
        <v>132</v>
      </c>
      <c r="CR80" s="39"/>
      <c r="CS80" s="39"/>
      <c r="CT80" s="39"/>
      <c r="CU80" s="39"/>
      <c r="CV80" s="39"/>
      <c r="CW80" s="39">
        <v>11</v>
      </c>
      <c r="CX80" s="39">
        <v>5</v>
      </c>
      <c r="CY80" s="36" t="s">
        <v>1080</v>
      </c>
      <c r="CZ80" s="37">
        <v>44421</v>
      </c>
      <c r="DA80" s="26">
        <v>29531930</v>
      </c>
      <c r="DB80" s="26">
        <v>7343130</v>
      </c>
      <c r="DC80" s="31">
        <f t="shared" si="6"/>
        <v>191957545</v>
      </c>
      <c r="DD80" s="31">
        <f t="shared" si="7"/>
        <v>132893685</v>
      </c>
      <c r="DE80" s="23"/>
      <c r="DF80" s="23"/>
    </row>
    <row r="81" spans="1:110" ht="72" customHeight="1" x14ac:dyDescent="0.25">
      <c r="A81" s="80" t="s">
        <v>1081</v>
      </c>
      <c r="B81" s="23" t="s">
        <v>1082</v>
      </c>
      <c r="C81" s="24" t="s">
        <v>1083</v>
      </c>
      <c r="D81" s="73">
        <v>44242</v>
      </c>
      <c r="E81" s="23" t="s">
        <v>108</v>
      </c>
      <c r="F81" s="23" t="s">
        <v>1084</v>
      </c>
      <c r="G81" s="22" t="s">
        <v>1085</v>
      </c>
      <c r="H81" s="23" t="s">
        <v>104</v>
      </c>
      <c r="I81" s="23" t="s">
        <v>1086</v>
      </c>
      <c r="J81" s="23" t="s">
        <v>112</v>
      </c>
      <c r="K81" s="23" t="s">
        <v>541</v>
      </c>
      <c r="L81" s="23">
        <v>312</v>
      </c>
      <c r="M81" s="23">
        <v>131020202030404</v>
      </c>
      <c r="N81" s="23" t="s">
        <v>1087</v>
      </c>
      <c r="O81" s="23" t="s">
        <v>104</v>
      </c>
      <c r="P81" s="23">
        <v>87</v>
      </c>
      <c r="Q81" s="25">
        <v>44218</v>
      </c>
      <c r="R81" s="23" t="s">
        <v>115</v>
      </c>
      <c r="S81" s="26">
        <v>51600000</v>
      </c>
      <c r="T81" s="26" t="s">
        <v>104</v>
      </c>
      <c r="U81" s="25">
        <v>44320</v>
      </c>
      <c r="V81" s="26">
        <v>2363763</v>
      </c>
      <c r="W81" s="26">
        <f t="shared" si="59"/>
        <v>53963763</v>
      </c>
      <c r="X81" s="23" t="s">
        <v>104</v>
      </c>
      <c r="Y81" s="23" t="s">
        <v>104</v>
      </c>
      <c r="Z81" s="23" t="s">
        <v>104</v>
      </c>
      <c r="AA81" s="23" t="s">
        <v>104</v>
      </c>
      <c r="AB81" s="23" t="s">
        <v>104</v>
      </c>
      <c r="AC81" s="24" t="s">
        <v>1088</v>
      </c>
      <c r="AD81" s="27">
        <v>899999115</v>
      </c>
      <c r="AE81" s="27">
        <v>8</v>
      </c>
      <c r="AF81" s="27" t="s">
        <v>158</v>
      </c>
      <c r="AG81" s="27" t="s">
        <v>602</v>
      </c>
      <c r="AH81" s="27" t="s">
        <v>1089</v>
      </c>
      <c r="AI81" s="46" t="s">
        <v>158</v>
      </c>
      <c r="AJ81" s="46" t="s">
        <v>104</v>
      </c>
      <c r="AK81" s="46" t="s">
        <v>104</v>
      </c>
      <c r="AL81" s="46" t="s">
        <v>104</v>
      </c>
      <c r="AM81" s="46" t="s">
        <v>104</v>
      </c>
      <c r="AN81" s="46" t="s">
        <v>104</v>
      </c>
      <c r="AO81" s="46" t="s">
        <v>104</v>
      </c>
      <c r="AP81" s="46" t="s">
        <v>1090</v>
      </c>
      <c r="AQ81" s="46">
        <v>3813000</v>
      </c>
      <c r="AR81" s="23" t="s">
        <v>1091</v>
      </c>
      <c r="AS81" s="49" t="s">
        <v>104</v>
      </c>
      <c r="AT81" s="78" t="s">
        <v>104</v>
      </c>
      <c r="AU81" s="78" t="s">
        <v>1056</v>
      </c>
      <c r="AV81" s="78">
        <v>31795</v>
      </c>
      <c r="AW81" s="78" t="s">
        <v>104</v>
      </c>
      <c r="AX81" s="78" t="s">
        <v>1056</v>
      </c>
      <c r="AY81" s="29" t="s">
        <v>1092</v>
      </c>
      <c r="AZ81" s="23">
        <v>90</v>
      </c>
      <c r="BA81" s="25">
        <v>44243</v>
      </c>
      <c r="BB81" s="23">
        <v>148</v>
      </c>
      <c r="BC81" s="25">
        <v>44267</v>
      </c>
      <c r="BD81" s="23">
        <v>161</v>
      </c>
      <c r="BE81" s="25">
        <v>44321</v>
      </c>
      <c r="BF81" s="74">
        <v>44244</v>
      </c>
      <c r="BG81" s="74">
        <v>44561</v>
      </c>
      <c r="BH81" s="23" t="s">
        <v>379</v>
      </c>
      <c r="BI81" s="23" t="s">
        <v>380</v>
      </c>
      <c r="BJ81" s="23">
        <v>79468174</v>
      </c>
      <c r="BK81" s="23">
        <v>1</v>
      </c>
      <c r="BL81" s="23" t="s">
        <v>104</v>
      </c>
      <c r="BM81" s="23" t="s">
        <v>104</v>
      </c>
      <c r="BN81" s="23" t="s">
        <v>104</v>
      </c>
      <c r="BO81" s="23" t="s">
        <v>104</v>
      </c>
      <c r="BP81" s="23" t="s">
        <v>104</v>
      </c>
      <c r="BQ81" s="23" t="s">
        <v>104</v>
      </c>
      <c r="BR81" s="23" t="s">
        <v>104</v>
      </c>
      <c r="BS81" s="23" t="s">
        <v>104</v>
      </c>
      <c r="BT81" s="24" t="str">
        <f t="shared" si="60"/>
        <v>EMPRESA DE TELECOMUNICACIONES DE BOGOTÁ S.A ESP</v>
      </c>
      <c r="BU81" s="31">
        <f t="shared" si="43"/>
        <v>53963763</v>
      </c>
      <c r="BV81" s="31" t="str">
        <f t="shared" ref="BV81:BW81" si="64">K81</f>
        <v xml:space="preserve">1.1 Dias </v>
      </c>
      <c r="BW81" s="32">
        <f t="shared" si="64"/>
        <v>312</v>
      </c>
      <c r="BX81" s="26"/>
      <c r="BY81" s="31"/>
      <c r="BZ81" s="23"/>
      <c r="CA81" s="23"/>
      <c r="CB81" s="23"/>
      <c r="CC81" s="43"/>
      <c r="CD81" s="33">
        <v>22858360</v>
      </c>
      <c r="CE81" s="23"/>
      <c r="CF81" s="23"/>
      <c r="CG81" s="23"/>
      <c r="CH81" s="23"/>
      <c r="CI81" s="23"/>
      <c r="CJ81" s="23"/>
      <c r="CK81" s="23"/>
      <c r="CL81" s="23"/>
      <c r="CM81" s="23"/>
      <c r="CN81" s="23"/>
      <c r="CO81" s="31">
        <f t="shared" si="4"/>
        <v>22858360</v>
      </c>
      <c r="CP81" s="34">
        <f t="shared" si="5"/>
        <v>0.4235872135158551</v>
      </c>
      <c r="CQ81" s="38" t="s">
        <v>132</v>
      </c>
      <c r="CR81" s="39"/>
      <c r="CS81" s="39"/>
      <c r="CT81" s="39"/>
      <c r="CU81" s="39"/>
      <c r="CV81" s="39"/>
      <c r="CW81" s="39">
        <v>11</v>
      </c>
      <c r="CX81" s="39">
        <v>2</v>
      </c>
      <c r="CY81" s="36" t="s">
        <v>1093</v>
      </c>
      <c r="CZ81" s="37">
        <v>44432</v>
      </c>
      <c r="DA81" s="26">
        <v>22858360</v>
      </c>
      <c r="DB81" s="26">
        <v>5140191</v>
      </c>
      <c r="DC81" s="31">
        <f t="shared" si="6"/>
        <v>22858360</v>
      </c>
      <c r="DD81" s="31">
        <f t="shared" si="7"/>
        <v>31105403</v>
      </c>
      <c r="DE81" s="23"/>
      <c r="DF81" s="23"/>
    </row>
    <row r="82" spans="1:110" ht="63.75" customHeight="1" x14ac:dyDescent="0.25">
      <c r="A82" s="22" t="s">
        <v>1094</v>
      </c>
      <c r="B82" s="23" t="s">
        <v>1095</v>
      </c>
      <c r="C82" s="24" t="s">
        <v>1096</v>
      </c>
      <c r="D82" s="73">
        <v>44242</v>
      </c>
      <c r="E82" s="23" t="s">
        <v>108</v>
      </c>
      <c r="F82" s="23" t="s">
        <v>137</v>
      </c>
      <c r="G82" s="22" t="s">
        <v>1097</v>
      </c>
      <c r="H82" s="23" t="s">
        <v>104</v>
      </c>
      <c r="I82" s="23" t="s">
        <v>1098</v>
      </c>
      <c r="J82" s="23" t="s">
        <v>112</v>
      </c>
      <c r="K82" s="23" t="s">
        <v>541</v>
      </c>
      <c r="L82" s="23">
        <v>310</v>
      </c>
      <c r="M82" s="23" t="s">
        <v>177</v>
      </c>
      <c r="N82" s="23" t="s">
        <v>178</v>
      </c>
      <c r="O82" s="23">
        <v>1082001052</v>
      </c>
      <c r="P82" s="23">
        <v>101</v>
      </c>
      <c r="Q82" s="25">
        <v>44228</v>
      </c>
      <c r="R82" s="23" t="s">
        <v>142</v>
      </c>
      <c r="S82" s="26">
        <v>30351604</v>
      </c>
      <c r="T82" s="26">
        <v>2937252</v>
      </c>
      <c r="U82" s="23" t="s">
        <v>104</v>
      </c>
      <c r="V82" s="26">
        <v>0</v>
      </c>
      <c r="W82" s="26">
        <f t="shared" si="59"/>
        <v>30351604</v>
      </c>
      <c r="X82" s="23" t="s">
        <v>104</v>
      </c>
      <c r="Y82" s="23" t="s">
        <v>104</v>
      </c>
      <c r="Z82" s="23" t="s">
        <v>104</v>
      </c>
      <c r="AA82" s="23" t="s">
        <v>104</v>
      </c>
      <c r="AB82" s="23" t="s">
        <v>104</v>
      </c>
      <c r="AC82" s="24" t="s">
        <v>1099</v>
      </c>
      <c r="AD82" s="27">
        <v>80249870</v>
      </c>
      <c r="AE82" s="27">
        <v>2</v>
      </c>
      <c r="AF82" s="27" t="s">
        <v>267</v>
      </c>
      <c r="AG82" s="27" t="s">
        <v>118</v>
      </c>
      <c r="AH82" s="27" t="s">
        <v>119</v>
      </c>
      <c r="AI82" s="73">
        <v>30864</v>
      </c>
      <c r="AJ82" s="46" t="s">
        <v>120</v>
      </c>
      <c r="AK82" s="46" t="s">
        <v>196</v>
      </c>
      <c r="AL82" s="46" t="s">
        <v>121</v>
      </c>
      <c r="AM82" s="23" t="s">
        <v>1100</v>
      </c>
      <c r="AN82" s="23" t="s">
        <v>984</v>
      </c>
      <c r="AO82" s="23" t="s">
        <v>124</v>
      </c>
      <c r="AP82" s="27" t="s">
        <v>1101</v>
      </c>
      <c r="AQ82" s="46">
        <v>3813000</v>
      </c>
      <c r="AR82" s="23" t="s">
        <v>1102</v>
      </c>
      <c r="AS82" s="49" t="s">
        <v>364</v>
      </c>
      <c r="AT82" s="78" t="s">
        <v>149</v>
      </c>
      <c r="AU82" s="78" t="s">
        <v>104</v>
      </c>
      <c r="AV82" s="78" t="s">
        <v>104</v>
      </c>
      <c r="AW82" s="78" t="s">
        <v>104</v>
      </c>
      <c r="AX82" s="78" t="s">
        <v>104</v>
      </c>
      <c r="AY82" s="29" t="s">
        <v>1103</v>
      </c>
      <c r="AZ82" s="23">
        <v>91</v>
      </c>
      <c r="BA82" s="25">
        <v>44243</v>
      </c>
      <c r="BB82" s="23" t="s">
        <v>104</v>
      </c>
      <c r="BC82" s="23" t="s">
        <v>104</v>
      </c>
      <c r="BD82" s="23" t="s">
        <v>104</v>
      </c>
      <c r="BE82" s="23" t="s">
        <v>104</v>
      </c>
      <c r="BF82" s="74">
        <v>44243</v>
      </c>
      <c r="BG82" s="74">
        <v>44555</v>
      </c>
      <c r="BH82" s="23" t="s">
        <v>299</v>
      </c>
      <c r="BI82" s="23" t="s">
        <v>152</v>
      </c>
      <c r="BJ82" s="23">
        <v>1019032759</v>
      </c>
      <c r="BK82" s="23">
        <v>9</v>
      </c>
      <c r="BL82" s="23" t="s">
        <v>104</v>
      </c>
      <c r="BM82" s="23" t="s">
        <v>104</v>
      </c>
      <c r="BN82" s="23" t="s">
        <v>104</v>
      </c>
      <c r="BO82" s="23" t="s">
        <v>104</v>
      </c>
      <c r="BP82" s="23" t="s">
        <v>104</v>
      </c>
      <c r="BQ82" s="23" t="s">
        <v>104</v>
      </c>
      <c r="BR82" s="23" t="s">
        <v>104</v>
      </c>
      <c r="BS82" s="23" t="s">
        <v>104</v>
      </c>
      <c r="BT82" s="24" t="str">
        <f t="shared" si="60"/>
        <v>MARIO HERNAN ARIAS PARRA</v>
      </c>
      <c r="BU82" s="31">
        <f t="shared" si="43"/>
        <v>30351604</v>
      </c>
      <c r="BV82" s="31" t="str">
        <f t="shared" ref="BV82:BW82" si="65">K82</f>
        <v xml:space="preserve">1.1 Dias </v>
      </c>
      <c r="BW82" s="32">
        <f t="shared" si="65"/>
        <v>310</v>
      </c>
      <c r="BX82" s="26"/>
      <c r="BY82" s="31">
        <v>1468626</v>
      </c>
      <c r="BZ82" s="31">
        <v>2937252</v>
      </c>
      <c r="CA82" s="31">
        <v>2937252</v>
      </c>
      <c r="CB82" s="31">
        <v>2937252</v>
      </c>
      <c r="CC82" s="31">
        <v>2937252</v>
      </c>
      <c r="CD82" s="33">
        <v>2937252</v>
      </c>
      <c r="CE82" s="23"/>
      <c r="CF82" s="23"/>
      <c r="CG82" s="23"/>
      <c r="CH82" s="23"/>
      <c r="CI82" s="23"/>
      <c r="CJ82" s="23"/>
      <c r="CK82" s="23"/>
      <c r="CL82" s="23"/>
      <c r="CM82" s="23"/>
      <c r="CN82" s="23"/>
      <c r="CO82" s="31">
        <f t="shared" si="4"/>
        <v>16154886</v>
      </c>
      <c r="CP82" s="34">
        <f t="shared" si="5"/>
        <v>0.532258064516129</v>
      </c>
      <c r="CQ82" s="38" t="s">
        <v>132</v>
      </c>
      <c r="CR82" s="39"/>
      <c r="CS82" s="39"/>
      <c r="CT82" s="39"/>
      <c r="CU82" s="39"/>
      <c r="CV82" s="39"/>
      <c r="CW82" s="39">
        <v>11</v>
      </c>
      <c r="CX82" s="39">
        <v>5</v>
      </c>
      <c r="CY82" s="36" t="s">
        <v>1104</v>
      </c>
      <c r="CZ82" s="37">
        <v>44413</v>
      </c>
      <c r="DA82" s="26">
        <v>2937252</v>
      </c>
      <c r="DB82" s="26">
        <v>6608817</v>
      </c>
      <c r="DC82" s="31">
        <f t="shared" si="6"/>
        <v>16154886</v>
      </c>
      <c r="DD82" s="31">
        <f t="shared" si="7"/>
        <v>14196718</v>
      </c>
      <c r="DE82" s="23"/>
      <c r="DF82" s="23"/>
    </row>
    <row r="83" spans="1:110" ht="57.75" customHeight="1" x14ac:dyDescent="0.25">
      <c r="A83" s="22" t="s">
        <v>1105</v>
      </c>
      <c r="B83" s="23">
        <v>64223</v>
      </c>
      <c r="C83" s="24" t="s">
        <v>1106</v>
      </c>
      <c r="D83" s="73">
        <v>44242</v>
      </c>
      <c r="E83" s="23" t="s">
        <v>1107</v>
      </c>
      <c r="F83" s="23" t="s">
        <v>1108</v>
      </c>
      <c r="G83" s="22" t="s">
        <v>1105</v>
      </c>
      <c r="H83" s="23" t="s">
        <v>104</v>
      </c>
      <c r="I83" s="23">
        <v>64223</v>
      </c>
      <c r="J83" s="23" t="s">
        <v>1109</v>
      </c>
      <c r="K83" s="23" t="s">
        <v>541</v>
      </c>
      <c r="L83" s="23">
        <v>332</v>
      </c>
      <c r="M83" s="23" t="s">
        <v>372</v>
      </c>
      <c r="N83" s="23" t="s">
        <v>373</v>
      </c>
      <c r="O83" s="23">
        <v>1082000052</v>
      </c>
      <c r="P83" s="23">
        <v>41</v>
      </c>
      <c r="Q83" s="25">
        <v>44203</v>
      </c>
      <c r="R83" s="23" t="s">
        <v>142</v>
      </c>
      <c r="S83" s="26">
        <v>509743896</v>
      </c>
      <c r="T83" s="26" t="s">
        <v>158</v>
      </c>
      <c r="U83" s="23" t="s">
        <v>104</v>
      </c>
      <c r="V83" s="26">
        <v>0</v>
      </c>
      <c r="W83" s="26">
        <f t="shared" si="59"/>
        <v>509743896</v>
      </c>
      <c r="X83" s="23" t="s">
        <v>104</v>
      </c>
      <c r="Y83" s="23" t="s">
        <v>104</v>
      </c>
      <c r="Z83" s="23" t="s">
        <v>104</v>
      </c>
      <c r="AA83" s="23" t="s">
        <v>104</v>
      </c>
      <c r="AB83" s="23" t="s">
        <v>104</v>
      </c>
      <c r="AC83" s="24" t="s">
        <v>1110</v>
      </c>
      <c r="AD83" s="27">
        <v>800103052</v>
      </c>
      <c r="AE83" s="27">
        <v>8</v>
      </c>
      <c r="AF83" s="27" t="s">
        <v>104</v>
      </c>
      <c r="AG83" s="27" t="s">
        <v>602</v>
      </c>
      <c r="AH83" s="27" t="s">
        <v>1111</v>
      </c>
      <c r="AI83" s="46" t="s">
        <v>158</v>
      </c>
      <c r="AJ83" s="46" t="s">
        <v>104</v>
      </c>
      <c r="AK83" s="46" t="s">
        <v>104</v>
      </c>
      <c r="AL83" s="46" t="s">
        <v>104</v>
      </c>
      <c r="AM83" s="46" t="s">
        <v>104</v>
      </c>
      <c r="AN83" s="46" t="s">
        <v>104</v>
      </c>
      <c r="AO83" s="46" t="s">
        <v>104</v>
      </c>
      <c r="AP83" s="27" t="s">
        <v>1112</v>
      </c>
      <c r="AQ83" s="46">
        <v>3813000</v>
      </c>
      <c r="AR83" s="23" t="s">
        <v>1113</v>
      </c>
      <c r="AS83" s="49" t="s">
        <v>104</v>
      </c>
      <c r="AT83" s="78" t="s">
        <v>104</v>
      </c>
      <c r="AU83" s="78" t="s">
        <v>104</v>
      </c>
      <c r="AV83" s="78" t="s">
        <v>104</v>
      </c>
      <c r="AW83" s="78" t="s">
        <v>104</v>
      </c>
      <c r="AX83" s="78" t="s">
        <v>104</v>
      </c>
      <c r="AY83" s="29" t="s">
        <v>1114</v>
      </c>
      <c r="AZ83" s="23">
        <v>92</v>
      </c>
      <c r="BA83" s="25">
        <v>44243</v>
      </c>
      <c r="BB83" s="23" t="s">
        <v>104</v>
      </c>
      <c r="BC83" s="23" t="s">
        <v>104</v>
      </c>
      <c r="BD83" s="23" t="s">
        <v>104</v>
      </c>
      <c r="BE83" s="23" t="s">
        <v>104</v>
      </c>
      <c r="BF83" s="74">
        <v>44244</v>
      </c>
      <c r="BG83" s="81">
        <v>44579</v>
      </c>
      <c r="BH83" s="23" t="s">
        <v>379</v>
      </c>
      <c r="BI83" s="23" t="s">
        <v>380</v>
      </c>
      <c r="BJ83" s="23">
        <v>79468174</v>
      </c>
      <c r="BK83" s="23">
        <v>1</v>
      </c>
      <c r="BL83" s="23" t="s">
        <v>104</v>
      </c>
      <c r="BM83" s="23" t="s">
        <v>104</v>
      </c>
      <c r="BN83" s="23" t="s">
        <v>104</v>
      </c>
      <c r="BO83" s="23" t="s">
        <v>104</v>
      </c>
      <c r="BP83" s="23" t="s">
        <v>104</v>
      </c>
      <c r="BQ83" s="23" t="s">
        <v>104</v>
      </c>
      <c r="BR83" s="23" t="s">
        <v>104</v>
      </c>
      <c r="BS83" s="23" t="s">
        <v>104</v>
      </c>
      <c r="BT83" s="24" t="str">
        <f t="shared" si="60"/>
        <v>ORACLE COLOMBIA LIMITADA</v>
      </c>
      <c r="BU83" s="31">
        <f t="shared" si="43"/>
        <v>509743896</v>
      </c>
      <c r="BV83" s="31" t="str">
        <f t="shared" ref="BV83:BW83" si="66">K83</f>
        <v xml:space="preserve">1.1 Dias </v>
      </c>
      <c r="BW83" s="32">
        <f t="shared" si="66"/>
        <v>332</v>
      </c>
      <c r="BX83" s="26"/>
      <c r="BY83" s="31">
        <v>509743896</v>
      </c>
      <c r="BZ83" s="23"/>
      <c r="CA83" s="23"/>
      <c r="CB83" s="23"/>
      <c r="CC83" s="54"/>
      <c r="CD83" s="33"/>
      <c r="CE83" s="23"/>
      <c r="CF83" s="23"/>
      <c r="CG83" s="23"/>
      <c r="CH83" s="23"/>
      <c r="CI83" s="23"/>
      <c r="CJ83" s="23"/>
      <c r="CK83" s="23"/>
      <c r="CL83" s="23"/>
      <c r="CM83" s="23"/>
      <c r="CN83" s="23"/>
      <c r="CO83" s="31">
        <f t="shared" si="4"/>
        <v>509743896</v>
      </c>
      <c r="CP83" s="34">
        <f t="shared" si="5"/>
        <v>1</v>
      </c>
      <c r="CQ83" s="38" t="s">
        <v>311</v>
      </c>
      <c r="CR83" s="39"/>
      <c r="CS83" s="39"/>
      <c r="CT83" s="39"/>
      <c r="CU83" s="39"/>
      <c r="CV83" s="39"/>
      <c r="CW83" s="39">
        <v>1</v>
      </c>
      <c r="CX83" s="39">
        <v>1</v>
      </c>
      <c r="CY83" s="36" t="e">
        <v>#N/A</v>
      </c>
      <c r="CZ83" s="37" t="e">
        <v>#N/A</v>
      </c>
      <c r="DA83" s="26">
        <v>0</v>
      </c>
      <c r="DB83" s="26">
        <v>2202939</v>
      </c>
      <c r="DC83" s="31">
        <f t="shared" si="6"/>
        <v>509743896</v>
      </c>
      <c r="DD83" s="31">
        <f t="shared" si="7"/>
        <v>0</v>
      </c>
      <c r="DE83" s="23"/>
      <c r="DF83" s="23"/>
    </row>
    <row r="84" spans="1:110" ht="68.25" customHeight="1" x14ac:dyDescent="0.25">
      <c r="A84" s="22" t="s">
        <v>1115</v>
      </c>
      <c r="B84" s="23" t="s">
        <v>1116</v>
      </c>
      <c r="C84" s="24" t="s">
        <v>1117</v>
      </c>
      <c r="D84" s="73">
        <v>44243</v>
      </c>
      <c r="E84" s="23" t="s">
        <v>108</v>
      </c>
      <c r="F84" s="23" t="s">
        <v>109</v>
      </c>
      <c r="G84" s="22" t="s">
        <v>1118</v>
      </c>
      <c r="H84" s="23" t="s">
        <v>104</v>
      </c>
      <c r="I84" s="23" t="s">
        <v>1119</v>
      </c>
      <c r="J84" s="23" t="s">
        <v>112</v>
      </c>
      <c r="K84" s="23" t="s">
        <v>113</v>
      </c>
      <c r="L84" s="23">
        <v>10</v>
      </c>
      <c r="M84" s="23" t="s">
        <v>177</v>
      </c>
      <c r="N84" s="23" t="s">
        <v>178</v>
      </c>
      <c r="O84" s="23">
        <v>1082001052</v>
      </c>
      <c r="P84" s="23">
        <v>107</v>
      </c>
      <c r="Q84" s="25">
        <v>44230</v>
      </c>
      <c r="R84" s="23" t="s">
        <v>142</v>
      </c>
      <c r="S84" s="26">
        <v>58745040</v>
      </c>
      <c r="T84" s="26">
        <v>5874504</v>
      </c>
      <c r="U84" s="23" t="s">
        <v>104</v>
      </c>
      <c r="V84" s="26">
        <v>0</v>
      </c>
      <c r="W84" s="26">
        <f t="shared" si="59"/>
        <v>58745040</v>
      </c>
      <c r="X84" s="23" t="s">
        <v>104</v>
      </c>
      <c r="Y84" s="23" t="s">
        <v>104</v>
      </c>
      <c r="Z84" s="23" t="s">
        <v>104</v>
      </c>
      <c r="AA84" s="23" t="s">
        <v>104</v>
      </c>
      <c r="AB84" s="23" t="s">
        <v>104</v>
      </c>
      <c r="AC84" s="24" t="s">
        <v>1120</v>
      </c>
      <c r="AD84" s="27">
        <v>1032469498</v>
      </c>
      <c r="AE84" s="27">
        <v>5</v>
      </c>
      <c r="AF84" s="27" t="s">
        <v>267</v>
      </c>
      <c r="AG84" s="27" t="s">
        <v>118</v>
      </c>
      <c r="AH84" s="27" t="s">
        <v>119</v>
      </c>
      <c r="AI84" s="71">
        <v>34737</v>
      </c>
      <c r="AJ84" s="46" t="s">
        <v>120</v>
      </c>
      <c r="AK84" s="46" t="s">
        <v>196</v>
      </c>
      <c r="AL84" s="46" t="s">
        <v>121</v>
      </c>
      <c r="AM84" s="46" t="s">
        <v>181</v>
      </c>
      <c r="AN84" s="46" t="s">
        <v>1121</v>
      </c>
      <c r="AO84" s="46" t="s">
        <v>124</v>
      </c>
      <c r="AP84" s="27" t="s">
        <v>1122</v>
      </c>
      <c r="AQ84" s="46">
        <v>3813000</v>
      </c>
      <c r="AR84" s="23" t="s">
        <v>1123</v>
      </c>
      <c r="AS84" s="49" t="s">
        <v>403</v>
      </c>
      <c r="AT84" s="78" t="s">
        <v>272</v>
      </c>
      <c r="AU84" s="78" t="s">
        <v>104</v>
      </c>
      <c r="AV84" s="78" t="s">
        <v>104</v>
      </c>
      <c r="AW84" s="78" t="s">
        <v>104</v>
      </c>
      <c r="AX84" s="78" t="s">
        <v>104</v>
      </c>
      <c r="AY84" s="29" t="s">
        <v>1124</v>
      </c>
      <c r="AZ84" s="23">
        <v>94</v>
      </c>
      <c r="BA84" s="25">
        <v>44244</v>
      </c>
      <c r="BB84" s="23" t="s">
        <v>104</v>
      </c>
      <c r="BC84" s="23" t="s">
        <v>104</v>
      </c>
      <c r="BD84" s="23" t="s">
        <v>104</v>
      </c>
      <c r="BE84" s="23" t="s">
        <v>104</v>
      </c>
      <c r="BF84" s="74">
        <v>44245</v>
      </c>
      <c r="BG84" s="74">
        <v>44547</v>
      </c>
      <c r="BH84" s="23" t="s">
        <v>187</v>
      </c>
      <c r="BI84" s="23" t="s">
        <v>188</v>
      </c>
      <c r="BJ84" s="23">
        <v>72171247</v>
      </c>
      <c r="BK84" s="23">
        <v>7</v>
      </c>
      <c r="BL84" s="23" t="s">
        <v>104</v>
      </c>
      <c r="BM84" s="23" t="s">
        <v>104</v>
      </c>
      <c r="BN84" s="23" t="s">
        <v>104</v>
      </c>
      <c r="BO84" s="23" t="s">
        <v>104</v>
      </c>
      <c r="BP84" s="23" t="s">
        <v>104</v>
      </c>
      <c r="BQ84" s="23" t="s">
        <v>104</v>
      </c>
      <c r="BR84" s="23" t="s">
        <v>104</v>
      </c>
      <c r="BS84" s="23" t="s">
        <v>104</v>
      </c>
      <c r="BT84" s="24" t="str">
        <f t="shared" si="60"/>
        <v xml:space="preserve">WILLIAM ANDRES CARDENAS BONILLA </v>
      </c>
      <c r="BU84" s="31">
        <f t="shared" si="43"/>
        <v>58745040</v>
      </c>
      <c r="BV84" s="31" t="str">
        <f t="shared" ref="BV84:BW84" si="67">K84</f>
        <v>2 2. Meses</v>
      </c>
      <c r="BW84" s="32">
        <f t="shared" si="67"/>
        <v>10</v>
      </c>
      <c r="BX84" s="26"/>
      <c r="BY84" s="31">
        <v>2545618</v>
      </c>
      <c r="BZ84" s="31">
        <v>5874504</v>
      </c>
      <c r="CA84" s="31">
        <v>5874504</v>
      </c>
      <c r="CB84" s="31">
        <v>5874504</v>
      </c>
      <c r="CC84" s="31">
        <v>5874504</v>
      </c>
      <c r="CD84" s="33">
        <v>5874504</v>
      </c>
      <c r="CE84" s="23"/>
      <c r="CF84" s="23"/>
      <c r="CG84" s="23"/>
      <c r="CH84" s="23"/>
      <c r="CI84" s="23"/>
      <c r="CJ84" s="23"/>
      <c r="CK84" s="23"/>
      <c r="CL84" s="23"/>
      <c r="CM84" s="23"/>
      <c r="CN84" s="23"/>
      <c r="CO84" s="31">
        <f t="shared" si="4"/>
        <v>31918138</v>
      </c>
      <c r="CP84" s="34">
        <f t="shared" si="5"/>
        <v>0.54333332652424782</v>
      </c>
      <c r="CQ84" s="38" t="s">
        <v>132</v>
      </c>
      <c r="CR84" s="39"/>
      <c r="CS84" s="39"/>
      <c r="CT84" s="39"/>
      <c r="CU84" s="39"/>
      <c r="CV84" s="39"/>
      <c r="CW84" s="39">
        <v>11</v>
      </c>
      <c r="CX84" s="39">
        <v>6</v>
      </c>
      <c r="CY84" s="36" t="s">
        <v>1125</v>
      </c>
      <c r="CZ84" s="37">
        <v>44411</v>
      </c>
      <c r="DA84" s="26">
        <v>5874504</v>
      </c>
      <c r="DB84" s="26">
        <v>5140191</v>
      </c>
      <c r="DC84" s="31">
        <f t="shared" si="6"/>
        <v>31918138</v>
      </c>
      <c r="DD84" s="31">
        <f t="shared" si="7"/>
        <v>26826902</v>
      </c>
      <c r="DE84" s="23"/>
      <c r="DF84" s="23"/>
    </row>
    <row r="85" spans="1:110" ht="68.25" customHeight="1" x14ac:dyDescent="0.25">
      <c r="A85" s="22" t="s">
        <v>1126</v>
      </c>
      <c r="B85" s="23" t="s">
        <v>1127</v>
      </c>
      <c r="C85" s="24" t="s">
        <v>1128</v>
      </c>
      <c r="D85" s="73">
        <v>44243</v>
      </c>
      <c r="E85" s="23" t="s">
        <v>108</v>
      </c>
      <c r="F85" s="23" t="s">
        <v>109</v>
      </c>
      <c r="G85" s="22" t="s">
        <v>1129</v>
      </c>
      <c r="H85" s="23" t="s">
        <v>104</v>
      </c>
      <c r="I85" s="23" t="s">
        <v>1130</v>
      </c>
      <c r="J85" s="23" t="s">
        <v>112</v>
      </c>
      <c r="K85" s="23" t="s">
        <v>113</v>
      </c>
      <c r="L85" s="23">
        <v>10</v>
      </c>
      <c r="M85" s="23" t="s">
        <v>177</v>
      </c>
      <c r="N85" s="23" t="s">
        <v>178</v>
      </c>
      <c r="O85" s="23">
        <v>1082001052</v>
      </c>
      <c r="P85" s="23">
        <v>105</v>
      </c>
      <c r="Q85" s="25">
        <v>44230</v>
      </c>
      <c r="R85" s="23" t="s">
        <v>142</v>
      </c>
      <c r="S85" s="26">
        <v>73431300</v>
      </c>
      <c r="T85" s="26">
        <v>7343130</v>
      </c>
      <c r="U85" s="23" t="s">
        <v>104</v>
      </c>
      <c r="V85" s="26">
        <v>0</v>
      </c>
      <c r="W85" s="26">
        <f t="shared" si="59"/>
        <v>73431300</v>
      </c>
      <c r="X85" s="23" t="s">
        <v>104</v>
      </c>
      <c r="Y85" s="23" t="s">
        <v>104</v>
      </c>
      <c r="Z85" s="23" t="s">
        <v>104</v>
      </c>
      <c r="AA85" s="23" t="s">
        <v>104</v>
      </c>
      <c r="AB85" s="23" t="s">
        <v>104</v>
      </c>
      <c r="AC85" s="24" t="s">
        <v>1131</v>
      </c>
      <c r="AD85" s="27">
        <v>1106393845</v>
      </c>
      <c r="AE85" s="27">
        <v>8</v>
      </c>
      <c r="AF85" s="27" t="s">
        <v>117</v>
      </c>
      <c r="AG85" s="27" t="s">
        <v>118</v>
      </c>
      <c r="AH85" s="27" t="s">
        <v>119</v>
      </c>
      <c r="AI85" s="71">
        <v>31724</v>
      </c>
      <c r="AJ85" s="46" t="s">
        <v>120</v>
      </c>
      <c r="AK85" s="46" t="s">
        <v>162</v>
      </c>
      <c r="AL85" s="46" t="s">
        <v>1132</v>
      </c>
      <c r="AM85" s="46" t="s">
        <v>1100</v>
      </c>
      <c r="AN85" s="46" t="s">
        <v>984</v>
      </c>
      <c r="AO85" s="46" t="s">
        <v>124</v>
      </c>
      <c r="AP85" s="27" t="s">
        <v>1133</v>
      </c>
      <c r="AQ85" s="46">
        <v>3813000</v>
      </c>
      <c r="AR85" s="23" t="s">
        <v>1134</v>
      </c>
      <c r="AS85" s="49" t="s">
        <v>403</v>
      </c>
      <c r="AT85" s="78" t="s">
        <v>185</v>
      </c>
      <c r="AU85" s="78" t="s">
        <v>104</v>
      </c>
      <c r="AV85" s="78" t="s">
        <v>104</v>
      </c>
      <c r="AW85" s="78" t="s">
        <v>104</v>
      </c>
      <c r="AX85" s="78" t="s">
        <v>104</v>
      </c>
      <c r="AY85" s="29" t="s">
        <v>1135</v>
      </c>
      <c r="AZ85" s="23">
        <v>95</v>
      </c>
      <c r="BA85" s="25">
        <v>44244</v>
      </c>
      <c r="BB85" s="23" t="s">
        <v>104</v>
      </c>
      <c r="BC85" s="23" t="s">
        <v>104</v>
      </c>
      <c r="BD85" s="23" t="s">
        <v>104</v>
      </c>
      <c r="BE85" s="23" t="s">
        <v>104</v>
      </c>
      <c r="BF85" s="74">
        <v>44246</v>
      </c>
      <c r="BG85" s="74">
        <v>44548</v>
      </c>
      <c r="BH85" s="23" t="s">
        <v>187</v>
      </c>
      <c r="BI85" s="23" t="s">
        <v>188</v>
      </c>
      <c r="BJ85" s="23">
        <v>72171247</v>
      </c>
      <c r="BK85" s="23">
        <v>7</v>
      </c>
      <c r="BL85" s="23" t="s">
        <v>104</v>
      </c>
      <c r="BM85" s="23" t="s">
        <v>104</v>
      </c>
      <c r="BN85" s="23" t="s">
        <v>104</v>
      </c>
      <c r="BO85" s="23" t="s">
        <v>104</v>
      </c>
      <c r="BP85" s="23" t="s">
        <v>104</v>
      </c>
      <c r="BQ85" s="23" t="s">
        <v>104</v>
      </c>
      <c r="BR85" s="23" t="s">
        <v>104</v>
      </c>
      <c r="BS85" s="23" t="s">
        <v>104</v>
      </c>
      <c r="BT85" s="24" t="str">
        <f t="shared" si="60"/>
        <v xml:space="preserve">ANGELA MARÍA DÍAZ VARGAS </v>
      </c>
      <c r="BU85" s="31">
        <f t="shared" si="43"/>
        <v>73431300</v>
      </c>
      <c r="BV85" s="31" t="str">
        <f t="shared" ref="BV85:BW85" si="68">K85</f>
        <v>2 2. Meses</v>
      </c>
      <c r="BW85" s="32">
        <f t="shared" si="68"/>
        <v>10</v>
      </c>
      <c r="BX85" s="26"/>
      <c r="BY85" s="31"/>
      <c r="BZ85" s="31">
        <v>10280382</v>
      </c>
      <c r="CA85" s="23"/>
      <c r="CB85" s="31">
        <v>14686260</v>
      </c>
      <c r="CC85" s="31">
        <v>7343130</v>
      </c>
      <c r="CD85" s="33">
        <v>7343130</v>
      </c>
      <c r="CE85" s="23"/>
      <c r="CF85" s="23"/>
      <c r="CG85" s="23"/>
      <c r="CH85" s="23"/>
      <c r="CI85" s="23"/>
      <c r="CJ85" s="23"/>
      <c r="CK85" s="23"/>
      <c r="CL85" s="23"/>
      <c r="CM85" s="23"/>
      <c r="CN85" s="23"/>
      <c r="CO85" s="31">
        <f t="shared" si="4"/>
        <v>39652902</v>
      </c>
      <c r="CP85" s="34">
        <f t="shared" si="5"/>
        <v>0.54</v>
      </c>
      <c r="CQ85" s="38" t="s">
        <v>132</v>
      </c>
      <c r="CR85" s="39"/>
      <c r="CS85" s="39"/>
      <c r="CT85" s="39"/>
      <c r="CU85" s="39"/>
      <c r="CV85" s="39"/>
      <c r="CW85" s="39">
        <v>11</v>
      </c>
      <c r="CX85" s="39">
        <v>4</v>
      </c>
      <c r="CY85" s="36" t="s">
        <v>1136</v>
      </c>
      <c r="CZ85" s="37">
        <v>44413</v>
      </c>
      <c r="DA85" s="26">
        <v>7343130</v>
      </c>
      <c r="DB85" s="26">
        <v>4405878</v>
      </c>
      <c r="DC85" s="31">
        <f t="shared" si="6"/>
        <v>39652902</v>
      </c>
      <c r="DD85" s="31">
        <f t="shared" si="7"/>
        <v>33778398</v>
      </c>
      <c r="DE85" s="23"/>
      <c r="DF85" s="23"/>
    </row>
    <row r="86" spans="1:110" ht="68.25" customHeight="1" x14ac:dyDescent="0.25">
      <c r="A86" s="22" t="s">
        <v>1137</v>
      </c>
      <c r="B86" s="23" t="s">
        <v>1138</v>
      </c>
      <c r="C86" s="24" t="s">
        <v>1139</v>
      </c>
      <c r="D86" s="73">
        <v>44243</v>
      </c>
      <c r="E86" s="23" t="s">
        <v>108</v>
      </c>
      <c r="F86" s="23" t="s">
        <v>137</v>
      </c>
      <c r="G86" s="22" t="s">
        <v>1140</v>
      </c>
      <c r="H86" s="23" t="s">
        <v>104</v>
      </c>
      <c r="I86" s="23" t="s">
        <v>1141</v>
      </c>
      <c r="J86" s="23" t="s">
        <v>112</v>
      </c>
      <c r="K86" s="23" t="s">
        <v>541</v>
      </c>
      <c r="L86" s="23">
        <v>310</v>
      </c>
      <c r="M86" s="23" t="s">
        <v>177</v>
      </c>
      <c r="N86" s="23" t="s">
        <v>178</v>
      </c>
      <c r="O86" s="23">
        <v>1082001052</v>
      </c>
      <c r="P86" s="23">
        <v>100</v>
      </c>
      <c r="Q86" s="25">
        <v>44230</v>
      </c>
      <c r="R86" s="23" t="s">
        <v>142</v>
      </c>
      <c r="S86" s="26">
        <v>30351604</v>
      </c>
      <c r="T86" s="26">
        <v>2937252</v>
      </c>
      <c r="U86" s="23" t="s">
        <v>104</v>
      </c>
      <c r="V86" s="26">
        <v>0</v>
      </c>
      <c r="W86" s="26">
        <f t="shared" si="59"/>
        <v>30351604</v>
      </c>
      <c r="X86" s="23" t="s">
        <v>104</v>
      </c>
      <c r="Y86" s="23" t="s">
        <v>104</v>
      </c>
      <c r="Z86" s="23" t="s">
        <v>104</v>
      </c>
      <c r="AA86" s="23" t="s">
        <v>104</v>
      </c>
      <c r="AB86" s="23" t="s">
        <v>104</v>
      </c>
      <c r="AC86" s="24" t="s">
        <v>1142</v>
      </c>
      <c r="AD86" s="27">
        <v>52734728</v>
      </c>
      <c r="AE86" s="27">
        <v>2</v>
      </c>
      <c r="AF86" s="27" t="s">
        <v>117</v>
      </c>
      <c r="AG86" s="27" t="s">
        <v>118</v>
      </c>
      <c r="AH86" s="27" t="s">
        <v>119</v>
      </c>
      <c r="AI86" s="71">
        <v>30604</v>
      </c>
      <c r="AJ86" s="46" t="s">
        <v>120</v>
      </c>
      <c r="AK86" s="46" t="s">
        <v>196</v>
      </c>
      <c r="AL86" s="46" t="s">
        <v>121</v>
      </c>
      <c r="AM86" s="46" t="s">
        <v>181</v>
      </c>
      <c r="AN86" s="46" t="s">
        <v>1143</v>
      </c>
      <c r="AO86" s="46" t="s">
        <v>124</v>
      </c>
      <c r="AP86" s="27" t="s">
        <v>1144</v>
      </c>
      <c r="AQ86" s="46">
        <v>3813000</v>
      </c>
      <c r="AR86" s="23" t="s">
        <v>1145</v>
      </c>
      <c r="AS86" s="49" t="s">
        <v>451</v>
      </c>
      <c r="AT86" s="78" t="s">
        <v>149</v>
      </c>
      <c r="AU86" s="78" t="s">
        <v>104</v>
      </c>
      <c r="AV86" s="78" t="s">
        <v>104</v>
      </c>
      <c r="AW86" s="78" t="s">
        <v>104</v>
      </c>
      <c r="AX86" s="78" t="s">
        <v>104</v>
      </c>
      <c r="AY86" s="29" t="s">
        <v>1103</v>
      </c>
      <c r="AZ86" s="23">
        <v>96</v>
      </c>
      <c r="BA86" s="25">
        <v>44244</v>
      </c>
      <c r="BB86" s="23" t="s">
        <v>104</v>
      </c>
      <c r="BC86" s="23" t="s">
        <v>104</v>
      </c>
      <c r="BD86" s="23" t="s">
        <v>104</v>
      </c>
      <c r="BE86" s="23" t="s">
        <v>104</v>
      </c>
      <c r="BF86" s="74">
        <v>44245</v>
      </c>
      <c r="BG86" s="74">
        <v>44557</v>
      </c>
      <c r="BH86" s="23" t="s">
        <v>299</v>
      </c>
      <c r="BI86" s="23" t="s">
        <v>152</v>
      </c>
      <c r="BJ86" s="23">
        <v>1019032759</v>
      </c>
      <c r="BK86" s="23">
        <v>9</v>
      </c>
      <c r="BL86" s="23" t="s">
        <v>104</v>
      </c>
      <c r="BM86" s="23" t="s">
        <v>104</v>
      </c>
      <c r="BN86" s="23" t="s">
        <v>104</v>
      </c>
      <c r="BO86" s="23" t="s">
        <v>104</v>
      </c>
      <c r="BP86" s="23" t="s">
        <v>104</v>
      </c>
      <c r="BQ86" s="23" t="s">
        <v>104</v>
      </c>
      <c r="BR86" s="23" t="s">
        <v>104</v>
      </c>
      <c r="BS86" s="23" t="s">
        <v>104</v>
      </c>
      <c r="BT86" s="24" t="str">
        <f t="shared" si="60"/>
        <v xml:space="preserve">NANCY YURANY VANEGAS CELIS </v>
      </c>
      <c r="BU86" s="31">
        <f t="shared" si="43"/>
        <v>30351604</v>
      </c>
      <c r="BV86" s="31" t="str">
        <f t="shared" ref="BV86:BW86" si="69">K86</f>
        <v xml:space="preserve">1.1 Dias </v>
      </c>
      <c r="BW86" s="32">
        <f t="shared" si="69"/>
        <v>310</v>
      </c>
      <c r="BX86" s="26"/>
      <c r="BY86" s="31">
        <v>1272809</v>
      </c>
      <c r="BZ86" s="31">
        <v>2937252</v>
      </c>
      <c r="CA86" s="31">
        <v>2937252</v>
      </c>
      <c r="CB86" s="31">
        <v>2937252</v>
      </c>
      <c r="CC86" s="31">
        <v>2937252</v>
      </c>
      <c r="CD86" s="33">
        <v>2937252</v>
      </c>
      <c r="CE86" s="23"/>
      <c r="CF86" s="23"/>
      <c r="CG86" s="23"/>
      <c r="CH86" s="23"/>
      <c r="CI86" s="23"/>
      <c r="CJ86" s="23"/>
      <c r="CK86" s="23"/>
      <c r="CL86" s="23"/>
      <c r="CM86" s="23"/>
      <c r="CN86" s="23"/>
      <c r="CO86" s="31">
        <f t="shared" si="4"/>
        <v>15959069</v>
      </c>
      <c r="CP86" s="34">
        <f t="shared" si="5"/>
        <v>0.52580644502346563</v>
      </c>
      <c r="CQ86" s="38" t="s">
        <v>132</v>
      </c>
      <c r="CR86" s="39"/>
      <c r="CS86" s="39"/>
      <c r="CT86" s="39"/>
      <c r="CU86" s="39"/>
      <c r="CV86" s="39"/>
      <c r="CW86" s="39">
        <v>11</v>
      </c>
      <c r="CX86" s="39">
        <v>5</v>
      </c>
      <c r="CY86" s="36" t="s">
        <v>1146</v>
      </c>
      <c r="CZ86" s="37">
        <v>44411</v>
      </c>
      <c r="DA86" s="26">
        <v>2937252</v>
      </c>
      <c r="DB86" s="26">
        <v>15420573</v>
      </c>
      <c r="DC86" s="31">
        <f t="shared" si="6"/>
        <v>15959069</v>
      </c>
      <c r="DD86" s="31">
        <f t="shared" si="7"/>
        <v>14392535</v>
      </c>
      <c r="DE86" s="23"/>
      <c r="DF86" s="23"/>
    </row>
    <row r="87" spans="1:110" ht="75" customHeight="1" x14ac:dyDescent="0.25">
      <c r="A87" s="22" t="s">
        <v>1147</v>
      </c>
      <c r="B87" s="23" t="s">
        <v>1148</v>
      </c>
      <c r="C87" s="24" t="s">
        <v>1149</v>
      </c>
      <c r="D87" s="73">
        <v>44244</v>
      </c>
      <c r="E87" s="23" t="s">
        <v>108</v>
      </c>
      <c r="F87" s="23" t="s">
        <v>109</v>
      </c>
      <c r="G87" s="22" t="s">
        <v>1150</v>
      </c>
      <c r="H87" s="23" t="s">
        <v>104</v>
      </c>
      <c r="I87" s="23" t="s">
        <v>1151</v>
      </c>
      <c r="J87" s="23" t="s">
        <v>112</v>
      </c>
      <c r="K87" s="23" t="s">
        <v>113</v>
      </c>
      <c r="L87" s="23">
        <v>2</v>
      </c>
      <c r="M87" s="23" t="s">
        <v>372</v>
      </c>
      <c r="N87" s="23" t="s">
        <v>373</v>
      </c>
      <c r="O87" s="23">
        <v>1082000052</v>
      </c>
      <c r="P87" s="23">
        <v>94</v>
      </c>
      <c r="Q87" s="25">
        <v>44225</v>
      </c>
      <c r="R87" s="23" t="s">
        <v>142</v>
      </c>
      <c r="S87" s="26">
        <v>14686260</v>
      </c>
      <c r="T87" s="26">
        <v>7343130</v>
      </c>
      <c r="U87" s="25">
        <v>44302</v>
      </c>
      <c r="V87" s="26">
        <v>7343130</v>
      </c>
      <c r="W87" s="26">
        <f t="shared" si="59"/>
        <v>22029390</v>
      </c>
      <c r="X87" s="23" t="s">
        <v>1152</v>
      </c>
      <c r="Y87" s="25">
        <v>44302</v>
      </c>
      <c r="Z87" s="23" t="s">
        <v>1153</v>
      </c>
      <c r="AA87" s="23" t="s">
        <v>104</v>
      </c>
      <c r="AB87" s="23" t="s">
        <v>104</v>
      </c>
      <c r="AC87" s="24" t="s">
        <v>1154</v>
      </c>
      <c r="AD87" s="27">
        <v>32837114</v>
      </c>
      <c r="AE87" s="27">
        <v>0</v>
      </c>
      <c r="AF87" s="27" t="s">
        <v>117</v>
      </c>
      <c r="AG87" s="27" t="s">
        <v>118</v>
      </c>
      <c r="AH87" s="27" t="s">
        <v>119</v>
      </c>
      <c r="AI87" s="73">
        <v>30287</v>
      </c>
      <c r="AJ87" s="46" t="s">
        <v>120</v>
      </c>
      <c r="AK87" s="46" t="s">
        <v>1155</v>
      </c>
      <c r="AL87" s="46" t="s">
        <v>1156</v>
      </c>
      <c r="AM87" s="23" t="s">
        <v>181</v>
      </c>
      <c r="AN87" s="23" t="s">
        <v>294</v>
      </c>
      <c r="AO87" s="23" t="s">
        <v>124</v>
      </c>
      <c r="AP87" s="27" t="s">
        <v>1157</v>
      </c>
      <c r="AQ87" s="46">
        <v>3813000</v>
      </c>
      <c r="AR87" s="23" t="s">
        <v>1158</v>
      </c>
      <c r="AS87" s="49" t="s">
        <v>486</v>
      </c>
      <c r="AT87" s="82" t="s">
        <v>1159</v>
      </c>
      <c r="AU87" s="78" t="s">
        <v>104</v>
      </c>
      <c r="AV87" s="78" t="s">
        <v>104</v>
      </c>
      <c r="AW87" s="78" t="s">
        <v>104</v>
      </c>
      <c r="AX87" s="78" t="s">
        <v>104</v>
      </c>
      <c r="AY87" s="29" t="s">
        <v>1160</v>
      </c>
      <c r="AZ87" s="23">
        <v>98</v>
      </c>
      <c r="BA87" s="25">
        <v>44244</v>
      </c>
      <c r="BB87" s="23">
        <v>160</v>
      </c>
      <c r="BC87" s="25">
        <v>44298</v>
      </c>
      <c r="BD87" s="23">
        <v>148</v>
      </c>
      <c r="BE87" s="25">
        <v>44304</v>
      </c>
      <c r="BF87" s="74">
        <v>44246</v>
      </c>
      <c r="BG87" s="74">
        <v>44334</v>
      </c>
      <c r="BH87" s="23" t="s">
        <v>379</v>
      </c>
      <c r="BI87" s="23" t="s">
        <v>380</v>
      </c>
      <c r="BJ87" s="23">
        <v>79468174</v>
      </c>
      <c r="BK87" s="23">
        <v>1</v>
      </c>
      <c r="BL87" s="23" t="s">
        <v>104</v>
      </c>
      <c r="BM87" s="23" t="s">
        <v>104</v>
      </c>
      <c r="BN87" s="23" t="s">
        <v>104</v>
      </c>
      <c r="BO87" s="23" t="s">
        <v>104</v>
      </c>
      <c r="BP87" s="23" t="s">
        <v>104</v>
      </c>
      <c r="BQ87" s="23" t="s">
        <v>104</v>
      </c>
      <c r="BR87" s="23" t="s">
        <v>104</v>
      </c>
      <c r="BS87" s="23" t="s">
        <v>104</v>
      </c>
      <c r="BT87" s="24" t="str">
        <f t="shared" si="60"/>
        <v xml:space="preserve">MILENA DEL CARMEN PULIDO ORELLANO </v>
      </c>
      <c r="BU87" s="31">
        <f t="shared" si="43"/>
        <v>22029390</v>
      </c>
      <c r="BV87" s="31" t="str">
        <f t="shared" ref="BV87:BW87" si="70">K87</f>
        <v>2 2. Meses</v>
      </c>
      <c r="BW87" s="32">
        <f t="shared" si="70"/>
        <v>2</v>
      </c>
      <c r="BX87" s="26"/>
      <c r="BY87" s="31">
        <v>2937252</v>
      </c>
      <c r="BZ87" s="31">
        <v>7343130</v>
      </c>
      <c r="CA87" s="31">
        <f>4405878+2937252</f>
        <v>7343130</v>
      </c>
      <c r="CB87" s="31">
        <v>4405878</v>
      </c>
      <c r="CC87" s="54"/>
      <c r="CD87" s="33"/>
      <c r="CE87" s="23"/>
      <c r="CF87" s="23"/>
      <c r="CG87" s="23"/>
      <c r="CH87" s="23"/>
      <c r="CI87" s="23"/>
      <c r="CJ87" s="23"/>
      <c r="CK87" s="23"/>
      <c r="CL87" s="23"/>
      <c r="CM87" s="23"/>
      <c r="CN87" s="23"/>
      <c r="CO87" s="31">
        <f t="shared" si="4"/>
        <v>22029390</v>
      </c>
      <c r="CP87" s="34">
        <f t="shared" si="5"/>
        <v>1</v>
      </c>
      <c r="CQ87" s="38" t="s">
        <v>311</v>
      </c>
      <c r="CR87" s="39"/>
      <c r="CS87" s="39"/>
      <c r="CT87" s="39"/>
      <c r="CU87" s="39"/>
      <c r="CV87" s="39"/>
      <c r="CW87" s="39">
        <v>3</v>
      </c>
      <c r="CX87" s="39">
        <v>3</v>
      </c>
      <c r="CY87" s="36" t="e">
        <v>#N/A</v>
      </c>
      <c r="CZ87" s="37" t="e">
        <v>#N/A</v>
      </c>
      <c r="DA87" s="26">
        <v>0</v>
      </c>
      <c r="DB87" s="26">
        <v>2202939</v>
      </c>
      <c r="DC87" s="31">
        <f t="shared" si="6"/>
        <v>22029390</v>
      </c>
      <c r="DD87" s="31">
        <f t="shared" si="7"/>
        <v>0</v>
      </c>
      <c r="DE87" s="23"/>
      <c r="DF87" s="23"/>
    </row>
    <row r="88" spans="1:110" ht="84" customHeight="1" x14ac:dyDescent="0.25">
      <c r="A88" s="22" t="s">
        <v>1161</v>
      </c>
      <c r="B88" s="23" t="s">
        <v>1162</v>
      </c>
      <c r="C88" s="24" t="s">
        <v>1163</v>
      </c>
      <c r="D88" s="73">
        <v>44245</v>
      </c>
      <c r="E88" s="23" t="s">
        <v>108</v>
      </c>
      <c r="F88" s="23" t="s">
        <v>137</v>
      </c>
      <c r="G88" s="22" t="s">
        <v>1164</v>
      </c>
      <c r="H88" s="23" t="s">
        <v>104</v>
      </c>
      <c r="I88" s="23" t="s">
        <v>1165</v>
      </c>
      <c r="J88" s="23" t="s">
        <v>112</v>
      </c>
      <c r="K88" s="23" t="s">
        <v>113</v>
      </c>
      <c r="L88" s="23">
        <v>10</v>
      </c>
      <c r="M88" s="23">
        <v>131020202030313</v>
      </c>
      <c r="N88" s="23" t="s">
        <v>1166</v>
      </c>
      <c r="O88" s="23" t="s">
        <v>104</v>
      </c>
      <c r="P88" s="23">
        <v>115</v>
      </c>
      <c r="Q88" s="25">
        <v>44236</v>
      </c>
      <c r="R88" s="23" t="s">
        <v>115</v>
      </c>
      <c r="S88" s="26">
        <v>36715650</v>
      </c>
      <c r="T88" s="26">
        <v>3671565</v>
      </c>
      <c r="U88" s="23" t="s">
        <v>104</v>
      </c>
      <c r="V88" s="26">
        <v>0</v>
      </c>
      <c r="W88" s="26">
        <f t="shared" si="59"/>
        <v>36715650</v>
      </c>
      <c r="X88" s="23" t="s">
        <v>104</v>
      </c>
      <c r="Y88" s="23" t="s">
        <v>104</v>
      </c>
      <c r="Z88" s="23" t="s">
        <v>104</v>
      </c>
      <c r="AA88" s="23" t="s">
        <v>104</v>
      </c>
      <c r="AB88" s="23" t="s">
        <v>104</v>
      </c>
      <c r="AC88" s="24" t="s">
        <v>1167</v>
      </c>
      <c r="AD88" s="27">
        <v>35871163</v>
      </c>
      <c r="AE88" s="27">
        <v>6</v>
      </c>
      <c r="AF88" s="27" t="s">
        <v>117</v>
      </c>
      <c r="AG88" s="27" t="s">
        <v>118</v>
      </c>
      <c r="AH88" s="27" t="s">
        <v>119</v>
      </c>
      <c r="AI88" s="73">
        <v>28875</v>
      </c>
      <c r="AJ88" s="46" t="s">
        <v>120</v>
      </c>
      <c r="AK88" s="46" t="s">
        <v>1168</v>
      </c>
      <c r="AL88" s="46" t="s">
        <v>1169</v>
      </c>
      <c r="AM88" s="23" t="s">
        <v>211</v>
      </c>
      <c r="AN88" s="23" t="s">
        <v>984</v>
      </c>
      <c r="AO88" s="23" t="s">
        <v>124</v>
      </c>
      <c r="AP88" s="27" t="s">
        <v>1170</v>
      </c>
      <c r="AQ88" s="46">
        <v>3813000</v>
      </c>
      <c r="AR88" s="23" t="s">
        <v>1171</v>
      </c>
      <c r="AS88" s="49" t="s">
        <v>364</v>
      </c>
      <c r="AT88" s="82" t="s">
        <v>149</v>
      </c>
      <c r="AU88" s="78" t="s">
        <v>104</v>
      </c>
      <c r="AV88" s="78" t="s">
        <v>104</v>
      </c>
      <c r="AW88" s="78" t="s">
        <v>104</v>
      </c>
      <c r="AX88" s="78" t="s">
        <v>104</v>
      </c>
      <c r="AY88" s="29" t="s">
        <v>1172</v>
      </c>
      <c r="AZ88" s="23">
        <v>101</v>
      </c>
      <c r="BA88" s="25">
        <v>44249</v>
      </c>
      <c r="BB88" s="23" t="s">
        <v>104</v>
      </c>
      <c r="BC88" s="23" t="s">
        <v>104</v>
      </c>
      <c r="BD88" s="23" t="s">
        <v>104</v>
      </c>
      <c r="BE88" s="23" t="s">
        <v>104</v>
      </c>
      <c r="BF88" s="74">
        <v>44249</v>
      </c>
      <c r="BG88" s="74">
        <v>44551</v>
      </c>
      <c r="BH88" s="23" t="s">
        <v>488</v>
      </c>
      <c r="BI88" s="23" t="s">
        <v>489</v>
      </c>
      <c r="BJ88" s="23">
        <v>52966718</v>
      </c>
      <c r="BK88" s="23">
        <v>4</v>
      </c>
      <c r="BL88" s="23" t="s">
        <v>104</v>
      </c>
      <c r="BM88" s="23" t="s">
        <v>104</v>
      </c>
      <c r="BN88" s="23" t="s">
        <v>104</v>
      </c>
      <c r="BO88" s="23" t="s">
        <v>104</v>
      </c>
      <c r="BP88" s="23" t="s">
        <v>104</v>
      </c>
      <c r="BQ88" s="23" t="s">
        <v>104</v>
      </c>
      <c r="BR88" s="23" t="s">
        <v>104</v>
      </c>
      <c r="BS88" s="23" t="s">
        <v>104</v>
      </c>
      <c r="BT88" s="24" t="str">
        <f t="shared" si="60"/>
        <v xml:space="preserve">OCTAVIA AGUALIMPIA MORENO </v>
      </c>
      <c r="BU88" s="31">
        <f t="shared" si="43"/>
        <v>36715650</v>
      </c>
      <c r="BV88" s="31" t="str">
        <f t="shared" ref="BV88:BW88" si="71">K88</f>
        <v>2 2. Meses</v>
      </c>
      <c r="BW88" s="32">
        <f t="shared" si="71"/>
        <v>10</v>
      </c>
      <c r="BX88" s="26"/>
      <c r="BY88" s="31">
        <v>1101470</v>
      </c>
      <c r="BZ88" s="31">
        <v>3671565</v>
      </c>
      <c r="CA88" s="31">
        <v>3671565</v>
      </c>
      <c r="CB88" s="31">
        <v>3671565</v>
      </c>
      <c r="CC88" s="31">
        <v>3671565</v>
      </c>
      <c r="CD88" s="33">
        <v>3671565</v>
      </c>
      <c r="CE88" s="23"/>
      <c r="CF88" s="23"/>
      <c r="CG88" s="23"/>
      <c r="CH88" s="23"/>
      <c r="CI88" s="23"/>
      <c r="CJ88" s="23"/>
      <c r="CK88" s="23"/>
      <c r="CL88" s="23"/>
      <c r="CM88" s="23"/>
      <c r="CN88" s="23"/>
      <c r="CO88" s="31">
        <f t="shared" si="4"/>
        <v>19459295</v>
      </c>
      <c r="CP88" s="34">
        <f t="shared" si="5"/>
        <v>0.53000001361817095</v>
      </c>
      <c r="CQ88" s="38" t="s">
        <v>132</v>
      </c>
      <c r="CR88" s="39"/>
      <c r="CS88" s="39"/>
      <c r="CT88" s="39"/>
      <c r="CU88" s="39"/>
      <c r="CV88" s="39"/>
      <c r="CW88" s="39">
        <v>11</v>
      </c>
      <c r="CX88" s="39">
        <v>6</v>
      </c>
      <c r="CY88" s="36" t="s">
        <v>1173</v>
      </c>
      <c r="CZ88" s="37">
        <v>44413</v>
      </c>
      <c r="DA88" s="26">
        <v>3671565</v>
      </c>
      <c r="DB88" s="26">
        <v>4405878</v>
      </c>
      <c r="DC88" s="31">
        <f t="shared" si="6"/>
        <v>19459295</v>
      </c>
      <c r="DD88" s="31">
        <f t="shared" si="7"/>
        <v>17256355</v>
      </c>
      <c r="DE88" s="23"/>
      <c r="DF88" s="23"/>
    </row>
    <row r="89" spans="1:110" ht="120" customHeight="1" x14ac:dyDescent="0.25">
      <c r="A89" s="22" t="s">
        <v>1174</v>
      </c>
      <c r="B89" s="23" t="s">
        <v>1175</v>
      </c>
      <c r="C89" s="24" t="s">
        <v>1176</v>
      </c>
      <c r="D89" s="73">
        <v>44246</v>
      </c>
      <c r="E89" s="23" t="s">
        <v>108</v>
      </c>
      <c r="F89" s="23" t="s">
        <v>109</v>
      </c>
      <c r="G89" s="22" t="s">
        <v>1177</v>
      </c>
      <c r="H89" s="23" t="s">
        <v>104</v>
      </c>
      <c r="I89" s="57" t="s">
        <v>1178</v>
      </c>
      <c r="J89" s="23" t="s">
        <v>112</v>
      </c>
      <c r="K89" s="23" t="s">
        <v>113</v>
      </c>
      <c r="L89" s="23">
        <v>10</v>
      </c>
      <c r="M89" s="23" t="s">
        <v>177</v>
      </c>
      <c r="N89" s="23" t="s">
        <v>178</v>
      </c>
      <c r="O89" s="23">
        <v>1082001052</v>
      </c>
      <c r="P89" s="23">
        <v>104</v>
      </c>
      <c r="Q89" s="25">
        <v>44230</v>
      </c>
      <c r="R89" s="23" t="s">
        <v>142</v>
      </c>
      <c r="S89" s="26">
        <v>110146950</v>
      </c>
      <c r="T89" s="26">
        <v>11014695</v>
      </c>
      <c r="U89" s="23" t="s">
        <v>104</v>
      </c>
      <c r="V89" s="26">
        <v>0</v>
      </c>
      <c r="W89" s="26">
        <f t="shared" si="59"/>
        <v>110146950</v>
      </c>
      <c r="X89" s="23" t="s">
        <v>104</v>
      </c>
      <c r="Y89" s="23" t="s">
        <v>104</v>
      </c>
      <c r="Z89" s="23" t="s">
        <v>104</v>
      </c>
      <c r="AA89" s="23" t="s">
        <v>104</v>
      </c>
      <c r="AB89" s="23" t="s">
        <v>104</v>
      </c>
      <c r="AC89" s="24" t="s">
        <v>1179</v>
      </c>
      <c r="AD89" s="27">
        <v>79789199</v>
      </c>
      <c r="AE89" s="27">
        <v>0</v>
      </c>
      <c r="AF89" s="27" t="s">
        <v>267</v>
      </c>
      <c r="AG89" s="27" t="s">
        <v>118</v>
      </c>
      <c r="AH89" s="27" t="s">
        <v>119</v>
      </c>
      <c r="AI89" s="73">
        <v>27992</v>
      </c>
      <c r="AJ89" s="46" t="s">
        <v>120</v>
      </c>
      <c r="AK89" s="46" t="s">
        <v>1180</v>
      </c>
      <c r="AL89" s="46" t="s">
        <v>637</v>
      </c>
      <c r="AM89" s="23" t="s">
        <v>211</v>
      </c>
      <c r="AN89" s="23" t="s">
        <v>227</v>
      </c>
      <c r="AO89" s="23" t="s">
        <v>124</v>
      </c>
      <c r="AP89" s="27" t="s">
        <v>1181</v>
      </c>
      <c r="AQ89" s="46">
        <v>3813000</v>
      </c>
      <c r="AR89" s="23" t="s">
        <v>1182</v>
      </c>
      <c r="AS89" s="49" t="s">
        <v>973</v>
      </c>
      <c r="AT89" s="82" t="s">
        <v>272</v>
      </c>
      <c r="AU89" s="78" t="s">
        <v>104</v>
      </c>
      <c r="AV89" s="78" t="s">
        <v>104</v>
      </c>
      <c r="AW89" s="78" t="s">
        <v>104</v>
      </c>
      <c r="AX89" s="78" t="s">
        <v>104</v>
      </c>
      <c r="AY89" s="29" t="s">
        <v>1183</v>
      </c>
      <c r="AZ89" s="23">
        <v>106</v>
      </c>
      <c r="BA89" s="25">
        <v>44251</v>
      </c>
      <c r="BB89" s="23" t="s">
        <v>104</v>
      </c>
      <c r="BC89" s="23" t="s">
        <v>104</v>
      </c>
      <c r="BD89" s="23" t="s">
        <v>104</v>
      </c>
      <c r="BE89" s="23" t="s">
        <v>104</v>
      </c>
      <c r="BF89" s="74">
        <v>44251</v>
      </c>
      <c r="BG89" s="74">
        <v>44553</v>
      </c>
      <c r="BH89" s="23" t="s">
        <v>187</v>
      </c>
      <c r="BI89" s="23" t="s">
        <v>188</v>
      </c>
      <c r="BJ89" s="23">
        <v>72171247</v>
      </c>
      <c r="BK89" s="23">
        <v>7</v>
      </c>
      <c r="BL89" s="23" t="s">
        <v>104</v>
      </c>
      <c r="BM89" s="23" t="s">
        <v>104</v>
      </c>
      <c r="BN89" s="23" t="s">
        <v>104</v>
      </c>
      <c r="BO89" s="23" t="s">
        <v>104</v>
      </c>
      <c r="BP89" s="23" t="s">
        <v>104</v>
      </c>
      <c r="BQ89" s="23" t="s">
        <v>104</v>
      </c>
      <c r="BR89" s="23" t="s">
        <v>104</v>
      </c>
      <c r="BS89" s="23" t="s">
        <v>104</v>
      </c>
      <c r="BT89" s="24" t="str">
        <f t="shared" si="60"/>
        <v xml:space="preserve">BERNARDO ANDRÉS CARVAJAL SÁNCHEZ </v>
      </c>
      <c r="BU89" s="31">
        <f t="shared" si="43"/>
        <v>110146950</v>
      </c>
      <c r="BV89" s="31" t="str">
        <f t="shared" ref="BV89:BW89" si="72">K89</f>
        <v>2 2. Meses</v>
      </c>
      <c r="BW89" s="32">
        <f t="shared" si="72"/>
        <v>10</v>
      </c>
      <c r="BX89" s="26"/>
      <c r="BY89" s="31">
        <v>2570096</v>
      </c>
      <c r="BZ89" s="31">
        <v>11014695</v>
      </c>
      <c r="CA89" s="31">
        <v>11014695</v>
      </c>
      <c r="CB89" s="31">
        <v>11014695</v>
      </c>
      <c r="CC89" s="31">
        <v>11014695</v>
      </c>
      <c r="CD89" s="33">
        <v>11014695</v>
      </c>
      <c r="CE89" s="23"/>
      <c r="CF89" s="23"/>
      <c r="CG89" s="23"/>
      <c r="CH89" s="23"/>
      <c r="CI89" s="23"/>
      <c r="CJ89" s="23"/>
      <c r="CK89" s="23"/>
      <c r="CL89" s="23"/>
      <c r="CM89" s="23"/>
      <c r="CN89" s="23"/>
      <c r="CO89" s="31">
        <f t="shared" si="4"/>
        <v>57643571</v>
      </c>
      <c r="CP89" s="34">
        <f t="shared" si="5"/>
        <v>0.52333333787272363</v>
      </c>
      <c r="CQ89" s="38" t="s">
        <v>132</v>
      </c>
      <c r="CR89" s="39"/>
      <c r="CS89" s="39"/>
      <c r="CT89" s="39"/>
      <c r="CU89" s="39"/>
      <c r="CV89" s="39"/>
      <c r="CW89" s="39">
        <v>11</v>
      </c>
      <c r="CX89" s="39">
        <v>5</v>
      </c>
      <c r="CY89" s="36" t="s">
        <v>1184</v>
      </c>
      <c r="CZ89" s="37">
        <v>44418</v>
      </c>
      <c r="DA89" s="26">
        <v>11014695</v>
      </c>
      <c r="DB89" s="26">
        <v>6608817</v>
      </c>
      <c r="DC89" s="31">
        <f t="shared" si="6"/>
        <v>57643571</v>
      </c>
      <c r="DD89" s="31">
        <f t="shared" si="7"/>
        <v>52503379</v>
      </c>
      <c r="DE89" s="23"/>
      <c r="DF89" s="23"/>
    </row>
    <row r="90" spans="1:110" ht="72" customHeight="1" x14ac:dyDescent="0.25">
      <c r="A90" s="22" t="s">
        <v>1185</v>
      </c>
      <c r="B90" s="23" t="s">
        <v>1186</v>
      </c>
      <c r="C90" s="24" t="s">
        <v>1187</v>
      </c>
      <c r="D90" s="73">
        <v>44246</v>
      </c>
      <c r="E90" s="23" t="s">
        <v>108</v>
      </c>
      <c r="F90" s="23" t="s">
        <v>109</v>
      </c>
      <c r="G90" s="22" t="s">
        <v>1188</v>
      </c>
      <c r="H90" s="23" t="s">
        <v>104</v>
      </c>
      <c r="I90" s="23" t="s">
        <v>1189</v>
      </c>
      <c r="J90" s="23" t="s">
        <v>112</v>
      </c>
      <c r="K90" s="23" t="s">
        <v>113</v>
      </c>
      <c r="L90" s="23">
        <v>10</v>
      </c>
      <c r="M90" s="23" t="s">
        <v>177</v>
      </c>
      <c r="N90" s="23" t="s">
        <v>178</v>
      </c>
      <c r="O90" s="23">
        <v>1082001052</v>
      </c>
      <c r="P90" s="23">
        <v>122</v>
      </c>
      <c r="Q90" s="25">
        <v>44244</v>
      </c>
      <c r="R90" s="23" t="s">
        <v>142</v>
      </c>
      <c r="S90" s="26">
        <v>66088170</v>
      </c>
      <c r="T90" s="26">
        <v>6608817</v>
      </c>
      <c r="U90" s="23" t="s">
        <v>104</v>
      </c>
      <c r="V90" s="26">
        <v>0</v>
      </c>
      <c r="W90" s="26">
        <f t="shared" si="59"/>
        <v>66088170</v>
      </c>
      <c r="X90" s="23" t="s">
        <v>104</v>
      </c>
      <c r="Y90" s="23" t="s">
        <v>104</v>
      </c>
      <c r="Z90" s="23" t="s">
        <v>104</v>
      </c>
      <c r="AA90" s="23" t="s">
        <v>104</v>
      </c>
      <c r="AB90" s="23" t="s">
        <v>104</v>
      </c>
      <c r="AC90" s="24" t="s">
        <v>1190</v>
      </c>
      <c r="AD90" s="27">
        <v>55066888</v>
      </c>
      <c r="AE90" s="27">
        <v>7</v>
      </c>
      <c r="AF90" s="27" t="s">
        <v>117</v>
      </c>
      <c r="AG90" s="27" t="s">
        <v>118</v>
      </c>
      <c r="AH90" s="27" t="s">
        <v>119</v>
      </c>
      <c r="AI90" s="73">
        <v>29473</v>
      </c>
      <c r="AJ90" s="46" t="s">
        <v>120</v>
      </c>
      <c r="AK90" s="46" t="s">
        <v>196</v>
      </c>
      <c r="AL90" s="46" t="s">
        <v>121</v>
      </c>
      <c r="AM90" s="23" t="s">
        <v>1100</v>
      </c>
      <c r="AN90" s="23" t="s">
        <v>227</v>
      </c>
      <c r="AO90" s="23" t="s">
        <v>124</v>
      </c>
      <c r="AP90" s="27" t="s">
        <v>1191</v>
      </c>
      <c r="AQ90" s="46">
        <v>3813000</v>
      </c>
      <c r="AR90" s="23" t="s">
        <v>1192</v>
      </c>
      <c r="AS90" s="49" t="s">
        <v>451</v>
      </c>
      <c r="AT90" s="82" t="s">
        <v>593</v>
      </c>
      <c r="AU90" s="78" t="s">
        <v>104</v>
      </c>
      <c r="AV90" s="78" t="s">
        <v>104</v>
      </c>
      <c r="AW90" s="78" t="s">
        <v>104</v>
      </c>
      <c r="AX90" s="78" t="s">
        <v>104</v>
      </c>
      <c r="AY90" s="29" t="s">
        <v>1193</v>
      </c>
      <c r="AZ90" s="23">
        <v>100</v>
      </c>
      <c r="BA90" s="25">
        <v>44249</v>
      </c>
      <c r="BB90" s="23" t="s">
        <v>104</v>
      </c>
      <c r="BC90" s="23" t="s">
        <v>104</v>
      </c>
      <c r="BD90" s="23" t="s">
        <v>104</v>
      </c>
      <c r="BE90" s="23" t="s">
        <v>104</v>
      </c>
      <c r="BF90" s="74">
        <v>44250</v>
      </c>
      <c r="BG90" s="74">
        <v>44552</v>
      </c>
      <c r="BH90" s="23" t="s">
        <v>488</v>
      </c>
      <c r="BI90" s="23" t="s">
        <v>489</v>
      </c>
      <c r="BJ90" s="23">
        <v>52966718</v>
      </c>
      <c r="BK90" s="23">
        <v>4</v>
      </c>
      <c r="BL90" s="23" t="s">
        <v>104</v>
      </c>
      <c r="BM90" s="23" t="s">
        <v>104</v>
      </c>
      <c r="BN90" s="23" t="s">
        <v>104</v>
      </c>
      <c r="BO90" s="23" t="s">
        <v>104</v>
      </c>
      <c r="BP90" s="23" t="s">
        <v>104</v>
      </c>
      <c r="BQ90" s="23" t="s">
        <v>104</v>
      </c>
      <c r="BR90" s="23" t="s">
        <v>104</v>
      </c>
      <c r="BS90" s="23" t="s">
        <v>104</v>
      </c>
      <c r="BT90" s="24" t="str">
        <f t="shared" si="60"/>
        <v xml:space="preserve">ANGELICA VANESSA LOPEZ BEDOYA </v>
      </c>
      <c r="BU90" s="31">
        <f t="shared" si="43"/>
        <v>66088170</v>
      </c>
      <c r="BV90" s="31" t="str">
        <f t="shared" ref="BV90:BW90" si="73">K90</f>
        <v>2 2. Meses</v>
      </c>
      <c r="BW90" s="32">
        <f t="shared" si="73"/>
        <v>10</v>
      </c>
      <c r="BX90" s="26"/>
      <c r="BY90" s="31">
        <v>1762351</v>
      </c>
      <c r="BZ90" s="31">
        <v>6608817</v>
      </c>
      <c r="CA90" s="31">
        <v>6608817</v>
      </c>
      <c r="CB90" s="31">
        <v>6608817</v>
      </c>
      <c r="CC90" s="31">
        <v>6608817</v>
      </c>
      <c r="CD90" s="33">
        <v>6608817</v>
      </c>
      <c r="CE90" s="23"/>
      <c r="CF90" s="23"/>
      <c r="CG90" s="23"/>
      <c r="CH90" s="23"/>
      <c r="CI90" s="23"/>
      <c r="CJ90" s="23"/>
      <c r="CK90" s="23"/>
      <c r="CL90" s="23"/>
      <c r="CM90" s="23"/>
      <c r="CN90" s="23"/>
      <c r="CO90" s="31">
        <f t="shared" si="4"/>
        <v>34806436</v>
      </c>
      <c r="CP90" s="34">
        <f t="shared" si="5"/>
        <v>0.52666666364040648</v>
      </c>
      <c r="CQ90" s="38" t="s">
        <v>132</v>
      </c>
      <c r="CR90" s="39"/>
      <c r="CS90" s="39"/>
      <c r="CT90" s="39"/>
      <c r="CU90" s="39"/>
      <c r="CV90" s="39"/>
      <c r="CW90" s="39">
        <v>11</v>
      </c>
      <c r="CX90" s="39">
        <v>5</v>
      </c>
      <c r="CY90" s="36" t="s">
        <v>1194</v>
      </c>
      <c r="CZ90" s="37">
        <v>44417</v>
      </c>
      <c r="DA90" s="26">
        <v>6608817</v>
      </c>
      <c r="DB90" s="26">
        <v>7343130</v>
      </c>
      <c r="DC90" s="31">
        <f t="shared" si="6"/>
        <v>34806436</v>
      </c>
      <c r="DD90" s="31">
        <f t="shared" si="7"/>
        <v>31281734</v>
      </c>
      <c r="DE90" s="23"/>
      <c r="DF90" s="23"/>
    </row>
    <row r="91" spans="1:110" ht="84" customHeight="1" x14ac:dyDescent="0.25">
      <c r="A91" s="22" t="s">
        <v>1195</v>
      </c>
      <c r="B91" s="23" t="s">
        <v>1196</v>
      </c>
      <c r="C91" s="24" t="s">
        <v>1197</v>
      </c>
      <c r="D91" s="73">
        <v>44249</v>
      </c>
      <c r="E91" s="23" t="s">
        <v>108</v>
      </c>
      <c r="F91" s="23" t="s">
        <v>109</v>
      </c>
      <c r="G91" s="22" t="s">
        <v>1198</v>
      </c>
      <c r="H91" s="23" t="s">
        <v>104</v>
      </c>
      <c r="I91" s="23" t="s">
        <v>1199</v>
      </c>
      <c r="J91" s="23" t="s">
        <v>112</v>
      </c>
      <c r="K91" s="23" t="s">
        <v>113</v>
      </c>
      <c r="L91" s="23">
        <v>10</v>
      </c>
      <c r="M91" s="23" t="s">
        <v>177</v>
      </c>
      <c r="N91" s="23" t="s">
        <v>178</v>
      </c>
      <c r="O91" s="23">
        <v>1082001052</v>
      </c>
      <c r="P91" s="23">
        <v>110</v>
      </c>
      <c r="Q91" s="25">
        <v>44230</v>
      </c>
      <c r="R91" s="23" t="s">
        <v>142</v>
      </c>
      <c r="S91" s="26">
        <v>110146950</v>
      </c>
      <c r="T91" s="26">
        <v>11014695</v>
      </c>
      <c r="U91" s="23" t="s">
        <v>104</v>
      </c>
      <c r="V91" s="26">
        <v>0</v>
      </c>
      <c r="W91" s="26">
        <f t="shared" si="59"/>
        <v>110146950</v>
      </c>
      <c r="X91" s="23" t="s">
        <v>104</v>
      </c>
      <c r="Y91" s="23" t="s">
        <v>104</v>
      </c>
      <c r="Z91" s="23" t="s">
        <v>104</v>
      </c>
      <c r="AA91" s="23" t="s">
        <v>104</v>
      </c>
      <c r="AB91" s="23" t="s">
        <v>104</v>
      </c>
      <c r="AC91" s="24" t="s">
        <v>1200</v>
      </c>
      <c r="AD91" s="27">
        <v>51891857</v>
      </c>
      <c r="AE91" s="27">
        <v>2</v>
      </c>
      <c r="AF91" s="27" t="s">
        <v>267</v>
      </c>
      <c r="AG91" s="27" t="s">
        <v>118</v>
      </c>
      <c r="AH91" s="27" t="s">
        <v>119</v>
      </c>
      <c r="AI91" s="73">
        <v>24921</v>
      </c>
      <c r="AJ91" s="46" t="s">
        <v>120</v>
      </c>
      <c r="AK91" s="46" t="s">
        <v>196</v>
      </c>
      <c r="AL91" s="46" t="s">
        <v>121</v>
      </c>
      <c r="AM91" s="23" t="s">
        <v>181</v>
      </c>
      <c r="AN91" s="23" t="s">
        <v>673</v>
      </c>
      <c r="AO91" s="23" t="s">
        <v>124</v>
      </c>
      <c r="AP91" s="27" t="s">
        <v>1201</v>
      </c>
      <c r="AQ91" s="46">
        <v>3813000</v>
      </c>
      <c r="AR91" s="23" t="s">
        <v>1202</v>
      </c>
      <c r="AS91" s="49" t="s">
        <v>1203</v>
      </c>
      <c r="AT91" s="82" t="s">
        <v>593</v>
      </c>
      <c r="AU91" s="78" t="s">
        <v>104</v>
      </c>
      <c r="AV91" s="78" t="s">
        <v>104</v>
      </c>
      <c r="AW91" s="78" t="s">
        <v>104</v>
      </c>
      <c r="AX91" s="78" t="s">
        <v>104</v>
      </c>
      <c r="AY91" s="29" t="s">
        <v>1204</v>
      </c>
      <c r="AZ91" s="23">
        <v>104</v>
      </c>
      <c r="BA91" s="25">
        <v>44250</v>
      </c>
      <c r="BB91" s="23" t="s">
        <v>104</v>
      </c>
      <c r="BC91" s="23" t="s">
        <v>104</v>
      </c>
      <c r="BD91" s="23" t="s">
        <v>104</v>
      </c>
      <c r="BE91" s="23" t="s">
        <v>104</v>
      </c>
      <c r="BF91" s="74">
        <v>44252</v>
      </c>
      <c r="BG91" s="74">
        <v>44554</v>
      </c>
      <c r="BH91" s="23" t="s">
        <v>187</v>
      </c>
      <c r="BI91" s="23" t="s">
        <v>188</v>
      </c>
      <c r="BJ91" s="23">
        <v>72171247</v>
      </c>
      <c r="BK91" s="23">
        <v>7</v>
      </c>
      <c r="BL91" s="23" t="s">
        <v>104</v>
      </c>
      <c r="BM91" s="23" t="s">
        <v>104</v>
      </c>
      <c r="BN91" s="23" t="s">
        <v>104</v>
      </c>
      <c r="BO91" s="23" t="s">
        <v>104</v>
      </c>
      <c r="BP91" s="23" t="s">
        <v>104</v>
      </c>
      <c r="BQ91" s="23" t="s">
        <v>104</v>
      </c>
      <c r="BR91" s="23" t="s">
        <v>104</v>
      </c>
      <c r="BS91" s="23" t="s">
        <v>104</v>
      </c>
      <c r="BT91" s="24" t="str">
        <f t="shared" si="60"/>
        <v xml:space="preserve">CATALINA DE SAN MARTÍN BALCAZAR SALAMANCA </v>
      </c>
      <c r="BU91" s="31">
        <f t="shared" si="43"/>
        <v>110146950</v>
      </c>
      <c r="BV91" s="31" t="str">
        <f t="shared" ref="BV91:BW91" si="74">K91</f>
        <v>2 2. Meses</v>
      </c>
      <c r="BW91" s="32">
        <f t="shared" si="74"/>
        <v>10</v>
      </c>
      <c r="BX91" s="26"/>
      <c r="BY91" s="31"/>
      <c r="BZ91" s="31">
        <v>13217634</v>
      </c>
      <c r="CA91" s="31">
        <v>11014695</v>
      </c>
      <c r="CB91" s="31">
        <v>11014695</v>
      </c>
      <c r="CC91" s="31">
        <v>11014695</v>
      </c>
      <c r="CD91" s="33">
        <v>11014695</v>
      </c>
      <c r="CE91" s="23"/>
      <c r="CF91" s="23"/>
      <c r="CG91" s="23"/>
      <c r="CH91" s="23"/>
      <c r="CI91" s="23"/>
      <c r="CJ91" s="23"/>
      <c r="CK91" s="23"/>
      <c r="CL91" s="23"/>
      <c r="CM91" s="23"/>
      <c r="CN91" s="23"/>
      <c r="CO91" s="31">
        <f t="shared" si="4"/>
        <v>57276414</v>
      </c>
      <c r="CP91" s="34">
        <f t="shared" si="5"/>
        <v>0.52</v>
      </c>
      <c r="CQ91" s="38" t="s">
        <v>132</v>
      </c>
      <c r="CR91" s="39"/>
      <c r="CS91" s="39"/>
      <c r="CT91" s="39"/>
      <c r="CU91" s="39"/>
      <c r="CV91" s="39"/>
      <c r="CW91" s="39">
        <v>11</v>
      </c>
      <c r="CX91" s="39">
        <v>4</v>
      </c>
      <c r="CY91" s="36" t="s">
        <v>1205</v>
      </c>
      <c r="CZ91" s="37">
        <v>44412</v>
      </c>
      <c r="DA91" s="26">
        <v>11014695</v>
      </c>
      <c r="DB91" s="26">
        <v>465000</v>
      </c>
      <c r="DC91" s="31">
        <f t="shared" si="6"/>
        <v>57276414</v>
      </c>
      <c r="DD91" s="31">
        <f t="shared" si="7"/>
        <v>52870536</v>
      </c>
      <c r="DE91" s="23"/>
      <c r="DF91" s="23"/>
    </row>
    <row r="92" spans="1:110" ht="96" customHeight="1" x14ac:dyDescent="0.25">
      <c r="A92" s="22" t="s">
        <v>1206</v>
      </c>
      <c r="B92" s="23" t="s">
        <v>1207</v>
      </c>
      <c r="C92" s="24" t="s">
        <v>1208</v>
      </c>
      <c r="D92" s="73">
        <v>44257</v>
      </c>
      <c r="E92" s="23" t="s">
        <v>108</v>
      </c>
      <c r="F92" s="23" t="s">
        <v>109</v>
      </c>
      <c r="G92" s="22" t="s">
        <v>1209</v>
      </c>
      <c r="H92" s="23" t="s">
        <v>104</v>
      </c>
      <c r="I92" s="23" t="s">
        <v>1210</v>
      </c>
      <c r="J92" s="23" t="s">
        <v>112</v>
      </c>
      <c r="K92" s="23" t="s">
        <v>541</v>
      </c>
      <c r="L92" s="23">
        <v>264</v>
      </c>
      <c r="M92" s="23" t="s">
        <v>372</v>
      </c>
      <c r="N92" s="23" t="s">
        <v>373</v>
      </c>
      <c r="O92" s="23">
        <v>1082000052</v>
      </c>
      <c r="P92" s="23">
        <v>36</v>
      </c>
      <c r="Q92" s="25">
        <v>44203</v>
      </c>
      <c r="R92" s="23" t="s">
        <v>142</v>
      </c>
      <c r="S92" s="26">
        <v>153320076</v>
      </c>
      <c r="T92" s="26" t="s">
        <v>104</v>
      </c>
      <c r="U92" s="23" t="s">
        <v>104</v>
      </c>
      <c r="V92" s="26">
        <v>0</v>
      </c>
      <c r="W92" s="26">
        <f t="shared" si="59"/>
        <v>153320076</v>
      </c>
      <c r="X92" s="23" t="s">
        <v>104</v>
      </c>
      <c r="Y92" s="23" t="s">
        <v>104</v>
      </c>
      <c r="Z92" s="23" t="s">
        <v>104</v>
      </c>
      <c r="AA92" s="23" t="s">
        <v>104</v>
      </c>
      <c r="AB92" s="23" t="s">
        <v>104</v>
      </c>
      <c r="AC92" s="24" t="s">
        <v>1211</v>
      </c>
      <c r="AD92" s="27">
        <v>900912034</v>
      </c>
      <c r="AE92" s="27">
        <v>9</v>
      </c>
      <c r="AF92" s="27" t="s">
        <v>104</v>
      </c>
      <c r="AG92" s="27" t="s">
        <v>602</v>
      </c>
      <c r="AH92" s="27" t="s">
        <v>603</v>
      </c>
      <c r="AI92" s="46" t="s">
        <v>158</v>
      </c>
      <c r="AJ92" s="46" t="s">
        <v>104</v>
      </c>
      <c r="AK92" s="46" t="s">
        <v>104</v>
      </c>
      <c r="AL92" s="46" t="s">
        <v>104</v>
      </c>
      <c r="AM92" s="23" t="s">
        <v>104</v>
      </c>
      <c r="AN92" s="23" t="s">
        <v>104</v>
      </c>
      <c r="AO92" s="23" t="s">
        <v>104</v>
      </c>
      <c r="AP92" s="27" t="s">
        <v>1212</v>
      </c>
      <c r="AQ92" s="46">
        <v>3813000</v>
      </c>
      <c r="AR92" s="23" t="s">
        <v>1213</v>
      </c>
      <c r="AS92" s="49" t="s">
        <v>104</v>
      </c>
      <c r="AT92" s="78" t="s">
        <v>104</v>
      </c>
      <c r="AU92" s="78" t="s">
        <v>1056</v>
      </c>
      <c r="AV92" s="83">
        <v>66982</v>
      </c>
      <c r="AW92" s="83" t="s">
        <v>104</v>
      </c>
      <c r="AX92" s="83" t="s">
        <v>1056</v>
      </c>
      <c r="AY92" s="29" t="s">
        <v>1214</v>
      </c>
      <c r="AZ92" s="23">
        <v>110</v>
      </c>
      <c r="BA92" s="25">
        <v>44258</v>
      </c>
      <c r="BB92" s="23" t="s">
        <v>104</v>
      </c>
      <c r="BC92" s="23" t="s">
        <v>104</v>
      </c>
      <c r="BD92" s="23" t="s">
        <v>104</v>
      </c>
      <c r="BE92" s="23" t="s">
        <v>104</v>
      </c>
      <c r="BF92" s="74">
        <v>44259</v>
      </c>
      <c r="BG92" s="74">
        <v>44527</v>
      </c>
      <c r="BH92" s="23" t="s">
        <v>379</v>
      </c>
      <c r="BI92" s="23" t="s">
        <v>380</v>
      </c>
      <c r="BJ92" s="23">
        <v>79468174</v>
      </c>
      <c r="BK92" s="23">
        <v>1</v>
      </c>
      <c r="BL92" s="23" t="s">
        <v>104</v>
      </c>
      <c r="BM92" s="23" t="s">
        <v>104</v>
      </c>
      <c r="BN92" s="23" t="s">
        <v>104</v>
      </c>
      <c r="BO92" s="23" t="s">
        <v>104</v>
      </c>
      <c r="BP92" s="23" t="s">
        <v>104</v>
      </c>
      <c r="BQ92" s="23" t="s">
        <v>104</v>
      </c>
      <c r="BR92" s="23" t="s">
        <v>104</v>
      </c>
      <c r="BS92" s="23" t="s">
        <v>104</v>
      </c>
      <c r="BT92" s="24" t="str">
        <f t="shared" si="60"/>
        <v>BIZAGI LATAM SAS</v>
      </c>
      <c r="BU92" s="31">
        <f t="shared" si="43"/>
        <v>153320076</v>
      </c>
      <c r="BV92" s="31" t="str">
        <f t="shared" ref="BV92:BW92" si="75">K92</f>
        <v xml:space="preserve">1.1 Dias </v>
      </c>
      <c r="BW92" s="32">
        <f t="shared" si="75"/>
        <v>264</v>
      </c>
      <c r="BX92" s="26"/>
      <c r="BY92" s="31">
        <v>153320076</v>
      </c>
      <c r="BZ92" s="23"/>
      <c r="CA92" s="23"/>
      <c r="CB92" s="23"/>
      <c r="CC92" s="54"/>
      <c r="CD92" s="33"/>
      <c r="CE92" s="23"/>
      <c r="CF92" s="23"/>
      <c r="CG92" s="23"/>
      <c r="CH92" s="23"/>
      <c r="CI92" s="23"/>
      <c r="CJ92" s="23"/>
      <c r="CK92" s="23"/>
      <c r="CL92" s="23"/>
      <c r="CM92" s="23"/>
      <c r="CN92" s="23"/>
      <c r="CO92" s="31">
        <f t="shared" si="4"/>
        <v>153320076</v>
      </c>
      <c r="CP92" s="34">
        <f t="shared" si="5"/>
        <v>1</v>
      </c>
      <c r="CQ92" s="38" t="s">
        <v>311</v>
      </c>
      <c r="CR92" s="39"/>
      <c r="CS92" s="39"/>
      <c r="CT92" s="39"/>
      <c r="CU92" s="39"/>
      <c r="CV92" s="39"/>
      <c r="CW92" s="39">
        <v>1</v>
      </c>
      <c r="CX92" s="39">
        <v>1</v>
      </c>
      <c r="CY92" s="36" t="e">
        <v>#N/A</v>
      </c>
      <c r="CZ92" s="37" t="e">
        <v>#N/A</v>
      </c>
      <c r="DA92" s="26">
        <v>0</v>
      </c>
      <c r="DB92" s="26">
        <v>15420573</v>
      </c>
      <c r="DC92" s="31">
        <f t="shared" si="6"/>
        <v>153320076</v>
      </c>
      <c r="DD92" s="31">
        <f t="shared" si="7"/>
        <v>0</v>
      </c>
      <c r="DE92" s="23"/>
      <c r="DF92" s="23"/>
    </row>
    <row r="93" spans="1:110" ht="120" customHeight="1" x14ac:dyDescent="0.25">
      <c r="A93" s="22" t="s">
        <v>1215</v>
      </c>
      <c r="B93" s="23" t="s">
        <v>1216</v>
      </c>
      <c r="C93" s="24" t="s">
        <v>1217</v>
      </c>
      <c r="D93" s="73">
        <v>44251</v>
      </c>
      <c r="E93" s="23" t="s">
        <v>108</v>
      </c>
      <c r="F93" s="23" t="s">
        <v>109</v>
      </c>
      <c r="G93" s="22" t="s">
        <v>1218</v>
      </c>
      <c r="H93" s="23" t="s">
        <v>104</v>
      </c>
      <c r="I93" s="23" t="s">
        <v>1219</v>
      </c>
      <c r="J93" s="23" t="s">
        <v>112</v>
      </c>
      <c r="K93" s="23" t="s">
        <v>113</v>
      </c>
      <c r="L93" s="23">
        <v>9</v>
      </c>
      <c r="M93" s="23" t="s">
        <v>177</v>
      </c>
      <c r="N93" s="23" t="s">
        <v>178</v>
      </c>
      <c r="O93" s="23">
        <v>1082001052</v>
      </c>
      <c r="P93" s="23">
        <v>117</v>
      </c>
      <c r="Q93" s="25">
        <v>44239</v>
      </c>
      <c r="R93" s="23" t="s">
        <v>142</v>
      </c>
      <c r="S93" s="26">
        <v>72696987</v>
      </c>
      <c r="T93" s="26">
        <v>8077443</v>
      </c>
      <c r="U93" s="23" t="s">
        <v>104</v>
      </c>
      <c r="V93" s="26">
        <v>0</v>
      </c>
      <c r="W93" s="26">
        <f t="shared" si="59"/>
        <v>72696987</v>
      </c>
      <c r="X93" s="23" t="s">
        <v>104</v>
      </c>
      <c r="Y93" s="23" t="s">
        <v>104</v>
      </c>
      <c r="Z93" s="23" t="s">
        <v>104</v>
      </c>
      <c r="AA93" s="23" t="s">
        <v>1220</v>
      </c>
      <c r="AB93" s="25">
        <v>44369</v>
      </c>
      <c r="AC93" s="24" t="s">
        <v>1221</v>
      </c>
      <c r="AD93" s="27">
        <v>35535070</v>
      </c>
      <c r="AE93" s="27">
        <v>1</v>
      </c>
      <c r="AF93" s="27" t="s">
        <v>117</v>
      </c>
      <c r="AG93" s="27" t="s">
        <v>118</v>
      </c>
      <c r="AH93" s="27" t="s">
        <v>119</v>
      </c>
      <c r="AI93" s="73">
        <v>30314</v>
      </c>
      <c r="AJ93" s="46" t="s">
        <v>120</v>
      </c>
      <c r="AK93" s="46" t="s">
        <v>900</v>
      </c>
      <c r="AL93" s="46" t="s">
        <v>1222</v>
      </c>
      <c r="AM93" s="23" t="s">
        <v>181</v>
      </c>
      <c r="AN93" s="23" t="s">
        <v>984</v>
      </c>
      <c r="AO93" s="23" t="s">
        <v>124</v>
      </c>
      <c r="AP93" s="27" t="s">
        <v>1223</v>
      </c>
      <c r="AQ93" s="46">
        <v>3813000</v>
      </c>
      <c r="AR93" s="23" t="s">
        <v>1224</v>
      </c>
      <c r="AS93" s="49" t="s">
        <v>148</v>
      </c>
      <c r="AT93" s="82" t="s">
        <v>593</v>
      </c>
      <c r="AU93" s="78" t="s">
        <v>104</v>
      </c>
      <c r="AV93" s="78" t="s">
        <v>104</v>
      </c>
      <c r="AW93" s="78" t="s">
        <v>104</v>
      </c>
      <c r="AX93" s="78" t="s">
        <v>104</v>
      </c>
      <c r="AY93" s="29" t="s">
        <v>1225</v>
      </c>
      <c r="AZ93" s="23">
        <v>105</v>
      </c>
      <c r="BA93" s="25">
        <v>44251</v>
      </c>
      <c r="BB93" s="23" t="s">
        <v>104</v>
      </c>
      <c r="BC93" s="23" t="s">
        <v>104</v>
      </c>
      <c r="BD93" s="23" t="s">
        <v>104</v>
      </c>
      <c r="BE93" s="23" t="s">
        <v>104</v>
      </c>
      <c r="BF93" s="74">
        <v>44253</v>
      </c>
      <c r="BG93" s="74">
        <v>44525</v>
      </c>
      <c r="BH93" s="23" t="s">
        <v>202</v>
      </c>
      <c r="BI93" s="23" t="s">
        <v>203</v>
      </c>
      <c r="BJ93" s="23">
        <v>28915546</v>
      </c>
      <c r="BK93" s="23">
        <v>9</v>
      </c>
      <c r="BL93" s="23" t="s">
        <v>104</v>
      </c>
      <c r="BM93" s="23" t="s">
        <v>104</v>
      </c>
      <c r="BN93" s="23" t="s">
        <v>104</v>
      </c>
      <c r="BO93" s="23" t="s">
        <v>104</v>
      </c>
      <c r="BP93" s="23" t="s">
        <v>104</v>
      </c>
      <c r="BQ93" s="23" t="s">
        <v>104</v>
      </c>
      <c r="BR93" s="23" t="s">
        <v>104</v>
      </c>
      <c r="BS93" s="23" t="s">
        <v>104</v>
      </c>
      <c r="BT93" s="24" t="str">
        <f t="shared" si="60"/>
        <v xml:space="preserve">DEISY VIVIANA CAÑÓN SUAREZ </v>
      </c>
      <c r="BU93" s="31">
        <f t="shared" si="43"/>
        <v>72696987</v>
      </c>
      <c r="BV93" s="31" t="str">
        <f t="shared" ref="BV93:BW93" si="76">K93</f>
        <v>2 2. Meses</v>
      </c>
      <c r="BW93" s="32">
        <f t="shared" si="76"/>
        <v>9</v>
      </c>
      <c r="BX93" s="26"/>
      <c r="BY93" s="31">
        <v>1346241</v>
      </c>
      <c r="BZ93" s="31">
        <v>8077443</v>
      </c>
      <c r="CA93" s="31">
        <v>8077443</v>
      </c>
      <c r="CB93" s="31">
        <v>8077443</v>
      </c>
      <c r="CC93" s="31">
        <v>5654210</v>
      </c>
      <c r="CD93" s="33"/>
      <c r="CE93" s="23"/>
      <c r="CF93" s="23"/>
      <c r="CG93" s="23"/>
      <c r="CH93" s="23"/>
      <c r="CI93" s="23"/>
      <c r="CJ93" s="23"/>
      <c r="CK93" s="23"/>
      <c r="CL93" s="23"/>
      <c r="CM93" s="23"/>
      <c r="CN93" s="23"/>
      <c r="CO93" s="31">
        <f t="shared" si="4"/>
        <v>31232780</v>
      </c>
      <c r="CP93" s="34">
        <f t="shared" si="5"/>
        <v>0.42962963513192093</v>
      </c>
      <c r="CQ93" s="38" t="s">
        <v>132</v>
      </c>
      <c r="CR93" s="39"/>
      <c r="CS93" s="39"/>
      <c r="CT93" s="39"/>
      <c r="CU93" s="39"/>
      <c r="CV93" s="39"/>
      <c r="CW93" s="39">
        <v>10</v>
      </c>
      <c r="CX93" s="39">
        <v>5</v>
      </c>
      <c r="CY93" s="36" t="e">
        <v>#N/A</v>
      </c>
      <c r="CZ93" s="37" t="e">
        <v>#N/A</v>
      </c>
      <c r="DA93" s="26">
        <v>0</v>
      </c>
      <c r="DB93" s="26">
        <v>5874504</v>
      </c>
      <c r="DC93" s="31">
        <f t="shared" si="6"/>
        <v>31232780</v>
      </c>
      <c r="DD93" s="31">
        <f t="shared" si="7"/>
        <v>41464207</v>
      </c>
      <c r="DE93" s="23"/>
      <c r="DF93" s="23"/>
    </row>
    <row r="94" spans="1:110" ht="72" customHeight="1" x14ac:dyDescent="0.25">
      <c r="A94" s="22" t="s">
        <v>1226</v>
      </c>
      <c r="B94" s="23" t="s">
        <v>1227</v>
      </c>
      <c r="C94" s="24" t="s">
        <v>1228</v>
      </c>
      <c r="D94" s="73">
        <v>44253</v>
      </c>
      <c r="E94" s="23" t="s">
        <v>108</v>
      </c>
      <c r="F94" s="23" t="s">
        <v>109</v>
      </c>
      <c r="G94" s="22" t="s">
        <v>1229</v>
      </c>
      <c r="H94" s="23" t="s">
        <v>104</v>
      </c>
      <c r="I94" s="23" t="s">
        <v>1230</v>
      </c>
      <c r="J94" s="23" t="s">
        <v>112</v>
      </c>
      <c r="K94" s="23" t="s">
        <v>541</v>
      </c>
      <c r="L94" s="23">
        <v>331</v>
      </c>
      <c r="M94" s="23" t="s">
        <v>372</v>
      </c>
      <c r="N94" s="23" t="s">
        <v>373</v>
      </c>
      <c r="O94" s="23">
        <v>1082000052</v>
      </c>
      <c r="P94" s="23">
        <v>84</v>
      </c>
      <c r="Q94" s="25">
        <v>44215</v>
      </c>
      <c r="R94" s="23" t="s">
        <v>142</v>
      </c>
      <c r="S94" s="26">
        <v>165000000</v>
      </c>
      <c r="T94" s="26" t="s">
        <v>158</v>
      </c>
      <c r="U94" s="23" t="s">
        <v>104</v>
      </c>
      <c r="V94" s="26">
        <v>0</v>
      </c>
      <c r="W94" s="26">
        <f t="shared" si="59"/>
        <v>165000000</v>
      </c>
      <c r="X94" s="23" t="s">
        <v>104</v>
      </c>
      <c r="Y94" s="23" t="s">
        <v>104</v>
      </c>
      <c r="Z94" s="23" t="s">
        <v>104</v>
      </c>
      <c r="AA94" s="23" t="s">
        <v>104</v>
      </c>
      <c r="AB94" s="23" t="s">
        <v>104</v>
      </c>
      <c r="AC94" s="24" t="s">
        <v>1231</v>
      </c>
      <c r="AD94" s="27">
        <v>900046467</v>
      </c>
      <c r="AE94" s="27">
        <v>9</v>
      </c>
      <c r="AF94" s="27" t="s">
        <v>158</v>
      </c>
      <c r="AG94" s="27" t="s">
        <v>602</v>
      </c>
      <c r="AH94" s="27" t="s">
        <v>1111</v>
      </c>
      <c r="AI94" s="46" t="s">
        <v>104</v>
      </c>
      <c r="AJ94" s="46" t="s">
        <v>104</v>
      </c>
      <c r="AK94" s="46" t="s">
        <v>104</v>
      </c>
      <c r="AL94" s="46" t="s">
        <v>104</v>
      </c>
      <c r="AM94" s="23" t="s">
        <v>104</v>
      </c>
      <c r="AN94" s="23" t="s">
        <v>104</v>
      </c>
      <c r="AO94" s="23" t="s">
        <v>104</v>
      </c>
      <c r="AP94" s="27" t="s">
        <v>1232</v>
      </c>
      <c r="AQ94" s="46">
        <v>3813000</v>
      </c>
      <c r="AR94" s="23" t="s">
        <v>1233</v>
      </c>
      <c r="AS94" s="49" t="s">
        <v>104</v>
      </c>
      <c r="AT94" s="82" t="s">
        <v>104</v>
      </c>
      <c r="AU94" s="78" t="s">
        <v>1056</v>
      </c>
      <c r="AV94" s="78">
        <v>48205</v>
      </c>
      <c r="AW94" s="78" t="s">
        <v>104</v>
      </c>
      <c r="AX94" s="78" t="s">
        <v>104</v>
      </c>
      <c r="AY94" s="29" t="s">
        <v>1234</v>
      </c>
      <c r="AZ94" s="23">
        <v>107</v>
      </c>
      <c r="BA94" s="25">
        <v>44256</v>
      </c>
      <c r="BB94" s="23" t="s">
        <v>104</v>
      </c>
      <c r="BC94" s="23" t="s">
        <v>104</v>
      </c>
      <c r="BD94" s="23" t="s">
        <v>104</v>
      </c>
      <c r="BE94" s="23" t="s">
        <v>158</v>
      </c>
      <c r="BF94" s="74">
        <v>44257</v>
      </c>
      <c r="BG94" s="74">
        <v>44561</v>
      </c>
      <c r="BH94" s="23" t="s">
        <v>379</v>
      </c>
      <c r="BI94" s="23" t="s">
        <v>380</v>
      </c>
      <c r="BJ94" s="23">
        <v>79468174</v>
      </c>
      <c r="BK94" s="23">
        <v>1</v>
      </c>
      <c r="BL94" s="23" t="s">
        <v>104</v>
      </c>
      <c r="BM94" s="23" t="s">
        <v>104</v>
      </c>
      <c r="BN94" s="23" t="s">
        <v>104</v>
      </c>
      <c r="BO94" s="23" t="s">
        <v>104</v>
      </c>
      <c r="BP94" s="23" t="s">
        <v>104</v>
      </c>
      <c r="BQ94" s="23" t="s">
        <v>104</v>
      </c>
      <c r="BR94" s="23" t="s">
        <v>104</v>
      </c>
      <c r="BS94" s="23" t="s">
        <v>104</v>
      </c>
      <c r="BT94" s="24" t="str">
        <f t="shared" si="60"/>
        <v>ADVANCED WEB APPLICATIONS</v>
      </c>
      <c r="BU94" s="31">
        <f t="shared" si="43"/>
        <v>165000000</v>
      </c>
      <c r="BV94" s="31" t="str">
        <f t="shared" ref="BV94:BW94" si="77">K94</f>
        <v xml:space="preserve">1.1 Dias </v>
      </c>
      <c r="BW94" s="32">
        <f t="shared" si="77"/>
        <v>331</v>
      </c>
      <c r="BX94" s="26"/>
      <c r="BY94" s="31"/>
      <c r="BZ94" s="31">
        <v>15950000</v>
      </c>
      <c r="CA94" s="31">
        <v>16500000</v>
      </c>
      <c r="CB94" s="31">
        <v>16500000</v>
      </c>
      <c r="CC94" s="31">
        <v>16500000</v>
      </c>
      <c r="CD94" s="33">
        <v>16500000</v>
      </c>
      <c r="CE94" s="23"/>
      <c r="CF94" s="23"/>
      <c r="CG94" s="23"/>
      <c r="CH94" s="23"/>
      <c r="CI94" s="23"/>
      <c r="CJ94" s="23"/>
      <c r="CK94" s="23"/>
      <c r="CL94" s="23"/>
      <c r="CM94" s="23"/>
      <c r="CN94" s="23"/>
      <c r="CO94" s="31">
        <f t="shared" si="4"/>
        <v>81950000</v>
      </c>
      <c r="CP94" s="34">
        <f t="shared" si="5"/>
        <v>0.49666666666666665</v>
      </c>
      <c r="CQ94" s="38" t="s">
        <v>132</v>
      </c>
      <c r="CR94" s="39"/>
      <c r="CS94" s="39"/>
      <c r="CT94" s="39"/>
      <c r="CU94" s="39"/>
      <c r="CV94" s="39"/>
      <c r="CW94" s="39">
        <v>11</v>
      </c>
      <c r="CX94" s="39">
        <v>4</v>
      </c>
      <c r="CY94" s="36" t="s">
        <v>1235</v>
      </c>
      <c r="CZ94" s="37">
        <v>44421</v>
      </c>
      <c r="DA94" s="26">
        <v>16500000</v>
      </c>
      <c r="DB94" s="26">
        <v>4405878</v>
      </c>
      <c r="DC94" s="31">
        <f t="shared" si="6"/>
        <v>81950000</v>
      </c>
      <c r="DD94" s="31">
        <f t="shared" si="7"/>
        <v>83050000</v>
      </c>
      <c r="DE94" s="23"/>
      <c r="DF94" s="23"/>
    </row>
    <row r="95" spans="1:110" ht="72" customHeight="1" x14ac:dyDescent="0.25">
      <c r="A95" s="22" t="s">
        <v>1236</v>
      </c>
      <c r="B95" s="23" t="s">
        <v>1237</v>
      </c>
      <c r="C95" s="24" t="s">
        <v>1238</v>
      </c>
      <c r="D95" s="73">
        <v>44255</v>
      </c>
      <c r="E95" s="23" t="s">
        <v>108</v>
      </c>
      <c r="F95" s="23" t="s">
        <v>1239</v>
      </c>
      <c r="G95" s="22" t="s">
        <v>1240</v>
      </c>
      <c r="H95" s="23" t="s">
        <v>158</v>
      </c>
      <c r="I95" s="23" t="s">
        <v>1241</v>
      </c>
      <c r="J95" s="23" t="s">
        <v>112</v>
      </c>
      <c r="K95" s="23" t="s">
        <v>113</v>
      </c>
      <c r="L95" s="23">
        <v>11</v>
      </c>
      <c r="M95" s="23">
        <v>131020202010601</v>
      </c>
      <c r="N95" s="23" t="s">
        <v>1242</v>
      </c>
      <c r="O95" s="23" t="s">
        <v>104</v>
      </c>
      <c r="P95" s="23">
        <v>123</v>
      </c>
      <c r="Q95" s="25">
        <v>44218</v>
      </c>
      <c r="R95" s="23" t="s">
        <v>115</v>
      </c>
      <c r="S95" s="26">
        <v>507795499</v>
      </c>
      <c r="T95" s="26" t="s">
        <v>158</v>
      </c>
      <c r="U95" s="23" t="s">
        <v>104</v>
      </c>
      <c r="V95" s="26">
        <v>0</v>
      </c>
      <c r="W95" s="26">
        <f t="shared" si="59"/>
        <v>507795499</v>
      </c>
      <c r="X95" s="23" t="s">
        <v>104</v>
      </c>
      <c r="Y95" s="23" t="s">
        <v>104</v>
      </c>
      <c r="Z95" s="23" t="s">
        <v>104</v>
      </c>
      <c r="AA95" s="23" t="s">
        <v>104</v>
      </c>
      <c r="AB95" s="23" t="s">
        <v>104</v>
      </c>
      <c r="AC95" s="24" t="s">
        <v>1243</v>
      </c>
      <c r="AD95" s="27">
        <v>900062917</v>
      </c>
      <c r="AE95" s="27">
        <v>9</v>
      </c>
      <c r="AF95" s="27" t="s">
        <v>104</v>
      </c>
      <c r="AG95" s="27" t="s">
        <v>602</v>
      </c>
      <c r="AH95" s="27" t="s">
        <v>1089</v>
      </c>
      <c r="AI95" s="46" t="s">
        <v>104</v>
      </c>
      <c r="AJ95" s="46" t="s">
        <v>104</v>
      </c>
      <c r="AK95" s="46" t="s">
        <v>104</v>
      </c>
      <c r="AL95" s="46" t="s">
        <v>104</v>
      </c>
      <c r="AM95" s="23" t="s">
        <v>104</v>
      </c>
      <c r="AN95" s="23" t="s">
        <v>104</v>
      </c>
      <c r="AO95" s="23" t="s">
        <v>104</v>
      </c>
      <c r="AP95" s="27" t="s">
        <v>1244</v>
      </c>
      <c r="AQ95" s="46">
        <v>3813000</v>
      </c>
      <c r="AR95" s="22" t="s">
        <v>1245</v>
      </c>
      <c r="AS95" s="49" t="s">
        <v>104</v>
      </c>
      <c r="AT95" s="82" t="s">
        <v>104</v>
      </c>
      <c r="AU95" s="78" t="s">
        <v>1056</v>
      </c>
      <c r="AV95" s="78">
        <v>37164</v>
      </c>
      <c r="AW95" s="78" t="s">
        <v>104</v>
      </c>
      <c r="AX95" s="78" t="s">
        <v>1056</v>
      </c>
      <c r="AY95" s="29" t="s">
        <v>1246</v>
      </c>
      <c r="AZ95" s="23">
        <v>108</v>
      </c>
      <c r="BA95" s="25">
        <v>44256</v>
      </c>
      <c r="BB95" s="23" t="s">
        <v>104</v>
      </c>
      <c r="BC95" s="23" t="s">
        <v>104</v>
      </c>
      <c r="BD95" s="23" t="s">
        <v>104</v>
      </c>
      <c r="BE95" s="23" t="s">
        <v>104</v>
      </c>
      <c r="BF95" s="74">
        <v>44256</v>
      </c>
      <c r="BG95" s="74">
        <v>44592</v>
      </c>
      <c r="BH95" s="23" t="s">
        <v>130</v>
      </c>
      <c r="BI95" s="23" t="s">
        <v>131</v>
      </c>
      <c r="BJ95" s="23">
        <v>65554501</v>
      </c>
      <c r="BK95" s="23">
        <v>2</v>
      </c>
      <c r="BL95" s="23" t="s">
        <v>104</v>
      </c>
      <c r="BM95" s="23" t="s">
        <v>104</v>
      </c>
      <c r="BN95" s="23" t="s">
        <v>104</v>
      </c>
      <c r="BO95" s="23" t="s">
        <v>104</v>
      </c>
      <c r="BP95" s="23" t="s">
        <v>104</v>
      </c>
      <c r="BQ95" s="23" t="s">
        <v>104</v>
      </c>
      <c r="BR95" s="23" t="s">
        <v>104</v>
      </c>
      <c r="BS95" s="23" t="s">
        <v>104</v>
      </c>
      <c r="BT95" s="24" t="str">
        <f t="shared" si="60"/>
        <v>SERVICIOS POSTALES NACIONALES S.A.</v>
      </c>
      <c r="BU95" s="31">
        <f t="shared" si="43"/>
        <v>507795499</v>
      </c>
      <c r="BV95" s="31" t="str">
        <f t="shared" ref="BV95:BW95" si="78">K95</f>
        <v>2 2. Meses</v>
      </c>
      <c r="BW95" s="32">
        <f t="shared" si="78"/>
        <v>11</v>
      </c>
      <c r="BX95" s="26"/>
      <c r="BY95" s="31"/>
      <c r="BZ95" s="31">
        <v>29536466</v>
      </c>
      <c r="CA95" s="31">
        <v>43559052</v>
      </c>
      <c r="CB95" s="31">
        <v>43932415</v>
      </c>
      <c r="CC95" s="31">
        <v>41806646</v>
      </c>
      <c r="CD95" s="33">
        <v>46349983</v>
      </c>
      <c r="CE95" s="23"/>
      <c r="CF95" s="23"/>
      <c r="CG95" s="23"/>
      <c r="CH95" s="23"/>
      <c r="CI95" s="23"/>
      <c r="CJ95" s="23"/>
      <c r="CK95" s="23"/>
      <c r="CL95" s="23"/>
      <c r="CM95" s="23"/>
      <c r="CN95" s="23"/>
      <c r="CO95" s="31">
        <f t="shared" si="4"/>
        <v>205184562</v>
      </c>
      <c r="CP95" s="34">
        <f t="shared" si="5"/>
        <v>0.40406928065347031</v>
      </c>
      <c r="CQ95" s="38" t="s">
        <v>132</v>
      </c>
      <c r="CR95" s="39"/>
      <c r="CS95" s="39"/>
      <c r="CT95" s="39"/>
      <c r="CU95" s="39"/>
      <c r="CV95" s="39"/>
      <c r="CW95" s="39">
        <v>11</v>
      </c>
      <c r="CX95" s="39">
        <v>4</v>
      </c>
      <c r="CY95" s="36" t="s">
        <v>1247</v>
      </c>
      <c r="CZ95" s="37">
        <v>44428</v>
      </c>
      <c r="DA95" s="26">
        <v>46349983</v>
      </c>
      <c r="DB95" s="26">
        <v>3129700</v>
      </c>
      <c r="DC95" s="31">
        <f t="shared" si="6"/>
        <v>205184562</v>
      </c>
      <c r="DD95" s="31">
        <f t="shared" si="7"/>
        <v>302610937</v>
      </c>
      <c r="DE95" s="23"/>
      <c r="DF95" s="23"/>
    </row>
    <row r="96" spans="1:110" ht="72" customHeight="1" x14ac:dyDescent="0.25">
      <c r="A96" s="22" t="s">
        <v>1248</v>
      </c>
      <c r="B96" s="23" t="s">
        <v>1249</v>
      </c>
      <c r="C96" s="24" t="s">
        <v>1250</v>
      </c>
      <c r="D96" s="73">
        <v>44260</v>
      </c>
      <c r="E96" s="23" t="s">
        <v>108</v>
      </c>
      <c r="F96" s="23" t="s">
        <v>137</v>
      </c>
      <c r="G96" s="22" t="s">
        <v>1251</v>
      </c>
      <c r="H96" s="23" t="s">
        <v>158</v>
      </c>
      <c r="I96" s="57" t="s">
        <v>1252</v>
      </c>
      <c r="J96" s="23" t="s">
        <v>112</v>
      </c>
      <c r="K96" s="23" t="s">
        <v>541</v>
      </c>
      <c r="L96" s="23">
        <v>285</v>
      </c>
      <c r="M96" s="23">
        <v>131020202030313</v>
      </c>
      <c r="N96" s="23" t="s">
        <v>1166</v>
      </c>
      <c r="O96" s="23" t="s">
        <v>104</v>
      </c>
      <c r="P96" s="23">
        <v>120</v>
      </c>
      <c r="Q96" s="25">
        <v>44239</v>
      </c>
      <c r="R96" s="23" t="s">
        <v>115</v>
      </c>
      <c r="S96" s="26">
        <v>20927920</v>
      </c>
      <c r="T96" s="26">
        <v>2202939</v>
      </c>
      <c r="U96" s="23" t="s">
        <v>104</v>
      </c>
      <c r="V96" s="26">
        <v>0</v>
      </c>
      <c r="W96" s="26">
        <f t="shared" ref="W96:W131" si="79">S96+V96</f>
        <v>20927920</v>
      </c>
      <c r="X96" s="23" t="s">
        <v>104</v>
      </c>
      <c r="Y96" s="23" t="s">
        <v>104</v>
      </c>
      <c r="Z96" s="23" t="s">
        <v>104</v>
      </c>
      <c r="AA96" s="23" t="s">
        <v>104</v>
      </c>
      <c r="AB96" s="23" t="s">
        <v>104</v>
      </c>
      <c r="AC96" s="24" t="s">
        <v>1253</v>
      </c>
      <c r="AD96" s="27">
        <v>1016090554</v>
      </c>
      <c r="AE96" s="27">
        <v>2</v>
      </c>
      <c r="AF96" s="27" t="s">
        <v>117</v>
      </c>
      <c r="AG96" s="27" t="s">
        <v>118</v>
      </c>
      <c r="AH96" s="27" t="s">
        <v>119</v>
      </c>
      <c r="AI96" s="73">
        <v>35385</v>
      </c>
      <c r="AJ96" s="46" t="s">
        <v>120</v>
      </c>
      <c r="AK96" s="46" t="s">
        <v>196</v>
      </c>
      <c r="AL96" s="46" t="s">
        <v>121</v>
      </c>
      <c r="AM96" s="23" t="s">
        <v>1100</v>
      </c>
      <c r="AN96" s="23" t="s">
        <v>319</v>
      </c>
      <c r="AO96" s="23" t="s">
        <v>124</v>
      </c>
      <c r="AP96" s="27" t="s">
        <v>1254</v>
      </c>
      <c r="AQ96" s="46">
        <v>3813000</v>
      </c>
      <c r="AR96" s="23" t="s">
        <v>1255</v>
      </c>
      <c r="AS96" s="49" t="s">
        <v>641</v>
      </c>
      <c r="AT96" s="82" t="s">
        <v>149</v>
      </c>
      <c r="AU96" s="78" t="s">
        <v>104</v>
      </c>
      <c r="AV96" s="78" t="s">
        <v>104</v>
      </c>
      <c r="AW96" s="78" t="s">
        <v>104</v>
      </c>
      <c r="AX96" s="78" t="s">
        <v>104</v>
      </c>
      <c r="AY96" s="29" t="s">
        <v>1256</v>
      </c>
      <c r="AZ96" s="23">
        <v>117</v>
      </c>
      <c r="BA96" s="25">
        <v>44264</v>
      </c>
      <c r="BB96" s="23" t="s">
        <v>104</v>
      </c>
      <c r="BC96" s="23" t="s">
        <v>104</v>
      </c>
      <c r="BD96" s="23" t="s">
        <v>104</v>
      </c>
      <c r="BE96" s="23" t="s">
        <v>104</v>
      </c>
      <c r="BF96" s="74">
        <v>44264</v>
      </c>
      <c r="BG96" s="74">
        <v>44553</v>
      </c>
      <c r="BH96" s="23" t="s">
        <v>130</v>
      </c>
      <c r="BI96" s="23" t="s">
        <v>131</v>
      </c>
      <c r="BJ96" s="23">
        <v>65554501</v>
      </c>
      <c r="BK96" s="23">
        <v>2</v>
      </c>
      <c r="BL96" s="23" t="s">
        <v>104</v>
      </c>
      <c r="BM96" s="23" t="s">
        <v>104</v>
      </c>
      <c r="BN96" s="23" t="s">
        <v>104</v>
      </c>
      <c r="BO96" s="23" t="s">
        <v>104</v>
      </c>
      <c r="BP96" s="23" t="s">
        <v>104</v>
      </c>
      <c r="BQ96" s="23" t="s">
        <v>104</v>
      </c>
      <c r="BR96" s="23" t="s">
        <v>104</v>
      </c>
      <c r="BS96" s="23" t="s">
        <v>104</v>
      </c>
      <c r="BT96" s="24" t="str">
        <f t="shared" si="60"/>
        <v>LUISA FERNANDA RIOS MARTINEZ</v>
      </c>
      <c r="BU96" s="31">
        <f t="shared" si="43"/>
        <v>20927920</v>
      </c>
      <c r="BV96" s="31" t="str">
        <f t="shared" ref="BV96:BW96" si="80">K96</f>
        <v xml:space="preserve">1.1 Dias </v>
      </c>
      <c r="BW96" s="32">
        <f t="shared" si="80"/>
        <v>285</v>
      </c>
      <c r="BX96" s="26"/>
      <c r="BY96" s="31"/>
      <c r="BZ96" s="31">
        <v>1615489</v>
      </c>
      <c r="CA96" s="31">
        <v>2202939</v>
      </c>
      <c r="CB96" s="31">
        <v>2202939</v>
      </c>
      <c r="CC96" s="31">
        <v>2202939</v>
      </c>
      <c r="CD96" s="33">
        <v>2202939</v>
      </c>
      <c r="CE96" s="23"/>
      <c r="CF96" s="23"/>
      <c r="CG96" s="23"/>
      <c r="CH96" s="23"/>
      <c r="CI96" s="23"/>
      <c r="CJ96" s="23"/>
      <c r="CK96" s="23"/>
      <c r="CL96" s="23"/>
      <c r="CM96" s="23"/>
      <c r="CN96" s="23"/>
      <c r="CO96" s="31">
        <f t="shared" si="4"/>
        <v>10427245</v>
      </c>
      <c r="CP96" s="34">
        <f t="shared" si="5"/>
        <v>0.49824564505215996</v>
      </c>
      <c r="CQ96" s="38" t="s">
        <v>132</v>
      </c>
      <c r="CR96" s="39"/>
      <c r="CS96" s="39"/>
      <c r="CT96" s="39"/>
      <c r="CU96" s="39"/>
      <c r="CV96" s="39"/>
      <c r="CW96" s="39">
        <v>9</v>
      </c>
      <c r="CX96" s="39">
        <v>4</v>
      </c>
      <c r="CY96" s="36" t="s">
        <v>1257</v>
      </c>
      <c r="CZ96" s="37">
        <v>44412</v>
      </c>
      <c r="DA96" s="26">
        <v>2202939</v>
      </c>
      <c r="DB96" s="26">
        <v>7343130</v>
      </c>
      <c r="DC96" s="31">
        <f t="shared" si="6"/>
        <v>10427245</v>
      </c>
      <c r="DD96" s="31">
        <f t="shared" si="7"/>
        <v>10500675</v>
      </c>
      <c r="DE96" s="23"/>
      <c r="DF96" s="23"/>
    </row>
    <row r="97" spans="1:110" ht="72" customHeight="1" x14ac:dyDescent="0.25">
      <c r="A97" s="22" t="s">
        <v>1258</v>
      </c>
      <c r="B97" s="23" t="s">
        <v>1259</v>
      </c>
      <c r="C97" s="24" t="s">
        <v>1260</v>
      </c>
      <c r="D97" s="73">
        <v>44263</v>
      </c>
      <c r="E97" s="23" t="s">
        <v>108</v>
      </c>
      <c r="F97" s="23" t="s">
        <v>109</v>
      </c>
      <c r="G97" s="22" t="s">
        <v>1261</v>
      </c>
      <c r="H97" s="23" t="s">
        <v>158</v>
      </c>
      <c r="I97" s="60" t="s">
        <v>1262</v>
      </c>
      <c r="J97" s="23" t="s">
        <v>112</v>
      </c>
      <c r="K97" s="23" t="s">
        <v>113</v>
      </c>
      <c r="L97" s="23">
        <v>2</v>
      </c>
      <c r="M97" s="23" t="s">
        <v>372</v>
      </c>
      <c r="N97" s="23" t="s">
        <v>373</v>
      </c>
      <c r="O97" s="23">
        <v>1082000052</v>
      </c>
      <c r="P97" s="23">
        <v>133</v>
      </c>
      <c r="Q97" s="25">
        <v>44257</v>
      </c>
      <c r="R97" s="23" t="s">
        <v>142</v>
      </c>
      <c r="S97" s="26">
        <v>14686260</v>
      </c>
      <c r="T97" s="26">
        <v>7343130</v>
      </c>
      <c r="U97" s="25">
        <v>44323</v>
      </c>
      <c r="V97" s="26">
        <v>7343130</v>
      </c>
      <c r="W97" s="26">
        <f t="shared" si="79"/>
        <v>22029390</v>
      </c>
      <c r="X97" s="23" t="s">
        <v>1263</v>
      </c>
      <c r="Y97" s="25">
        <v>44323</v>
      </c>
      <c r="Z97" s="23" t="s">
        <v>1264</v>
      </c>
      <c r="AA97" s="23" t="s">
        <v>104</v>
      </c>
      <c r="AB97" s="23" t="s">
        <v>104</v>
      </c>
      <c r="AC97" s="24" t="s">
        <v>1265</v>
      </c>
      <c r="AD97" s="27">
        <v>11439947</v>
      </c>
      <c r="AE97" s="27">
        <v>5</v>
      </c>
      <c r="AF97" s="27" t="s">
        <v>267</v>
      </c>
      <c r="AG97" s="27" t="s">
        <v>118</v>
      </c>
      <c r="AH97" s="27" t="s">
        <v>119</v>
      </c>
      <c r="AI97" s="73">
        <v>27525</v>
      </c>
      <c r="AJ97" s="46" t="s">
        <v>120</v>
      </c>
      <c r="AK97" s="46" t="s">
        <v>196</v>
      </c>
      <c r="AL97" s="46" t="s">
        <v>121</v>
      </c>
      <c r="AM97" s="23" t="s">
        <v>1100</v>
      </c>
      <c r="AN97" s="23" t="s">
        <v>984</v>
      </c>
      <c r="AO97" s="23" t="s">
        <v>124</v>
      </c>
      <c r="AP97" s="27" t="s">
        <v>1266</v>
      </c>
      <c r="AQ97" s="46">
        <v>3813000</v>
      </c>
      <c r="AR97" s="23" t="s">
        <v>1267</v>
      </c>
      <c r="AS97" s="49" t="s">
        <v>757</v>
      </c>
      <c r="AT97" s="82" t="s">
        <v>758</v>
      </c>
      <c r="AU97" s="78" t="s">
        <v>104</v>
      </c>
      <c r="AV97" s="78" t="s">
        <v>104</v>
      </c>
      <c r="AW97" s="78" t="s">
        <v>104</v>
      </c>
      <c r="AX97" s="78" t="s">
        <v>104</v>
      </c>
      <c r="AY97" s="29" t="s">
        <v>1268</v>
      </c>
      <c r="AZ97" s="23">
        <v>119</v>
      </c>
      <c r="BA97" s="25">
        <v>44264</v>
      </c>
      <c r="BB97" s="23">
        <v>161</v>
      </c>
      <c r="BC97" s="25">
        <v>44298</v>
      </c>
      <c r="BD97" s="23">
        <v>165</v>
      </c>
      <c r="BE97" s="25">
        <v>44323</v>
      </c>
      <c r="BF97" s="74">
        <v>44266</v>
      </c>
      <c r="BG97" s="74">
        <v>44357</v>
      </c>
      <c r="BH97" s="23" t="s">
        <v>379</v>
      </c>
      <c r="BI97" s="23" t="s">
        <v>380</v>
      </c>
      <c r="BJ97" s="23">
        <v>79468174</v>
      </c>
      <c r="BK97" s="23">
        <v>1</v>
      </c>
      <c r="BL97" s="23" t="s">
        <v>104</v>
      </c>
      <c r="BM97" s="23" t="s">
        <v>104</v>
      </c>
      <c r="BN97" s="23" t="s">
        <v>104</v>
      </c>
      <c r="BO97" s="23" t="s">
        <v>104</v>
      </c>
      <c r="BP97" s="23" t="s">
        <v>104</v>
      </c>
      <c r="BQ97" s="23" t="s">
        <v>104</v>
      </c>
      <c r="BR97" s="23" t="s">
        <v>104</v>
      </c>
      <c r="BS97" s="23" t="s">
        <v>104</v>
      </c>
      <c r="BT97" s="24" t="str">
        <f t="shared" si="60"/>
        <v>ALEXANDER BUITRAGO PUENTES</v>
      </c>
      <c r="BU97" s="31">
        <f t="shared" si="43"/>
        <v>22029390</v>
      </c>
      <c r="BV97" s="31" t="str">
        <f t="shared" ref="BV97:BW97" si="81">K97</f>
        <v>2 2. Meses</v>
      </c>
      <c r="BW97" s="32">
        <f t="shared" si="81"/>
        <v>2</v>
      </c>
      <c r="BX97" s="26"/>
      <c r="BY97" s="31"/>
      <c r="BZ97" s="31">
        <v>4895420</v>
      </c>
      <c r="CA97" s="31">
        <v>7343130</v>
      </c>
      <c r="CB97" s="31">
        <v>7343130</v>
      </c>
      <c r="CC97" s="31">
        <v>2447710</v>
      </c>
      <c r="CD97" s="33"/>
      <c r="CE97" s="23"/>
      <c r="CF97" s="23"/>
      <c r="CG97" s="23"/>
      <c r="CH97" s="23"/>
      <c r="CI97" s="23"/>
      <c r="CJ97" s="23"/>
      <c r="CK97" s="23"/>
      <c r="CL97" s="23"/>
      <c r="CM97" s="23"/>
      <c r="CN97" s="23"/>
      <c r="CO97" s="31">
        <f t="shared" si="4"/>
        <v>22029390</v>
      </c>
      <c r="CP97" s="34">
        <f t="shared" si="5"/>
        <v>1</v>
      </c>
      <c r="CQ97" s="38" t="s">
        <v>311</v>
      </c>
      <c r="CR97" s="39"/>
      <c r="CS97" s="39"/>
      <c r="CT97" s="39"/>
      <c r="CU97" s="39"/>
      <c r="CV97" s="39"/>
      <c r="CW97" s="39">
        <v>9</v>
      </c>
      <c r="CX97" s="39">
        <v>4</v>
      </c>
      <c r="CY97" s="36" t="e">
        <v>#N/A</v>
      </c>
      <c r="CZ97" s="37" t="e">
        <v>#N/A</v>
      </c>
      <c r="DA97" s="26">
        <v>0</v>
      </c>
      <c r="DB97" s="26">
        <v>3150000</v>
      </c>
      <c r="DC97" s="31">
        <f t="shared" si="6"/>
        <v>22029390</v>
      </c>
      <c r="DD97" s="31">
        <f t="shared" si="7"/>
        <v>0</v>
      </c>
      <c r="DE97" s="23"/>
      <c r="DF97" s="23"/>
    </row>
    <row r="98" spans="1:110" ht="84" customHeight="1" x14ac:dyDescent="0.25">
      <c r="A98" s="22" t="s">
        <v>1269</v>
      </c>
      <c r="B98" s="23" t="s">
        <v>1270</v>
      </c>
      <c r="C98" s="24" t="s">
        <v>1271</v>
      </c>
      <c r="D98" s="73">
        <v>44263</v>
      </c>
      <c r="E98" s="23" t="s">
        <v>108</v>
      </c>
      <c r="F98" s="23" t="s">
        <v>109</v>
      </c>
      <c r="G98" s="22" t="s">
        <v>1272</v>
      </c>
      <c r="H98" s="23" t="s">
        <v>158</v>
      </c>
      <c r="I98" s="57" t="s">
        <v>1273</v>
      </c>
      <c r="J98" s="23" t="s">
        <v>112</v>
      </c>
      <c r="K98" s="23" t="s">
        <v>541</v>
      </c>
      <c r="L98" s="23">
        <v>290</v>
      </c>
      <c r="M98" s="23">
        <v>131020202030203</v>
      </c>
      <c r="N98" s="23" t="s">
        <v>114</v>
      </c>
      <c r="O98" s="23" t="s">
        <v>104</v>
      </c>
      <c r="P98" s="23">
        <v>124</v>
      </c>
      <c r="Q98" s="25">
        <v>44249</v>
      </c>
      <c r="R98" s="23" t="s">
        <v>115</v>
      </c>
      <c r="S98" s="26">
        <v>70983590</v>
      </c>
      <c r="T98" s="26">
        <v>7343130</v>
      </c>
      <c r="U98" s="23" t="s">
        <v>104</v>
      </c>
      <c r="V98" s="26">
        <v>0</v>
      </c>
      <c r="W98" s="26">
        <f t="shared" si="79"/>
        <v>70983590</v>
      </c>
      <c r="X98" s="23" t="s">
        <v>104</v>
      </c>
      <c r="Y98" s="23" t="s">
        <v>104</v>
      </c>
      <c r="Z98" s="23" t="s">
        <v>104</v>
      </c>
      <c r="AA98" s="23" t="s">
        <v>104</v>
      </c>
      <c r="AB98" s="23" t="s">
        <v>104</v>
      </c>
      <c r="AC98" s="24" t="s">
        <v>1274</v>
      </c>
      <c r="AD98" s="27">
        <v>51749737</v>
      </c>
      <c r="AE98" s="27">
        <v>0</v>
      </c>
      <c r="AF98" s="27" t="s">
        <v>117</v>
      </c>
      <c r="AG98" s="27" t="s">
        <v>118</v>
      </c>
      <c r="AH98" s="27" t="s">
        <v>119</v>
      </c>
      <c r="AI98" s="73">
        <v>23093</v>
      </c>
      <c r="AJ98" s="46" t="s">
        <v>120</v>
      </c>
      <c r="AK98" s="46" t="s">
        <v>196</v>
      </c>
      <c r="AL98" s="46" t="s">
        <v>121</v>
      </c>
      <c r="AM98" s="23" t="s">
        <v>181</v>
      </c>
      <c r="AN98" s="23" t="s">
        <v>319</v>
      </c>
      <c r="AO98" s="23" t="s">
        <v>124</v>
      </c>
      <c r="AP98" s="27" t="s">
        <v>1275</v>
      </c>
      <c r="AQ98" s="46">
        <v>3813000</v>
      </c>
      <c r="AR98" s="23" t="s">
        <v>1276</v>
      </c>
      <c r="AS98" s="49" t="s">
        <v>1277</v>
      </c>
      <c r="AT98" s="82" t="s">
        <v>593</v>
      </c>
      <c r="AU98" s="78" t="s">
        <v>104</v>
      </c>
      <c r="AV98" s="78" t="s">
        <v>104</v>
      </c>
      <c r="AW98" s="78" t="s">
        <v>104</v>
      </c>
      <c r="AX98" s="78" t="s">
        <v>104</v>
      </c>
      <c r="AY98" s="29" t="s">
        <v>1278</v>
      </c>
      <c r="AZ98" s="23">
        <v>118</v>
      </c>
      <c r="BA98" s="25">
        <v>44264</v>
      </c>
      <c r="BB98" s="23" t="s">
        <v>104</v>
      </c>
      <c r="BC98" s="23" t="s">
        <v>104</v>
      </c>
      <c r="BD98" s="23" t="s">
        <v>104</v>
      </c>
      <c r="BE98" s="23" t="s">
        <v>104</v>
      </c>
      <c r="BF98" s="74">
        <v>44264</v>
      </c>
      <c r="BG98" s="74">
        <v>44558</v>
      </c>
      <c r="BH98" s="23" t="s">
        <v>717</v>
      </c>
      <c r="BI98" s="53" t="s">
        <v>718</v>
      </c>
      <c r="BJ98" s="47">
        <v>60367185</v>
      </c>
      <c r="BK98" s="47">
        <v>8</v>
      </c>
      <c r="BL98" s="23" t="s">
        <v>104</v>
      </c>
      <c r="BM98" s="23" t="s">
        <v>104</v>
      </c>
      <c r="BN98" s="23" t="s">
        <v>104</v>
      </c>
      <c r="BO98" s="23" t="s">
        <v>104</v>
      </c>
      <c r="BP98" s="23" t="s">
        <v>104</v>
      </c>
      <c r="BQ98" s="23" t="s">
        <v>104</v>
      </c>
      <c r="BR98" s="23" t="s">
        <v>104</v>
      </c>
      <c r="BS98" s="23" t="s">
        <v>104</v>
      </c>
      <c r="BT98" s="24" t="str">
        <f t="shared" si="60"/>
        <v>BLANCA LILIANA ACEVEDO MEJÍA</v>
      </c>
      <c r="BU98" s="31">
        <f t="shared" si="43"/>
        <v>70983590</v>
      </c>
      <c r="BV98" s="31" t="str">
        <f t="shared" ref="BV98:BW98" si="82">K98</f>
        <v xml:space="preserve">1.1 Dias </v>
      </c>
      <c r="BW98" s="32">
        <f t="shared" si="82"/>
        <v>290</v>
      </c>
      <c r="BX98" s="26"/>
      <c r="BY98" s="31"/>
      <c r="BZ98" s="31">
        <v>5384962</v>
      </c>
      <c r="CA98" s="31">
        <v>7343130</v>
      </c>
      <c r="CB98" s="31">
        <v>7343130</v>
      </c>
      <c r="CC98" s="31">
        <v>7343130</v>
      </c>
      <c r="CD98" s="33">
        <v>7343130</v>
      </c>
      <c r="CE98" s="23"/>
      <c r="CF98" s="23"/>
      <c r="CG98" s="23"/>
      <c r="CH98" s="23"/>
      <c r="CI98" s="23"/>
      <c r="CJ98" s="23"/>
      <c r="CK98" s="23"/>
      <c r="CL98" s="23"/>
      <c r="CM98" s="23"/>
      <c r="CN98" s="23"/>
      <c r="CO98" s="31">
        <f t="shared" si="4"/>
        <v>34757482</v>
      </c>
      <c r="CP98" s="34">
        <f t="shared" si="5"/>
        <v>0.48965517241379308</v>
      </c>
      <c r="CQ98" s="38" t="s">
        <v>132</v>
      </c>
      <c r="CR98" s="39"/>
      <c r="CS98" s="39"/>
      <c r="CT98" s="39"/>
      <c r="CU98" s="39"/>
      <c r="CV98" s="39"/>
      <c r="CW98" s="39">
        <v>9</v>
      </c>
      <c r="CX98" s="39">
        <v>4</v>
      </c>
      <c r="CY98" s="36" t="s">
        <v>1279</v>
      </c>
      <c r="CZ98" s="37">
        <v>44417</v>
      </c>
      <c r="DA98" s="26">
        <v>7343130</v>
      </c>
      <c r="DB98" s="26">
        <v>6477000</v>
      </c>
      <c r="DC98" s="31">
        <f t="shared" si="6"/>
        <v>34757482</v>
      </c>
      <c r="DD98" s="31">
        <f t="shared" si="7"/>
        <v>36226108</v>
      </c>
      <c r="DE98" s="23"/>
      <c r="DF98" s="23"/>
    </row>
    <row r="99" spans="1:110" ht="72" customHeight="1" x14ac:dyDescent="0.25">
      <c r="A99" s="22" t="s">
        <v>1280</v>
      </c>
      <c r="B99" s="23" t="s">
        <v>1281</v>
      </c>
      <c r="C99" s="24" t="s">
        <v>1282</v>
      </c>
      <c r="D99" s="73">
        <v>44263</v>
      </c>
      <c r="E99" s="23" t="s">
        <v>108</v>
      </c>
      <c r="F99" s="23" t="s">
        <v>109</v>
      </c>
      <c r="G99" s="22" t="s">
        <v>1283</v>
      </c>
      <c r="H99" s="23" t="s">
        <v>158</v>
      </c>
      <c r="I99" s="60" t="s">
        <v>1284</v>
      </c>
      <c r="J99" s="23" t="s">
        <v>112</v>
      </c>
      <c r="K99" s="23" t="s">
        <v>113</v>
      </c>
      <c r="L99" s="23">
        <v>2</v>
      </c>
      <c r="M99" s="23" t="s">
        <v>372</v>
      </c>
      <c r="N99" s="23" t="s">
        <v>373</v>
      </c>
      <c r="O99" s="23">
        <v>1082000052</v>
      </c>
      <c r="P99" s="23">
        <v>97</v>
      </c>
      <c r="Q99" s="25">
        <v>44225</v>
      </c>
      <c r="R99" s="23" t="s">
        <v>142</v>
      </c>
      <c r="S99" s="26">
        <v>22029390</v>
      </c>
      <c r="T99" s="26">
        <v>11014695</v>
      </c>
      <c r="U99" s="25">
        <v>44323</v>
      </c>
      <c r="V99" s="26">
        <v>11014695</v>
      </c>
      <c r="W99" s="26">
        <f t="shared" si="79"/>
        <v>33044085</v>
      </c>
      <c r="X99" s="23" t="s">
        <v>1152</v>
      </c>
      <c r="Y99" s="25">
        <v>44323</v>
      </c>
      <c r="Z99" s="23" t="s">
        <v>1153</v>
      </c>
      <c r="AA99" s="23" t="s">
        <v>104</v>
      </c>
      <c r="AB99" s="23" t="s">
        <v>104</v>
      </c>
      <c r="AC99" s="24" t="s">
        <v>1285</v>
      </c>
      <c r="AD99" s="49">
        <v>1049603928</v>
      </c>
      <c r="AE99" s="49">
        <v>7</v>
      </c>
      <c r="AF99" s="49" t="s">
        <v>267</v>
      </c>
      <c r="AG99" s="27" t="s">
        <v>118</v>
      </c>
      <c r="AH99" s="27" t="s">
        <v>119</v>
      </c>
      <c r="AI99" s="73">
        <v>31627</v>
      </c>
      <c r="AJ99" s="46" t="s">
        <v>120</v>
      </c>
      <c r="AK99" s="46" t="s">
        <v>280</v>
      </c>
      <c r="AL99" s="46" t="s">
        <v>889</v>
      </c>
      <c r="AM99" s="23" t="s">
        <v>181</v>
      </c>
      <c r="AN99" s="23" t="s">
        <v>319</v>
      </c>
      <c r="AO99" s="23" t="s">
        <v>124</v>
      </c>
      <c r="AP99" s="27" t="s">
        <v>1286</v>
      </c>
      <c r="AQ99" s="46">
        <v>3813000</v>
      </c>
      <c r="AR99" s="23" t="s">
        <v>1287</v>
      </c>
      <c r="AS99" s="49" t="s">
        <v>836</v>
      </c>
      <c r="AT99" s="82" t="s">
        <v>758</v>
      </c>
      <c r="AU99" s="78" t="s">
        <v>104</v>
      </c>
      <c r="AV99" s="78" t="s">
        <v>104</v>
      </c>
      <c r="AW99" s="78" t="s">
        <v>104</v>
      </c>
      <c r="AX99" s="78" t="s">
        <v>104</v>
      </c>
      <c r="AY99" s="29" t="s">
        <v>1288</v>
      </c>
      <c r="AZ99" s="23">
        <v>120</v>
      </c>
      <c r="BA99" s="25">
        <v>44264</v>
      </c>
      <c r="BB99" s="23">
        <v>172</v>
      </c>
      <c r="BC99" s="25">
        <v>44316</v>
      </c>
      <c r="BD99" s="23">
        <v>166</v>
      </c>
      <c r="BE99" s="25">
        <v>44323</v>
      </c>
      <c r="BF99" s="74">
        <v>44266</v>
      </c>
      <c r="BG99" s="74">
        <v>44357</v>
      </c>
      <c r="BH99" s="23" t="s">
        <v>379</v>
      </c>
      <c r="BI99" s="23" t="s">
        <v>380</v>
      </c>
      <c r="BJ99" s="23">
        <v>79468174</v>
      </c>
      <c r="BK99" s="23">
        <v>1</v>
      </c>
      <c r="BL99" s="23" t="s">
        <v>104</v>
      </c>
      <c r="BM99" s="23" t="s">
        <v>104</v>
      </c>
      <c r="BN99" s="23" t="s">
        <v>104</v>
      </c>
      <c r="BO99" s="23" t="s">
        <v>104</v>
      </c>
      <c r="BP99" s="23" t="s">
        <v>104</v>
      </c>
      <c r="BQ99" s="23" t="s">
        <v>104</v>
      </c>
      <c r="BR99" s="23" t="s">
        <v>104</v>
      </c>
      <c r="BS99" s="23" t="s">
        <v>104</v>
      </c>
      <c r="BT99" s="24" t="str">
        <f t="shared" si="60"/>
        <v xml:space="preserve">DIEGO ALFONSO PEDROZA CASTRO        </v>
      </c>
      <c r="BU99" s="31">
        <f t="shared" si="43"/>
        <v>33044085</v>
      </c>
      <c r="BV99" s="31" t="str">
        <f t="shared" ref="BV99:BW99" si="83">K99</f>
        <v>2 2. Meses</v>
      </c>
      <c r="BW99" s="32">
        <f t="shared" si="83"/>
        <v>2</v>
      </c>
      <c r="BX99" s="26"/>
      <c r="BY99" s="31"/>
      <c r="BZ99" s="31">
        <v>7343130</v>
      </c>
      <c r="CA99" s="31">
        <v>11014695</v>
      </c>
      <c r="CB99" s="23"/>
      <c r="CC99" s="31">
        <v>11014695</v>
      </c>
      <c r="CD99" s="33"/>
      <c r="CE99" s="23"/>
      <c r="CF99" s="23"/>
      <c r="CG99" s="23"/>
      <c r="CH99" s="23"/>
      <c r="CI99" s="23"/>
      <c r="CJ99" s="23"/>
      <c r="CK99" s="23"/>
      <c r="CL99" s="23"/>
      <c r="CM99" s="23"/>
      <c r="CN99" s="23"/>
      <c r="CO99" s="31">
        <f t="shared" si="4"/>
        <v>29372520</v>
      </c>
      <c r="CP99" s="34">
        <f t="shared" si="5"/>
        <v>0.88888888888888884</v>
      </c>
      <c r="CQ99" s="38" t="s">
        <v>132</v>
      </c>
      <c r="CR99" s="39"/>
      <c r="CS99" s="39"/>
      <c r="CT99" s="39"/>
      <c r="CU99" s="39"/>
      <c r="CV99" s="39"/>
      <c r="CW99" s="39">
        <v>9</v>
      </c>
      <c r="CX99" s="39">
        <v>3</v>
      </c>
      <c r="CY99" s="36" t="e">
        <v>#N/A</v>
      </c>
      <c r="CZ99" s="37" t="e">
        <v>#N/A</v>
      </c>
      <c r="DA99" s="26">
        <v>0</v>
      </c>
      <c r="DB99" s="26">
        <v>201523589</v>
      </c>
      <c r="DC99" s="31">
        <f t="shared" si="6"/>
        <v>29372520</v>
      </c>
      <c r="DD99" s="31">
        <f t="shared" si="7"/>
        <v>3671565</v>
      </c>
      <c r="DE99" s="23"/>
      <c r="DF99" s="23"/>
    </row>
    <row r="100" spans="1:110" ht="61.5" customHeight="1" x14ac:dyDescent="0.25">
      <c r="A100" s="22" t="s">
        <v>1289</v>
      </c>
      <c r="B100" s="23" t="s">
        <v>1290</v>
      </c>
      <c r="C100" s="24" t="s">
        <v>1291</v>
      </c>
      <c r="D100" s="73">
        <v>44266</v>
      </c>
      <c r="E100" s="23" t="s">
        <v>108</v>
      </c>
      <c r="F100" s="23" t="s">
        <v>109</v>
      </c>
      <c r="G100" s="22" t="s">
        <v>1292</v>
      </c>
      <c r="H100" s="23" t="s">
        <v>158</v>
      </c>
      <c r="I100" s="23" t="s">
        <v>1293</v>
      </c>
      <c r="J100" s="23" t="s">
        <v>112</v>
      </c>
      <c r="K100" s="23" t="s">
        <v>541</v>
      </c>
      <c r="L100" s="23">
        <v>285</v>
      </c>
      <c r="M100" s="23" t="s">
        <v>140</v>
      </c>
      <c r="N100" s="23" t="s">
        <v>141</v>
      </c>
      <c r="O100" s="23">
        <v>1082001052</v>
      </c>
      <c r="P100" s="23">
        <v>129</v>
      </c>
      <c r="Q100" s="25">
        <v>44253</v>
      </c>
      <c r="R100" s="23" t="s">
        <v>142</v>
      </c>
      <c r="S100" s="26">
        <v>48831815</v>
      </c>
      <c r="T100" s="58">
        <v>5140191</v>
      </c>
      <c r="U100" s="23" t="s">
        <v>104</v>
      </c>
      <c r="V100" s="26">
        <v>0</v>
      </c>
      <c r="W100" s="26">
        <f t="shared" si="79"/>
        <v>48831815</v>
      </c>
      <c r="X100" s="23" t="s">
        <v>104</v>
      </c>
      <c r="Y100" s="23" t="s">
        <v>104</v>
      </c>
      <c r="Z100" s="23" t="s">
        <v>104</v>
      </c>
      <c r="AA100" s="23" t="s">
        <v>104</v>
      </c>
      <c r="AB100" s="23" t="s">
        <v>104</v>
      </c>
      <c r="AC100" s="24" t="s">
        <v>1294</v>
      </c>
      <c r="AD100" s="49">
        <v>52859927</v>
      </c>
      <c r="AE100" s="49">
        <v>9</v>
      </c>
      <c r="AF100" s="49" t="s">
        <v>117</v>
      </c>
      <c r="AG100" s="27" t="s">
        <v>118</v>
      </c>
      <c r="AH100" s="27" t="s">
        <v>119</v>
      </c>
      <c r="AI100" s="73">
        <v>30257</v>
      </c>
      <c r="AJ100" s="46" t="s">
        <v>120</v>
      </c>
      <c r="AK100" s="46" t="s">
        <v>1295</v>
      </c>
      <c r="AL100" s="46" t="s">
        <v>1296</v>
      </c>
      <c r="AM100" s="23" t="s">
        <v>318</v>
      </c>
      <c r="AN100" s="23" t="s">
        <v>319</v>
      </c>
      <c r="AO100" s="23" t="s">
        <v>124</v>
      </c>
      <c r="AP100" s="27" t="s">
        <v>1297</v>
      </c>
      <c r="AQ100" s="46">
        <v>3813000</v>
      </c>
      <c r="AR100" s="23" t="s">
        <v>1298</v>
      </c>
      <c r="AS100" s="49" t="s">
        <v>127</v>
      </c>
      <c r="AT100" s="82" t="s">
        <v>593</v>
      </c>
      <c r="AU100" s="78" t="s">
        <v>104</v>
      </c>
      <c r="AV100" s="78" t="s">
        <v>104</v>
      </c>
      <c r="AW100" s="78" t="s">
        <v>104</v>
      </c>
      <c r="AX100" s="78" t="s">
        <v>104</v>
      </c>
      <c r="AY100" s="29" t="s">
        <v>1299</v>
      </c>
      <c r="AZ100" s="23">
        <v>124</v>
      </c>
      <c r="BA100" s="25">
        <v>44266</v>
      </c>
      <c r="BB100" s="23" t="s">
        <v>104</v>
      </c>
      <c r="BC100" s="23" t="s">
        <v>104</v>
      </c>
      <c r="BD100" s="23" t="s">
        <v>104</v>
      </c>
      <c r="BE100" s="23" t="s">
        <v>104</v>
      </c>
      <c r="BF100" s="74">
        <v>44267</v>
      </c>
      <c r="BG100" s="74">
        <v>44556</v>
      </c>
      <c r="BH100" s="84" t="s">
        <v>1300</v>
      </c>
      <c r="BI100" s="23" t="s">
        <v>1301</v>
      </c>
      <c r="BJ100" s="23">
        <v>17326101</v>
      </c>
      <c r="BK100" s="85">
        <v>8</v>
      </c>
      <c r="BL100" s="23" t="s">
        <v>104</v>
      </c>
      <c r="BM100" s="23" t="s">
        <v>104</v>
      </c>
      <c r="BN100" s="23" t="s">
        <v>104</v>
      </c>
      <c r="BO100" s="23" t="s">
        <v>104</v>
      </c>
      <c r="BP100" s="23" t="s">
        <v>104</v>
      </c>
      <c r="BQ100" s="23" t="s">
        <v>104</v>
      </c>
      <c r="BR100" s="23" t="s">
        <v>104</v>
      </c>
      <c r="BS100" s="23" t="s">
        <v>104</v>
      </c>
      <c r="BT100" s="24" t="str">
        <f t="shared" si="60"/>
        <v>MAGDALY MORENO MERCHAN</v>
      </c>
      <c r="BU100" s="31">
        <f t="shared" si="43"/>
        <v>48831815</v>
      </c>
      <c r="BV100" s="31" t="str">
        <f t="shared" ref="BV100:BW100" si="84">K100</f>
        <v xml:space="preserve">1.1 Dias </v>
      </c>
      <c r="BW100" s="32">
        <f t="shared" si="84"/>
        <v>285</v>
      </c>
      <c r="BX100" s="26"/>
      <c r="BY100" s="31"/>
      <c r="BZ100" s="31">
        <v>3255454</v>
      </c>
      <c r="CA100" s="31">
        <v>5140191</v>
      </c>
      <c r="CB100" s="31">
        <v>5140191</v>
      </c>
      <c r="CC100" s="31">
        <v>5140191</v>
      </c>
      <c r="CD100" s="33">
        <v>5140191</v>
      </c>
      <c r="CE100" s="23"/>
      <c r="CF100" s="23"/>
      <c r="CG100" s="23"/>
      <c r="CH100" s="23"/>
      <c r="CI100" s="23"/>
      <c r="CJ100" s="23"/>
      <c r="CK100" s="23"/>
      <c r="CL100" s="23"/>
      <c r="CM100" s="23"/>
      <c r="CN100" s="23"/>
      <c r="CO100" s="31">
        <f t="shared" si="4"/>
        <v>23816218</v>
      </c>
      <c r="CP100" s="34">
        <f t="shared" si="5"/>
        <v>0.48771928710821011</v>
      </c>
      <c r="CQ100" s="38" t="s">
        <v>132</v>
      </c>
      <c r="CR100" s="39"/>
      <c r="CS100" s="39"/>
      <c r="CT100" s="39"/>
      <c r="CU100" s="39"/>
      <c r="CV100" s="39"/>
      <c r="CW100" s="39">
        <v>9</v>
      </c>
      <c r="CX100" s="39">
        <v>5</v>
      </c>
      <c r="CY100" s="36" t="s">
        <v>1302</v>
      </c>
      <c r="CZ100" s="37">
        <v>44413</v>
      </c>
      <c r="DA100" s="26">
        <v>5140191</v>
      </c>
      <c r="DB100" s="26">
        <v>4405878</v>
      </c>
      <c r="DC100" s="31">
        <f t="shared" si="6"/>
        <v>23816218</v>
      </c>
      <c r="DD100" s="31">
        <f t="shared" si="7"/>
        <v>25015597</v>
      </c>
      <c r="DE100" s="23"/>
      <c r="DF100" s="23"/>
    </row>
    <row r="101" spans="1:110" ht="96" customHeight="1" x14ac:dyDescent="0.25">
      <c r="A101" s="22" t="s">
        <v>1303</v>
      </c>
      <c r="B101" s="23" t="s">
        <v>1304</v>
      </c>
      <c r="C101" s="24" t="s">
        <v>1305</v>
      </c>
      <c r="D101" s="73">
        <v>44266</v>
      </c>
      <c r="E101" s="23" t="s">
        <v>108</v>
      </c>
      <c r="F101" s="23" t="s">
        <v>109</v>
      </c>
      <c r="G101" s="22" t="s">
        <v>1306</v>
      </c>
      <c r="H101" s="23" t="s">
        <v>158</v>
      </c>
      <c r="I101" s="23" t="s">
        <v>1307</v>
      </c>
      <c r="J101" s="23" t="s">
        <v>112</v>
      </c>
      <c r="K101" s="23" t="s">
        <v>113</v>
      </c>
      <c r="L101" s="23">
        <v>9</v>
      </c>
      <c r="M101" s="23">
        <v>131020202030203</v>
      </c>
      <c r="N101" s="23" t="s">
        <v>114</v>
      </c>
      <c r="O101" s="23" t="s">
        <v>104</v>
      </c>
      <c r="P101" s="23">
        <v>125</v>
      </c>
      <c r="Q101" s="25">
        <v>44250</v>
      </c>
      <c r="R101" s="23" t="s">
        <v>115</v>
      </c>
      <c r="S101" s="26">
        <v>59479353</v>
      </c>
      <c r="T101" s="26">
        <v>6608817</v>
      </c>
      <c r="U101" s="23" t="s">
        <v>104</v>
      </c>
      <c r="V101" s="26">
        <v>0</v>
      </c>
      <c r="W101" s="26">
        <f t="shared" si="79"/>
        <v>59479353</v>
      </c>
      <c r="X101" s="23" t="s">
        <v>104</v>
      </c>
      <c r="Y101" s="23" t="s">
        <v>104</v>
      </c>
      <c r="Z101" s="23" t="s">
        <v>104</v>
      </c>
      <c r="AA101" s="23" t="s">
        <v>104</v>
      </c>
      <c r="AB101" s="23" t="s">
        <v>104</v>
      </c>
      <c r="AC101" s="24" t="s">
        <v>1308</v>
      </c>
      <c r="AD101" s="49">
        <v>1116250012</v>
      </c>
      <c r="AE101" s="49">
        <v>2</v>
      </c>
      <c r="AF101" s="49" t="s">
        <v>117</v>
      </c>
      <c r="AG101" s="27" t="s">
        <v>118</v>
      </c>
      <c r="AH101" s="27" t="s">
        <v>119</v>
      </c>
      <c r="AI101" s="73">
        <v>33315</v>
      </c>
      <c r="AJ101" s="46" t="s">
        <v>120</v>
      </c>
      <c r="AK101" s="46" t="s">
        <v>482</v>
      </c>
      <c r="AL101" s="46" t="s">
        <v>936</v>
      </c>
      <c r="AM101" s="23" t="s">
        <v>211</v>
      </c>
      <c r="AN101" s="23" t="s">
        <v>319</v>
      </c>
      <c r="AO101" s="27" t="s">
        <v>124</v>
      </c>
      <c r="AP101" s="23" t="s">
        <v>1309</v>
      </c>
      <c r="AQ101" s="46">
        <v>3813000</v>
      </c>
      <c r="AR101" s="23" t="s">
        <v>1310</v>
      </c>
      <c r="AS101" s="82" t="s">
        <v>757</v>
      </c>
      <c r="AT101" s="78" t="s">
        <v>593</v>
      </c>
      <c r="AU101" s="78" t="s">
        <v>104</v>
      </c>
      <c r="AV101" s="78" t="s">
        <v>104</v>
      </c>
      <c r="AW101" s="78" t="s">
        <v>104</v>
      </c>
      <c r="AX101" s="78" t="s">
        <v>104</v>
      </c>
      <c r="AY101" s="29" t="s">
        <v>1311</v>
      </c>
      <c r="AZ101" s="23">
        <v>123</v>
      </c>
      <c r="BA101" s="25">
        <v>44266</v>
      </c>
      <c r="BB101" s="23" t="s">
        <v>104</v>
      </c>
      <c r="BC101" s="23" t="s">
        <v>104</v>
      </c>
      <c r="BD101" s="23" t="s">
        <v>104</v>
      </c>
      <c r="BE101" s="23" t="s">
        <v>104</v>
      </c>
      <c r="BF101" s="74">
        <v>44270</v>
      </c>
      <c r="BG101" s="74">
        <v>44544</v>
      </c>
      <c r="BH101" s="23" t="s">
        <v>202</v>
      </c>
      <c r="BI101" s="23" t="s">
        <v>203</v>
      </c>
      <c r="BJ101" s="23">
        <v>28915546</v>
      </c>
      <c r="BK101" s="23">
        <v>9</v>
      </c>
      <c r="BL101" s="23" t="s">
        <v>104</v>
      </c>
      <c r="BM101" s="23" t="s">
        <v>104</v>
      </c>
      <c r="BN101" s="23" t="s">
        <v>104</v>
      </c>
      <c r="BO101" s="23" t="s">
        <v>104</v>
      </c>
      <c r="BP101" s="23" t="s">
        <v>104</v>
      </c>
      <c r="BQ101" s="23" t="s">
        <v>104</v>
      </c>
      <c r="BR101" s="23" t="s">
        <v>104</v>
      </c>
      <c r="BS101" s="23" t="s">
        <v>104</v>
      </c>
      <c r="BT101" s="24" t="str">
        <f t="shared" si="60"/>
        <v xml:space="preserve">LIZETH MARÍA GUZMÁN FRANCO        </v>
      </c>
      <c r="BU101" s="31">
        <f t="shared" si="43"/>
        <v>59479353</v>
      </c>
      <c r="BV101" s="31" t="str">
        <f t="shared" ref="BV101:BW101" si="85">K101</f>
        <v>2 2. Meses</v>
      </c>
      <c r="BW101" s="32">
        <f t="shared" si="85"/>
        <v>9</v>
      </c>
      <c r="BX101" s="26"/>
      <c r="BY101" s="31"/>
      <c r="BZ101" s="31">
        <v>3524702</v>
      </c>
      <c r="CA101" s="31">
        <v>6608817</v>
      </c>
      <c r="CB101" s="31">
        <v>6608817</v>
      </c>
      <c r="CC101" s="31">
        <v>6608817</v>
      </c>
      <c r="CD101" s="33">
        <v>6608817</v>
      </c>
      <c r="CE101" s="23"/>
      <c r="CF101" s="23"/>
      <c r="CG101" s="23"/>
      <c r="CH101" s="23"/>
      <c r="CI101" s="23"/>
      <c r="CJ101" s="23"/>
      <c r="CK101" s="23"/>
      <c r="CL101" s="23"/>
      <c r="CM101" s="23"/>
      <c r="CN101" s="23"/>
      <c r="CO101" s="31">
        <f t="shared" si="4"/>
        <v>29959970</v>
      </c>
      <c r="CP101" s="34">
        <f t="shared" si="5"/>
        <v>0.503703696978681</v>
      </c>
      <c r="CQ101" s="38" t="s">
        <v>132</v>
      </c>
      <c r="CR101" s="39"/>
      <c r="CS101" s="39"/>
      <c r="CT101" s="39"/>
      <c r="CU101" s="39"/>
      <c r="CV101" s="39"/>
      <c r="CW101" s="39">
        <v>9</v>
      </c>
      <c r="CX101" s="39">
        <v>5</v>
      </c>
      <c r="CY101" s="36" t="s">
        <v>1312</v>
      </c>
      <c r="CZ101" s="37">
        <v>44412</v>
      </c>
      <c r="DA101" s="26">
        <v>6608817</v>
      </c>
      <c r="DB101" s="26">
        <v>4307970</v>
      </c>
      <c r="DC101" s="31">
        <f t="shared" si="6"/>
        <v>29959970</v>
      </c>
      <c r="DD101" s="31">
        <f t="shared" si="7"/>
        <v>29519383</v>
      </c>
      <c r="DE101" s="23"/>
      <c r="DF101" s="23"/>
    </row>
    <row r="102" spans="1:110" ht="132" customHeight="1" x14ac:dyDescent="0.25">
      <c r="A102" s="22" t="s">
        <v>1313</v>
      </c>
      <c r="B102" s="23">
        <v>65416</v>
      </c>
      <c r="C102" s="24" t="s">
        <v>1314</v>
      </c>
      <c r="D102" s="73">
        <v>44266</v>
      </c>
      <c r="E102" s="86" t="s">
        <v>1107</v>
      </c>
      <c r="F102" s="23" t="s">
        <v>1315</v>
      </c>
      <c r="G102" s="22" t="s">
        <v>1313</v>
      </c>
      <c r="H102" s="23" t="s">
        <v>158</v>
      </c>
      <c r="I102" s="23">
        <v>65416</v>
      </c>
      <c r="J102" s="23" t="s">
        <v>1109</v>
      </c>
      <c r="K102" s="23" t="s">
        <v>541</v>
      </c>
      <c r="L102" s="23">
        <v>29</v>
      </c>
      <c r="M102" s="23">
        <v>1310202010206</v>
      </c>
      <c r="N102" s="23" t="s">
        <v>1316</v>
      </c>
      <c r="O102" s="23" t="s">
        <v>104</v>
      </c>
      <c r="P102" s="23">
        <v>95</v>
      </c>
      <c r="Q102" s="25">
        <v>44225</v>
      </c>
      <c r="R102" s="23" t="s">
        <v>115</v>
      </c>
      <c r="S102" s="26">
        <v>2714152</v>
      </c>
      <c r="T102" s="26" t="s">
        <v>104</v>
      </c>
      <c r="U102" s="23" t="s">
        <v>104</v>
      </c>
      <c r="V102" s="26">
        <v>0</v>
      </c>
      <c r="W102" s="26">
        <f t="shared" si="79"/>
        <v>2714152</v>
      </c>
      <c r="X102" s="23" t="s">
        <v>104</v>
      </c>
      <c r="Y102" s="23" t="s">
        <v>104</v>
      </c>
      <c r="Z102" s="23" t="s">
        <v>104</v>
      </c>
      <c r="AA102" s="23" t="s">
        <v>104</v>
      </c>
      <c r="AB102" s="23" t="s">
        <v>104</v>
      </c>
      <c r="AC102" s="24" t="s">
        <v>1317</v>
      </c>
      <c r="AD102" s="87">
        <v>830037946</v>
      </c>
      <c r="AE102" s="49">
        <v>3</v>
      </c>
      <c r="AF102" s="49" t="s">
        <v>104</v>
      </c>
      <c r="AG102" s="49" t="s">
        <v>602</v>
      </c>
      <c r="AH102" s="27" t="s">
        <v>1318</v>
      </c>
      <c r="AI102" s="73" t="s">
        <v>104</v>
      </c>
      <c r="AJ102" s="73" t="s">
        <v>104</v>
      </c>
      <c r="AK102" s="73" t="s">
        <v>104</v>
      </c>
      <c r="AL102" s="73" t="s">
        <v>104</v>
      </c>
      <c r="AM102" s="46" t="s">
        <v>104</v>
      </c>
      <c r="AN102" s="73" t="s">
        <v>104</v>
      </c>
      <c r="AO102" s="49" t="s">
        <v>104</v>
      </c>
      <c r="AP102" s="27" t="s">
        <v>1319</v>
      </c>
      <c r="AQ102" s="23">
        <v>3813000</v>
      </c>
      <c r="AR102" s="46" t="s">
        <v>1320</v>
      </c>
      <c r="AS102" s="49" t="s">
        <v>104</v>
      </c>
      <c r="AT102" s="27" t="s">
        <v>104</v>
      </c>
      <c r="AU102" s="78" t="s">
        <v>1056</v>
      </c>
      <c r="AV102" s="78">
        <v>16991</v>
      </c>
      <c r="AW102" s="78" t="s">
        <v>104</v>
      </c>
      <c r="AX102" s="78" t="s">
        <v>104</v>
      </c>
      <c r="AY102" s="29" t="s">
        <v>1321</v>
      </c>
      <c r="AZ102" s="23">
        <v>125</v>
      </c>
      <c r="BA102" s="25">
        <v>44267</v>
      </c>
      <c r="BB102" s="23" t="s">
        <v>104</v>
      </c>
      <c r="BC102" s="23" t="s">
        <v>104</v>
      </c>
      <c r="BD102" s="23" t="s">
        <v>104</v>
      </c>
      <c r="BE102" s="23" t="s">
        <v>104</v>
      </c>
      <c r="BF102" s="74">
        <v>44292</v>
      </c>
      <c r="BG102" s="74">
        <v>44295</v>
      </c>
      <c r="BH102" s="23" t="s">
        <v>379</v>
      </c>
      <c r="BI102" s="23" t="s">
        <v>380</v>
      </c>
      <c r="BJ102" s="23">
        <v>79468174</v>
      </c>
      <c r="BK102" s="23">
        <v>1</v>
      </c>
      <c r="BL102" s="23" t="s">
        <v>104</v>
      </c>
      <c r="BM102" s="23" t="s">
        <v>104</v>
      </c>
      <c r="BN102" s="23" t="s">
        <v>104</v>
      </c>
      <c r="BO102" s="23" t="s">
        <v>104</v>
      </c>
      <c r="BP102" s="23" t="s">
        <v>104</v>
      </c>
      <c r="BQ102" s="23" t="s">
        <v>104</v>
      </c>
      <c r="BR102" s="23" t="s">
        <v>104</v>
      </c>
      <c r="BS102" s="23" t="s">
        <v>104</v>
      </c>
      <c r="BT102" s="24" t="str">
        <f t="shared" si="60"/>
        <v>PANAMERICANA LIBRERÍA Y PAPELERÍA S.A.</v>
      </c>
      <c r="BU102" s="31">
        <f t="shared" si="43"/>
        <v>2714152</v>
      </c>
      <c r="BV102" s="31" t="str">
        <f t="shared" ref="BV102:BW102" si="86">K102</f>
        <v xml:space="preserve">1.1 Dias </v>
      </c>
      <c r="BW102" s="32">
        <f t="shared" si="86"/>
        <v>29</v>
      </c>
      <c r="BX102" s="26"/>
      <c r="BY102" s="31"/>
      <c r="BZ102" s="23">
        <v>2714152</v>
      </c>
      <c r="CA102" s="23"/>
      <c r="CB102" s="23"/>
      <c r="CC102" s="54"/>
      <c r="CD102" s="33"/>
      <c r="CE102" s="23"/>
      <c r="CF102" s="23"/>
      <c r="CG102" s="23"/>
      <c r="CH102" s="23"/>
      <c r="CI102" s="23"/>
      <c r="CJ102" s="23"/>
      <c r="CK102" s="23"/>
      <c r="CL102" s="23"/>
      <c r="CM102" s="23"/>
      <c r="CN102" s="23"/>
      <c r="CO102" s="31">
        <f t="shared" si="4"/>
        <v>2714152</v>
      </c>
      <c r="CP102" s="34">
        <f t="shared" si="5"/>
        <v>1</v>
      </c>
      <c r="CQ102" s="38" t="s">
        <v>311</v>
      </c>
      <c r="CR102" s="39"/>
      <c r="CS102" s="39"/>
      <c r="CT102" s="39"/>
      <c r="CU102" s="39"/>
      <c r="CV102" s="39"/>
      <c r="CW102" s="39">
        <v>1</v>
      </c>
      <c r="CX102" s="39">
        <v>1</v>
      </c>
      <c r="CY102" s="36" t="e">
        <v>#N/A</v>
      </c>
      <c r="CZ102" s="37" t="e">
        <v>#N/A</v>
      </c>
      <c r="DA102" s="26">
        <v>0</v>
      </c>
      <c r="DB102" s="26">
        <v>979084</v>
      </c>
      <c r="DC102" s="31">
        <f t="shared" si="6"/>
        <v>2714152</v>
      </c>
      <c r="DD102" s="31">
        <f t="shared" si="7"/>
        <v>0</v>
      </c>
      <c r="DE102" s="23"/>
      <c r="DF102" s="23"/>
    </row>
    <row r="103" spans="1:110" ht="144" customHeight="1" x14ac:dyDescent="0.25">
      <c r="A103" s="22" t="s">
        <v>1322</v>
      </c>
      <c r="B103" s="23" t="s">
        <v>1323</v>
      </c>
      <c r="C103" s="24" t="s">
        <v>1324</v>
      </c>
      <c r="D103" s="73">
        <v>44270</v>
      </c>
      <c r="E103" s="23" t="s">
        <v>108</v>
      </c>
      <c r="F103" s="23" t="s">
        <v>137</v>
      </c>
      <c r="G103" s="22" t="s">
        <v>1325</v>
      </c>
      <c r="H103" s="23" t="s">
        <v>158</v>
      </c>
      <c r="I103" s="23" t="s">
        <v>1326</v>
      </c>
      <c r="J103" s="23" t="s">
        <v>112</v>
      </c>
      <c r="K103" s="23" t="s">
        <v>113</v>
      </c>
      <c r="L103" s="23">
        <v>6</v>
      </c>
      <c r="M103" s="23">
        <v>131020202030313</v>
      </c>
      <c r="N103" s="23" t="s">
        <v>1166</v>
      </c>
      <c r="O103" s="23" t="s">
        <v>104</v>
      </c>
      <c r="P103" s="23">
        <v>137</v>
      </c>
      <c r="Q103" s="25">
        <v>44258</v>
      </c>
      <c r="R103" s="23" t="s">
        <v>115</v>
      </c>
      <c r="S103" s="26">
        <v>13217634</v>
      </c>
      <c r="T103" s="26">
        <v>2202939</v>
      </c>
      <c r="U103" s="23" t="s">
        <v>104</v>
      </c>
      <c r="V103" s="26">
        <v>0</v>
      </c>
      <c r="W103" s="26">
        <f t="shared" si="79"/>
        <v>13217634</v>
      </c>
      <c r="X103" s="23" t="s">
        <v>104</v>
      </c>
      <c r="Y103" s="23" t="s">
        <v>104</v>
      </c>
      <c r="Z103" s="23" t="s">
        <v>104</v>
      </c>
      <c r="AA103" s="23" t="s">
        <v>104</v>
      </c>
      <c r="AB103" s="23" t="s">
        <v>104</v>
      </c>
      <c r="AC103" s="24" t="s">
        <v>1327</v>
      </c>
      <c r="AD103" s="49">
        <v>1019047209</v>
      </c>
      <c r="AE103" s="49">
        <v>5</v>
      </c>
      <c r="AF103" s="49" t="s">
        <v>117</v>
      </c>
      <c r="AG103" s="27" t="s">
        <v>118</v>
      </c>
      <c r="AH103" s="27" t="s">
        <v>119</v>
      </c>
      <c r="AI103" s="73">
        <v>33035</v>
      </c>
      <c r="AJ103" s="46" t="s">
        <v>120</v>
      </c>
      <c r="AK103" s="46" t="s">
        <v>196</v>
      </c>
      <c r="AL103" s="46" t="s">
        <v>121</v>
      </c>
      <c r="AM103" s="46" t="s">
        <v>1100</v>
      </c>
      <c r="AN103" s="46" t="s">
        <v>984</v>
      </c>
      <c r="AO103" s="49" t="s">
        <v>124</v>
      </c>
      <c r="AP103" s="27" t="s">
        <v>1328</v>
      </c>
      <c r="AQ103" s="23">
        <v>3813000</v>
      </c>
      <c r="AR103" s="23" t="s">
        <v>1329</v>
      </c>
      <c r="AS103" s="82" t="s">
        <v>641</v>
      </c>
      <c r="AT103" s="78" t="s">
        <v>628</v>
      </c>
      <c r="AU103" s="78" t="s">
        <v>104</v>
      </c>
      <c r="AV103" s="78" t="s">
        <v>104</v>
      </c>
      <c r="AW103" s="78" t="s">
        <v>104</v>
      </c>
      <c r="AX103" s="78" t="s">
        <v>104</v>
      </c>
      <c r="AY103" s="29" t="s">
        <v>1330</v>
      </c>
      <c r="AZ103" s="23">
        <v>128</v>
      </c>
      <c r="BA103" s="25">
        <v>44270</v>
      </c>
      <c r="BB103" s="23" t="s">
        <v>104</v>
      </c>
      <c r="BC103" s="23" t="s">
        <v>104</v>
      </c>
      <c r="BD103" s="23" t="s">
        <v>104</v>
      </c>
      <c r="BE103" s="23" t="s">
        <v>104</v>
      </c>
      <c r="BF103" s="74">
        <v>44271</v>
      </c>
      <c r="BG103" s="74">
        <v>44454</v>
      </c>
      <c r="BH103" s="25" t="s">
        <v>130</v>
      </c>
      <c r="BI103" s="23" t="s">
        <v>131</v>
      </c>
      <c r="BJ103" s="23">
        <v>65554501</v>
      </c>
      <c r="BK103" s="23">
        <v>2</v>
      </c>
      <c r="BL103" s="23" t="s">
        <v>104</v>
      </c>
      <c r="BM103" s="23" t="s">
        <v>104</v>
      </c>
      <c r="BN103" s="23" t="s">
        <v>104</v>
      </c>
      <c r="BO103" s="23" t="s">
        <v>104</v>
      </c>
      <c r="BP103" s="23" t="s">
        <v>104</v>
      </c>
      <c r="BQ103" s="23" t="s">
        <v>104</v>
      </c>
      <c r="BR103" s="23" t="s">
        <v>104</v>
      </c>
      <c r="BS103" s="23" t="s">
        <v>104</v>
      </c>
      <c r="BT103" s="24" t="str">
        <f t="shared" si="60"/>
        <v>LINA BRIYITH RONDON ROMERO</v>
      </c>
      <c r="BU103" s="31">
        <f t="shared" si="43"/>
        <v>13217634</v>
      </c>
      <c r="BV103" s="31" t="str">
        <f t="shared" ref="BV103:BW103" si="87">K103</f>
        <v>2 2. Meses</v>
      </c>
      <c r="BW103" s="32">
        <f t="shared" si="87"/>
        <v>6</v>
      </c>
      <c r="BX103" s="26"/>
      <c r="BY103" s="31"/>
      <c r="BZ103" s="23">
        <v>1101470</v>
      </c>
      <c r="CA103" s="31">
        <v>2202939</v>
      </c>
      <c r="CB103" s="31">
        <v>2202939</v>
      </c>
      <c r="CC103" s="31">
        <v>2202939</v>
      </c>
      <c r="CD103" s="33">
        <v>2202939</v>
      </c>
      <c r="CE103" s="23"/>
      <c r="CF103" s="23"/>
      <c r="CG103" s="23"/>
      <c r="CH103" s="23"/>
      <c r="CI103" s="23"/>
      <c r="CJ103" s="23"/>
      <c r="CK103" s="23"/>
      <c r="CL103" s="23"/>
      <c r="CM103" s="23"/>
      <c r="CN103" s="23"/>
      <c r="CO103" s="31">
        <f t="shared" si="4"/>
        <v>9913226</v>
      </c>
      <c r="CP103" s="34">
        <f t="shared" si="5"/>
        <v>0.75000003782825275</v>
      </c>
      <c r="CQ103" s="38" t="s">
        <v>132</v>
      </c>
      <c r="CR103" s="39"/>
      <c r="CS103" s="39"/>
      <c r="CT103" s="39"/>
      <c r="CU103" s="39"/>
      <c r="CV103" s="39"/>
      <c r="CW103" s="39">
        <v>9</v>
      </c>
      <c r="CX103" s="39">
        <v>4</v>
      </c>
      <c r="CY103" s="36" t="s">
        <v>1331</v>
      </c>
      <c r="CZ103" s="37">
        <v>44413</v>
      </c>
      <c r="DA103" s="26">
        <v>2202939</v>
      </c>
      <c r="DB103" s="26">
        <v>587450</v>
      </c>
      <c r="DC103" s="31">
        <f t="shared" si="6"/>
        <v>9913226</v>
      </c>
      <c r="DD103" s="31">
        <f t="shared" si="7"/>
        <v>3304408</v>
      </c>
      <c r="DE103" s="23"/>
      <c r="DF103" s="23"/>
    </row>
    <row r="104" spans="1:110" ht="72" customHeight="1" x14ac:dyDescent="0.25">
      <c r="A104" s="22" t="s">
        <v>1332</v>
      </c>
      <c r="B104" s="23" t="s">
        <v>1333</v>
      </c>
      <c r="C104" s="24" t="s">
        <v>1334</v>
      </c>
      <c r="D104" s="73">
        <v>44270</v>
      </c>
      <c r="E104" s="23" t="s">
        <v>108</v>
      </c>
      <c r="F104" s="23" t="s">
        <v>109</v>
      </c>
      <c r="G104" s="22" t="s">
        <v>1335</v>
      </c>
      <c r="H104" s="23" t="s">
        <v>104</v>
      </c>
      <c r="I104" s="23" t="s">
        <v>1336</v>
      </c>
      <c r="J104" s="23" t="s">
        <v>112</v>
      </c>
      <c r="K104" s="23" t="s">
        <v>541</v>
      </c>
      <c r="L104" s="23">
        <v>285</v>
      </c>
      <c r="M104" s="23">
        <v>131020202030203</v>
      </c>
      <c r="N104" s="23" t="s">
        <v>114</v>
      </c>
      <c r="O104" s="23" t="s">
        <v>104</v>
      </c>
      <c r="P104" s="23">
        <v>131</v>
      </c>
      <c r="Q104" s="25">
        <v>44253</v>
      </c>
      <c r="R104" s="23" t="s">
        <v>115</v>
      </c>
      <c r="S104" s="26">
        <v>48831815</v>
      </c>
      <c r="T104" s="26">
        <v>5140191</v>
      </c>
      <c r="U104" s="23" t="s">
        <v>104</v>
      </c>
      <c r="V104" s="26">
        <v>0</v>
      </c>
      <c r="W104" s="26">
        <f t="shared" si="79"/>
        <v>48831815</v>
      </c>
      <c r="X104" s="23" t="s">
        <v>104</v>
      </c>
      <c r="Y104" s="23" t="s">
        <v>104</v>
      </c>
      <c r="Z104" s="23" t="s">
        <v>104</v>
      </c>
      <c r="AA104" s="23" t="s">
        <v>104</v>
      </c>
      <c r="AB104" s="23" t="s">
        <v>104</v>
      </c>
      <c r="AC104" s="24" t="s">
        <v>1337</v>
      </c>
      <c r="AD104" s="49">
        <v>79512053</v>
      </c>
      <c r="AE104" s="49">
        <v>5</v>
      </c>
      <c r="AF104" s="49" t="s">
        <v>267</v>
      </c>
      <c r="AG104" s="27" t="s">
        <v>118</v>
      </c>
      <c r="AH104" s="27" t="s">
        <v>119</v>
      </c>
      <c r="AI104" s="73">
        <v>25661</v>
      </c>
      <c r="AJ104" s="46" t="s">
        <v>120</v>
      </c>
      <c r="AK104" s="46" t="s">
        <v>196</v>
      </c>
      <c r="AL104" s="46" t="s">
        <v>121</v>
      </c>
      <c r="AM104" s="46" t="s">
        <v>181</v>
      </c>
      <c r="AN104" s="46" t="s">
        <v>1338</v>
      </c>
      <c r="AO104" s="49" t="s">
        <v>124</v>
      </c>
      <c r="AP104" s="27" t="s">
        <v>1339</v>
      </c>
      <c r="AQ104" s="23">
        <v>3813000</v>
      </c>
      <c r="AR104" s="23" t="s">
        <v>1340</v>
      </c>
      <c r="AS104" s="82" t="s">
        <v>641</v>
      </c>
      <c r="AT104" s="49" t="s">
        <v>128</v>
      </c>
      <c r="AU104" s="78" t="s">
        <v>104</v>
      </c>
      <c r="AV104" s="78" t="s">
        <v>104</v>
      </c>
      <c r="AW104" s="78" t="s">
        <v>104</v>
      </c>
      <c r="AX104" s="78" t="s">
        <v>104</v>
      </c>
      <c r="AY104" s="29" t="s">
        <v>1341</v>
      </c>
      <c r="AZ104" s="23">
        <v>129</v>
      </c>
      <c r="BA104" s="25">
        <v>44270</v>
      </c>
      <c r="BB104" s="23" t="s">
        <v>104</v>
      </c>
      <c r="BC104" s="23" t="s">
        <v>104</v>
      </c>
      <c r="BD104" s="23" t="s">
        <v>104</v>
      </c>
      <c r="BE104" s="23" t="s">
        <v>104</v>
      </c>
      <c r="BF104" s="74">
        <v>44271</v>
      </c>
      <c r="BG104" s="74">
        <v>44560</v>
      </c>
      <c r="BH104" s="25" t="s">
        <v>927</v>
      </c>
      <c r="BI104" s="23" t="s">
        <v>928</v>
      </c>
      <c r="BJ104" s="27">
        <v>80204155</v>
      </c>
      <c r="BK104" s="75">
        <v>0</v>
      </c>
      <c r="BL104" s="23" t="s">
        <v>104</v>
      </c>
      <c r="BM104" s="23" t="s">
        <v>104</v>
      </c>
      <c r="BN104" s="23" t="s">
        <v>104</v>
      </c>
      <c r="BO104" s="23" t="s">
        <v>104</v>
      </c>
      <c r="BP104" s="23" t="s">
        <v>104</v>
      </c>
      <c r="BQ104" s="23" t="s">
        <v>104</v>
      </c>
      <c r="BR104" s="23" t="s">
        <v>104</v>
      </c>
      <c r="BS104" s="23" t="s">
        <v>104</v>
      </c>
      <c r="BT104" s="24" t="str">
        <f t="shared" si="60"/>
        <v xml:space="preserve">RODRIGO ACOSTA PARRA </v>
      </c>
      <c r="BU104" s="31">
        <f t="shared" si="43"/>
        <v>48831815</v>
      </c>
      <c r="BV104" s="31" t="str">
        <f t="shared" ref="BV104:BW104" si="88">K104</f>
        <v xml:space="preserve">1.1 Dias </v>
      </c>
      <c r="BW104" s="32">
        <f t="shared" si="88"/>
        <v>285</v>
      </c>
      <c r="BX104" s="26"/>
      <c r="BY104" s="31"/>
      <c r="BZ104" s="23">
        <v>2570096</v>
      </c>
      <c r="CA104" s="31">
        <v>5140191</v>
      </c>
      <c r="CB104" s="31">
        <v>5140191</v>
      </c>
      <c r="CC104" s="31">
        <v>5140191</v>
      </c>
      <c r="CD104" s="33">
        <v>5140191</v>
      </c>
      <c r="CE104" s="23"/>
      <c r="CF104" s="23"/>
      <c r="CG104" s="23"/>
      <c r="CH104" s="23"/>
      <c r="CI104" s="23"/>
      <c r="CJ104" s="23"/>
      <c r="CK104" s="23"/>
      <c r="CL104" s="23"/>
      <c r="CM104" s="23"/>
      <c r="CN104" s="23"/>
      <c r="CO104" s="31">
        <f t="shared" si="4"/>
        <v>23130860</v>
      </c>
      <c r="CP104" s="34">
        <f t="shared" si="5"/>
        <v>0.47368421591538223</v>
      </c>
      <c r="CQ104" s="38" t="s">
        <v>132</v>
      </c>
      <c r="CR104" s="39"/>
      <c r="CS104" s="39"/>
      <c r="CT104" s="39"/>
      <c r="CU104" s="39"/>
      <c r="CV104" s="39"/>
      <c r="CW104" s="39">
        <v>11</v>
      </c>
      <c r="CX104" s="39">
        <v>4</v>
      </c>
      <c r="CY104" s="36" t="s">
        <v>1342</v>
      </c>
      <c r="CZ104" s="37">
        <v>44417</v>
      </c>
      <c r="DA104" s="26">
        <v>5140191</v>
      </c>
      <c r="DB104" s="26">
        <f t="shared" ref="DB104:DB139" si="89">DA104</f>
        <v>5140191</v>
      </c>
      <c r="DC104" s="31">
        <f t="shared" si="6"/>
        <v>23130860</v>
      </c>
      <c r="DD104" s="31">
        <f t="shared" si="7"/>
        <v>25700955</v>
      </c>
      <c r="DE104" s="23"/>
      <c r="DF104" s="23"/>
    </row>
    <row r="105" spans="1:110" ht="96" customHeight="1" x14ac:dyDescent="0.25">
      <c r="A105" s="22" t="s">
        <v>1343</v>
      </c>
      <c r="B105" s="23" t="s">
        <v>1344</v>
      </c>
      <c r="C105" s="24" t="s">
        <v>1345</v>
      </c>
      <c r="D105" s="73">
        <v>44270</v>
      </c>
      <c r="E105" s="23" t="s">
        <v>108</v>
      </c>
      <c r="F105" s="23" t="s">
        <v>109</v>
      </c>
      <c r="G105" s="22" t="s">
        <v>1346</v>
      </c>
      <c r="H105" s="23" t="s">
        <v>158</v>
      </c>
      <c r="I105" s="23" t="s">
        <v>1347</v>
      </c>
      <c r="J105" s="23" t="s">
        <v>112</v>
      </c>
      <c r="K105" s="23" t="s">
        <v>113</v>
      </c>
      <c r="L105" s="23">
        <v>9</v>
      </c>
      <c r="M105" s="23" t="s">
        <v>177</v>
      </c>
      <c r="N105" s="23" t="s">
        <v>178</v>
      </c>
      <c r="O105" s="23">
        <v>1082001052</v>
      </c>
      <c r="P105" s="23">
        <v>126</v>
      </c>
      <c r="Q105" s="25">
        <v>44252</v>
      </c>
      <c r="R105" s="23" t="s">
        <v>142</v>
      </c>
      <c r="S105" s="26">
        <v>39652902</v>
      </c>
      <c r="T105" s="26">
        <v>4405878</v>
      </c>
      <c r="U105" s="23" t="s">
        <v>104</v>
      </c>
      <c r="V105" s="26">
        <v>0</v>
      </c>
      <c r="W105" s="26">
        <f t="shared" si="79"/>
        <v>39652902</v>
      </c>
      <c r="X105" s="23" t="s">
        <v>104</v>
      </c>
      <c r="Y105" s="23" t="s">
        <v>104</v>
      </c>
      <c r="Z105" s="23" t="s">
        <v>104</v>
      </c>
      <c r="AA105" s="23" t="s">
        <v>104</v>
      </c>
      <c r="AB105" s="23" t="s">
        <v>104</v>
      </c>
      <c r="AC105" s="24" t="s">
        <v>1348</v>
      </c>
      <c r="AD105" s="49">
        <v>1010199979</v>
      </c>
      <c r="AE105" s="49">
        <v>7</v>
      </c>
      <c r="AF105" s="49" t="s">
        <v>267</v>
      </c>
      <c r="AG105" s="27" t="s">
        <v>118</v>
      </c>
      <c r="AH105" s="27" t="s">
        <v>119</v>
      </c>
      <c r="AI105" s="73">
        <v>33488</v>
      </c>
      <c r="AJ105" s="46" t="s">
        <v>120</v>
      </c>
      <c r="AK105" s="46" t="s">
        <v>280</v>
      </c>
      <c r="AL105" s="46" t="s">
        <v>1349</v>
      </c>
      <c r="AM105" s="46" t="s">
        <v>181</v>
      </c>
      <c r="AN105" s="46" t="s">
        <v>776</v>
      </c>
      <c r="AO105" s="49" t="s">
        <v>124</v>
      </c>
      <c r="AP105" s="27" t="s">
        <v>1350</v>
      </c>
      <c r="AQ105" s="23">
        <v>3813000</v>
      </c>
      <c r="AR105" s="23" t="s">
        <v>1351</v>
      </c>
      <c r="AS105" s="49" t="s">
        <v>473</v>
      </c>
      <c r="AT105" s="49" t="s">
        <v>128</v>
      </c>
      <c r="AU105" s="78" t="s">
        <v>104</v>
      </c>
      <c r="AV105" s="78" t="s">
        <v>104</v>
      </c>
      <c r="AW105" s="78" t="s">
        <v>104</v>
      </c>
      <c r="AX105" s="78" t="s">
        <v>104</v>
      </c>
      <c r="AY105" s="29" t="s">
        <v>1352</v>
      </c>
      <c r="AZ105" s="23">
        <v>130</v>
      </c>
      <c r="BA105" s="25">
        <v>44271</v>
      </c>
      <c r="BB105" s="23" t="s">
        <v>104</v>
      </c>
      <c r="BC105" s="23" t="s">
        <v>104</v>
      </c>
      <c r="BD105" s="23" t="s">
        <v>104</v>
      </c>
      <c r="BE105" s="23" t="s">
        <v>104</v>
      </c>
      <c r="BF105" s="74">
        <v>44272</v>
      </c>
      <c r="BG105" s="74">
        <v>44546</v>
      </c>
      <c r="BH105" s="23" t="s">
        <v>202</v>
      </c>
      <c r="BI105" s="23" t="s">
        <v>203</v>
      </c>
      <c r="BJ105" s="23">
        <v>28915546</v>
      </c>
      <c r="BK105" s="23">
        <v>9</v>
      </c>
      <c r="BL105" s="23" t="s">
        <v>104</v>
      </c>
      <c r="BM105" s="23" t="s">
        <v>104</v>
      </c>
      <c r="BN105" s="23" t="s">
        <v>104</v>
      </c>
      <c r="BO105" s="23" t="s">
        <v>104</v>
      </c>
      <c r="BP105" s="23" t="s">
        <v>104</v>
      </c>
      <c r="BQ105" s="23" t="s">
        <v>104</v>
      </c>
      <c r="BR105" s="23" t="s">
        <v>104</v>
      </c>
      <c r="BS105" s="23" t="s">
        <v>104</v>
      </c>
      <c r="BT105" s="24" t="str">
        <f t="shared" si="60"/>
        <v>ANDRES LEONARDO SOLER CARDENAS</v>
      </c>
      <c r="BU105" s="31">
        <f t="shared" si="43"/>
        <v>39652902</v>
      </c>
      <c r="BV105" s="31" t="str">
        <f t="shared" ref="BV105:BW105" si="90">K105</f>
        <v>2 2. Meses</v>
      </c>
      <c r="BW105" s="32">
        <f t="shared" si="90"/>
        <v>9</v>
      </c>
      <c r="BX105" s="26"/>
      <c r="BY105" s="31"/>
      <c r="BZ105" s="23">
        <v>2056076</v>
      </c>
      <c r="CA105" s="31">
        <v>4405878</v>
      </c>
      <c r="CB105" s="31">
        <v>4405878</v>
      </c>
      <c r="CC105" s="31">
        <v>4405878</v>
      </c>
      <c r="CD105" s="33">
        <v>4405878</v>
      </c>
      <c r="CE105" s="23"/>
      <c r="CF105" s="23"/>
      <c r="CG105" s="23"/>
      <c r="CH105" s="23"/>
      <c r="CI105" s="23"/>
      <c r="CJ105" s="23"/>
      <c r="CK105" s="23"/>
      <c r="CL105" s="23"/>
      <c r="CM105" s="23"/>
      <c r="CN105" s="23"/>
      <c r="CO105" s="31">
        <f t="shared" si="4"/>
        <v>19679588</v>
      </c>
      <c r="CP105" s="34">
        <f t="shared" si="5"/>
        <v>0.49629628620876221</v>
      </c>
      <c r="CQ105" s="38" t="s">
        <v>132</v>
      </c>
      <c r="CR105" s="39"/>
      <c r="CS105" s="39"/>
      <c r="CT105" s="39"/>
      <c r="CU105" s="39"/>
      <c r="CV105" s="39"/>
      <c r="CW105" s="39">
        <v>9</v>
      </c>
      <c r="CX105" s="39">
        <v>4</v>
      </c>
      <c r="CY105" s="36" t="s">
        <v>1353</v>
      </c>
      <c r="CZ105" s="37">
        <v>44411</v>
      </c>
      <c r="DA105" s="26">
        <v>4405878</v>
      </c>
      <c r="DB105" s="26">
        <f t="shared" si="89"/>
        <v>4405878</v>
      </c>
      <c r="DC105" s="31">
        <f t="shared" si="6"/>
        <v>19679588</v>
      </c>
      <c r="DD105" s="31">
        <f t="shared" si="7"/>
        <v>19973314</v>
      </c>
      <c r="DE105" s="23"/>
      <c r="DF105" s="23"/>
    </row>
    <row r="106" spans="1:110" ht="96" customHeight="1" x14ac:dyDescent="0.25">
      <c r="A106" s="22" t="s">
        <v>1354</v>
      </c>
      <c r="B106" s="23" t="s">
        <v>1355</v>
      </c>
      <c r="C106" s="24" t="s">
        <v>1356</v>
      </c>
      <c r="D106" s="73">
        <v>44271</v>
      </c>
      <c r="E106" s="23" t="s">
        <v>108</v>
      </c>
      <c r="F106" s="23" t="s">
        <v>109</v>
      </c>
      <c r="G106" s="22" t="s">
        <v>1357</v>
      </c>
      <c r="H106" s="23" t="s">
        <v>104</v>
      </c>
      <c r="I106" s="23" t="s">
        <v>1358</v>
      </c>
      <c r="J106" s="23" t="s">
        <v>112</v>
      </c>
      <c r="K106" s="23" t="s">
        <v>541</v>
      </c>
      <c r="L106" s="23">
        <v>225</v>
      </c>
      <c r="M106" s="23" t="s">
        <v>177</v>
      </c>
      <c r="N106" s="23" t="s">
        <v>178</v>
      </c>
      <c r="O106" s="23">
        <v>1082001052</v>
      </c>
      <c r="P106" s="23">
        <v>143</v>
      </c>
      <c r="Q106" s="25">
        <v>44265</v>
      </c>
      <c r="R106" s="23" t="s">
        <v>142</v>
      </c>
      <c r="S106" s="26">
        <v>115654298</v>
      </c>
      <c r="T106" s="26">
        <v>15420573</v>
      </c>
      <c r="U106" s="23" t="s">
        <v>104</v>
      </c>
      <c r="V106" s="26">
        <v>0</v>
      </c>
      <c r="W106" s="26">
        <f t="shared" si="79"/>
        <v>115654298</v>
      </c>
      <c r="X106" s="23" t="s">
        <v>104</v>
      </c>
      <c r="Y106" s="23" t="s">
        <v>104</v>
      </c>
      <c r="Z106" s="23" t="s">
        <v>104</v>
      </c>
      <c r="AA106" s="23" t="s">
        <v>104</v>
      </c>
      <c r="AB106" s="23" t="s">
        <v>104</v>
      </c>
      <c r="AC106" s="24" t="s">
        <v>1359</v>
      </c>
      <c r="AD106" s="49">
        <v>80410929</v>
      </c>
      <c r="AE106" s="49">
        <v>7</v>
      </c>
      <c r="AF106" s="49" t="s">
        <v>267</v>
      </c>
      <c r="AG106" s="27" t="s">
        <v>118</v>
      </c>
      <c r="AH106" s="27" t="s">
        <v>119</v>
      </c>
      <c r="AI106" s="73">
        <v>24345</v>
      </c>
      <c r="AJ106" s="46" t="s">
        <v>120</v>
      </c>
      <c r="AK106" s="46" t="s">
        <v>196</v>
      </c>
      <c r="AL106" s="46" t="s">
        <v>121</v>
      </c>
      <c r="AM106" s="46" t="s">
        <v>181</v>
      </c>
      <c r="AN106" s="46" t="s">
        <v>319</v>
      </c>
      <c r="AO106" s="46" t="s">
        <v>124</v>
      </c>
      <c r="AP106" s="27" t="s">
        <v>1360</v>
      </c>
      <c r="AQ106" s="23">
        <v>3813000</v>
      </c>
      <c r="AR106" s="49" t="s">
        <v>1361</v>
      </c>
      <c r="AS106" s="49" t="s">
        <v>1362</v>
      </c>
      <c r="AT106" s="27" t="s">
        <v>128</v>
      </c>
      <c r="AU106" s="49" t="s">
        <v>104</v>
      </c>
      <c r="AV106" s="83" t="s">
        <v>104</v>
      </c>
      <c r="AW106" s="78" t="s">
        <v>104</v>
      </c>
      <c r="AX106" s="78" t="s">
        <v>104</v>
      </c>
      <c r="AY106" s="29" t="s">
        <v>1363</v>
      </c>
      <c r="AZ106" s="23">
        <v>132</v>
      </c>
      <c r="BA106" s="25">
        <v>44273</v>
      </c>
      <c r="BB106" s="49" t="s">
        <v>104</v>
      </c>
      <c r="BC106" s="23" t="s">
        <v>104</v>
      </c>
      <c r="BD106" s="23" t="s">
        <v>104</v>
      </c>
      <c r="BE106" s="23" t="s">
        <v>104</v>
      </c>
      <c r="BF106" s="74">
        <v>44279</v>
      </c>
      <c r="BG106" s="74">
        <v>44507</v>
      </c>
      <c r="BH106" s="23" t="s">
        <v>187</v>
      </c>
      <c r="BI106" s="23" t="s">
        <v>188</v>
      </c>
      <c r="BJ106" s="23">
        <v>72171247</v>
      </c>
      <c r="BK106" s="23">
        <v>7</v>
      </c>
      <c r="BL106" s="46" t="s">
        <v>104</v>
      </c>
      <c r="BM106" s="46" t="s">
        <v>104</v>
      </c>
      <c r="BN106" s="46" t="s">
        <v>104</v>
      </c>
      <c r="BO106" s="46" t="s">
        <v>104</v>
      </c>
      <c r="BP106" s="46" t="s">
        <v>104</v>
      </c>
      <c r="BQ106" s="46" t="s">
        <v>104</v>
      </c>
      <c r="BR106" s="46" t="s">
        <v>104</v>
      </c>
      <c r="BS106" s="46" t="s">
        <v>104</v>
      </c>
      <c r="BT106" s="24" t="str">
        <f t="shared" si="60"/>
        <v>IVÁN DARIO GOMEZ LEE</v>
      </c>
      <c r="BU106" s="31">
        <f t="shared" si="43"/>
        <v>115654298</v>
      </c>
      <c r="BV106" s="31" t="str">
        <f t="shared" ref="BV106:BW106" si="91">K106</f>
        <v xml:space="preserve">1.1 Dias </v>
      </c>
      <c r="BW106" s="32">
        <f t="shared" si="91"/>
        <v>225</v>
      </c>
      <c r="BX106" s="26"/>
      <c r="BY106" s="31"/>
      <c r="BZ106" s="23"/>
      <c r="CA106" s="31">
        <v>19018707</v>
      </c>
      <c r="CB106" s="31">
        <v>15420573</v>
      </c>
      <c r="CC106" s="31">
        <v>15420573</v>
      </c>
      <c r="CD106" s="33">
        <v>15420573</v>
      </c>
      <c r="CE106" s="23"/>
      <c r="CF106" s="23"/>
      <c r="CG106" s="23"/>
      <c r="CH106" s="23"/>
      <c r="CI106" s="23"/>
      <c r="CJ106" s="23"/>
      <c r="CK106" s="23"/>
      <c r="CL106" s="23"/>
      <c r="CM106" s="23"/>
      <c r="CN106" s="23"/>
      <c r="CO106" s="31">
        <f t="shared" si="4"/>
        <v>65280426</v>
      </c>
      <c r="CP106" s="34">
        <f t="shared" si="5"/>
        <v>0.56444444459815923</v>
      </c>
      <c r="CQ106" s="38" t="s">
        <v>132</v>
      </c>
      <c r="CR106" s="39"/>
      <c r="CS106" s="39"/>
      <c r="CT106" s="39"/>
      <c r="CU106" s="39"/>
      <c r="CV106" s="39"/>
      <c r="CW106" s="39">
        <v>11</v>
      </c>
      <c r="CX106" s="39">
        <v>3</v>
      </c>
      <c r="CY106" s="36" t="s">
        <v>1364</v>
      </c>
      <c r="CZ106" s="37">
        <v>44417</v>
      </c>
      <c r="DA106" s="26">
        <v>15420573</v>
      </c>
      <c r="DB106" s="26">
        <f t="shared" si="89"/>
        <v>15420573</v>
      </c>
      <c r="DC106" s="31">
        <f t="shared" si="6"/>
        <v>65280426</v>
      </c>
      <c r="DD106" s="31">
        <f t="shared" si="7"/>
        <v>50373872</v>
      </c>
      <c r="DE106" s="23"/>
      <c r="DF106" s="23"/>
    </row>
    <row r="107" spans="1:110" ht="96" customHeight="1" x14ac:dyDescent="0.25">
      <c r="A107" s="22" t="s">
        <v>1365</v>
      </c>
      <c r="B107" s="23" t="s">
        <v>1366</v>
      </c>
      <c r="C107" s="24" t="s">
        <v>1367</v>
      </c>
      <c r="D107" s="73">
        <v>44273</v>
      </c>
      <c r="E107" s="23" t="s">
        <v>108</v>
      </c>
      <c r="F107" s="23" t="s">
        <v>137</v>
      </c>
      <c r="G107" s="22" t="s">
        <v>1368</v>
      </c>
      <c r="H107" s="23" t="s">
        <v>104</v>
      </c>
      <c r="I107" s="23" t="s">
        <v>1369</v>
      </c>
      <c r="J107" s="23" t="s">
        <v>112</v>
      </c>
      <c r="K107" s="23" t="s">
        <v>541</v>
      </c>
      <c r="L107" s="23">
        <v>195</v>
      </c>
      <c r="M107" s="23">
        <v>131020202030313</v>
      </c>
      <c r="N107" s="23" t="s">
        <v>1166</v>
      </c>
      <c r="O107" s="23" t="s">
        <v>104</v>
      </c>
      <c r="P107" s="23">
        <v>141</v>
      </c>
      <c r="Q107" s="25">
        <v>44260</v>
      </c>
      <c r="R107" s="23" t="s">
        <v>115</v>
      </c>
      <c r="S107" s="26">
        <v>14319103</v>
      </c>
      <c r="T107" s="26">
        <v>2202939</v>
      </c>
      <c r="U107" s="23" t="s">
        <v>104</v>
      </c>
      <c r="V107" s="26">
        <v>0</v>
      </c>
      <c r="W107" s="26">
        <f t="shared" si="79"/>
        <v>14319103</v>
      </c>
      <c r="X107" s="23" t="s">
        <v>104</v>
      </c>
      <c r="Y107" s="23" t="s">
        <v>104</v>
      </c>
      <c r="Z107" s="23" t="s">
        <v>104</v>
      </c>
      <c r="AA107" s="23" t="s">
        <v>104</v>
      </c>
      <c r="AB107" s="23" t="s">
        <v>104</v>
      </c>
      <c r="AC107" s="24" t="s">
        <v>1370</v>
      </c>
      <c r="AD107" s="49">
        <v>52025053</v>
      </c>
      <c r="AE107" s="49">
        <v>8</v>
      </c>
      <c r="AF107" s="49" t="s">
        <v>117</v>
      </c>
      <c r="AG107" s="27" t="s">
        <v>118</v>
      </c>
      <c r="AH107" s="27" t="s">
        <v>119</v>
      </c>
      <c r="AI107" s="73">
        <v>25674</v>
      </c>
      <c r="AJ107" s="46" t="s">
        <v>120</v>
      </c>
      <c r="AK107" s="46" t="s">
        <v>280</v>
      </c>
      <c r="AL107" s="46" t="s">
        <v>1371</v>
      </c>
      <c r="AM107" s="46" t="s">
        <v>181</v>
      </c>
      <c r="AN107" s="46" t="s">
        <v>319</v>
      </c>
      <c r="AO107" s="46" t="s">
        <v>124</v>
      </c>
      <c r="AP107" s="27" t="s">
        <v>1372</v>
      </c>
      <c r="AQ107" s="23">
        <v>3813000</v>
      </c>
      <c r="AR107" s="49" t="s">
        <v>1373</v>
      </c>
      <c r="AS107" s="49" t="s">
        <v>148</v>
      </c>
      <c r="AT107" s="27" t="s">
        <v>149</v>
      </c>
      <c r="AU107" s="49" t="s">
        <v>104</v>
      </c>
      <c r="AV107" s="83" t="s">
        <v>104</v>
      </c>
      <c r="AW107" s="78" t="s">
        <v>104</v>
      </c>
      <c r="AX107" s="78" t="s">
        <v>104</v>
      </c>
      <c r="AY107" s="29" t="s">
        <v>1374</v>
      </c>
      <c r="AZ107" s="23">
        <v>133</v>
      </c>
      <c r="BA107" s="25">
        <v>44274</v>
      </c>
      <c r="BB107" s="49" t="s">
        <v>104</v>
      </c>
      <c r="BC107" s="23" t="s">
        <v>104</v>
      </c>
      <c r="BD107" s="23" t="s">
        <v>104</v>
      </c>
      <c r="BE107" s="23" t="s">
        <v>104</v>
      </c>
      <c r="BF107" s="74">
        <v>44274</v>
      </c>
      <c r="BG107" s="74">
        <v>44472</v>
      </c>
      <c r="BH107" s="23" t="s">
        <v>130</v>
      </c>
      <c r="BI107" s="23" t="s">
        <v>131</v>
      </c>
      <c r="BJ107" s="23">
        <v>65554501</v>
      </c>
      <c r="BK107" s="23">
        <v>2</v>
      </c>
      <c r="BL107" s="46" t="s">
        <v>104</v>
      </c>
      <c r="BM107" s="46" t="s">
        <v>104</v>
      </c>
      <c r="BN107" s="46" t="s">
        <v>104</v>
      </c>
      <c r="BO107" s="46" t="s">
        <v>104</v>
      </c>
      <c r="BP107" s="46" t="s">
        <v>104</v>
      </c>
      <c r="BQ107" s="46" t="s">
        <v>104</v>
      </c>
      <c r="BR107" s="46" t="s">
        <v>104</v>
      </c>
      <c r="BS107" s="46" t="s">
        <v>104</v>
      </c>
      <c r="BT107" s="24" t="str">
        <f t="shared" si="60"/>
        <v>LIDA DE LOS ÁNGELES PRIETO PINTO</v>
      </c>
      <c r="BU107" s="31">
        <f t="shared" si="43"/>
        <v>14319103</v>
      </c>
      <c r="BV107" s="31" t="str">
        <f t="shared" ref="BV107:BW107" si="92">K107</f>
        <v xml:space="preserve">1.1 Dias </v>
      </c>
      <c r="BW107" s="32">
        <f t="shared" si="92"/>
        <v>195</v>
      </c>
      <c r="BX107" s="26"/>
      <c r="BY107" s="31"/>
      <c r="BZ107" s="23">
        <v>881176</v>
      </c>
      <c r="CA107" s="31">
        <v>2202939</v>
      </c>
      <c r="CB107" s="31">
        <v>2202939</v>
      </c>
      <c r="CC107" s="31">
        <v>2202939</v>
      </c>
      <c r="CD107" s="33">
        <v>2202939</v>
      </c>
      <c r="CE107" s="23"/>
      <c r="CF107" s="23"/>
      <c r="CG107" s="23"/>
      <c r="CH107" s="23"/>
      <c r="CI107" s="23"/>
      <c r="CJ107" s="23"/>
      <c r="CK107" s="23"/>
      <c r="CL107" s="23"/>
      <c r="CM107" s="23"/>
      <c r="CN107" s="23"/>
      <c r="CO107" s="31">
        <f t="shared" si="4"/>
        <v>9692932</v>
      </c>
      <c r="CP107" s="34">
        <f t="shared" si="5"/>
        <v>0.67692312849485059</v>
      </c>
      <c r="CQ107" s="38" t="s">
        <v>132</v>
      </c>
      <c r="CR107" s="39"/>
      <c r="CS107" s="39"/>
      <c r="CT107" s="39"/>
      <c r="CU107" s="39"/>
      <c r="CV107" s="39"/>
      <c r="CW107" s="39">
        <v>9</v>
      </c>
      <c r="CX107" s="39">
        <v>4</v>
      </c>
      <c r="CY107" s="36" t="s">
        <v>1375</v>
      </c>
      <c r="CZ107" s="37">
        <v>44417</v>
      </c>
      <c r="DA107" s="26">
        <v>2202939</v>
      </c>
      <c r="DB107" s="26">
        <f t="shared" si="89"/>
        <v>2202939</v>
      </c>
      <c r="DC107" s="31">
        <f t="shared" si="6"/>
        <v>9692932</v>
      </c>
      <c r="DD107" s="31">
        <f t="shared" si="7"/>
        <v>4626171</v>
      </c>
      <c r="DE107" s="23"/>
      <c r="DF107" s="23"/>
    </row>
    <row r="108" spans="1:110" ht="72" customHeight="1" x14ac:dyDescent="0.25">
      <c r="A108" s="22" t="s">
        <v>1376</v>
      </c>
      <c r="B108" s="23">
        <v>65895</v>
      </c>
      <c r="C108" s="24" t="s">
        <v>1377</v>
      </c>
      <c r="D108" s="73">
        <v>44274</v>
      </c>
      <c r="E108" s="86" t="s">
        <v>1107</v>
      </c>
      <c r="F108" s="23" t="s">
        <v>1378</v>
      </c>
      <c r="G108" s="22" t="s">
        <v>1376</v>
      </c>
      <c r="H108" s="23" t="s">
        <v>104</v>
      </c>
      <c r="I108" s="23">
        <v>65895</v>
      </c>
      <c r="J108" s="23" t="s">
        <v>1109</v>
      </c>
      <c r="K108" s="23" t="s">
        <v>541</v>
      </c>
      <c r="L108" s="23">
        <v>263</v>
      </c>
      <c r="M108" s="23">
        <v>131020202020304</v>
      </c>
      <c r="N108" s="23" t="s">
        <v>1379</v>
      </c>
      <c r="O108" s="23" t="s">
        <v>104</v>
      </c>
      <c r="P108" s="23">
        <v>147</v>
      </c>
      <c r="Q108" s="25">
        <v>44267</v>
      </c>
      <c r="R108" s="23" t="s">
        <v>115</v>
      </c>
      <c r="S108" s="26">
        <v>142467997</v>
      </c>
      <c r="T108" s="26" t="s">
        <v>158</v>
      </c>
      <c r="U108" s="23" t="s">
        <v>104</v>
      </c>
      <c r="V108" s="26">
        <v>0</v>
      </c>
      <c r="W108" s="26">
        <f t="shared" si="79"/>
        <v>142467997</v>
      </c>
      <c r="X108" s="23" t="s">
        <v>104</v>
      </c>
      <c r="Y108" s="23" t="s">
        <v>104</v>
      </c>
      <c r="Z108" s="23" t="s">
        <v>104</v>
      </c>
      <c r="AA108" s="23" t="s">
        <v>104</v>
      </c>
      <c r="AB108" s="23" t="s">
        <v>104</v>
      </c>
      <c r="AC108" s="24" t="s">
        <v>1380</v>
      </c>
      <c r="AD108" s="49">
        <v>830053669</v>
      </c>
      <c r="AE108" s="49">
        <v>5</v>
      </c>
      <c r="AF108" s="49" t="s">
        <v>104</v>
      </c>
      <c r="AG108" s="49" t="s">
        <v>602</v>
      </c>
      <c r="AH108" s="27" t="s">
        <v>1111</v>
      </c>
      <c r="AI108" s="46" t="s">
        <v>104</v>
      </c>
      <c r="AJ108" s="46" t="s">
        <v>104</v>
      </c>
      <c r="AK108" s="46" t="s">
        <v>104</v>
      </c>
      <c r="AL108" s="46" t="s">
        <v>104</v>
      </c>
      <c r="AM108" s="46" t="s">
        <v>104</v>
      </c>
      <c r="AN108" s="46" t="s">
        <v>104</v>
      </c>
      <c r="AO108" s="46" t="s">
        <v>104</v>
      </c>
      <c r="AP108" s="27" t="s">
        <v>1381</v>
      </c>
      <c r="AQ108" s="23">
        <v>3813000</v>
      </c>
      <c r="AR108" s="23" t="s">
        <v>1382</v>
      </c>
      <c r="AS108" s="49" t="s">
        <v>104</v>
      </c>
      <c r="AT108" s="49" t="s">
        <v>104</v>
      </c>
      <c r="AU108" s="49" t="s">
        <v>1056</v>
      </c>
      <c r="AV108" s="78">
        <v>23034</v>
      </c>
      <c r="AW108" s="78" t="s">
        <v>104</v>
      </c>
      <c r="AX108" s="78" t="s">
        <v>104</v>
      </c>
      <c r="AY108" s="29" t="s">
        <v>1383</v>
      </c>
      <c r="AZ108" s="23">
        <v>135</v>
      </c>
      <c r="BA108" s="25">
        <v>44278</v>
      </c>
      <c r="BB108" s="23" t="s">
        <v>104</v>
      </c>
      <c r="BC108" s="23" t="s">
        <v>104</v>
      </c>
      <c r="BD108" s="23" t="s">
        <v>104</v>
      </c>
      <c r="BE108" s="23" t="s">
        <v>1384</v>
      </c>
      <c r="BF108" s="74">
        <v>44295</v>
      </c>
      <c r="BG108" s="74">
        <v>44561</v>
      </c>
      <c r="BH108" s="23" t="s">
        <v>379</v>
      </c>
      <c r="BI108" s="23" t="s">
        <v>380</v>
      </c>
      <c r="BJ108" s="23">
        <v>79468174</v>
      </c>
      <c r="BK108" s="23">
        <v>1</v>
      </c>
      <c r="BL108" s="23" t="s">
        <v>104</v>
      </c>
      <c r="BM108" s="23" t="s">
        <v>104</v>
      </c>
      <c r="BN108" s="23" t="s">
        <v>104</v>
      </c>
      <c r="BO108" s="23" t="s">
        <v>104</v>
      </c>
      <c r="BP108" s="23" t="s">
        <v>104</v>
      </c>
      <c r="BQ108" s="23" t="s">
        <v>104</v>
      </c>
      <c r="BR108" s="23" t="s">
        <v>104</v>
      </c>
      <c r="BS108" s="23" t="s">
        <v>104</v>
      </c>
      <c r="BT108" s="24" t="str">
        <f t="shared" si="60"/>
        <v xml:space="preserve">SOLUTION COPY LTDA </v>
      </c>
      <c r="BU108" s="31">
        <f t="shared" si="43"/>
        <v>142467997</v>
      </c>
      <c r="BV108" s="31" t="str">
        <f t="shared" ref="BV108:BW108" si="93">K108</f>
        <v xml:space="preserve">1.1 Dias </v>
      </c>
      <c r="BW108" s="32">
        <f t="shared" si="93"/>
        <v>263</v>
      </c>
      <c r="BX108" s="26"/>
      <c r="BY108" s="31"/>
      <c r="BZ108" s="23"/>
      <c r="CA108" s="23"/>
      <c r="CB108" s="23"/>
      <c r="CC108" s="54"/>
      <c r="CD108" s="33"/>
      <c r="CE108" s="23"/>
      <c r="CF108" s="23"/>
      <c r="CG108" s="23"/>
      <c r="CH108" s="23"/>
      <c r="CI108" s="23"/>
      <c r="CJ108" s="23"/>
      <c r="CK108" s="23"/>
      <c r="CL108" s="23"/>
      <c r="CM108" s="23"/>
      <c r="CN108" s="23"/>
      <c r="CO108" s="31">
        <f t="shared" si="4"/>
        <v>0</v>
      </c>
      <c r="CP108" s="34">
        <f t="shared" si="5"/>
        <v>0</v>
      </c>
      <c r="CQ108" s="38" t="s">
        <v>132</v>
      </c>
      <c r="CR108" s="39"/>
      <c r="CS108" s="39"/>
      <c r="CT108" s="39"/>
      <c r="CU108" s="39"/>
      <c r="CV108" s="39"/>
      <c r="CW108" s="39"/>
      <c r="CX108" s="39"/>
      <c r="CY108" s="36" t="e">
        <v>#N/A</v>
      </c>
      <c r="CZ108" s="37" t="e">
        <v>#N/A</v>
      </c>
      <c r="DA108" s="26">
        <v>0</v>
      </c>
      <c r="DB108" s="26">
        <f t="shared" si="89"/>
        <v>0</v>
      </c>
      <c r="DC108" s="31">
        <f t="shared" si="6"/>
        <v>0</v>
      </c>
      <c r="DD108" s="31">
        <f t="shared" si="7"/>
        <v>142467997</v>
      </c>
      <c r="DE108" s="23"/>
      <c r="DF108" s="23"/>
    </row>
    <row r="109" spans="1:110" ht="72" customHeight="1" x14ac:dyDescent="0.25">
      <c r="A109" s="22" t="s">
        <v>1385</v>
      </c>
      <c r="B109" s="23" t="s">
        <v>1386</v>
      </c>
      <c r="C109" s="24" t="s">
        <v>1387</v>
      </c>
      <c r="D109" s="73">
        <v>44279</v>
      </c>
      <c r="E109" s="23" t="s">
        <v>108</v>
      </c>
      <c r="F109" s="23" t="s">
        <v>109</v>
      </c>
      <c r="G109" s="22" t="s">
        <v>1388</v>
      </c>
      <c r="H109" s="23" t="s">
        <v>104</v>
      </c>
      <c r="I109" s="23" t="s">
        <v>1389</v>
      </c>
      <c r="J109" s="23" t="s">
        <v>112</v>
      </c>
      <c r="K109" s="23" t="s">
        <v>113</v>
      </c>
      <c r="L109" s="23">
        <v>4</v>
      </c>
      <c r="M109" s="23" t="s">
        <v>177</v>
      </c>
      <c r="N109" s="23" t="s">
        <v>178</v>
      </c>
      <c r="O109" s="23">
        <v>1082001052</v>
      </c>
      <c r="P109" s="23">
        <v>128</v>
      </c>
      <c r="Q109" s="25">
        <v>44252</v>
      </c>
      <c r="R109" s="23" t="s">
        <v>142</v>
      </c>
      <c r="S109" s="26">
        <v>17623512</v>
      </c>
      <c r="T109" s="26">
        <v>4405878</v>
      </c>
      <c r="U109" s="23" t="s">
        <v>104</v>
      </c>
      <c r="V109" s="26">
        <v>0</v>
      </c>
      <c r="W109" s="26">
        <f t="shared" si="79"/>
        <v>17623512</v>
      </c>
      <c r="X109" s="23" t="s">
        <v>104</v>
      </c>
      <c r="Y109" s="23" t="s">
        <v>104</v>
      </c>
      <c r="Z109" s="23" t="s">
        <v>104</v>
      </c>
      <c r="AA109" s="23" t="s">
        <v>104</v>
      </c>
      <c r="AB109" s="23" t="s">
        <v>104</v>
      </c>
      <c r="AC109" s="24" t="s">
        <v>1390</v>
      </c>
      <c r="AD109" s="49">
        <v>1022380851</v>
      </c>
      <c r="AE109" s="49">
        <v>1</v>
      </c>
      <c r="AF109" s="49" t="s">
        <v>117</v>
      </c>
      <c r="AG109" s="27" t="s">
        <v>118</v>
      </c>
      <c r="AH109" s="27" t="s">
        <v>119</v>
      </c>
      <c r="AI109" s="73">
        <v>33974</v>
      </c>
      <c r="AJ109" s="46" t="s">
        <v>120</v>
      </c>
      <c r="AK109" s="46" t="s">
        <v>1049</v>
      </c>
      <c r="AL109" s="46" t="s">
        <v>1050</v>
      </c>
      <c r="AM109" s="46" t="s">
        <v>1100</v>
      </c>
      <c r="AN109" s="46" t="s">
        <v>1143</v>
      </c>
      <c r="AO109" s="46" t="s">
        <v>124</v>
      </c>
      <c r="AP109" s="27" t="s">
        <v>1067</v>
      </c>
      <c r="AQ109" s="23">
        <v>3813000</v>
      </c>
      <c r="AR109" s="23" t="s">
        <v>1391</v>
      </c>
      <c r="AS109" s="49" t="s">
        <v>473</v>
      </c>
      <c r="AT109" s="49" t="s">
        <v>185</v>
      </c>
      <c r="AU109" s="49" t="s">
        <v>104</v>
      </c>
      <c r="AV109" s="78" t="s">
        <v>104</v>
      </c>
      <c r="AW109" s="78" t="s">
        <v>104</v>
      </c>
      <c r="AX109" s="78" t="s">
        <v>104</v>
      </c>
      <c r="AY109" s="29" t="s">
        <v>1392</v>
      </c>
      <c r="AZ109" s="23">
        <v>137</v>
      </c>
      <c r="BA109" s="25">
        <v>44280</v>
      </c>
      <c r="BB109" s="23" t="s">
        <v>104</v>
      </c>
      <c r="BC109" s="23" t="s">
        <v>104</v>
      </c>
      <c r="BD109" s="23" t="s">
        <v>104</v>
      </c>
      <c r="BE109" s="23" t="s">
        <v>104</v>
      </c>
      <c r="BF109" s="74">
        <v>44292</v>
      </c>
      <c r="BG109" s="74">
        <v>44413</v>
      </c>
      <c r="BH109" s="23" t="s">
        <v>299</v>
      </c>
      <c r="BI109" s="23" t="s">
        <v>152</v>
      </c>
      <c r="BJ109" s="23">
        <v>1019032759</v>
      </c>
      <c r="BK109" s="23">
        <v>9</v>
      </c>
      <c r="BL109" s="23" t="s">
        <v>104</v>
      </c>
      <c r="BM109" s="23" t="s">
        <v>104</v>
      </c>
      <c r="BN109" s="23" t="s">
        <v>104</v>
      </c>
      <c r="BO109" s="23" t="s">
        <v>104</v>
      </c>
      <c r="BP109" s="23" t="s">
        <v>104</v>
      </c>
      <c r="BQ109" s="23" t="s">
        <v>104</v>
      </c>
      <c r="BR109" s="23" t="s">
        <v>104</v>
      </c>
      <c r="BS109" s="23" t="s">
        <v>104</v>
      </c>
      <c r="BT109" s="24" t="str">
        <f t="shared" si="60"/>
        <v xml:space="preserve">MARÍA PAULA NIÑO GUARÍN </v>
      </c>
      <c r="BU109" s="31">
        <f t="shared" si="43"/>
        <v>17623512</v>
      </c>
      <c r="BV109" s="31" t="str">
        <f t="shared" ref="BV109:BW109" si="94">K109</f>
        <v>2 2. Meses</v>
      </c>
      <c r="BW109" s="32">
        <f t="shared" si="94"/>
        <v>4</v>
      </c>
      <c r="BX109" s="26"/>
      <c r="BY109" s="31"/>
      <c r="BZ109" s="23"/>
      <c r="CA109" s="31">
        <v>3671565</v>
      </c>
      <c r="CB109" s="31">
        <v>4405878</v>
      </c>
      <c r="CC109" s="31">
        <v>4405878</v>
      </c>
      <c r="CD109" s="33">
        <v>4405878</v>
      </c>
      <c r="CE109" s="23"/>
      <c r="CF109" s="23"/>
      <c r="CG109" s="23"/>
      <c r="CH109" s="23"/>
      <c r="CI109" s="23"/>
      <c r="CJ109" s="23"/>
      <c r="CK109" s="23"/>
      <c r="CL109" s="23"/>
      <c r="CM109" s="23"/>
      <c r="CN109" s="23"/>
      <c r="CO109" s="31">
        <f t="shared" si="4"/>
        <v>16889199</v>
      </c>
      <c r="CP109" s="34">
        <f t="shared" si="5"/>
        <v>0.95833333333333337</v>
      </c>
      <c r="CQ109" s="38" t="s">
        <v>132</v>
      </c>
      <c r="CR109" s="39"/>
      <c r="CS109" s="39"/>
      <c r="CT109" s="39"/>
      <c r="CU109" s="39"/>
      <c r="CV109" s="39"/>
      <c r="CW109" s="39">
        <v>11</v>
      </c>
      <c r="CX109" s="39">
        <v>3</v>
      </c>
      <c r="CY109" s="36" t="s">
        <v>1393</v>
      </c>
      <c r="CZ109" s="37">
        <v>44412</v>
      </c>
      <c r="DA109" s="26">
        <v>4405878</v>
      </c>
      <c r="DB109" s="26">
        <f t="shared" si="89"/>
        <v>4405878</v>
      </c>
      <c r="DC109" s="31">
        <f t="shared" si="6"/>
        <v>16889199</v>
      </c>
      <c r="DD109" s="31">
        <f t="shared" si="7"/>
        <v>734313</v>
      </c>
      <c r="DE109" s="23"/>
      <c r="DF109" s="23"/>
    </row>
    <row r="110" spans="1:110" ht="72" customHeight="1" x14ac:dyDescent="0.25">
      <c r="A110" s="22" t="s">
        <v>1394</v>
      </c>
      <c r="B110" s="23" t="s">
        <v>1395</v>
      </c>
      <c r="C110" s="24" t="s">
        <v>1396</v>
      </c>
      <c r="D110" s="73">
        <v>44279</v>
      </c>
      <c r="E110" s="23" t="s">
        <v>108</v>
      </c>
      <c r="F110" s="23" t="s">
        <v>109</v>
      </c>
      <c r="G110" s="22" t="s">
        <v>1397</v>
      </c>
      <c r="H110" s="23" t="s">
        <v>104</v>
      </c>
      <c r="I110" s="23" t="s">
        <v>1398</v>
      </c>
      <c r="J110" s="23" t="s">
        <v>112</v>
      </c>
      <c r="K110" s="23" t="s">
        <v>113</v>
      </c>
      <c r="L110" s="23">
        <v>8</v>
      </c>
      <c r="M110" s="23" t="s">
        <v>177</v>
      </c>
      <c r="N110" s="23" t="s">
        <v>178</v>
      </c>
      <c r="O110" s="23">
        <v>1082001052</v>
      </c>
      <c r="P110" s="23">
        <v>144</v>
      </c>
      <c r="Q110" s="25">
        <v>44280</v>
      </c>
      <c r="R110" s="23" t="s">
        <v>142</v>
      </c>
      <c r="S110" s="26">
        <v>52870536</v>
      </c>
      <c r="T110" s="26">
        <v>6608817</v>
      </c>
      <c r="U110" s="23" t="s">
        <v>104</v>
      </c>
      <c r="V110" s="26">
        <v>0</v>
      </c>
      <c r="W110" s="26">
        <f t="shared" si="79"/>
        <v>52870536</v>
      </c>
      <c r="X110" s="23" t="s">
        <v>104</v>
      </c>
      <c r="Y110" s="23" t="s">
        <v>104</v>
      </c>
      <c r="Z110" s="23" t="s">
        <v>104</v>
      </c>
      <c r="AA110" s="23" t="s">
        <v>104</v>
      </c>
      <c r="AB110" s="23" t="s">
        <v>104</v>
      </c>
      <c r="AC110" s="24" t="s">
        <v>1399</v>
      </c>
      <c r="AD110" s="49">
        <v>40189212</v>
      </c>
      <c r="AE110" s="49">
        <v>2</v>
      </c>
      <c r="AF110" s="49" t="s">
        <v>117</v>
      </c>
      <c r="AG110" s="27" t="s">
        <v>118</v>
      </c>
      <c r="AH110" s="27" t="s">
        <v>119</v>
      </c>
      <c r="AI110" s="73">
        <v>29718</v>
      </c>
      <c r="AJ110" s="46" t="s">
        <v>120</v>
      </c>
      <c r="AK110" s="46" t="s">
        <v>752</v>
      </c>
      <c r="AL110" s="46" t="s">
        <v>1400</v>
      </c>
      <c r="AM110" s="46" t="s">
        <v>318</v>
      </c>
      <c r="AN110" s="46" t="s">
        <v>227</v>
      </c>
      <c r="AO110" s="46" t="s">
        <v>124</v>
      </c>
      <c r="AP110" s="27" t="s">
        <v>1401</v>
      </c>
      <c r="AQ110" s="23">
        <v>3813000</v>
      </c>
      <c r="AR110" s="23" t="s">
        <v>1402</v>
      </c>
      <c r="AS110" s="49" t="s">
        <v>392</v>
      </c>
      <c r="AT110" s="49" t="s">
        <v>185</v>
      </c>
      <c r="AU110" s="49" t="s">
        <v>104</v>
      </c>
      <c r="AV110" s="78" t="s">
        <v>104</v>
      </c>
      <c r="AW110" s="78" t="s">
        <v>104</v>
      </c>
      <c r="AX110" s="78" t="s">
        <v>104</v>
      </c>
      <c r="AY110" s="29" t="s">
        <v>1403</v>
      </c>
      <c r="AZ110" s="23">
        <v>139</v>
      </c>
      <c r="BA110" s="25">
        <v>44280</v>
      </c>
      <c r="BB110" s="23" t="s">
        <v>158</v>
      </c>
      <c r="BC110" s="23" t="s">
        <v>158</v>
      </c>
      <c r="BD110" s="23" t="s">
        <v>158</v>
      </c>
      <c r="BE110" s="23" t="s">
        <v>104</v>
      </c>
      <c r="BF110" s="74">
        <v>44282</v>
      </c>
      <c r="BG110" s="74">
        <v>44526</v>
      </c>
      <c r="BH110" s="23" t="s">
        <v>187</v>
      </c>
      <c r="BI110" s="23" t="s">
        <v>188</v>
      </c>
      <c r="BJ110" s="23">
        <v>72171247</v>
      </c>
      <c r="BK110" s="23">
        <v>7</v>
      </c>
      <c r="BL110" s="23" t="s">
        <v>104</v>
      </c>
      <c r="BM110" s="23" t="s">
        <v>104</v>
      </c>
      <c r="BN110" s="23" t="s">
        <v>104</v>
      </c>
      <c r="BO110" s="23" t="s">
        <v>104</v>
      </c>
      <c r="BP110" s="23" t="s">
        <v>104</v>
      </c>
      <c r="BQ110" s="23" t="s">
        <v>104</v>
      </c>
      <c r="BR110" s="23" t="s">
        <v>104</v>
      </c>
      <c r="BS110" s="23" t="s">
        <v>104</v>
      </c>
      <c r="BT110" s="24" t="str">
        <f t="shared" si="60"/>
        <v xml:space="preserve">MARÍA FERNANDA CRUZ RODRÍGUEZ </v>
      </c>
      <c r="BU110" s="31">
        <f t="shared" si="43"/>
        <v>52870536</v>
      </c>
      <c r="BV110" s="31" t="str">
        <f t="shared" ref="BV110:BW110" si="95">K110</f>
        <v>2 2. Meses</v>
      </c>
      <c r="BW110" s="32">
        <f t="shared" si="95"/>
        <v>8</v>
      </c>
      <c r="BX110" s="26"/>
      <c r="BY110" s="31"/>
      <c r="BZ110" s="23">
        <v>881176</v>
      </c>
      <c r="CA110" s="31">
        <v>6608817</v>
      </c>
      <c r="CB110" s="31">
        <v>6608817</v>
      </c>
      <c r="CC110" s="31">
        <v>6608817</v>
      </c>
      <c r="CD110" s="33">
        <v>6608817</v>
      </c>
      <c r="CE110" s="23"/>
      <c r="CF110" s="23"/>
      <c r="CG110" s="23"/>
      <c r="CH110" s="23"/>
      <c r="CI110" s="23"/>
      <c r="CJ110" s="23"/>
      <c r="CK110" s="23"/>
      <c r="CL110" s="23"/>
      <c r="CM110" s="23"/>
      <c r="CN110" s="23"/>
      <c r="CO110" s="31">
        <f t="shared" si="4"/>
        <v>27316444</v>
      </c>
      <c r="CP110" s="34">
        <f t="shared" si="5"/>
        <v>0.51666667423231727</v>
      </c>
      <c r="CQ110" s="38" t="s">
        <v>132</v>
      </c>
      <c r="CR110" s="39"/>
      <c r="CS110" s="39"/>
      <c r="CT110" s="39"/>
      <c r="CU110" s="39"/>
      <c r="CV110" s="39"/>
      <c r="CW110" s="39">
        <v>9</v>
      </c>
      <c r="CX110" s="39">
        <v>4</v>
      </c>
      <c r="CY110" s="36" t="s">
        <v>1404</v>
      </c>
      <c r="CZ110" s="37">
        <v>44412</v>
      </c>
      <c r="DA110" s="26">
        <v>6608817</v>
      </c>
      <c r="DB110" s="26">
        <f t="shared" si="89"/>
        <v>6608817</v>
      </c>
      <c r="DC110" s="31">
        <f t="shared" si="6"/>
        <v>27316444</v>
      </c>
      <c r="DD110" s="31">
        <f t="shared" si="7"/>
        <v>25554092</v>
      </c>
      <c r="DE110" s="23"/>
      <c r="DF110" s="23"/>
    </row>
    <row r="111" spans="1:110" ht="72" customHeight="1" x14ac:dyDescent="0.25">
      <c r="A111" s="22" t="s">
        <v>1405</v>
      </c>
      <c r="B111" s="23" t="s">
        <v>1406</v>
      </c>
      <c r="C111" s="24" t="s">
        <v>1407</v>
      </c>
      <c r="D111" s="73">
        <v>44285</v>
      </c>
      <c r="E111" s="23" t="s">
        <v>108</v>
      </c>
      <c r="F111" s="23" t="s">
        <v>109</v>
      </c>
      <c r="G111" s="22" t="s">
        <v>1408</v>
      </c>
      <c r="H111" s="23" t="s">
        <v>104</v>
      </c>
      <c r="I111" s="23" t="s">
        <v>1409</v>
      </c>
      <c r="J111" s="23" t="s">
        <v>112</v>
      </c>
      <c r="K111" s="23" t="s">
        <v>113</v>
      </c>
      <c r="L111" s="23">
        <v>9</v>
      </c>
      <c r="M111" s="23">
        <v>131020202030203</v>
      </c>
      <c r="N111" s="23" t="s">
        <v>114</v>
      </c>
      <c r="O111" s="23" t="s">
        <v>104</v>
      </c>
      <c r="P111" s="23">
        <v>145</v>
      </c>
      <c r="Q111" s="25">
        <v>44265</v>
      </c>
      <c r="R111" s="23" t="s">
        <v>115</v>
      </c>
      <c r="S111" s="26">
        <v>66088170</v>
      </c>
      <c r="T111" s="26">
        <v>7343130</v>
      </c>
      <c r="U111" s="23" t="s">
        <v>104</v>
      </c>
      <c r="V111" s="26">
        <v>0</v>
      </c>
      <c r="W111" s="26">
        <f t="shared" si="79"/>
        <v>66088170</v>
      </c>
      <c r="X111" s="23" t="s">
        <v>104</v>
      </c>
      <c r="Y111" s="23" t="s">
        <v>104</v>
      </c>
      <c r="Z111" s="23" t="s">
        <v>104</v>
      </c>
      <c r="AA111" s="23" t="s">
        <v>104</v>
      </c>
      <c r="AB111" s="23" t="s">
        <v>104</v>
      </c>
      <c r="AC111" s="24" t="s">
        <v>1410</v>
      </c>
      <c r="AD111" s="49">
        <v>53101988</v>
      </c>
      <c r="AE111" s="49">
        <v>8</v>
      </c>
      <c r="AF111" s="49" t="s">
        <v>117</v>
      </c>
      <c r="AG111" s="27" t="s">
        <v>118</v>
      </c>
      <c r="AH111" s="27" t="s">
        <v>119</v>
      </c>
      <c r="AI111" s="73">
        <v>31279</v>
      </c>
      <c r="AJ111" s="46" t="s">
        <v>120</v>
      </c>
      <c r="AK111" s="46" t="s">
        <v>196</v>
      </c>
      <c r="AL111" s="46" t="s">
        <v>121</v>
      </c>
      <c r="AM111" s="46" t="s">
        <v>181</v>
      </c>
      <c r="AN111" s="46" t="s">
        <v>984</v>
      </c>
      <c r="AO111" s="46" t="s">
        <v>124</v>
      </c>
      <c r="AP111" s="27" t="s">
        <v>1411</v>
      </c>
      <c r="AQ111" s="23">
        <v>3813000</v>
      </c>
      <c r="AR111" s="23" t="s">
        <v>1412</v>
      </c>
      <c r="AS111" s="49" t="s">
        <v>1053</v>
      </c>
      <c r="AT111" s="49" t="s">
        <v>185</v>
      </c>
      <c r="AU111" s="49" t="s">
        <v>104</v>
      </c>
      <c r="AV111" s="78" t="s">
        <v>104</v>
      </c>
      <c r="AW111" s="78" t="s">
        <v>104</v>
      </c>
      <c r="AX111" s="78" t="s">
        <v>104</v>
      </c>
      <c r="AY111" s="29" t="s">
        <v>1413</v>
      </c>
      <c r="AZ111" s="23">
        <v>140</v>
      </c>
      <c r="BA111" s="25">
        <v>44285</v>
      </c>
      <c r="BB111" s="23" t="s">
        <v>104</v>
      </c>
      <c r="BC111" s="23" t="s">
        <v>104</v>
      </c>
      <c r="BD111" s="23" t="s">
        <v>104</v>
      </c>
      <c r="BE111" s="23" t="s">
        <v>104</v>
      </c>
      <c r="BF111" s="74">
        <v>44293</v>
      </c>
      <c r="BG111" s="74">
        <v>44567</v>
      </c>
      <c r="BH111" s="23" t="s">
        <v>717</v>
      </c>
      <c r="BI111" s="53" t="s">
        <v>718</v>
      </c>
      <c r="BJ111" s="47">
        <v>60367185</v>
      </c>
      <c r="BK111" s="47">
        <v>8</v>
      </c>
      <c r="BL111" s="23" t="s">
        <v>104</v>
      </c>
      <c r="BM111" s="23" t="s">
        <v>104</v>
      </c>
      <c r="BN111" s="23" t="s">
        <v>104</v>
      </c>
      <c r="BO111" s="23" t="s">
        <v>104</v>
      </c>
      <c r="BP111" s="23" t="s">
        <v>104</v>
      </c>
      <c r="BQ111" s="23" t="s">
        <v>104</v>
      </c>
      <c r="BR111" s="23" t="s">
        <v>104</v>
      </c>
      <c r="BS111" s="23" t="s">
        <v>104</v>
      </c>
      <c r="BT111" s="24" t="str">
        <f t="shared" si="60"/>
        <v xml:space="preserve">DIANA MARCELA URIBE MEJÍA </v>
      </c>
      <c r="BU111" s="31">
        <f t="shared" si="43"/>
        <v>66088170</v>
      </c>
      <c r="BV111" s="31" t="str">
        <f t="shared" ref="BV111:BW111" si="96">K111</f>
        <v>2 2. Meses</v>
      </c>
      <c r="BW111" s="32">
        <f t="shared" si="96"/>
        <v>9</v>
      </c>
      <c r="BX111" s="26"/>
      <c r="BY111" s="31"/>
      <c r="BZ111" s="23"/>
      <c r="CA111" s="31">
        <v>5874504</v>
      </c>
      <c r="CB111" s="31">
        <v>7343130</v>
      </c>
      <c r="CC111" s="31">
        <v>7343130</v>
      </c>
      <c r="CD111" s="33">
        <v>7343130</v>
      </c>
      <c r="CE111" s="23"/>
      <c r="CF111" s="23"/>
      <c r="CG111" s="23"/>
      <c r="CH111" s="23"/>
      <c r="CI111" s="23"/>
      <c r="CJ111" s="23"/>
      <c r="CK111" s="23"/>
      <c r="CL111" s="23"/>
      <c r="CM111" s="23"/>
      <c r="CN111" s="23"/>
      <c r="CO111" s="31">
        <f t="shared" si="4"/>
        <v>27903894</v>
      </c>
      <c r="CP111" s="34">
        <f t="shared" si="5"/>
        <v>0.42222222222222222</v>
      </c>
      <c r="CQ111" s="38" t="s">
        <v>132</v>
      </c>
      <c r="CR111" s="39"/>
      <c r="CS111" s="39"/>
      <c r="CT111" s="39"/>
      <c r="CU111" s="39"/>
      <c r="CV111" s="39"/>
      <c r="CW111" s="39">
        <v>11</v>
      </c>
      <c r="CX111" s="39">
        <v>3</v>
      </c>
      <c r="CY111" s="36" t="s">
        <v>1414</v>
      </c>
      <c r="CZ111" s="37">
        <v>44419</v>
      </c>
      <c r="DA111" s="26">
        <v>7343130</v>
      </c>
      <c r="DB111" s="26">
        <f t="shared" si="89"/>
        <v>7343130</v>
      </c>
      <c r="DC111" s="31">
        <f t="shared" si="6"/>
        <v>27903894</v>
      </c>
      <c r="DD111" s="31">
        <f t="shared" si="7"/>
        <v>38184276</v>
      </c>
      <c r="DE111" s="23"/>
      <c r="DF111" s="23"/>
    </row>
    <row r="112" spans="1:110" ht="72" customHeight="1" x14ac:dyDescent="0.25">
      <c r="A112" s="22" t="s">
        <v>1415</v>
      </c>
      <c r="B112" s="23" t="s">
        <v>1416</v>
      </c>
      <c r="C112" s="24" t="s">
        <v>1417</v>
      </c>
      <c r="D112" s="73">
        <v>44307</v>
      </c>
      <c r="E112" s="23" t="s">
        <v>108</v>
      </c>
      <c r="F112" s="23" t="s">
        <v>137</v>
      </c>
      <c r="G112" s="22" t="s">
        <v>1418</v>
      </c>
      <c r="H112" s="23" t="s">
        <v>104</v>
      </c>
      <c r="I112" s="23" t="s">
        <v>1419</v>
      </c>
      <c r="J112" s="23" t="s">
        <v>112</v>
      </c>
      <c r="K112" s="23" t="s">
        <v>541</v>
      </c>
      <c r="L112" s="23">
        <v>242</v>
      </c>
      <c r="M112" s="35" t="s">
        <v>1420</v>
      </c>
      <c r="N112" s="23" t="s">
        <v>1421</v>
      </c>
      <c r="O112" s="23" t="s">
        <v>104</v>
      </c>
      <c r="P112" s="23">
        <v>151</v>
      </c>
      <c r="Q112" s="25">
        <v>44271</v>
      </c>
      <c r="R112" s="23" t="s">
        <v>115</v>
      </c>
      <c r="S112" s="26">
        <v>169098293</v>
      </c>
      <c r="T112" s="26" t="s">
        <v>104</v>
      </c>
      <c r="U112" s="23" t="s">
        <v>104</v>
      </c>
      <c r="V112" s="26">
        <v>0</v>
      </c>
      <c r="W112" s="26">
        <f t="shared" si="79"/>
        <v>169098293</v>
      </c>
      <c r="X112" s="23" t="s">
        <v>104</v>
      </c>
      <c r="Y112" s="23" t="s">
        <v>104</v>
      </c>
      <c r="Z112" s="23" t="s">
        <v>104</v>
      </c>
      <c r="AA112" s="23" t="s">
        <v>104</v>
      </c>
      <c r="AB112" s="23" t="s">
        <v>104</v>
      </c>
      <c r="AC112" s="24" t="s">
        <v>1422</v>
      </c>
      <c r="AD112" s="49">
        <v>860066942</v>
      </c>
      <c r="AE112" s="49">
        <v>7</v>
      </c>
      <c r="AF112" s="49" t="s">
        <v>104</v>
      </c>
      <c r="AG112" s="49" t="s">
        <v>602</v>
      </c>
      <c r="AH112" s="27" t="s">
        <v>1423</v>
      </c>
      <c r="AI112" s="46" t="s">
        <v>104</v>
      </c>
      <c r="AJ112" s="47" t="s">
        <v>104</v>
      </c>
      <c r="AK112" s="47" t="s">
        <v>104</v>
      </c>
      <c r="AL112" s="47" t="s">
        <v>104</v>
      </c>
      <c r="AM112" s="47" t="s">
        <v>104</v>
      </c>
      <c r="AN112" s="47" t="s">
        <v>104</v>
      </c>
      <c r="AO112" s="47" t="s">
        <v>104</v>
      </c>
      <c r="AP112" s="50" t="s">
        <v>1424</v>
      </c>
      <c r="AQ112" s="23">
        <v>3813000</v>
      </c>
      <c r="AR112" s="23" t="s">
        <v>1425</v>
      </c>
      <c r="AS112" s="49" t="s">
        <v>104</v>
      </c>
      <c r="AT112" s="78" t="s">
        <v>104</v>
      </c>
      <c r="AU112" s="49" t="s">
        <v>1056</v>
      </c>
      <c r="AV112" s="83">
        <v>14366</v>
      </c>
      <c r="AW112" s="83" t="s">
        <v>1056</v>
      </c>
      <c r="AX112" s="83" t="s">
        <v>1056</v>
      </c>
      <c r="AY112" s="29" t="s">
        <v>1426</v>
      </c>
      <c r="AZ112" s="23">
        <v>152</v>
      </c>
      <c r="BA112" s="25">
        <v>44308</v>
      </c>
      <c r="BB112" s="23" t="s">
        <v>104</v>
      </c>
      <c r="BC112" s="23" t="s">
        <v>104</v>
      </c>
      <c r="BD112" s="23" t="s">
        <v>104</v>
      </c>
      <c r="BE112" s="23" t="s">
        <v>104</v>
      </c>
      <c r="BF112" s="74">
        <v>44315</v>
      </c>
      <c r="BG112" s="74">
        <v>44560</v>
      </c>
      <c r="BH112" s="23" t="s">
        <v>130</v>
      </c>
      <c r="BI112" s="23" t="s">
        <v>131</v>
      </c>
      <c r="BJ112" s="23">
        <v>65554501</v>
      </c>
      <c r="BK112" s="23">
        <v>2</v>
      </c>
      <c r="BL112" s="23" t="s">
        <v>104</v>
      </c>
      <c r="BM112" s="23" t="s">
        <v>104</v>
      </c>
      <c r="BN112" s="23" t="s">
        <v>104</v>
      </c>
      <c r="BO112" s="23" t="s">
        <v>104</v>
      </c>
      <c r="BP112" s="23" t="s">
        <v>104</v>
      </c>
      <c r="BQ112" s="23" t="s">
        <v>104</v>
      </c>
      <c r="BR112" s="23" t="s">
        <v>104</v>
      </c>
      <c r="BS112" s="23" t="s">
        <v>104</v>
      </c>
      <c r="BT112" s="24" t="str">
        <f t="shared" si="60"/>
        <v>CAJA DE COMPENSACIÓN FAMILIAR COMPENSAR</v>
      </c>
      <c r="BU112" s="31">
        <f t="shared" si="43"/>
        <v>169098293</v>
      </c>
      <c r="BV112" s="31" t="str">
        <f t="shared" ref="BV112:BW112" si="97">K112</f>
        <v xml:space="preserve">1.1 Dias </v>
      </c>
      <c r="BW112" s="32">
        <f t="shared" si="97"/>
        <v>242</v>
      </c>
      <c r="BX112" s="26"/>
      <c r="BY112" s="31"/>
      <c r="BZ112" s="23"/>
      <c r="CA112" s="23"/>
      <c r="CB112" s="23"/>
      <c r="CC112" s="54"/>
      <c r="CD112" s="33">
        <f>8840080+26567344+465000</f>
        <v>35872424</v>
      </c>
      <c r="CE112" s="23"/>
      <c r="CF112" s="23"/>
      <c r="CG112" s="23"/>
      <c r="CH112" s="23"/>
      <c r="CI112" s="23"/>
      <c r="CJ112" s="23"/>
      <c r="CK112" s="23"/>
      <c r="CL112" s="23"/>
      <c r="CM112" s="23"/>
      <c r="CN112" s="23"/>
      <c r="CO112" s="31">
        <f t="shared" si="4"/>
        <v>35872424</v>
      </c>
      <c r="CP112" s="34">
        <f t="shared" si="5"/>
        <v>0.21213948031988708</v>
      </c>
      <c r="CQ112" s="38" t="s">
        <v>132</v>
      </c>
      <c r="CR112" s="39"/>
      <c r="CS112" s="39"/>
      <c r="CT112" s="39"/>
      <c r="CU112" s="39"/>
      <c r="CV112" s="39"/>
      <c r="CW112" s="39">
        <v>11</v>
      </c>
      <c r="CX112" s="39">
        <v>3</v>
      </c>
      <c r="CY112" s="36" t="s">
        <v>1427</v>
      </c>
      <c r="CZ112" s="37">
        <v>44427</v>
      </c>
      <c r="DA112" s="26">
        <v>465000</v>
      </c>
      <c r="DB112" s="26">
        <f t="shared" si="89"/>
        <v>465000</v>
      </c>
      <c r="DC112" s="31">
        <f t="shared" si="6"/>
        <v>35872424</v>
      </c>
      <c r="DD112" s="31">
        <f t="shared" si="7"/>
        <v>133225869</v>
      </c>
      <c r="DE112" s="23"/>
      <c r="DF112" s="23"/>
    </row>
    <row r="113" spans="1:110" ht="72" customHeight="1" x14ac:dyDescent="0.25">
      <c r="A113" s="22" t="s">
        <v>1428</v>
      </c>
      <c r="B113" s="23" t="s">
        <v>1429</v>
      </c>
      <c r="C113" s="24" t="s">
        <v>1430</v>
      </c>
      <c r="D113" s="73">
        <v>44307</v>
      </c>
      <c r="E113" s="23" t="s">
        <v>108</v>
      </c>
      <c r="F113" s="23" t="s">
        <v>137</v>
      </c>
      <c r="G113" s="22" t="s">
        <v>1431</v>
      </c>
      <c r="H113" s="23" t="s">
        <v>104</v>
      </c>
      <c r="I113" s="23" t="s">
        <v>1432</v>
      </c>
      <c r="J113" s="23" t="s">
        <v>112</v>
      </c>
      <c r="K113" s="23" t="s">
        <v>113</v>
      </c>
      <c r="L113" s="23">
        <v>2</v>
      </c>
      <c r="M113" s="23" t="s">
        <v>372</v>
      </c>
      <c r="N113" s="23" t="s">
        <v>373</v>
      </c>
      <c r="O113" s="23">
        <v>1082000052</v>
      </c>
      <c r="P113" s="23">
        <v>134</v>
      </c>
      <c r="Q113" s="25">
        <v>44257</v>
      </c>
      <c r="R113" s="23" t="s">
        <v>142</v>
      </c>
      <c r="S113" s="26">
        <v>10280382</v>
      </c>
      <c r="T113" s="26">
        <v>5140191</v>
      </c>
      <c r="U113" s="23" t="s">
        <v>104</v>
      </c>
      <c r="V113" s="26">
        <v>0</v>
      </c>
      <c r="W113" s="26">
        <f t="shared" si="79"/>
        <v>10280382</v>
      </c>
      <c r="X113" s="23" t="s">
        <v>104</v>
      </c>
      <c r="Y113" s="23" t="s">
        <v>104</v>
      </c>
      <c r="Z113" s="23" t="s">
        <v>104</v>
      </c>
      <c r="AA113" s="23" t="s">
        <v>104</v>
      </c>
      <c r="AB113" s="23" t="s">
        <v>104</v>
      </c>
      <c r="AC113" s="24" t="s">
        <v>1433</v>
      </c>
      <c r="AD113" s="49">
        <v>1030602070</v>
      </c>
      <c r="AE113" s="49">
        <v>1</v>
      </c>
      <c r="AF113" s="49" t="s">
        <v>267</v>
      </c>
      <c r="AG113" s="27" t="s">
        <v>118</v>
      </c>
      <c r="AH113" s="27" t="s">
        <v>119</v>
      </c>
      <c r="AI113" s="73">
        <v>33556</v>
      </c>
      <c r="AJ113" s="46" t="s">
        <v>120</v>
      </c>
      <c r="AK113" s="46" t="s">
        <v>196</v>
      </c>
      <c r="AL113" s="46" t="s">
        <v>121</v>
      </c>
      <c r="AM113" s="23" t="s">
        <v>211</v>
      </c>
      <c r="AN113" s="46" t="s">
        <v>227</v>
      </c>
      <c r="AO113" s="46" t="s">
        <v>124</v>
      </c>
      <c r="AP113" s="27" t="s">
        <v>1434</v>
      </c>
      <c r="AQ113" s="23">
        <v>3813000</v>
      </c>
      <c r="AR113" s="49" t="s">
        <v>1435</v>
      </c>
      <c r="AS113" s="49" t="s">
        <v>915</v>
      </c>
      <c r="AT113" s="27" t="s">
        <v>1436</v>
      </c>
      <c r="AU113" s="49" t="s">
        <v>104</v>
      </c>
      <c r="AV113" s="78" t="s">
        <v>104</v>
      </c>
      <c r="AW113" s="78" t="s">
        <v>104</v>
      </c>
      <c r="AX113" s="78" t="s">
        <v>104</v>
      </c>
      <c r="AY113" s="29" t="s">
        <v>1437</v>
      </c>
      <c r="AZ113" s="23">
        <v>153</v>
      </c>
      <c r="BA113" s="25">
        <v>44308</v>
      </c>
      <c r="BB113" s="27" t="s">
        <v>104</v>
      </c>
      <c r="BC113" s="51" t="s">
        <v>104</v>
      </c>
      <c r="BD113" s="51" t="s">
        <v>104</v>
      </c>
      <c r="BE113" s="51" t="s">
        <v>104</v>
      </c>
      <c r="BF113" s="74">
        <v>44309</v>
      </c>
      <c r="BG113" s="74">
        <v>44369</v>
      </c>
      <c r="BH113" s="23" t="s">
        <v>379</v>
      </c>
      <c r="BI113" s="23" t="s">
        <v>380</v>
      </c>
      <c r="BJ113" s="23">
        <v>79468174</v>
      </c>
      <c r="BK113" s="23">
        <v>1</v>
      </c>
      <c r="BL113" s="23" t="s">
        <v>104</v>
      </c>
      <c r="BM113" s="23" t="s">
        <v>104</v>
      </c>
      <c r="BN113" s="23" t="s">
        <v>104</v>
      </c>
      <c r="BO113" s="23" t="s">
        <v>104</v>
      </c>
      <c r="BP113" s="23" t="s">
        <v>104</v>
      </c>
      <c r="BQ113" s="23" t="s">
        <v>104</v>
      </c>
      <c r="BR113" s="23" t="s">
        <v>104</v>
      </c>
      <c r="BS113" s="23" t="s">
        <v>104</v>
      </c>
      <c r="BT113" s="24" t="str">
        <f t="shared" si="60"/>
        <v>FAVER PEREZ GUTIERREZ</v>
      </c>
      <c r="BU113" s="31">
        <f t="shared" si="43"/>
        <v>10280382</v>
      </c>
      <c r="BV113" s="31" t="str">
        <f t="shared" ref="BV113:BW113" si="98">K113</f>
        <v>2 2. Meses</v>
      </c>
      <c r="BW113" s="32">
        <f t="shared" si="98"/>
        <v>2</v>
      </c>
      <c r="BX113" s="26"/>
      <c r="BY113" s="31"/>
      <c r="BZ113" s="23"/>
      <c r="CA113" s="31">
        <v>1370718</v>
      </c>
      <c r="CB113" s="31">
        <v>5140191</v>
      </c>
      <c r="CC113" s="31">
        <v>3769473</v>
      </c>
      <c r="CD113" s="33"/>
      <c r="CE113" s="23"/>
      <c r="CF113" s="23"/>
      <c r="CG113" s="23"/>
      <c r="CH113" s="23"/>
      <c r="CI113" s="23"/>
      <c r="CJ113" s="23"/>
      <c r="CK113" s="23"/>
      <c r="CL113" s="23"/>
      <c r="CM113" s="23"/>
      <c r="CN113" s="23"/>
      <c r="CO113" s="31">
        <f t="shared" si="4"/>
        <v>10280382</v>
      </c>
      <c r="CP113" s="34">
        <f t="shared" si="5"/>
        <v>1</v>
      </c>
      <c r="CQ113" s="38" t="s">
        <v>132</v>
      </c>
      <c r="CR113" s="39"/>
      <c r="CS113" s="39"/>
      <c r="CT113" s="39"/>
      <c r="CU113" s="39"/>
      <c r="CV113" s="39"/>
      <c r="CW113" s="39">
        <v>11</v>
      </c>
      <c r="CX113" s="39">
        <v>2</v>
      </c>
      <c r="CY113" s="36" t="e">
        <v>#N/A</v>
      </c>
      <c r="CZ113" s="37" t="e">
        <v>#N/A</v>
      </c>
      <c r="DA113" s="26">
        <v>0</v>
      </c>
      <c r="DB113" s="26">
        <f t="shared" si="89"/>
        <v>0</v>
      </c>
      <c r="DC113" s="31">
        <f t="shared" si="6"/>
        <v>10280382</v>
      </c>
      <c r="DD113" s="31">
        <f t="shared" si="7"/>
        <v>0</v>
      </c>
      <c r="DE113" s="23"/>
      <c r="DF113" s="23"/>
    </row>
    <row r="114" spans="1:110" ht="72" customHeight="1" x14ac:dyDescent="0.25">
      <c r="A114" s="22" t="s">
        <v>1438</v>
      </c>
      <c r="B114" s="23">
        <v>67632</v>
      </c>
      <c r="C114" s="24" t="s">
        <v>1439</v>
      </c>
      <c r="D114" s="73">
        <v>44306</v>
      </c>
      <c r="E114" s="86" t="s">
        <v>1107</v>
      </c>
      <c r="F114" s="23" t="s">
        <v>1315</v>
      </c>
      <c r="G114" s="22" t="s">
        <v>1438</v>
      </c>
      <c r="H114" s="23" t="s">
        <v>104</v>
      </c>
      <c r="I114" s="23">
        <v>67632</v>
      </c>
      <c r="J114" s="23" t="s">
        <v>1109</v>
      </c>
      <c r="K114" s="23" t="s">
        <v>541</v>
      </c>
      <c r="L114" s="23">
        <v>30</v>
      </c>
      <c r="M114" s="23" t="s">
        <v>372</v>
      </c>
      <c r="N114" s="23" t="s">
        <v>373</v>
      </c>
      <c r="O114" s="23">
        <v>1082000052</v>
      </c>
      <c r="P114" s="23">
        <v>146</v>
      </c>
      <c r="Q114" s="25">
        <v>44266</v>
      </c>
      <c r="R114" s="23" t="s">
        <v>142</v>
      </c>
      <c r="S114" s="26">
        <v>10501988</v>
      </c>
      <c r="T114" s="26" t="s">
        <v>104</v>
      </c>
      <c r="U114" s="23" t="s">
        <v>104</v>
      </c>
      <c r="V114" s="26">
        <v>0</v>
      </c>
      <c r="W114" s="26">
        <f t="shared" si="79"/>
        <v>10501988</v>
      </c>
      <c r="X114" s="23" t="s">
        <v>104</v>
      </c>
      <c r="Y114" s="23" t="s">
        <v>104</v>
      </c>
      <c r="Z114" s="23" t="s">
        <v>104</v>
      </c>
      <c r="AA114" s="23" t="s">
        <v>104</v>
      </c>
      <c r="AB114" s="23" t="s">
        <v>104</v>
      </c>
      <c r="AC114" s="24" t="s">
        <v>1317</v>
      </c>
      <c r="AD114" s="49">
        <v>830037946</v>
      </c>
      <c r="AE114" s="49">
        <v>3</v>
      </c>
      <c r="AF114" s="49" t="s">
        <v>104</v>
      </c>
      <c r="AG114" s="49" t="s">
        <v>602</v>
      </c>
      <c r="AH114" s="27" t="s">
        <v>1318</v>
      </c>
      <c r="AI114" s="46" t="s">
        <v>104</v>
      </c>
      <c r="AJ114" s="47" t="s">
        <v>104</v>
      </c>
      <c r="AK114" s="47" t="s">
        <v>104</v>
      </c>
      <c r="AL114" s="47" t="s">
        <v>104</v>
      </c>
      <c r="AM114" s="47" t="s">
        <v>104</v>
      </c>
      <c r="AN114" s="47" t="s">
        <v>104</v>
      </c>
      <c r="AO114" s="47" t="s">
        <v>104</v>
      </c>
      <c r="AP114" s="49" t="s">
        <v>1440</v>
      </c>
      <c r="AQ114" s="55">
        <v>3813000</v>
      </c>
      <c r="AR114" s="87" t="s">
        <v>1441</v>
      </c>
      <c r="AS114" s="49" t="s">
        <v>104</v>
      </c>
      <c r="AT114" s="78" t="s">
        <v>104</v>
      </c>
      <c r="AU114" s="78" t="s">
        <v>1056</v>
      </c>
      <c r="AV114" s="78">
        <v>16991</v>
      </c>
      <c r="AW114" s="78" t="s">
        <v>104</v>
      </c>
      <c r="AX114" s="78" t="s">
        <v>104</v>
      </c>
      <c r="AY114" s="29" t="s">
        <v>1442</v>
      </c>
      <c r="AZ114" s="23">
        <v>154</v>
      </c>
      <c r="BA114" s="25">
        <v>44308</v>
      </c>
      <c r="BB114" s="27" t="s">
        <v>104</v>
      </c>
      <c r="BC114" s="51" t="s">
        <v>104</v>
      </c>
      <c r="BD114" s="51" t="s">
        <v>104</v>
      </c>
      <c r="BE114" s="51" t="s">
        <v>104</v>
      </c>
      <c r="BF114" s="74">
        <v>44306</v>
      </c>
      <c r="BG114" s="74">
        <v>44335</v>
      </c>
      <c r="BH114" s="23" t="s">
        <v>379</v>
      </c>
      <c r="BI114" s="23" t="s">
        <v>380</v>
      </c>
      <c r="BJ114" s="23">
        <v>79468174</v>
      </c>
      <c r="BK114" s="23">
        <v>1</v>
      </c>
      <c r="BL114" s="23" t="s">
        <v>104</v>
      </c>
      <c r="BM114" s="23" t="s">
        <v>104</v>
      </c>
      <c r="BN114" s="23" t="s">
        <v>104</v>
      </c>
      <c r="BO114" s="23" t="s">
        <v>104</v>
      </c>
      <c r="BP114" s="23" t="s">
        <v>104</v>
      </c>
      <c r="BQ114" s="23" t="s">
        <v>104</v>
      </c>
      <c r="BR114" s="23" t="s">
        <v>104</v>
      </c>
      <c r="BS114" s="23" t="s">
        <v>104</v>
      </c>
      <c r="BT114" s="24" t="str">
        <f t="shared" si="60"/>
        <v>PANAMERICANA LIBRERÍA Y PAPELERÍA S.A.</v>
      </c>
      <c r="BU114" s="31">
        <f t="shared" si="43"/>
        <v>10501988</v>
      </c>
      <c r="BV114" s="31" t="str">
        <f t="shared" ref="BV114:BW114" si="99">K114</f>
        <v xml:space="preserve">1.1 Dias </v>
      </c>
      <c r="BW114" s="32">
        <f t="shared" si="99"/>
        <v>30</v>
      </c>
      <c r="BX114" s="26"/>
      <c r="BY114" s="31"/>
      <c r="BZ114" s="23"/>
      <c r="CA114" s="23"/>
      <c r="CB114" s="31">
        <v>10501988</v>
      </c>
      <c r="CC114" s="54"/>
      <c r="CD114" s="33"/>
      <c r="CE114" s="23"/>
      <c r="CF114" s="23"/>
      <c r="CG114" s="23"/>
      <c r="CH114" s="23"/>
      <c r="CI114" s="23"/>
      <c r="CJ114" s="23"/>
      <c r="CK114" s="23"/>
      <c r="CL114" s="23"/>
      <c r="CM114" s="23"/>
      <c r="CN114" s="23"/>
      <c r="CO114" s="31">
        <f t="shared" si="4"/>
        <v>10501988</v>
      </c>
      <c r="CP114" s="34">
        <f t="shared" si="5"/>
        <v>1</v>
      </c>
      <c r="CQ114" s="38" t="s">
        <v>311</v>
      </c>
      <c r="CR114" s="39"/>
      <c r="CS114" s="39"/>
      <c r="CT114" s="39"/>
      <c r="CU114" s="39"/>
      <c r="CV114" s="39"/>
      <c r="CW114" s="39">
        <v>11</v>
      </c>
      <c r="CX114" s="39">
        <v>1</v>
      </c>
      <c r="CY114" s="36" t="e">
        <v>#N/A</v>
      </c>
      <c r="CZ114" s="37" t="e">
        <v>#N/A</v>
      </c>
      <c r="DA114" s="26">
        <v>0</v>
      </c>
      <c r="DB114" s="26">
        <f t="shared" si="89"/>
        <v>0</v>
      </c>
      <c r="DC114" s="31">
        <f t="shared" si="6"/>
        <v>10501988</v>
      </c>
      <c r="DD114" s="31">
        <f t="shared" si="7"/>
        <v>0</v>
      </c>
      <c r="DE114" s="23"/>
      <c r="DF114" s="23"/>
    </row>
    <row r="115" spans="1:110" ht="72" customHeight="1" x14ac:dyDescent="0.25">
      <c r="A115" s="22" t="s">
        <v>1443</v>
      </c>
      <c r="B115" s="23">
        <v>67693</v>
      </c>
      <c r="C115" s="24" t="s">
        <v>1444</v>
      </c>
      <c r="D115" s="73">
        <v>44306</v>
      </c>
      <c r="E115" s="23" t="s">
        <v>1107</v>
      </c>
      <c r="F115" s="23" t="s">
        <v>1315</v>
      </c>
      <c r="G115" s="22" t="s">
        <v>1443</v>
      </c>
      <c r="H115" s="23" t="s">
        <v>104</v>
      </c>
      <c r="I115" s="23">
        <v>67693</v>
      </c>
      <c r="J115" s="23" t="s">
        <v>1109</v>
      </c>
      <c r="K115" s="23" t="s">
        <v>541</v>
      </c>
      <c r="L115" s="23">
        <v>30</v>
      </c>
      <c r="M115" s="23" t="s">
        <v>372</v>
      </c>
      <c r="N115" s="23" t="s">
        <v>373</v>
      </c>
      <c r="O115" s="23">
        <v>1082000052</v>
      </c>
      <c r="P115" s="23">
        <v>146</v>
      </c>
      <c r="Q115" s="25">
        <v>44266</v>
      </c>
      <c r="R115" s="23" t="s">
        <v>142</v>
      </c>
      <c r="S115" s="26">
        <v>2570479</v>
      </c>
      <c r="T115" s="26" t="s">
        <v>104</v>
      </c>
      <c r="U115" s="23" t="s">
        <v>104</v>
      </c>
      <c r="V115" s="26">
        <v>0</v>
      </c>
      <c r="W115" s="26">
        <f t="shared" si="79"/>
        <v>2570479</v>
      </c>
      <c r="X115" s="23" t="s">
        <v>104</v>
      </c>
      <c r="Y115" s="23" t="s">
        <v>104</v>
      </c>
      <c r="Z115" s="23" t="s">
        <v>104</v>
      </c>
      <c r="AA115" s="23" t="s">
        <v>104</v>
      </c>
      <c r="AB115" s="23" t="s">
        <v>104</v>
      </c>
      <c r="AC115" s="24" t="s">
        <v>1445</v>
      </c>
      <c r="AD115" s="49">
        <v>890900943</v>
      </c>
      <c r="AE115" s="49">
        <v>1</v>
      </c>
      <c r="AF115" s="49" t="s">
        <v>104</v>
      </c>
      <c r="AG115" s="49" t="s">
        <v>602</v>
      </c>
      <c r="AH115" s="27" t="s">
        <v>1318</v>
      </c>
      <c r="AI115" s="46" t="s">
        <v>104</v>
      </c>
      <c r="AJ115" s="47" t="s">
        <v>104</v>
      </c>
      <c r="AK115" s="47" t="s">
        <v>104</v>
      </c>
      <c r="AL115" s="47" t="s">
        <v>104</v>
      </c>
      <c r="AM115" s="47" t="s">
        <v>104</v>
      </c>
      <c r="AN115" s="47" t="s">
        <v>104</v>
      </c>
      <c r="AO115" s="47" t="s">
        <v>104</v>
      </c>
      <c r="AP115" s="27" t="s">
        <v>1446</v>
      </c>
      <c r="AQ115" s="55">
        <v>3813000</v>
      </c>
      <c r="AR115" s="49" t="s">
        <v>1447</v>
      </c>
      <c r="AS115" s="49" t="s">
        <v>104</v>
      </c>
      <c r="AT115" s="78" t="s">
        <v>104</v>
      </c>
      <c r="AU115" s="49" t="s">
        <v>1056</v>
      </c>
      <c r="AV115" s="83">
        <v>28895</v>
      </c>
      <c r="AW115" s="78" t="s">
        <v>104</v>
      </c>
      <c r="AX115" s="78" t="s">
        <v>104</v>
      </c>
      <c r="AY115" s="29" t="s">
        <v>1442</v>
      </c>
      <c r="AZ115" s="23">
        <v>159</v>
      </c>
      <c r="BA115" s="25">
        <v>44314</v>
      </c>
      <c r="BB115" s="27" t="s">
        <v>104</v>
      </c>
      <c r="BC115" s="51" t="s">
        <v>104</v>
      </c>
      <c r="BD115" s="51" t="s">
        <v>104</v>
      </c>
      <c r="BE115" s="51" t="s">
        <v>104</v>
      </c>
      <c r="BF115" s="74">
        <v>44306</v>
      </c>
      <c r="BG115" s="74">
        <v>44335</v>
      </c>
      <c r="BH115" s="23" t="s">
        <v>379</v>
      </c>
      <c r="BI115" s="23" t="s">
        <v>380</v>
      </c>
      <c r="BJ115" s="23">
        <v>79468174</v>
      </c>
      <c r="BK115" s="23">
        <v>1</v>
      </c>
      <c r="BL115" s="23" t="s">
        <v>104</v>
      </c>
      <c r="BM115" s="23" t="s">
        <v>104</v>
      </c>
      <c r="BN115" s="23" t="s">
        <v>104</v>
      </c>
      <c r="BO115" s="23" t="s">
        <v>104</v>
      </c>
      <c r="BP115" s="23" t="s">
        <v>104</v>
      </c>
      <c r="BQ115" s="23" t="s">
        <v>104</v>
      </c>
      <c r="BR115" s="23" t="s">
        <v>104</v>
      </c>
      <c r="BS115" s="23" t="s">
        <v>104</v>
      </c>
      <c r="BT115" s="24" t="str">
        <f t="shared" si="60"/>
        <v>ALKOSTO S.A</v>
      </c>
      <c r="BU115" s="31">
        <f t="shared" si="43"/>
        <v>2570479</v>
      </c>
      <c r="BV115" s="31" t="str">
        <f t="shared" ref="BV115:BW115" si="100">K115</f>
        <v xml:space="preserve">1.1 Dias </v>
      </c>
      <c r="BW115" s="32">
        <f t="shared" si="100"/>
        <v>30</v>
      </c>
      <c r="BX115" s="26"/>
      <c r="BY115" s="31"/>
      <c r="BZ115" s="23"/>
      <c r="CA115" s="31">
        <v>2570479</v>
      </c>
      <c r="CB115" s="23"/>
      <c r="CC115" s="54"/>
      <c r="CD115" s="33"/>
      <c r="CE115" s="23"/>
      <c r="CF115" s="23"/>
      <c r="CG115" s="23"/>
      <c r="CH115" s="23"/>
      <c r="CI115" s="23"/>
      <c r="CJ115" s="23"/>
      <c r="CK115" s="23"/>
      <c r="CL115" s="23"/>
      <c r="CM115" s="23"/>
      <c r="CN115" s="23"/>
      <c r="CO115" s="31">
        <f t="shared" si="4"/>
        <v>2570479</v>
      </c>
      <c r="CP115" s="34">
        <f t="shared" si="5"/>
        <v>1</v>
      </c>
      <c r="CQ115" s="38" t="s">
        <v>311</v>
      </c>
      <c r="CR115" s="39"/>
      <c r="CS115" s="39"/>
      <c r="CT115" s="39"/>
      <c r="CU115" s="39"/>
      <c r="CV115" s="39"/>
      <c r="CW115" s="39"/>
      <c r="CX115" s="39"/>
      <c r="CY115" s="36" t="e">
        <v>#N/A</v>
      </c>
      <c r="CZ115" s="37" t="e">
        <v>#N/A</v>
      </c>
      <c r="DA115" s="26">
        <v>0</v>
      </c>
      <c r="DB115" s="26">
        <f t="shared" si="89"/>
        <v>0</v>
      </c>
      <c r="DC115" s="31">
        <f t="shared" si="6"/>
        <v>2570479</v>
      </c>
      <c r="DD115" s="31">
        <f t="shared" si="7"/>
        <v>0</v>
      </c>
      <c r="DE115" s="23"/>
      <c r="DF115" s="23"/>
    </row>
    <row r="116" spans="1:110" ht="72" customHeight="1" x14ac:dyDescent="0.25">
      <c r="A116" s="22" t="s">
        <v>1448</v>
      </c>
      <c r="B116" s="23">
        <v>67633</v>
      </c>
      <c r="C116" s="24" t="s">
        <v>1449</v>
      </c>
      <c r="D116" s="73">
        <v>44306</v>
      </c>
      <c r="E116" s="86" t="s">
        <v>1107</v>
      </c>
      <c r="F116" s="23" t="s">
        <v>1315</v>
      </c>
      <c r="G116" s="22" t="s">
        <v>1448</v>
      </c>
      <c r="H116" s="23" t="s">
        <v>104</v>
      </c>
      <c r="I116" s="23">
        <v>67633</v>
      </c>
      <c r="J116" s="23" t="s">
        <v>1109</v>
      </c>
      <c r="K116" s="23" t="s">
        <v>541</v>
      </c>
      <c r="L116" s="23">
        <v>30</v>
      </c>
      <c r="M116" s="23" t="s">
        <v>372</v>
      </c>
      <c r="N116" s="23" t="s">
        <v>373</v>
      </c>
      <c r="O116" s="23">
        <v>1082000052</v>
      </c>
      <c r="P116" s="23">
        <v>146</v>
      </c>
      <c r="Q116" s="25">
        <v>44266</v>
      </c>
      <c r="R116" s="23" t="s">
        <v>142</v>
      </c>
      <c r="S116" s="26">
        <v>1825043</v>
      </c>
      <c r="T116" s="26" t="s">
        <v>104</v>
      </c>
      <c r="U116" s="23" t="s">
        <v>104</v>
      </c>
      <c r="V116" s="26">
        <v>0</v>
      </c>
      <c r="W116" s="26">
        <f t="shared" si="79"/>
        <v>1825043</v>
      </c>
      <c r="X116" s="23" t="s">
        <v>104</v>
      </c>
      <c r="Y116" s="23" t="s">
        <v>104</v>
      </c>
      <c r="Z116" s="23" t="s">
        <v>104</v>
      </c>
      <c r="AA116" s="23" t="s">
        <v>104</v>
      </c>
      <c r="AB116" s="23" t="s">
        <v>104</v>
      </c>
      <c r="AC116" s="24" t="s">
        <v>1450</v>
      </c>
      <c r="AD116" s="49">
        <v>800237412</v>
      </c>
      <c r="AE116" s="49">
        <v>1</v>
      </c>
      <c r="AF116" s="49" t="s">
        <v>104</v>
      </c>
      <c r="AG116" s="49" t="s">
        <v>602</v>
      </c>
      <c r="AH116" s="27" t="s">
        <v>603</v>
      </c>
      <c r="AI116" s="46" t="s">
        <v>104</v>
      </c>
      <c r="AJ116" s="47" t="s">
        <v>104</v>
      </c>
      <c r="AK116" s="47" t="s">
        <v>104</v>
      </c>
      <c r="AL116" s="47" t="s">
        <v>104</v>
      </c>
      <c r="AM116" s="47" t="s">
        <v>104</v>
      </c>
      <c r="AN116" s="47" t="s">
        <v>104</v>
      </c>
      <c r="AO116" s="47" t="s">
        <v>104</v>
      </c>
      <c r="AP116" s="27" t="s">
        <v>1451</v>
      </c>
      <c r="AQ116" s="55">
        <v>3813000</v>
      </c>
      <c r="AR116" s="49" t="s">
        <v>1452</v>
      </c>
      <c r="AS116" s="49" t="s">
        <v>104</v>
      </c>
      <c r="AT116" s="78" t="s">
        <v>104</v>
      </c>
      <c r="AU116" s="49" t="s">
        <v>1056</v>
      </c>
      <c r="AV116" s="83">
        <v>17675</v>
      </c>
      <c r="AW116" s="78" t="s">
        <v>104</v>
      </c>
      <c r="AX116" s="78" t="s">
        <v>104</v>
      </c>
      <c r="AY116" s="29" t="s">
        <v>1442</v>
      </c>
      <c r="AZ116" s="23">
        <v>156</v>
      </c>
      <c r="BA116" s="25">
        <v>44308</v>
      </c>
      <c r="BB116" s="27" t="s">
        <v>104</v>
      </c>
      <c r="BC116" s="51" t="s">
        <v>104</v>
      </c>
      <c r="BD116" s="51" t="s">
        <v>104</v>
      </c>
      <c r="BE116" s="51" t="s">
        <v>104</v>
      </c>
      <c r="BF116" s="74">
        <v>44306</v>
      </c>
      <c r="BG116" s="74">
        <v>44335</v>
      </c>
      <c r="BH116" s="23" t="s">
        <v>379</v>
      </c>
      <c r="BI116" s="23" t="s">
        <v>380</v>
      </c>
      <c r="BJ116" s="23">
        <v>79468174</v>
      </c>
      <c r="BK116" s="23">
        <v>1</v>
      </c>
      <c r="BL116" s="23" t="s">
        <v>104</v>
      </c>
      <c r="BM116" s="23" t="s">
        <v>104</v>
      </c>
      <c r="BN116" s="23" t="s">
        <v>104</v>
      </c>
      <c r="BO116" s="23" t="s">
        <v>104</v>
      </c>
      <c r="BP116" s="23" t="s">
        <v>104</v>
      </c>
      <c r="BQ116" s="23" t="s">
        <v>104</v>
      </c>
      <c r="BR116" s="23" t="s">
        <v>104</v>
      </c>
      <c r="BS116" s="23" t="s">
        <v>104</v>
      </c>
      <c r="BT116" s="24" t="str">
        <f t="shared" si="60"/>
        <v>FERRICENTROS SAS</v>
      </c>
      <c r="BU116" s="31">
        <f t="shared" si="43"/>
        <v>1825043</v>
      </c>
      <c r="BV116" s="31" t="str">
        <f t="shared" ref="BV116:BW116" si="101">K116</f>
        <v xml:space="preserve">1.1 Dias </v>
      </c>
      <c r="BW116" s="32">
        <f t="shared" si="101"/>
        <v>30</v>
      </c>
      <c r="BX116" s="26"/>
      <c r="BY116" s="31"/>
      <c r="BZ116" s="23"/>
      <c r="CA116" s="31">
        <v>1825043</v>
      </c>
      <c r="CB116" s="23"/>
      <c r="CC116" s="54"/>
      <c r="CD116" s="33"/>
      <c r="CE116" s="23"/>
      <c r="CF116" s="23"/>
      <c r="CG116" s="23"/>
      <c r="CH116" s="23"/>
      <c r="CI116" s="23"/>
      <c r="CJ116" s="23"/>
      <c r="CK116" s="23"/>
      <c r="CL116" s="23"/>
      <c r="CM116" s="23"/>
      <c r="CN116" s="23"/>
      <c r="CO116" s="31">
        <f t="shared" si="4"/>
        <v>1825043</v>
      </c>
      <c r="CP116" s="34">
        <f t="shared" si="5"/>
        <v>1</v>
      </c>
      <c r="CQ116" s="38" t="s">
        <v>311</v>
      </c>
      <c r="CR116" s="39"/>
      <c r="CS116" s="39"/>
      <c r="CT116" s="39"/>
      <c r="CU116" s="39"/>
      <c r="CV116" s="39"/>
      <c r="CW116" s="39"/>
      <c r="CX116" s="39"/>
      <c r="CY116" s="36" t="e">
        <v>#N/A</v>
      </c>
      <c r="CZ116" s="37" t="e">
        <v>#N/A</v>
      </c>
      <c r="DA116" s="26">
        <v>0</v>
      </c>
      <c r="DB116" s="26">
        <f t="shared" si="89"/>
        <v>0</v>
      </c>
      <c r="DC116" s="31">
        <f t="shared" si="6"/>
        <v>1825043</v>
      </c>
      <c r="DD116" s="31">
        <f t="shared" si="7"/>
        <v>0</v>
      </c>
      <c r="DE116" s="23"/>
      <c r="DF116" s="23"/>
    </row>
    <row r="117" spans="1:110" ht="72" customHeight="1" x14ac:dyDescent="0.25">
      <c r="A117" s="22" t="s">
        <v>1453</v>
      </c>
      <c r="B117" s="23" t="s">
        <v>1454</v>
      </c>
      <c r="C117" s="24" t="s">
        <v>1455</v>
      </c>
      <c r="D117" s="73">
        <v>44312</v>
      </c>
      <c r="E117" s="23" t="s">
        <v>108</v>
      </c>
      <c r="F117" s="23" t="s">
        <v>109</v>
      </c>
      <c r="G117" s="22" t="s">
        <v>1456</v>
      </c>
      <c r="H117" s="23" t="s">
        <v>104</v>
      </c>
      <c r="I117" s="23" t="s">
        <v>1457</v>
      </c>
      <c r="J117" s="23" t="s">
        <v>112</v>
      </c>
      <c r="K117" s="23" t="s">
        <v>541</v>
      </c>
      <c r="L117" s="23">
        <v>214</v>
      </c>
      <c r="M117" s="23" t="s">
        <v>177</v>
      </c>
      <c r="N117" s="23" t="s">
        <v>178</v>
      </c>
      <c r="O117" s="23">
        <v>1082001052</v>
      </c>
      <c r="P117" s="23">
        <v>109</v>
      </c>
      <c r="Q117" s="25">
        <v>44230</v>
      </c>
      <c r="R117" s="23" t="s">
        <v>142</v>
      </c>
      <c r="S117" s="26">
        <v>110000087</v>
      </c>
      <c r="T117" s="26">
        <v>15420573</v>
      </c>
      <c r="U117" s="23" t="s">
        <v>104</v>
      </c>
      <c r="V117" s="26">
        <v>0</v>
      </c>
      <c r="W117" s="26">
        <f t="shared" si="79"/>
        <v>110000087</v>
      </c>
      <c r="X117" s="23" t="s">
        <v>104</v>
      </c>
      <c r="Y117" s="23" t="s">
        <v>104</v>
      </c>
      <c r="Z117" s="23" t="s">
        <v>104</v>
      </c>
      <c r="AA117" s="23" t="s">
        <v>104</v>
      </c>
      <c r="AB117" s="23" t="s">
        <v>104</v>
      </c>
      <c r="AC117" s="24" t="s">
        <v>1458</v>
      </c>
      <c r="AD117" s="49">
        <v>52051974</v>
      </c>
      <c r="AE117" s="49">
        <v>6</v>
      </c>
      <c r="AF117" s="49" t="s">
        <v>117</v>
      </c>
      <c r="AG117" s="27" t="s">
        <v>118</v>
      </c>
      <c r="AH117" s="27" t="s">
        <v>119</v>
      </c>
      <c r="AI117" s="73">
        <v>26386</v>
      </c>
      <c r="AJ117" s="46" t="s">
        <v>120</v>
      </c>
      <c r="AK117" s="46" t="s">
        <v>196</v>
      </c>
      <c r="AL117" s="46" t="s">
        <v>121</v>
      </c>
      <c r="AM117" s="46" t="s">
        <v>181</v>
      </c>
      <c r="AN117" s="46" t="s">
        <v>319</v>
      </c>
      <c r="AO117" s="46" t="s">
        <v>1459</v>
      </c>
      <c r="AP117" s="27" t="s">
        <v>1460</v>
      </c>
      <c r="AQ117" s="23">
        <v>3813000</v>
      </c>
      <c r="AR117" s="49" t="s">
        <v>1461</v>
      </c>
      <c r="AS117" s="49" t="s">
        <v>1462</v>
      </c>
      <c r="AT117" s="27" t="s">
        <v>128</v>
      </c>
      <c r="AU117" s="49" t="s">
        <v>104</v>
      </c>
      <c r="AV117" s="78" t="s">
        <v>104</v>
      </c>
      <c r="AW117" s="78" t="s">
        <v>104</v>
      </c>
      <c r="AX117" s="78" t="s">
        <v>104</v>
      </c>
      <c r="AY117" s="29" t="s">
        <v>1463</v>
      </c>
      <c r="AZ117" s="23">
        <v>158</v>
      </c>
      <c r="BA117" s="25">
        <v>44314</v>
      </c>
      <c r="BB117" s="27" t="s">
        <v>104</v>
      </c>
      <c r="BC117" s="51" t="s">
        <v>104</v>
      </c>
      <c r="BD117" s="51" t="s">
        <v>104</v>
      </c>
      <c r="BE117" s="51" t="s">
        <v>104</v>
      </c>
      <c r="BF117" s="74">
        <v>44326</v>
      </c>
      <c r="BG117" s="74">
        <v>44543</v>
      </c>
      <c r="BH117" s="23" t="s">
        <v>187</v>
      </c>
      <c r="BI117" s="23" t="s">
        <v>188</v>
      </c>
      <c r="BJ117" s="23">
        <v>72171247</v>
      </c>
      <c r="BK117" s="23">
        <v>7</v>
      </c>
      <c r="BL117" s="23" t="s">
        <v>104</v>
      </c>
      <c r="BM117" s="23" t="s">
        <v>104</v>
      </c>
      <c r="BN117" s="23" t="s">
        <v>104</v>
      </c>
      <c r="BO117" s="23" t="s">
        <v>104</v>
      </c>
      <c r="BP117" s="23" t="s">
        <v>104</v>
      </c>
      <c r="BQ117" s="23" t="s">
        <v>104</v>
      </c>
      <c r="BR117" s="23" t="s">
        <v>104</v>
      </c>
      <c r="BS117" s="23" t="s">
        <v>104</v>
      </c>
      <c r="BT117" s="24" t="str">
        <f t="shared" si="60"/>
        <v xml:space="preserve">CARMEN ELOISA RUIZ LOPEZ </v>
      </c>
      <c r="BU117" s="31">
        <f t="shared" si="43"/>
        <v>110000087</v>
      </c>
      <c r="BV117" s="31" t="str">
        <f t="shared" ref="BV117:BW117" si="102">K117</f>
        <v xml:space="preserve">1.1 Dias </v>
      </c>
      <c r="BW117" s="32">
        <f t="shared" si="102"/>
        <v>214</v>
      </c>
      <c r="BX117" s="26"/>
      <c r="BY117" s="31"/>
      <c r="BZ117" s="23"/>
      <c r="CA117" s="23"/>
      <c r="CB117" s="31">
        <v>10794401</v>
      </c>
      <c r="CC117" s="31">
        <v>15420573</v>
      </c>
      <c r="CD117" s="33">
        <v>15420573</v>
      </c>
      <c r="CE117" s="23"/>
      <c r="CF117" s="23"/>
      <c r="CG117" s="23"/>
      <c r="CH117" s="23"/>
      <c r="CI117" s="23"/>
      <c r="CJ117" s="23"/>
      <c r="CK117" s="23"/>
      <c r="CL117" s="23"/>
      <c r="CM117" s="23"/>
      <c r="CN117" s="23"/>
      <c r="CO117" s="31">
        <f t="shared" si="4"/>
        <v>41635547</v>
      </c>
      <c r="CP117" s="34">
        <f t="shared" si="5"/>
        <v>0.37850467336448562</v>
      </c>
      <c r="CQ117" s="38" t="s">
        <v>132</v>
      </c>
      <c r="CR117" s="39"/>
      <c r="CS117" s="39"/>
      <c r="CT117" s="39"/>
      <c r="CU117" s="39"/>
      <c r="CV117" s="39"/>
      <c r="CW117" s="39">
        <v>11</v>
      </c>
      <c r="CX117" s="39">
        <v>3</v>
      </c>
      <c r="CY117" s="36" t="s">
        <v>1464</v>
      </c>
      <c r="CZ117" s="37">
        <v>44417</v>
      </c>
      <c r="DA117" s="26">
        <v>15420573</v>
      </c>
      <c r="DB117" s="26">
        <f t="shared" si="89"/>
        <v>15420573</v>
      </c>
      <c r="DC117" s="31">
        <f t="shared" si="6"/>
        <v>41635547</v>
      </c>
      <c r="DD117" s="31">
        <f t="shared" si="7"/>
        <v>68364540</v>
      </c>
      <c r="DE117" s="23"/>
      <c r="DF117" s="23"/>
    </row>
    <row r="118" spans="1:110" ht="72" customHeight="1" x14ac:dyDescent="0.25">
      <c r="A118" s="22" t="s">
        <v>1465</v>
      </c>
      <c r="B118" s="23" t="s">
        <v>1466</v>
      </c>
      <c r="C118" s="24" t="s">
        <v>1467</v>
      </c>
      <c r="D118" s="73">
        <v>44329</v>
      </c>
      <c r="E118" s="23" t="s">
        <v>108</v>
      </c>
      <c r="F118" s="23" t="s">
        <v>137</v>
      </c>
      <c r="G118" s="22" t="s">
        <v>1468</v>
      </c>
      <c r="H118" s="23" t="s">
        <v>104</v>
      </c>
      <c r="I118" s="23" t="s">
        <v>1469</v>
      </c>
      <c r="J118" s="23" t="s">
        <v>1470</v>
      </c>
      <c r="K118" s="23" t="s">
        <v>113</v>
      </c>
      <c r="L118" s="23">
        <v>11</v>
      </c>
      <c r="M118" s="23">
        <v>131020202030402</v>
      </c>
      <c r="N118" s="23" t="s">
        <v>1471</v>
      </c>
      <c r="O118" s="23" t="s">
        <v>104</v>
      </c>
      <c r="P118" s="23">
        <v>157</v>
      </c>
      <c r="Q118" s="25">
        <v>44294</v>
      </c>
      <c r="R118" s="23" t="s">
        <v>115</v>
      </c>
      <c r="S118" s="26">
        <v>3850000</v>
      </c>
      <c r="T118" s="26" t="s">
        <v>104</v>
      </c>
      <c r="U118" s="23" t="s">
        <v>104</v>
      </c>
      <c r="V118" s="26">
        <v>0</v>
      </c>
      <c r="W118" s="26">
        <f t="shared" si="79"/>
        <v>3850000</v>
      </c>
      <c r="X118" s="23" t="s">
        <v>104</v>
      </c>
      <c r="Y118" s="23" t="s">
        <v>104</v>
      </c>
      <c r="Z118" s="23" t="s">
        <v>104</v>
      </c>
      <c r="AA118" s="23" t="s">
        <v>104</v>
      </c>
      <c r="AB118" s="23" t="s">
        <v>104</v>
      </c>
      <c r="AC118" s="24" t="s">
        <v>1472</v>
      </c>
      <c r="AD118" s="49">
        <v>830114921</v>
      </c>
      <c r="AE118" s="49">
        <v>1</v>
      </c>
      <c r="AF118" s="49" t="s">
        <v>104</v>
      </c>
      <c r="AG118" s="49" t="s">
        <v>602</v>
      </c>
      <c r="AH118" s="27" t="s">
        <v>1318</v>
      </c>
      <c r="AI118" s="46" t="s">
        <v>104</v>
      </c>
      <c r="AJ118" s="47" t="s">
        <v>104</v>
      </c>
      <c r="AK118" s="47" t="s">
        <v>104</v>
      </c>
      <c r="AL118" s="47" t="s">
        <v>104</v>
      </c>
      <c r="AM118" s="47" t="s">
        <v>104</v>
      </c>
      <c r="AN118" s="47" t="s">
        <v>104</v>
      </c>
      <c r="AO118" s="47" t="s">
        <v>104</v>
      </c>
      <c r="AP118" s="27" t="s">
        <v>1473</v>
      </c>
      <c r="AQ118" s="23">
        <v>3813000</v>
      </c>
      <c r="AR118" s="88" t="s">
        <v>1474</v>
      </c>
      <c r="AS118" s="49" t="s">
        <v>104</v>
      </c>
      <c r="AT118" s="78" t="s">
        <v>104</v>
      </c>
      <c r="AU118" s="49" t="s">
        <v>1056</v>
      </c>
      <c r="AV118" s="83">
        <v>44199</v>
      </c>
      <c r="AW118" s="78" t="s">
        <v>104</v>
      </c>
      <c r="AX118" s="78" t="s">
        <v>1056</v>
      </c>
      <c r="AY118" s="29" t="s">
        <v>1475</v>
      </c>
      <c r="AZ118" s="23">
        <v>170</v>
      </c>
      <c r="BA118" s="25">
        <v>44330</v>
      </c>
      <c r="BB118" s="27" t="s">
        <v>104</v>
      </c>
      <c r="BC118" s="51" t="s">
        <v>104</v>
      </c>
      <c r="BD118" s="51" t="s">
        <v>104</v>
      </c>
      <c r="BE118" s="51" t="s">
        <v>104</v>
      </c>
      <c r="BF118" s="74">
        <v>44339</v>
      </c>
      <c r="BG118" s="74">
        <v>44673</v>
      </c>
      <c r="BH118" s="23" t="s">
        <v>130</v>
      </c>
      <c r="BI118" s="23" t="s">
        <v>131</v>
      </c>
      <c r="BJ118" s="23">
        <v>65554501</v>
      </c>
      <c r="BK118" s="23">
        <v>2</v>
      </c>
      <c r="BL118" s="23" t="s">
        <v>104</v>
      </c>
      <c r="BM118" s="23" t="s">
        <v>104</v>
      </c>
      <c r="BN118" s="23" t="s">
        <v>104</v>
      </c>
      <c r="BO118" s="23" t="s">
        <v>104</v>
      </c>
      <c r="BP118" s="23" t="s">
        <v>104</v>
      </c>
      <c r="BQ118" s="23" t="s">
        <v>104</v>
      </c>
      <c r="BR118" s="23" t="s">
        <v>104</v>
      </c>
      <c r="BS118" s="23" t="s">
        <v>104</v>
      </c>
      <c r="BT118" s="24" t="str">
        <f t="shared" si="60"/>
        <v>COLOMBIA MOVIL S.A. ES.P</v>
      </c>
      <c r="BU118" s="31">
        <f t="shared" si="43"/>
        <v>3850000</v>
      </c>
      <c r="BV118" s="31" t="str">
        <f t="shared" ref="BV118:BW118" si="103">K118</f>
        <v>2 2. Meses</v>
      </c>
      <c r="BW118" s="32">
        <f t="shared" si="103"/>
        <v>11</v>
      </c>
      <c r="BX118" s="26"/>
      <c r="BY118" s="31"/>
      <c r="BZ118" s="23"/>
      <c r="CA118" s="23"/>
      <c r="CB118" s="23"/>
      <c r="CC118" s="54"/>
      <c r="CD118" s="33"/>
      <c r="CE118" s="23"/>
      <c r="CF118" s="23"/>
      <c r="CG118" s="23"/>
      <c r="CH118" s="23"/>
      <c r="CI118" s="23"/>
      <c r="CJ118" s="23"/>
      <c r="CK118" s="23"/>
      <c r="CL118" s="23"/>
      <c r="CM118" s="23"/>
      <c r="CN118" s="23"/>
      <c r="CO118" s="31">
        <f t="shared" si="4"/>
        <v>0</v>
      </c>
      <c r="CP118" s="34">
        <f t="shared" si="5"/>
        <v>0</v>
      </c>
      <c r="CQ118" s="38" t="s">
        <v>132</v>
      </c>
      <c r="CR118" s="39"/>
      <c r="CS118" s="39"/>
      <c r="CT118" s="39"/>
      <c r="CU118" s="39"/>
      <c r="CV118" s="39"/>
      <c r="CW118" s="39"/>
      <c r="CX118" s="39"/>
      <c r="CY118" s="36" t="e">
        <v>#N/A</v>
      </c>
      <c r="CZ118" s="37" t="e">
        <v>#N/A</v>
      </c>
      <c r="DA118" s="26">
        <v>0</v>
      </c>
      <c r="DB118" s="26">
        <f t="shared" si="89"/>
        <v>0</v>
      </c>
      <c r="DC118" s="31">
        <f t="shared" si="6"/>
        <v>0</v>
      </c>
      <c r="DD118" s="31">
        <f t="shared" si="7"/>
        <v>3850000</v>
      </c>
      <c r="DE118" s="23"/>
      <c r="DF118" s="23"/>
    </row>
    <row r="119" spans="1:110" ht="72" customHeight="1" x14ac:dyDescent="0.25">
      <c r="A119" s="22" t="s">
        <v>1476</v>
      </c>
      <c r="B119" s="23" t="s">
        <v>1477</v>
      </c>
      <c r="C119" s="24" t="s">
        <v>1478</v>
      </c>
      <c r="D119" s="73">
        <v>44312</v>
      </c>
      <c r="E119" s="23" t="s">
        <v>108</v>
      </c>
      <c r="F119" s="23" t="s">
        <v>109</v>
      </c>
      <c r="G119" s="22" t="s">
        <v>1479</v>
      </c>
      <c r="H119" s="23" t="s">
        <v>104</v>
      </c>
      <c r="I119" s="57" t="s">
        <v>1480</v>
      </c>
      <c r="J119" s="23" t="s">
        <v>112</v>
      </c>
      <c r="K119" s="23" t="s">
        <v>113</v>
      </c>
      <c r="L119" s="23">
        <v>8</v>
      </c>
      <c r="M119" s="23" t="s">
        <v>177</v>
      </c>
      <c r="N119" s="23" t="s">
        <v>178</v>
      </c>
      <c r="O119" s="23">
        <v>1082001052</v>
      </c>
      <c r="P119" s="23">
        <v>28</v>
      </c>
      <c r="Q119" s="25">
        <v>44203</v>
      </c>
      <c r="R119" s="23" t="s">
        <v>142</v>
      </c>
      <c r="S119" s="26">
        <v>46996032</v>
      </c>
      <c r="T119" s="26">
        <v>5874504</v>
      </c>
      <c r="U119" s="23" t="s">
        <v>104</v>
      </c>
      <c r="V119" s="26">
        <v>0</v>
      </c>
      <c r="W119" s="26">
        <f t="shared" si="79"/>
        <v>46996032</v>
      </c>
      <c r="X119" s="23" t="s">
        <v>104</v>
      </c>
      <c r="Y119" s="23" t="s">
        <v>104</v>
      </c>
      <c r="Z119" s="23" t="s">
        <v>104</v>
      </c>
      <c r="AA119" s="23" t="s">
        <v>104</v>
      </c>
      <c r="AB119" s="23" t="s">
        <v>104</v>
      </c>
      <c r="AC119" s="24" t="s">
        <v>1481</v>
      </c>
      <c r="AD119" s="49">
        <v>52519358</v>
      </c>
      <c r="AE119" s="49">
        <v>1</v>
      </c>
      <c r="AF119" s="49" t="s">
        <v>117</v>
      </c>
      <c r="AG119" s="27" t="s">
        <v>118</v>
      </c>
      <c r="AH119" s="27" t="s">
        <v>119</v>
      </c>
      <c r="AI119" s="73">
        <v>28492</v>
      </c>
      <c r="AJ119" s="46" t="s">
        <v>120</v>
      </c>
      <c r="AK119" s="46" t="s">
        <v>280</v>
      </c>
      <c r="AL119" s="46" t="s">
        <v>1482</v>
      </c>
      <c r="AM119" s="46" t="s">
        <v>181</v>
      </c>
      <c r="AN119" s="46" t="s">
        <v>984</v>
      </c>
      <c r="AO119" s="46" t="s">
        <v>124</v>
      </c>
      <c r="AP119" s="27" t="s">
        <v>1483</v>
      </c>
      <c r="AQ119" s="23">
        <v>3813000</v>
      </c>
      <c r="AR119" s="49" t="s">
        <v>1484</v>
      </c>
      <c r="AS119" s="49" t="s">
        <v>627</v>
      </c>
      <c r="AT119" s="78" t="s">
        <v>200</v>
      </c>
      <c r="AU119" s="49" t="s">
        <v>104</v>
      </c>
      <c r="AV119" s="78" t="s">
        <v>104</v>
      </c>
      <c r="AW119" s="78" t="s">
        <v>104</v>
      </c>
      <c r="AX119" s="78" t="s">
        <v>104</v>
      </c>
      <c r="AY119" s="29" t="s">
        <v>1485</v>
      </c>
      <c r="AZ119" s="23">
        <v>157</v>
      </c>
      <c r="BA119" s="25">
        <v>44314</v>
      </c>
      <c r="BB119" s="27" t="s">
        <v>104</v>
      </c>
      <c r="BC119" s="51" t="s">
        <v>104</v>
      </c>
      <c r="BD119" s="51" t="s">
        <v>104</v>
      </c>
      <c r="BE119" s="51" t="s">
        <v>104</v>
      </c>
      <c r="BF119" s="74">
        <v>44314</v>
      </c>
      <c r="BG119" s="74">
        <v>44557</v>
      </c>
      <c r="BH119" s="23" t="s">
        <v>299</v>
      </c>
      <c r="BI119" s="23" t="s">
        <v>152</v>
      </c>
      <c r="BJ119" s="23">
        <v>1019032759</v>
      </c>
      <c r="BK119" s="23">
        <v>9</v>
      </c>
      <c r="BL119" s="23" t="s">
        <v>104</v>
      </c>
      <c r="BM119" s="23" t="s">
        <v>104</v>
      </c>
      <c r="BN119" s="23" t="s">
        <v>104</v>
      </c>
      <c r="BO119" s="23" t="s">
        <v>104</v>
      </c>
      <c r="BP119" s="23" t="s">
        <v>104</v>
      </c>
      <c r="BQ119" s="23" t="s">
        <v>104</v>
      </c>
      <c r="BR119" s="23" t="s">
        <v>104</v>
      </c>
      <c r="BS119" s="23" t="s">
        <v>104</v>
      </c>
      <c r="BT119" s="24" t="str">
        <f t="shared" si="60"/>
        <v xml:space="preserve">MAGDA PATRICIA PUENTES PARDO </v>
      </c>
      <c r="BU119" s="31">
        <f t="shared" si="43"/>
        <v>46996032</v>
      </c>
      <c r="BV119" s="31" t="str">
        <f t="shared" ref="BV119:BW119" si="104">K119</f>
        <v>2 2. Meses</v>
      </c>
      <c r="BW119" s="32">
        <f t="shared" si="104"/>
        <v>8</v>
      </c>
      <c r="BX119" s="26"/>
      <c r="BY119" s="31"/>
      <c r="BZ119" s="23"/>
      <c r="CA119" s="23"/>
      <c r="CB119" s="31">
        <v>6461955</v>
      </c>
      <c r="CC119" s="31">
        <v>5874504</v>
      </c>
      <c r="CD119" s="33">
        <v>5874504</v>
      </c>
      <c r="CE119" s="23"/>
      <c r="CF119" s="23"/>
      <c r="CG119" s="23"/>
      <c r="CH119" s="23"/>
      <c r="CI119" s="23"/>
      <c r="CJ119" s="23"/>
      <c r="CK119" s="23"/>
      <c r="CL119" s="23"/>
      <c r="CM119" s="23"/>
      <c r="CN119" s="23"/>
      <c r="CO119" s="31">
        <f t="shared" si="4"/>
        <v>18210963</v>
      </c>
      <c r="CP119" s="34">
        <f t="shared" si="5"/>
        <v>0.38750001276703533</v>
      </c>
      <c r="CQ119" s="38" t="s">
        <v>132</v>
      </c>
      <c r="CR119" s="39"/>
      <c r="CS119" s="39"/>
      <c r="CT119" s="39"/>
      <c r="CU119" s="39"/>
      <c r="CV119" s="39"/>
      <c r="CW119" s="39">
        <v>11</v>
      </c>
      <c r="CX119" s="39">
        <v>3</v>
      </c>
      <c r="CY119" s="36" t="s">
        <v>1486</v>
      </c>
      <c r="CZ119" s="37">
        <v>44418</v>
      </c>
      <c r="DA119" s="26">
        <v>5874504</v>
      </c>
      <c r="DB119" s="26">
        <f t="shared" si="89"/>
        <v>5874504</v>
      </c>
      <c r="DC119" s="31">
        <f t="shared" si="6"/>
        <v>18210963</v>
      </c>
      <c r="DD119" s="31">
        <f t="shared" si="7"/>
        <v>28785069</v>
      </c>
      <c r="DE119" s="23"/>
      <c r="DF119" s="23"/>
    </row>
    <row r="120" spans="1:110" ht="72" customHeight="1" x14ac:dyDescent="0.25">
      <c r="A120" s="22" t="s">
        <v>1487</v>
      </c>
      <c r="B120" s="23" t="s">
        <v>1488</v>
      </c>
      <c r="C120" s="24" t="s">
        <v>1489</v>
      </c>
      <c r="D120" s="73">
        <v>44321</v>
      </c>
      <c r="E120" s="23" t="s">
        <v>108</v>
      </c>
      <c r="F120" s="23" t="s">
        <v>1239</v>
      </c>
      <c r="G120" s="22" t="s">
        <v>1490</v>
      </c>
      <c r="H120" s="23" t="s">
        <v>104</v>
      </c>
      <c r="I120" s="60" t="s">
        <v>1491</v>
      </c>
      <c r="J120" s="23" t="s">
        <v>112</v>
      </c>
      <c r="K120" s="23" t="s">
        <v>1492</v>
      </c>
      <c r="L120" s="23">
        <v>2</v>
      </c>
      <c r="M120" s="23" t="s">
        <v>104</v>
      </c>
      <c r="N120" s="23" t="s">
        <v>104</v>
      </c>
      <c r="O120" s="23" t="s">
        <v>104</v>
      </c>
      <c r="P120" s="23" t="s">
        <v>104</v>
      </c>
      <c r="Q120" s="23" t="s">
        <v>104</v>
      </c>
      <c r="R120" s="23" t="s">
        <v>104</v>
      </c>
      <c r="S120" s="26">
        <v>0</v>
      </c>
      <c r="T120" s="26" t="s">
        <v>104</v>
      </c>
      <c r="U120" s="23" t="s">
        <v>104</v>
      </c>
      <c r="V120" s="26">
        <v>0</v>
      </c>
      <c r="W120" s="26">
        <f t="shared" si="79"/>
        <v>0</v>
      </c>
      <c r="X120" s="23" t="s">
        <v>104</v>
      </c>
      <c r="Y120" s="23" t="s">
        <v>104</v>
      </c>
      <c r="Z120" s="23" t="s">
        <v>104</v>
      </c>
      <c r="AA120" s="23" t="s">
        <v>104</v>
      </c>
      <c r="AB120" s="23" t="s">
        <v>104</v>
      </c>
      <c r="AC120" s="24" t="s">
        <v>1493</v>
      </c>
      <c r="AD120" s="49">
        <v>899999004</v>
      </c>
      <c r="AE120" s="49">
        <v>9</v>
      </c>
      <c r="AF120" s="49" t="s">
        <v>104</v>
      </c>
      <c r="AG120" s="49" t="s">
        <v>602</v>
      </c>
      <c r="AH120" s="27" t="s">
        <v>1089</v>
      </c>
      <c r="AI120" s="46" t="s">
        <v>104</v>
      </c>
      <c r="AJ120" s="47" t="s">
        <v>104</v>
      </c>
      <c r="AK120" s="47" t="s">
        <v>104</v>
      </c>
      <c r="AL120" s="47" t="s">
        <v>104</v>
      </c>
      <c r="AM120" s="47" t="s">
        <v>104</v>
      </c>
      <c r="AN120" s="47" t="s">
        <v>104</v>
      </c>
      <c r="AO120" s="47" t="s">
        <v>104</v>
      </c>
      <c r="AP120" s="27" t="s">
        <v>1494</v>
      </c>
      <c r="AQ120" s="23">
        <v>3813000</v>
      </c>
      <c r="AR120" s="88" t="s">
        <v>1495</v>
      </c>
      <c r="AS120" s="49" t="s">
        <v>104</v>
      </c>
      <c r="AT120" s="78" t="s">
        <v>104</v>
      </c>
      <c r="AU120" s="49" t="s">
        <v>104</v>
      </c>
      <c r="AV120" s="78" t="s">
        <v>104</v>
      </c>
      <c r="AW120" s="78" t="s">
        <v>104</v>
      </c>
      <c r="AX120" s="78" t="s">
        <v>104</v>
      </c>
      <c r="AY120" s="29" t="s">
        <v>1496</v>
      </c>
      <c r="AZ120" s="23" t="s">
        <v>104</v>
      </c>
      <c r="BA120" s="23" t="s">
        <v>104</v>
      </c>
      <c r="BB120" s="27" t="s">
        <v>104</v>
      </c>
      <c r="BC120" s="51" t="s">
        <v>104</v>
      </c>
      <c r="BD120" s="51" t="s">
        <v>104</v>
      </c>
      <c r="BE120" s="51" t="s">
        <v>104</v>
      </c>
      <c r="BF120" s="74">
        <v>44326</v>
      </c>
      <c r="BG120" s="74">
        <v>45055</v>
      </c>
      <c r="BH120" s="23" t="s">
        <v>379</v>
      </c>
      <c r="BI120" s="23" t="s">
        <v>380</v>
      </c>
      <c r="BJ120" s="23">
        <v>79468174</v>
      </c>
      <c r="BK120" s="23">
        <v>1</v>
      </c>
      <c r="BL120" s="23" t="s">
        <v>104</v>
      </c>
      <c r="BM120" s="23" t="s">
        <v>104</v>
      </c>
      <c r="BN120" s="23" t="s">
        <v>104</v>
      </c>
      <c r="BO120" s="23" t="s">
        <v>104</v>
      </c>
      <c r="BP120" s="23" t="s">
        <v>104</v>
      </c>
      <c r="BQ120" s="23" t="s">
        <v>104</v>
      </c>
      <c r="BR120" s="23" t="s">
        <v>104</v>
      </c>
      <c r="BS120" s="23" t="s">
        <v>104</v>
      </c>
      <c r="BT120" s="24" t="str">
        <f t="shared" si="60"/>
        <v>INSTITUTO GEOGRAFICO AGISTIN CODAZZI - IGAC</v>
      </c>
      <c r="BU120" s="31">
        <f t="shared" si="43"/>
        <v>0</v>
      </c>
      <c r="BV120" s="31" t="str">
        <f t="shared" ref="BV120:BW120" si="105">K120</f>
        <v>3 3. Años</v>
      </c>
      <c r="BW120" s="32">
        <f t="shared" si="105"/>
        <v>2</v>
      </c>
      <c r="BX120" s="26"/>
      <c r="BY120" s="31"/>
      <c r="BZ120" s="23"/>
      <c r="CA120" s="23"/>
      <c r="CB120" s="23"/>
      <c r="CC120" s="54"/>
      <c r="CD120" s="33"/>
      <c r="CE120" s="23"/>
      <c r="CF120" s="23"/>
      <c r="CG120" s="23"/>
      <c r="CH120" s="23"/>
      <c r="CI120" s="23"/>
      <c r="CJ120" s="23"/>
      <c r="CK120" s="23"/>
      <c r="CL120" s="23"/>
      <c r="CM120" s="23"/>
      <c r="CN120" s="23"/>
      <c r="CO120" s="31">
        <f t="shared" si="4"/>
        <v>0</v>
      </c>
      <c r="CP120" s="34" t="e">
        <f t="shared" si="5"/>
        <v>#DIV/0!</v>
      </c>
      <c r="CQ120" s="38" t="s">
        <v>132</v>
      </c>
      <c r="CR120" s="39"/>
      <c r="CS120" s="39"/>
      <c r="CT120" s="39"/>
      <c r="CU120" s="39"/>
      <c r="CV120" s="39"/>
      <c r="CW120" s="39"/>
      <c r="CX120" s="39"/>
      <c r="CY120" s="36" t="e">
        <v>#N/A</v>
      </c>
      <c r="CZ120" s="37" t="e">
        <v>#N/A</v>
      </c>
      <c r="DA120" s="26">
        <v>0</v>
      </c>
      <c r="DB120" s="26">
        <f t="shared" si="89"/>
        <v>0</v>
      </c>
      <c r="DC120" s="31">
        <f t="shared" si="6"/>
        <v>0</v>
      </c>
      <c r="DD120" s="31">
        <f t="shared" si="7"/>
        <v>0</v>
      </c>
      <c r="DE120" s="23"/>
      <c r="DF120" s="23"/>
    </row>
    <row r="121" spans="1:110" ht="72" customHeight="1" x14ac:dyDescent="0.25">
      <c r="A121" s="22" t="s">
        <v>1497</v>
      </c>
      <c r="B121" s="23" t="s">
        <v>1498</v>
      </c>
      <c r="C121" s="24" t="s">
        <v>1499</v>
      </c>
      <c r="D121" s="73">
        <v>44327</v>
      </c>
      <c r="E121" s="23" t="s">
        <v>108</v>
      </c>
      <c r="F121" s="23" t="s">
        <v>109</v>
      </c>
      <c r="G121" s="22" t="s">
        <v>1500</v>
      </c>
      <c r="H121" s="23" t="s">
        <v>104</v>
      </c>
      <c r="I121" s="60" t="s">
        <v>1501</v>
      </c>
      <c r="J121" s="23" t="s">
        <v>112</v>
      </c>
      <c r="K121" s="23" t="s">
        <v>113</v>
      </c>
      <c r="L121" s="23">
        <v>6</v>
      </c>
      <c r="M121" s="23">
        <v>131020202030203</v>
      </c>
      <c r="N121" s="23" t="s">
        <v>114</v>
      </c>
      <c r="O121" s="23" t="s">
        <v>104</v>
      </c>
      <c r="P121" s="23">
        <v>169</v>
      </c>
      <c r="Q121" s="25">
        <v>44314</v>
      </c>
      <c r="R121" s="23" t="s">
        <v>115</v>
      </c>
      <c r="S121" s="26">
        <v>26435268</v>
      </c>
      <c r="T121" s="26">
        <v>4405878</v>
      </c>
      <c r="U121" s="23" t="s">
        <v>104</v>
      </c>
      <c r="V121" s="26">
        <v>0</v>
      </c>
      <c r="W121" s="26">
        <f t="shared" si="79"/>
        <v>26435268</v>
      </c>
      <c r="X121" s="23" t="s">
        <v>104</v>
      </c>
      <c r="Y121" s="23" t="s">
        <v>104</v>
      </c>
      <c r="Z121" s="23" t="s">
        <v>104</v>
      </c>
      <c r="AA121" s="23" t="s">
        <v>104</v>
      </c>
      <c r="AB121" s="23" t="s">
        <v>104</v>
      </c>
      <c r="AC121" s="24" t="s">
        <v>1502</v>
      </c>
      <c r="AD121" s="49">
        <v>1027890245</v>
      </c>
      <c r="AE121" s="49">
        <v>4</v>
      </c>
      <c r="AF121" s="49" t="s">
        <v>267</v>
      </c>
      <c r="AG121" s="27" t="s">
        <v>118</v>
      </c>
      <c r="AH121" s="27" t="s">
        <v>119</v>
      </c>
      <c r="AI121" s="73">
        <v>35557</v>
      </c>
      <c r="AJ121" s="46" t="s">
        <v>120</v>
      </c>
      <c r="AK121" s="46" t="s">
        <v>1503</v>
      </c>
      <c r="AL121" s="46" t="s">
        <v>1504</v>
      </c>
      <c r="AM121" s="46" t="s">
        <v>181</v>
      </c>
      <c r="AN121" s="23" t="s">
        <v>520</v>
      </c>
      <c r="AO121" s="46" t="s">
        <v>124</v>
      </c>
      <c r="AP121" s="27" t="s">
        <v>1505</v>
      </c>
      <c r="AQ121" s="23">
        <v>3813000</v>
      </c>
      <c r="AR121" s="49" t="s">
        <v>1506</v>
      </c>
      <c r="AS121" s="49" t="s">
        <v>1507</v>
      </c>
      <c r="AT121" s="27" t="s">
        <v>128</v>
      </c>
      <c r="AU121" s="49" t="s">
        <v>104</v>
      </c>
      <c r="AV121" s="78" t="s">
        <v>104</v>
      </c>
      <c r="AW121" s="78" t="s">
        <v>104</v>
      </c>
      <c r="AX121" s="78" t="s">
        <v>104</v>
      </c>
      <c r="AY121" s="29" t="s">
        <v>1508</v>
      </c>
      <c r="AZ121" s="23">
        <v>167</v>
      </c>
      <c r="BA121" s="25">
        <v>44329</v>
      </c>
      <c r="BB121" s="27" t="s">
        <v>104</v>
      </c>
      <c r="BC121" s="51" t="s">
        <v>104</v>
      </c>
      <c r="BD121" s="51" t="s">
        <v>104</v>
      </c>
      <c r="BE121" s="51" t="s">
        <v>104</v>
      </c>
      <c r="BF121" s="74">
        <v>44334</v>
      </c>
      <c r="BG121" s="74">
        <v>44517</v>
      </c>
      <c r="BH121" s="23" t="s">
        <v>187</v>
      </c>
      <c r="BI121" s="23" t="s">
        <v>188</v>
      </c>
      <c r="BJ121" s="23">
        <v>72171247</v>
      </c>
      <c r="BK121" s="23">
        <v>7</v>
      </c>
      <c r="BL121" s="23" t="s">
        <v>104</v>
      </c>
      <c r="BM121" s="23" t="s">
        <v>104</v>
      </c>
      <c r="BN121" s="23" t="s">
        <v>104</v>
      </c>
      <c r="BO121" s="23" t="s">
        <v>104</v>
      </c>
      <c r="BP121" s="23" t="s">
        <v>104</v>
      </c>
      <c r="BQ121" s="23" t="s">
        <v>104</v>
      </c>
      <c r="BR121" s="23" t="s">
        <v>104</v>
      </c>
      <c r="BS121" s="23" t="s">
        <v>104</v>
      </c>
      <c r="BT121" s="24" t="str">
        <f t="shared" si="60"/>
        <v xml:space="preserve">TOMÁS PULECIO ARANGO </v>
      </c>
      <c r="BU121" s="31">
        <f t="shared" si="43"/>
        <v>26435268</v>
      </c>
      <c r="BV121" s="31" t="str">
        <f t="shared" ref="BV121:BW121" si="106">K121</f>
        <v>2 2. Meses</v>
      </c>
      <c r="BW121" s="32">
        <f t="shared" si="106"/>
        <v>6</v>
      </c>
      <c r="BX121" s="26"/>
      <c r="BY121" s="31"/>
      <c r="BZ121" s="23"/>
      <c r="CA121" s="23"/>
      <c r="CB121" s="31">
        <v>1909214</v>
      </c>
      <c r="CC121" s="31">
        <v>4405878</v>
      </c>
      <c r="CD121" s="33">
        <v>4405878</v>
      </c>
      <c r="CE121" s="23"/>
      <c r="CF121" s="23"/>
      <c r="CG121" s="23"/>
      <c r="CH121" s="23"/>
      <c r="CI121" s="23"/>
      <c r="CJ121" s="23"/>
      <c r="CK121" s="23"/>
      <c r="CL121" s="23"/>
      <c r="CM121" s="23"/>
      <c r="CN121" s="23"/>
      <c r="CO121" s="31">
        <f t="shared" si="4"/>
        <v>10720970</v>
      </c>
      <c r="CP121" s="34">
        <f t="shared" si="5"/>
        <v>0.40555556312120611</v>
      </c>
      <c r="CQ121" s="38" t="s">
        <v>132</v>
      </c>
      <c r="CR121" s="39"/>
      <c r="CS121" s="39"/>
      <c r="CT121" s="39"/>
      <c r="CU121" s="39"/>
      <c r="CV121" s="39"/>
      <c r="CW121" s="39">
        <v>11</v>
      </c>
      <c r="CX121" s="39">
        <v>3</v>
      </c>
      <c r="CY121" s="36" t="s">
        <v>1509</v>
      </c>
      <c r="CZ121" s="37">
        <v>44412</v>
      </c>
      <c r="DA121" s="26">
        <v>4405878</v>
      </c>
      <c r="DB121" s="26">
        <f t="shared" si="89"/>
        <v>4405878</v>
      </c>
      <c r="DC121" s="31">
        <f t="shared" si="6"/>
        <v>10720970</v>
      </c>
      <c r="DD121" s="31">
        <f t="shared" si="7"/>
        <v>15714298</v>
      </c>
      <c r="DE121" s="23"/>
      <c r="DF121" s="23"/>
    </row>
    <row r="122" spans="1:110" ht="72" customHeight="1" x14ac:dyDescent="0.25">
      <c r="A122" s="22" t="s">
        <v>1510</v>
      </c>
      <c r="B122" s="23" t="s">
        <v>1511</v>
      </c>
      <c r="C122" s="24" t="s">
        <v>1512</v>
      </c>
      <c r="D122" s="73">
        <v>44328</v>
      </c>
      <c r="E122" s="23" t="s">
        <v>108</v>
      </c>
      <c r="F122" s="23" t="s">
        <v>1513</v>
      </c>
      <c r="G122" s="22" t="s">
        <v>1514</v>
      </c>
      <c r="H122" s="23" t="s">
        <v>104</v>
      </c>
      <c r="I122" s="23" t="s">
        <v>1515</v>
      </c>
      <c r="J122" s="23" t="s">
        <v>1516</v>
      </c>
      <c r="K122" s="23" t="s">
        <v>541</v>
      </c>
      <c r="L122" s="23">
        <v>221</v>
      </c>
      <c r="M122" s="23">
        <v>1310202010106</v>
      </c>
      <c r="N122" s="23" t="s">
        <v>1517</v>
      </c>
      <c r="O122" s="23" t="s">
        <v>104</v>
      </c>
      <c r="P122" s="23">
        <v>164</v>
      </c>
      <c r="Q122" s="44">
        <v>44308</v>
      </c>
      <c r="R122" s="23" t="s">
        <v>115</v>
      </c>
      <c r="S122" s="26">
        <v>10370850</v>
      </c>
      <c r="T122" s="26" t="s">
        <v>104</v>
      </c>
      <c r="U122" s="23" t="s">
        <v>104</v>
      </c>
      <c r="V122" s="26">
        <v>0</v>
      </c>
      <c r="W122" s="26">
        <f t="shared" si="79"/>
        <v>10370850</v>
      </c>
      <c r="X122" s="23" t="s">
        <v>104</v>
      </c>
      <c r="Y122" s="23" t="s">
        <v>104</v>
      </c>
      <c r="Z122" s="23" t="s">
        <v>104</v>
      </c>
      <c r="AA122" s="23" t="s">
        <v>104</v>
      </c>
      <c r="AB122" s="23" t="s">
        <v>104</v>
      </c>
      <c r="AC122" s="24" t="s">
        <v>1518</v>
      </c>
      <c r="AD122" s="49">
        <v>79672077</v>
      </c>
      <c r="AE122" s="49">
        <v>7</v>
      </c>
      <c r="AF122" s="49" t="s">
        <v>104</v>
      </c>
      <c r="AG122" s="27" t="s">
        <v>118</v>
      </c>
      <c r="AH122" s="27" t="s">
        <v>119</v>
      </c>
      <c r="AI122" s="46" t="s">
        <v>104</v>
      </c>
      <c r="AJ122" s="46" t="s">
        <v>104</v>
      </c>
      <c r="AK122" s="46" t="s">
        <v>104</v>
      </c>
      <c r="AL122" s="46" t="s">
        <v>104</v>
      </c>
      <c r="AM122" s="46" t="s">
        <v>104</v>
      </c>
      <c r="AN122" s="46" t="s">
        <v>104</v>
      </c>
      <c r="AO122" s="46" t="s">
        <v>104</v>
      </c>
      <c r="AP122" s="27" t="s">
        <v>1519</v>
      </c>
      <c r="AQ122" s="23">
        <v>3813000</v>
      </c>
      <c r="AR122" s="49" t="s">
        <v>1520</v>
      </c>
      <c r="AS122" s="49" t="s">
        <v>104</v>
      </c>
      <c r="AT122" s="78" t="s">
        <v>104</v>
      </c>
      <c r="AU122" s="49" t="s">
        <v>1056</v>
      </c>
      <c r="AV122" s="78">
        <v>45113</v>
      </c>
      <c r="AW122" s="78" t="s">
        <v>104</v>
      </c>
      <c r="AX122" s="78" t="s">
        <v>1056</v>
      </c>
      <c r="AY122" s="29" t="s">
        <v>1521</v>
      </c>
      <c r="AZ122" s="23">
        <v>168</v>
      </c>
      <c r="BA122" s="25">
        <v>44329</v>
      </c>
      <c r="BB122" s="27" t="s">
        <v>104</v>
      </c>
      <c r="BC122" s="51" t="s">
        <v>104</v>
      </c>
      <c r="BD122" s="51" t="s">
        <v>104</v>
      </c>
      <c r="BE122" s="51" t="s">
        <v>104</v>
      </c>
      <c r="BF122" s="74">
        <v>44336</v>
      </c>
      <c r="BG122" s="74">
        <v>44560</v>
      </c>
      <c r="BH122" s="23" t="s">
        <v>130</v>
      </c>
      <c r="BI122" s="23" t="s">
        <v>131</v>
      </c>
      <c r="BJ122" s="23">
        <v>65554501</v>
      </c>
      <c r="BK122" s="23">
        <v>2</v>
      </c>
      <c r="BL122" s="23" t="s">
        <v>104</v>
      </c>
      <c r="BM122" s="23" t="s">
        <v>104</v>
      </c>
      <c r="BN122" s="23" t="s">
        <v>104</v>
      </c>
      <c r="BO122" s="23" t="s">
        <v>104</v>
      </c>
      <c r="BP122" s="23" t="s">
        <v>104</v>
      </c>
      <c r="BQ122" s="23" t="s">
        <v>104</v>
      </c>
      <c r="BR122" s="23" t="s">
        <v>104</v>
      </c>
      <c r="BS122" s="23" t="s">
        <v>104</v>
      </c>
      <c r="BT122" s="24" t="str">
        <f t="shared" si="60"/>
        <v>JILBER ORLANDO BLANCO FORERO / ALMACEN CHARLESTON</v>
      </c>
      <c r="BU122" s="31">
        <f t="shared" si="43"/>
        <v>10370850</v>
      </c>
      <c r="BV122" s="31" t="str">
        <f t="shared" ref="BV122:BW122" si="107">K122</f>
        <v xml:space="preserve">1.1 Dias </v>
      </c>
      <c r="BW122" s="32">
        <f t="shared" si="107"/>
        <v>221</v>
      </c>
      <c r="BX122" s="26"/>
      <c r="BY122" s="31"/>
      <c r="BZ122" s="23"/>
      <c r="CA122" s="23"/>
      <c r="CB122" s="23"/>
      <c r="CC122" s="54"/>
      <c r="CD122" s="33">
        <v>3129700</v>
      </c>
      <c r="CE122" s="23"/>
      <c r="CF122" s="23"/>
      <c r="CG122" s="23"/>
      <c r="CH122" s="23"/>
      <c r="CI122" s="23"/>
      <c r="CJ122" s="23"/>
      <c r="CK122" s="23"/>
      <c r="CL122" s="23"/>
      <c r="CM122" s="23"/>
      <c r="CN122" s="23"/>
      <c r="CO122" s="31">
        <f t="shared" si="4"/>
        <v>3129700</v>
      </c>
      <c r="CP122" s="34">
        <f t="shared" si="5"/>
        <v>0.30177854274239818</v>
      </c>
      <c r="CQ122" s="38" t="s">
        <v>132</v>
      </c>
      <c r="CR122" s="39"/>
      <c r="CS122" s="39"/>
      <c r="CT122" s="39"/>
      <c r="CU122" s="39"/>
      <c r="CV122" s="39"/>
      <c r="CW122" s="39">
        <v>11</v>
      </c>
      <c r="CX122" s="39">
        <v>1</v>
      </c>
      <c r="CY122" s="36" t="s">
        <v>1522</v>
      </c>
      <c r="CZ122" s="37">
        <v>44421</v>
      </c>
      <c r="DA122" s="26">
        <v>3129700</v>
      </c>
      <c r="DB122" s="26">
        <f t="shared" si="89"/>
        <v>3129700</v>
      </c>
      <c r="DC122" s="31">
        <f t="shared" si="6"/>
        <v>3129700</v>
      </c>
      <c r="DD122" s="31">
        <f t="shared" si="7"/>
        <v>7241150</v>
      </c>
      <c r="DE122" s="23"/>
      <c r="DF122" s="23"/>
    </row>
    <row r="123" spans="1:110" ht="72" customHeight="1" x14ac:dyDescent="0.25">
      <c r="A123" s="22" t="s">
        <v>1523</v>
      </c>
      <c r="B123" s="23" t="s">
        <v>1524</v>
      </c>
      <c r="C123" s="24" t="s">
        <v>1525</v>
      </c>
      <c r="D123" s="73">
        <v>44329</v>
      </c>
      <c r="E123" s="23" t="s">
        <v>108</v>
      </c>
      <c r="F123" s="23" t="s">
        <v>109</v>
      </c>
      <c r="G123" s="22" t="s">
        <v>1526</v>
      </c>
      <c r="H123" s="23" t="s">
        <v>104</v>
      </c>
      <c r="I123" s="23" t="s">
        <v>1527</v>
      </c>
      <c r="J123" s="23" t="s">
        <v>112</v>
      </c>
      <c r="K123" s="23" t="s">
        <v>113</v>
      </c>
      <c r="L123" s="23">
        <v>7</v>
      </c>
      <c r="M123" s="23" t="s">
        <v>140</v>
      </c>
      <c r="N123" s="23" t="s">
        <v>1528</v>
      </c>
      <c r="O123" s="23">
        <v>1082001052</v>
      </c>
      <c r="P123" s="23">
        <v>175</v>
      </c>
      <c r="Q123" s="25">
        <v>44320</v>
      </c>
      <c r="R123" s="23" t="s">
        <v>142</v>
      </c>
      <c r="S123" s="26">
        <v>41121528</v>
      </c>
      <c r="T123" s="26">
        <v>5874504</v>
      </c>
      <c r="U123" s="23" t="s">
        <v>104</v>
      </c>
      <c r="V123" s="26">
        <v>0</v>
      </c>
      <c r="W123" s="26">
        <f t="shared" si="79"/>
        <v>41121528</v>
      </c>
      <c r="X123" s="23" t="s">
        <v>104</v>
      </c>
      <c r="Y123" s="23" t="s">
        <v>104</v>
      </c>
      <c r="Z123" s="23" t="s">
        <v>104</v>
      </c>
      <c r="AA123" s="23" t="s">
        <v>104</v>
      </c>
      <c r="AB123" s="23" t="s">
        <v>104</v>
      </c>
      <c r="AC123" s="24" t="s">
        <v>1529</v>
      </c>
      <c r="AD123" s="49">
        <v>1018407635</v>
      </c>
      <c r="AE123" s="49">
        <v>1</v>
      </c>
      <c r="AF123" s="49" t="s">
        <v>117</v>
      </c>
      <c r="AG123" s="27" t="s">
        <v>118</v>
      </c>
      <c r="AH123" s="27" t="s">
        <v>119</v>
      </c>
      <c r="AI123" s="73">
        <v>31747</v>
      </c>
      <c r="AJ123" s="46" t="s">
        <v>120</v>
      </c>
      <c r="AK123" s="46" t="s">
        <v>196</v>
      </c>
      <c r="AL123" s="46" t="s">
        <v>121</v>
      </c>
      <c r="AM123" s="46" t="s">
        <v>122</v>
      </c>
      <c r="AN123" s="46" t="s">
        <v>1530</v>
      </c>
      <c r="AO123" s="46" t="s">
        <v>124</v>
      </c>
      <c r="AP123" s="27" t="s">
        <v>1531</v>
      </c>
      <c r="AQ123" s="23">
        <v>3813000</v>
      </c>
      <c r="AR123" s="49" t="s">
        <v>1532</v>
      </c>
      <c r="AS123" s="49" t="s">
        <v>592</v>
      </c>
      <c r="AT123" s="27" t="s">
        <v>1533</v>
      </c>
      <c r="AU123" s="49" t="s">
        <v>104</v>
      </c>
      <c r="AV123" s="78" t="s">
        <v>104</v>
      </c>
      <c r="AW123" s="78" t="s">
        <v>104</v>
      </c>
      <c r="AX123" s="78" t="s">
        <v>104</v>
      </c>
      <c r="AY123" s="29" t="s">
        <v>1534</v>
      </c>
      <c r="AZ123" s="23">
        <v>169</v>
      </c>
      <c r="BA123" s="25">
        <v>44330</v>
      </c>
      <c r="BB123" s="27" t="s">
        <v>104</v>
      </c>
      <c r="BC123" s="51" t="s">
        <v>104</v>
      </c>
      <c r="BD123" s="51" t="s">
        <v>104</v>
      </c>
      <c r="BE123" s="51" t="s">
        <v>104</v>
      </c>
      <c r="BF123" s="74">
        <v>44334</v>
      </c>
      <c r="BG123" s="74">
        <v>44547</v>
      </c>
      <c r="BH123" s="23" t="s">
        <v>217</v>
      </c>
      <c r="BI123" s="23" t="s">
        <v>218</v>
      </c>
      <c r="BJ123" s="23">
        <v>80767640</v>
      </c>
      <c r="BK123" s="23">
        <v>7</v>
      </c>
      <c r="BL123" s="23" t="s">
        <v>104</v>
      </c>
      <c r="BM123" s="23" t="s">
        <v>104</v>
      </c>
      <c r="BN123" s="23" t="s">
        <v>104</v>
      </c>
      <c r="BO123" s="23" t="s">
        <v>104</v>
      </c>
      <c r="BP123" s="23" t="s">
        <v>104</v>
      </c>
      <c r="BQ123" s="23" t="s">
        <v>104</v>
      </c>
      <c r="BR123" s="23" t="s">
        <v>104</v>
      </c>
      <c r="BS123" s="23" t="s">
        <v>104</v>
      </c>
      <c r="BT123" s="24" t="str">
        <f t="shared" si="60"/>
        <v>MARÍA DEL PILAR ROMERO BARREIRO</v>
      </c>
      <c r="BU123" s="31">
        <f t="shared" si="43"/>
        <v>41121528</v>
      </c>
      <c r="BV123" s="31" t="str">
        <f t="shared" ref="BV123:BW123" si="108">K123</f>
        <v>2 2. Meses</v>
      </c>
      <c r="BW123" s="32">
        <f t="shared" si="108"/>
        <v>7</v>
      </c>
      <c r="BX123" s="26"/>
      <c r="BY123" s="31"/>
      <c r="BZ123" s="23"/>
      <c r="CA123" s="23"/>
      <c r="CB123" s="31">
        <v>2545618</v>
      </c>
      <c r="CC123" s="31">
        <v>5874504</v>
      </c>
      <c r="CD123" s="33">
        <v>5874504</v>
      </c>
      <c r="CE123" s="23"/>
      <c r="CF123" s="23"/>
      <c r="CG123" s="23"/>
      <c r="CH123" s="23"/>
      <c r="CI123" s="23"/>
      <c r="CJ123" s="23"/>
      <c r="CK123" s="23"/>
      <c r="CL123" s="23"/>
      <c r="CM123" s="23"/>
      <c r="CN123" s="23"/>
      <c r="CO123" s="31">
        <f t="shared" si="4"/>
        <v>14294626</v>
      </c>
      <c r="CP123" s="34">
        <f t="shared" si="5"/>
        <v>0.34761903789178261</v>
      </c>
      <c r="CQ123" s="38" t="s">
        <v>132</v>
      </c>
      <c r="CR123" s="39"/>
      <c r="CS123" s="39"/>
      <c r="CT123" s="39"/>
      <c r="CU123" s="39"/>
      <c r="CV123" s="39"/>
      <c r="CW123" s="39">
        <v>11</v>
      </c>
      <c r="CX123" s="39">
        <v>3</v>
      </c>
      <c r="CY123" s="36" t="s">
        <v>1535</v>
      </c>
      <c r="CZ123" s="37">
        <v>44412</v>
      </c>
      <c r="DA123" s="26">
        <v>5874504</v>
      </c>
      <c r="DB123" s="26">
        <f t="shared" si="89"/>
        <v>5874504</v>
      </c>
      <c r="DC123" s="31">
        <f t="shared" si="6"/>
        <v>14294626</v>
      </c>
      <c r="DD123" s="31">
        <f t="shared" si="7"/>
        <v>26826902</v>
      </c>
      <c r="DE123" s="23"/>
      <c r="DF123" s="23"/>
    </row>
    <row r="124" spans="1:110" ht="93" customHeight="1" x14ac:dyDescent="0.25">
      <c r="A124" s="22" t="s">
        <v>1536</v>
      </c>
      <c r="B124" s="23" t="s">
        <v>1537</v>
      </c>
      <c r="C124" s="24" t="s">
        <v>1538</v>
      </c>
      <c r="D124" s="73">
        <v>44347</v>
      </c>
      <c r="E124" s="23" t="s">
        <v>108</v>
      </c>
      <c r="F124" s="23" t="s">
        <v>1539</v>
      </c>
      <c r="G124" s="22" t="s">
        <v>1540</v>
      </c>
      <c r="H124" s="23" t="s">
        <v>158</v>
      </c>
      <c r="I124" s="23" t="s">
        <v>1541</v>
      </c>
      <c r="J124" s="23" t="s">
        <v>112</v>
      </c>
      <c r="K124" s="23" t="s">
        <v>1492</v>
      </c>
      <c r="L124" s="23">
        <v>2</v>
      </c>
      <c r="M124" s="23" t="s">
        <v>104</v>
      </c>
      <c r="N124" s="23" t="s">
        <v>104</v>
      </c>
      <c r="O124" s="23" t="s">
        <v>104</v>
      </c>
      <c r="P124" s="23" t="s">
        <v>104</v>
      </c>
      <c r="Q124" s="23" t="s">
        <v>104</v>
      </c>
      <c r="R124" s="23" t="s">
        <v>104</v>
      </c>
      <c r="S124" s="26">
        <v>0</v>
      </c>
      <c r="T124" s="23" t="s">
        <v>104</v>
      </c>
      <c r="U124" s="23" t="s">
        <v>104</v>
      </c>
      <c r="V124" s="26">
        <v>0</v>
      </c>
      <c r="W124" s="26">
        <f t="shared" si="79"/>
        <v>0</v>
      </c>
      <c r="X124" s="23" t="s">
        <v>104</v>
      </c>
      <c r="Y124" s="23" t="s">
        <v>104</v>
      </c>
      <c r="Z124" s="23" t="s">
        <v>104</v>
      </c>
      <c r="AA124" s="23" t="s">
        <v>104</v>
      </c>
      <c r="AB124" s="23" t="s">
        <v>104</v>
      </c>
      <c r="AC124" s="24" t="s">
        <v>1542</v>
      </c>
      <c r="AD124" s="49">
        <v>900389515</v>
      </c>
      <c r="AE124" s="49">
        <v>6</v>
      </c>
      <c r="AF124" s="49" t="s">
        <v>104</v>
      </c>
      <c r="AG124" s="49" t="s">
        <v>602</v>
      </c>
      <c r="AH124" s="27" t="s">
        <v>1543</v>
      </c>
      <c r="AI124" s="46" t="s">
        <v>158</v>
      </c>
      <c r="AJ124" s="46" t="s">
        <v>104</v>
      </c>
      <c r="AK124" s="46" t="s">
        <v>104</v>
      </c>
      <c r="AL124" s="46" t="s">
        <v>104</v>
      </c>
      <c r="AM124" s="46" t="s">
        <v>104</v>
      </c>
      <c r="AN124" s="46" t="s">
        <v>104</v>
      </c>
      <c r="AO124" s="46" t="s">
        <v>104</v>
      </c>
      <c r="AP124" s="27" t="s">
        <v>1544</v>
      </c>
      <c r="AQ124" s="23">
        <v>3813000</v>
      </c>
      <c r="AR124" s="49" t="s">
        <v>1545</v>
      </c>
      <c r="AS124" s="49" t="s">
        <v>104</v>
      </c>
      <c r="AT124" s="27" t="s">
        <v>104</v>
      </c>
      <c r="AU124" s="49" t="s">
        <v>104</v>
      </c>
      <c r="AV124" s="83" t="s">
        <v>158</v>
      </c>
      <c r="AW124" s="78" t="s">
        <v>1056</v>
      </c>
      <c r="AX124" s="78" t="s">
        <v>1056</v>
      </c>
      <c r="AY124" s="29" t="s">
        <v>1546</v>
      </c>
      <c r="AZ124" s="23" t="s">
        <v>158</v>
      </c>
      <c r="BA124" s="23" t="s">
        <v>158</v>
      </c>
      <c r="BB124" s="27" t="s">
        <v>104</v>
      </c>
      <c r="BC124" s="51" t="s">
        <v>104</v>
      </c>
      <c r="BD124" s="51" t="s">
        <v>104</v>
      </c>
      <c r="BE124" s="51" t="s">
        <v>104</v>
      </c>
      <c r="BF124" s="74">
        <v>44349</v>
      </c>
      <c r="BG124" s="74">
        <v>45078</v>
      </c>
      <c r="BH124" s="23" t="s">
        <v>1547</v>
      </c>
      <c r="BI124" s="23" t="s">
        <v>1548</v>
      </c>
      <c r="BJ124" s="23" t="s">
        <v>1549</v>
      </c>
      <c r="BK124" s="89" t="s">
        <v>1550</v>
      </c>
      <c r="BL124" s="23" t="s">
        <v>104</v>
      </c>
      <c r="BM124" s="23" t="s">
        <v>104</v>
      </c>
      <c r="BN124" s="23" t="s">
        <v>104</v>
      </c>
      <c r="BO124" s="23" t="s">
        <v>104</v>
      </c>
      <c r="BP124" s="23" t="s">
        <v>104</v>
      </c>
      <c r="BQ124" s="23" t="s">
        <v>104</v>
      </c>
      <c r="BR124" s="23" t="s">
        <v>104</v>
      </c>
      <c r="BS124" s="23" t="s">
        <v>104</v>
      </c>
      <c r="BT124" s="24" t="str">
        <f t="shared" si="60"/>
        <v xml:space="preserve">  UNOBOG </v>
      </c>
      <c r="BU124" s="31">
        <f t="shared" si="43"/>
        <v>0</v>
      </c>
      <c r="BV124" s="31" t="str">
        <f t="shared" ref="BV124:BW124" si="109">K124</f>
        <v>3 3. Años</v>
      </c>
      <c r="BW124" s="32">
        <f t="shared" si="109"/>
        <v>2</v>
      </c>
      <c r="BX124" s="26"/>
      <c r="BY124" s="31"/>
      <c r="BZ124" s="23"/>
      <c r="CA124" s="23"/>
      <c r="CB124" s="23"/>
      <c r="CC124" s="54"/>
      <c r="CD124" s="33"/>
      <c r="CE124" s="23"/>
      <c r="CF124" s="23"/>
      <c r="CG124" s="23"/>
      <c r="CH124" s="23"/>
      <c r="CI124" s="23"/>
      <c r="CJ124" s="23"/>
      <c r="CK124" s="23"/>
      <c r="CL124" s="23"/>
      <c r="CM124" s="23"/>
      <c r="CN124" s="23"/>
      <c r="CO124" s="31">
        <f t="shared" si="4"/>
        <v>0</v>
      </c>
      <c r="CP124" s="34" t="e">
        <f t="shared" si="5"/>
        <v>#DIV/0!</v>
      </c>
      <c r="CQ124" s="38"/>
      <c r="CR124" s="39"/>
      <c r="CS124" s="39"/>
      <c r="CT124" s="39"/>
      <c r="CU124" s="39"/>
      <c r="CV124" s="39"/>
      <c r="CW124" s="39"/>
      <c r="CX124" s="39"/>
      <c r="CY124" s="36" t="e">
        <v>#N/A</v>
      </c>
      <c r="CZ124" s="37" t="e">
        <v>#N/A</v>
      </c>
      <c r="DA124" s="26">
        <v>0</v>
      </c>
      <c r="DB124" s="26">
        <f t="shared" si="89"/>
        <v>0</v>
      </c>
      <c r="DC124" s="31">
        <f t="shared" si="6"/>
        <v>0</v>
      </c>
      <c r="DD124" s="31">
        <f t="shared" si="7"/>
        <v>0</v>
      </c>
      <c r="DE124" s="23"/>
      <c r="DF124" s="23"/>
    </row>
    <row r="125" spans="1:110" ht="72" customHeight="1" x14ac:dyDescent="0.25">
      <c r="A125" s="22" t="s">
        <v>1551</v>
      </c>
      <c r="B125" s="23" t="s">
        <v>1552</v>
      </c>
      <c r="C125" s="24" t="s">
        <v>1553</v>
      </c>
      <c r="D125" s="73">
        <v>44344</v>
      </c>
      <c r="E125" s="23" t="s">
        <v>108</v>
      </c>
      <c r="F125" s="23" t="s">
        <v>109</v>
      </c>
      <c r="G125" s="22" t="s">
        <v>1554</v>
      </c>
      <c r="H125" s="23" t="s">
        <v>104</v>
      </c>
      <c r="I125" s="23" t="s">
        <v>1555</v>
      </c>
      <c r="J125" s="23" t="s">
        <v>112</v>
      </c>
      <c r="K125" s="23" t="s">
        <v>541</v>
      </c>
      <c r="L125" s="23">
        <v>202</v>
      </c>
      <c r="M125" s="23" t="s">
        <v>695</v>
      </c>
      <c r="N125" s="23" t="s">
        <v>696</v>
      </c>
      <c r="O125" s="23">
        <v>1082001052</v>
      </c>
      <c r="P125" s="23">
        <v>174</v>
      </c>
      <c r="Q125" s="25">
        <v>44319</v>
      </c>
      <c r="R125" s="23" t="s">
        <v>142</v>
      </c>
      <c r="S125" s="26">
        <v>49443742</v>
      </c>
      <c r="T125" s="26">
        <v>7343130</v>
      </c>
      <c r="U125" s="23" t="s">
        <v>104</v>
      </c>
      <c r="V125" s="26">
        <v>0</v>
      </c>
      <c r="W125" s="26">
        <f t="shared" si="79"/>
        <v>49443742</v>
      </c>
      <c r="X125" s="23" t="s">
        <v>104</v>
      </c>
      <c r="Y125" s="23" t="s">
        <v>104</v>
      </c>
      <c r="Z125" s="23" t="s">
        <v>104</v>
      </c>
      <c r="AA125" s="23" t="s">
        <v>104</v>
      </c>
      <c r="AB125" s="23" t="s">
        <v>104</v>
      </c>
      <c r="AC125" s="24" t="s">
        <v>1556</v>
      </c>
      <c r="AD125" s="49">
        <v>1013590021</v>
      </c>
      <c r="AE125" s="49">
        <v>3</v>
      </c>
      <c r="AF125" s="49" t="s">
        <v>117</v>
      </c>
      <c r="AG125" s="27" t="s">
        <v>118</v>
      </c>
      <c r="AH125" s="27" t="s">
        <v>119</v>
      </c>
      <c r="AI125" s="73">
        <v>31971</v>
      </c>
      <c r="AJ125" s="46" t="s">
        <v>120</v>
      </c>
      <c r="AK125" s="46" t="s">
        <v>196</v>
      </c>
      <c r="AL125" s="46" t="s">
        <v>121</v>
      </c>
      <c r="AM125" s="46" t="s">
        <v>181</v>
      </c>
      <c r="AN125" s="46" t="s">
        <v>984</v>
      </c>
      <c r="AO125" s="46" t="s">
        <v>124</v>
      </c>
      <c r="AP125" s="27" t="s">
        <v>1557</v>
      </c>
      <c r="AQ125" s="23">
        <v>3813000</v>
      </c>
      <c r="AR125" s="49" t="s">
        <v>1558</v>
      </c>
      <c r="AS125" s="49" t="s">
        <v>167</v>
      </c>
      <c r="AT125" s="27" t="s">
        <v>185</v>
      </c>
      <c r="AU125" s="49" t="s">
        <v>158</v>
      </c>
      <c r="AV125" s="78" t="s">
        <v>158</v>
      </c>
      <c r="AW125" s="78" t="s">
        <v>158</v>
      </c>
      <c r="AX125" s="78" t="s">
        <v>158</v>
      </c>
      <c r="AY125" s="29" t="s">
        <v>1559</v>
      </c>
      <c r="AZ125" s="23">
        <v>177</v>
      </c>
      <c r="BA125" s="25">
        <v>44348</v>
      </c>
      <c r="BB125" s="27" t="s">
        <v>104</v>
      </c>
      <c r="BC125" s="51" t="s">
        <v>104</v>
      </c>
      <c r="BD125" s="51" t="s">
        <v>104</v>
      </c>
      <c r="BE125" s="51" t="s">
        <v>104</v>
      </c>
      <c r="BF125" s="74">
        <v>44348</v>
      </c>
      <c r="BG125" s="74">
        <v>44552</v>
      </c>
      <c r="BH125" s="23" t="s">
        <v>488</v>
      </c>
      <c r="BI125" s="23" t="s">
        <v>489</v>
      </c>
      <c r="BJ125" s="23">
        <v>52966718</v>
      </c>
      <c r="BK125" s="23">
        <v>4</v>
      </c>
      <c r="BL125" s="23" t="s">
        <v>104</v>
      </c>
      <c r="BM125" s="23" t="s">
        <v>104</v>
      </c>
      <c r="BN125" s="23" t="s">
        <v>104</v>
      </c>
      <c r="BO125" s="23" t="s">
        <v>104</v>
      </c>
      <c r="BP125" s="23" t="s">
        <v>104</v>
      </c>
      <c r="BQ125" s="23" t="s">
        <v>104</v>
      </c>
      <c r="BR125" s="23" t="s">
        <v>104</v>
      </c>
      <c r="BS125" s="23" t="s">
        <v>104</v>
      </c>
      <c r="BT125" s="24" t="str">
        <f t="shared" si="60"/>
        <v xml:space="preserve">MARTHA ADRIANA CATALINA BALLESTEROS SÁNCHEZ </v>
      </c>
      <c r="BU125" s="31">
        <f t="shared" si="43"/>
        <v>49443742</v>
      </c>
      <c r="BV125" s="31" t="str">
        <f t="shared" ref="BV125:BW125" si="110">K125</f>
        <v xml:space="preserve">1.1 Dias </v>
      </c>
      <c r="BW125" s="32">
        <f t="shared" si="110"/>
        <v>202</v>
      </c>
      <c r="BX125" s="26"/>
      <c r="BY125" s="31"/>
      <c r="BZ125" s="23"/>
      <c r="CA125" s="23"/>
      <c r="CB125" s="23"/>
      <c r="CC125" s="31">
        <v>7343130</v>
      </c>
      <c r="CD125" s="33">
        <v>7343130</v>
      </c>
      <c r="CE125" s="23"/>
      <c r="CF125" s="23"/>
      <c r="CG125" s="23"/>
      <c r="CH125" s="23"/>
      <c r="CI125" s="23"/>
      <c r="CJ125" s="23"/>
      <c r="CK125" s="23"/>
      <c r="CL125" s="23"/>
      <c r="CM125" s="23"/>
      <c r="CN125" s="23"/>
      <c r="CO125" s="31">
        <f t="shared" si="4"/>
        <v>14686260</v>
      </c>
      <c r="CP125" s="34">
        <f t="shared" si="5"/>
        <v>0.29702970297029702</v>
      </c>
      <c r="CQ125" s="38" t="s">
        <v>132</v>
      </c>
      <c r="CR125" s="39"/>
      <c r="CS125" s="39"/>
      <c r="CT125" s="39"/>
      <c r="CU125" s="39"/>
      <c r="CV125" s="39"/>
      <c r="CW125" s="39">
        <v>11</v>
      </c>
      <c r="CX125" s="39">
        <v>2</v>
      </c>
      <c r="CY125" s="36" t="s">
        <v>1560</v>
      </c>
      <c r="CZ125" s="37">
        <v>44418</v>
      </c>
      <c r="DA125" s="26">
        <v>7343130</v>
      </c>
      <c r="DB125" s="26">
        <f t="shared" si="89"/>
        <v>7343130</v>
      </c>
      <c r="DC125" s="31">
        <f t="shared" si="6"/>
        <v>14686260</v>
      </c>
      <c r="DD125" s="31">
        <f t="shared" si="7"/>
        <v>34757482</v>
      </c>
      <c r="DE125" s="23"/>
      <c r="DF125" s="23"/>
    </row>
    <row r="126" spans="1:110" ht="72" customHeight="1" x14ac:dyDescent="0.25">
      <c r="A126" s="22" t="s">
        <v>1561</v>
      </c>
      <c r="B126" s="23">
        <v>69850</v>
      </c>
      <c r="C126" s="24" t="s">
        <v>1562</v>
      </c>
      <c r="D126" s="73">
        <v>44343</v>
      </c>
      <c r="E126" s="90" t="s">
        <v>1107</v>
      </c>
      <c r="F126" s="23" t="s">
        <v>1315</v>
      </c>
      <c r="G126" s="22" t="s">
        <v>1561</v>
      </c>
      <c r="H126" s="23" t="s">
        <v>104</v>
      </c>
      <c r="I126" s="23">
        <v>69850</v>
      </c>
      <c r="J126" s="23" t="s">
        <v>1109</v>
      </c>
      <c r="K126" s="23" t="s">
        <v>541</v>
      </c>
      <c r="L126" s="23">
        <v>9</v>
      </c>
      <c r="M126" s="23">
        <v>13102020208</v>
      </c>
      <c r="N126" s="23" t="s">
        <v>1563</v>
      </c>
      <c r="O126" s="23" t="s">
        <v>104</v>
      </c>
      <c r="P126" s="23">
        <v>178</v>
      </c>
      <c r="Q126" s="25">
        <v>44329</v>
      </c>
      <c r="R126" s="23" t="s">
        <v>115</v>
      </c>
      <c r="S126" s="26">
        <v>3804643</v>
      </c>
      <c r="T126" s="26" t="s">
        <v>104</v>
      </c>
      <c r="U126" s="23" t="s">
        <v>104</v>
      </c>
      <c r="V126" s="26">
        <v>0</v>
      </c>
      <c r="W126" s="26">
        <f t="shared" si="79"/>
        <v>3804643</v>
      </c>
      <c r="X126" s="23" t="s">
        <v>104</v>
      </c>
      <c r="Y126" s="23" t="s">
        <v>104</v>
      </c>
      <c r="Z126" s="23" t="s">
        <v>104</v>
      </c>
      <c r="AA126" s="23" t="s">
        <v>104</v>
      </c>
      <c r="AB126" s="23" t="s">
        <v>104</v>
      </c>
      <c r="AC126" s="24" t="s">
        <v>1564</v>
      </c>
      <c r="AD126" s="49">
        <v>900017447</v>
      </c>
      <c r="AE126" s="49">
        <v>8</v>
      </c>
      <c r="AF126" s="49" t="s">
        <v>104</v>
      </c>
      <c r="AG126" s="49" t="s">
        <v>602</v>
      </c>
      <c r="AH126" s="27" t="s">
        <v>1318</v>
      </c>
      <c r="AI126" s="46" t="s">
        <v>104</v>
      </c>
      <c r="AJ126" s="46" t="s">
        <v>104</v>
      </c>
      <c r="AK126" s="46" t="s">
        <v>104</v>
      </c>
      <c r="AL126" s="46" t="s">
        <v>104</v>
      </c>
      <c r="AM126" s="46" t="s">
        <v>104</v>
      </c>
      <c r="AN126" s="46" t="s">
        <v>104</v>
      </c>
      <c r="AO126" s="46" t="s">
        <v>104</v>
      </c>
      <c r="AP126" s="27" t="s">
        <v>1565</v>
      </c>
      <c r="AQ126" s="23">
        <v>3813000</v>
      </c>
      <c r="AR126" s="49" t="s">
        <v>1566</v>
      </c>
      <c r="AS126" s="49" t="s">
        <v>104</v>
      </c>
      <c r="AT126" s="27" t="s">
        <v>104</v>
      </c>
      <c r="AU126" s="49" t="s">
        <v>1056</v>
      </c>
      <c r="AV126" s="83">
        <v>44296</v>
      </c>
      <c r="AW126" s="78" t="s">
        <v>104</v>
      </c>
      <c r="AX126" s="78" t="s">
        <v>104</v>
      </c>
      <c r="AY126" s="29" t="s">
        <v>1567</v>
      </c>
      <c r="AZ126" s="23">
        <v>176</v>
      </c>
      <c r="BA126" s="25">
        <v>44344</v>
      </c>
      <c r="BB126" s="49" t="s">
        <v>104</v>
      </c>
      <c r="BC126" s="51" t="s">
        <v>104</v>
      </c>
      <c r="BD126" s="51" t="s">
        <v>104</v>
      </c>
      <c r="BE126" s="51" t="s">
        <v>104</v>
      </c>
      <c r="BF126" s="74">
        <v>44343</v>
      </c>
      <c r="BG126" s="74">
        <v>44352</v>
      </c>
      <c r="BH126" s="23" t="s">
        <v>130</v>
      </c>
      <c r="BI126" s="23" t="s">
        <v>131</v>
      </c>
      <c r="BJ126" s="23">
        <v>65554501</v>
      </c>
      <c r="BK126" s="23">
        <v>2</v>
      </c>
      <c r="BL126" s="23" t="s">
        <v>104</v>
      </c>
      <c r="BM126" s="23" t="s">
        <v>104</v>
      </c>
      <c r="BN126" s="23" t="s">
        <v>104</v>
      </c>
      <c r="BO126" s="23" t="s">
        <v>104</v>
      </c>
      <c r="BP126" s="23" t="s">
        <v>104</v>
      </c>
      <c r="BQ126" s="23" t="s">
        <v>104</v>
      </c>
      <c r="BR126" s="23" t="s">
        <v>104</v>
      </c>
      <c r="BS126" s="23" t="s">
        <v>104</v>
      </c>
      <c r="BT126" s="24" t="str">
        <f t="shared" si="60"/>
        <v xml:space="preserve">FALABELLA DE COLOMBIA S.A </v>
      </c>
      <c r="BU126" s="31">
        <f t="shared" si="43"/>
        <v>3804643</v>
      </c>
      <c r="BV126" s="31" t="str">
        <f t="shared" ref="BV126:BW126" si="111">K126</f>
        <v xml:space="preserve">1.1 Dias </v>
      </c>
      <c r="BW126" s="32">
        <f t="shared" si="111"/>
        <v>9</v>
      </c>
      <c r="BX126" s="26"/>
      <c r="BY126" s="31"/>
      <c r="BZ126" s="23"/>
      <c r="CA126" s="23"/>
      <c r="CB126" s="23"/>
      <c r="CC126" s="54"/>
      <c r="CD126" s="33"/>
      <c r="CE126" s="23"/>
      <c r="CF126" s="23"/>
      <c r="CG126" s="23"/>
      <c r="CH126" s="23"/>
      <c r="CI126" s="23"/>
      <c r="CJ126" s="23"/>
      <c r="CK126" s="23"/>
      <c r="CL126" s="23"/>
      <c r="CM126" s="23"/>
      <c r="CN126" s="23"/>
      <c r="CO126" s="31">
        <f t="shared" si="4"/>
        <v>0</v>
      </c>
      <c r="CP126" s="34">
        <f t="shared" si="5"/>
        <v>0</v>
      </c>
      <c r="CQ126" s="38"/>
      <c r="CR126" s="39"/>
      <c r="CS126" s="39"/>
      <c r="CT126" s="39"/>
      <c r="CU126" s="39"/>
      <c r="CV126" s="39"/>
      <c r="CW126" s="39"/>
      <c r="CX126" s="39"/>
      <c r="CY126" s="36" t="e">
        <v>#N/A</v>
      </c>
      <c r="CZ126" s="37" t="e">
        <v>#N/A</v>
      </c>
      <c r="DA126" s="26">
        <v>0</v>
      </c>
      <c r="DB126" s="26">
        <f t="shared" si="89"/>
        <v>0</v>
      </c>
      <c r="DC126" s="31">
        <f t="shared" si="6"/>
        <v>0</v>
      </c>
      <c r="DD126" s="31">
        <f t="shared" si="7"/>
        <v>3804643</v>
      </c>
      <c r="DE126" s="23"/>
      <c r="DF126" s="23"/>
    </row>
    <row r="127" spans="1:110" ht="72" customHeight="1" x14ac:dyDescent="0.25">
      <c r="A127" s="22" t="s">
        <v>1568</v>
      </c>
      <c r="B127" s="23">
        <v>69851</v>
      </c>
      <c r="C127" s="24" t="s">
        <v>1569</v>
      </c>
      <c r="D127" s="73">
        <v>44343</v>
      </c>
      <c r="E127" s="91" t="s">
        <v>1107</v>
      </c>
      <c r="F127" s="23" t="s">
        <v>1315</v>
      </c>
      <c r="G127" s="22" t="s">
        <v>1568</v>
      </c>
      <c r="H127" s="23" t="s">
        <v>104</v>
      </c>
      <c r="I127" s="23">
        <v>69851</v>
      </c>
      <c r="J127" s="23" t="s">
        <v>1109</v>
      </c>
      <c r="K127" s="23" t="s">
        <v>541</v>
      </c>
      <c r="L127" s="23">
        <v>9</v>
      </c>
      <c r="M127" s="23">
        <v>13102020208</v>
      </c>
      <c r="N127" s="23" t="s">
        <v>1563</v>
      </c>
      <c r="O127" s="23" t="s">
        <v>104</v>
      </c>
      <c r="P127" s="23">
        <v>178</v>
      </c>
      <c r="Q127" s="25">
        <v>44329</v>
      </c>
      <c r="R127" s="23" t="s">
        <v>115</v>
      </c>
      <c r="S127" s="26">
        <v>12744388</v>
      </c>
      <c r="T127" s="26" t="s">
        <v>104</v>
      </c>
      <c r="U127" s="23" t="s">
        <v>104</v>
      </c>
      <c r="V127" s="26">
        <v>0</v>
      </c>
      <c r="W127" s="26">
        <f t="shared" si="79"/>
        <v>12744388</v>
      </c>
      <c r="X127" s="23" t="s">
        <v>104</v>
      </c>
      <c r="Y127" s="23" t="s">
        <v>104</v>
      </c>
      <c r="Z127" s="23" t="s">
        <v>104</v>
      </c>
      <c r="AA127" s="23" t="s">
        <v>104</v>
      </c>
      <c r="AB127" s="23" t="s">
        <v>104</v>
      </c>
      <c r="AC127" s="24" t="s">
        <v>1317</v>
      </c>
      <c r="AD127" s="49">
        <v>830037946</v>
      </c>
      <c r="AE127" s="49">
        <v>3</v>
      </c>
      <c r="AF127" s="49" t="s">
        <v>104</v>
      </c>
      <c r="AG127" s="49" t="s">
        <v>602</v>
      </c>
      <c r="AH127" s="27" t="s">
        <v>1318</v>
      </c>
      <c r="AI127" s="46" t="s">
        <v>104</v>
      </c>
      <c r="AJ127" s="46" t="s">
        <v>104</v>
      </c>
      <c r="AK127" s="46" t="s">
        <v>104</v>
      </c>
      <c r="AL127" s="46" t="s">
        <v>104</v>
      </c>
      <c r="AM127" s="46" t="s">
        <v>104</v>
      </c>
      <c r="AN127" s="46" t="s">
        <v>104</v>
      </c>
      <c r="AO127" s="46" t="s">
        <v>104</v>
      </c>
      <c r="AP127" s="27" t="s">
        <v>1319</v>
      </c>
      <c r="AQ127" s="23">
        <v>3813000</v>
      </c>
      <c r="AR127" s="46" t="s">
        <v>1320</v>
      </c>
      <c r="AS127" s="49" t="s">
        <v>104</v>
      </c>
      <c r="AT127" s="27" t="s">
        <v>104</v>
      </c>
      <c r="AU127" s="78" t="s">
        <v>1056</v>
      </c>
      <c r="AV127" s="78">
        <v>16991</v>
      </c>
      <c r="AW127" s="78" t="s">
        <v>104</v>
      </c>
      <c r="AX127" s="78" t="s">
        <v>104</v>
      </c>
      <c r="AY127" s="29" t="s">
        <v>1567</v>
      </c>
      <c r="AZ127" s="23">
        <v>175</v>
      </c>
      <c r="BA127" s="25">
        <v>44344</v>
      </c>
      <c r="BB127" s="49" t="s">
        <v>104</v>
      </c>
      <c r="BC127" s="51" t="s">
        <v>104</v>
      </c>
      <c r="BD127" s="51" t="s">
        <v>104</v>
      </c>
      <c r="BE127" s="51" t="s">
        <v>104</v>
      </c>
      <c r="BF127" s="74">
        <v>44343</v>
      </c>
      <c r="BG127" s="74">
        <v>44352</v>
      </c>
      <c r="BH127" s="23" t="s">
        <v>130</v>
      </c>
      <c r="BI127" s="23" t="s">
        <v>131</v>
      </c>
      <c r="BJ127" s="23">
        <v>65554501</v>
      </c>
      <c r="BK127" s="23">
        <v>2</v>
      </c>
      <c r="BL127" s="23" t="s">
        <v>104</v>
      </c>
      <c r="BM127" s="23" t="s">
        <v>104</v>
      </c>
      <c r="BN127" s="23" t="s">
        <v>104</v>
      </c>
      <c r="BO127" s="23" t="s">
        <v>104</v>
      </c>
      <c r="BP127" s="23" t="s">
        <v>104</v>
      </c>
      <c r="BQ127" s="23" t="s">
        <v>104</v>
      </c>
      <c r="BR127" s="23" t="s">
        <v>104</v>
      </c>
      <c r="BS127" s="23" t="s">
        <v>104</v>
      </c>
      <c r="BT127" s="24" t="str">
        <f t="shared" si="60"/>
        <v>PANAMERICANA LIBRERÍA Y PAPELERÍA S.A.</v>
      </c>
      <c r="BU127" s="31">
        <f t="shared" si="43"/>
        <v>12744388</v>
      </c>
      <c r="BV127" s="31" t="str">
        <f t="shared" ref="BV127:BW127" si="112">K127</f>
        <v xml:space="preserve">1.1 Dias </v>
      </c>
      <c r="BW127" s="32">
        <f t="shared" si="112"/>
        <v>9</v>
      </c>
      <c r="BX127" s="26"/>
      <c r="BY127" s="31"/>
      <c r="BZ127" s="23"/>
      <c r="CA127" s="23"/>
      <c r="CB127" s="31">
        <v>12744388</v>
      </c>
      <c r="CC127" s="54"/>
      <c r="CD127" s="33"/>
      <c r="CE127" s="23"/>
      <c r="CF127" s="23"/>
      <c r="CG127" s="23"/>
      <c r="CH127" s="23"/>
      <c r="CI127" s="23"/>
      <c r="CJ127" s="23"/>
      <c r="CK127" s="23"/>
      <c r="CL127" s="23"/>
      <c r="CM127" s="23"/>
      <c r="CN127" s="23"/>
      <c r="CO127" s="31">
        <f t="shared" si="4"/>
        <v>12744388</v>
      </c>
      <c r="CP127" s="34">
        <f t="shared" si="5"/>
        <v>1</v>
      </c>
      <c r="CQ127" s="38" t="s">
        <v>311</v>
      </c>
      <c r="CR127" s="39"/>
      <c r="CS127" s="39"/>
      <c r="CT127" s="39"/>
      <c r="CU127" s="39"/>
      <c r="CV127" s="39"/>
      <c r="CW127" s="39">
        <v>1</v>
      </c>
      <c r="CX127" s="39">
        <v>1</v>
      </c>
      <c r="CY127" s="36" t="e">
        <v>#N/A</v>
      </c>
      <c r="CZ127" s="37" t="e">
        <v>#N/A</v>
      </c>
      <c r="DA127" s="26">
        <v>0</v>
      </c>
      <c r="DB127" s="26">
        <f t="shared" si="89"/>
        <v>0</v>
      </c>
      <c r="DC127" s="31">
        <f t="shared" si="6"/>
        <v>12744388</v>
      </c>
      <c r="DD127" s="31">
        <f t="shared" si="7"/>
        <v>0</v>
      </c>
      <c r="DE127" s="23"/>
      <c r="DF127" s="23"/>
    </row>
    <row r="128" spans="1:110" ht="72" customHeight="1" x14ac:dyDescent="0.25">
      <c r="A128" s="22" t="s">
        <v>1570</v>
      </c>
      <c r="B128" s="23" t="s">
        <v>1571</v>
      </c>
      <c r="C128" s="24" t="s">
        <v>1572</v>
      </c>
      <c r="D128" s="73">
        <v>44370</v>
      </c>
      <c r="E128" s="23" t="s">
        <v>108</v>
      </c>
      <c r="F128" s="23" t="s">
        <v>137</v>
      </c>
      <c r="G128" s="22" t="s">
        <v>1573</v>
      </c>
      <c r="H128" s="23" t="s">
        <v>104</v>
      </c>
      <c r="I128" s="60" t="s">
        <v>1574</v>
      </c>
      <c r="J128" s="23" t="s">
        <v>112</v>
      </c>
      <c r="K128" s="23" t="s">
        <v>113</v>
      </c>
      <c r="L128" s="23">
        <v>6</v>
      </c>
      <c r="M128" s="23" t="s">
        <v>140</v>
      </c>
      <c r="N128" s="23" t="s">
        <v>1528</v>
      </c>
      <c r="O128" s="23">
        <v>1082001042</v>
      </c>
      <c r="P128" s="23">
        <v>182</v>
      </c>
      <c r="Q128" s="25">
        <v>44343</v>
      </c>
      <c r="R128" s="23" t="s">
        <v>142</v>
      </c>
      <c r="S128" s="26">
        <v>37422000</v>
      </c>
      <c r="T128" s="26" t="s">
        <v>104</v>
      </c>
      <c r="U128" s="23" t="s">
        <v>104</v>
      </c>
      <c r="V128" s="26">
        <v>0</v>
      </c>
      <c r="W128" s="26">
        <f t="shared" si="79"/>
        <v>37422000</v>
      </c>
      <c r="X128" s="23" t="s">
        <v>104</v>
      </c>
      <c r="Y128" s="23" t="s">
        <v>104</v>
      </c>
      <c r="Z128" s="23" t="s">
        <v>104</v>
      </c>
      <c r="AA128" s="23" t="s">
        <v>104</v>
      </c>
      <c r="AB128" s="23" t="s">
        <v>104</v>
      </c>
      <c r="AC128" s="24" t="s">
        <v>1575</v>
      </c>
      <c r="AD128" s="49">
        <v>830085746</v>
      </c>
      <c r="AE128" s="49">
        <v>1</v>
      </c>
      <c r="AF128" s="49" t="s">
        <v>104</v>
      </c>
      <c r="AG128" s="49" t="s">
        <v>602</v>
      </c>
      <c r="AH128" s="27" t="s">
        <v>603</v>
      </c>
      <c r="AI128" s="46" t="s">
        <v>104</v>
      </c>
      <c r="AJ128" s="46" t="s">
        <v>104</v>
      </c>
      <c r="AK128" s="46" t="s">
        <v>104</v>
      </c>
      <c r="AL128" s="46" t="s">
        <v>104</v>
      </c>
      <c r="AM128" s="46" t="s">
        <v>104</v>
      </c>
      <c r="AN128" s="46" t="s">
        <v>104</v>
      </c>
      <c r="AO128" s="46" t="s">
        <v>104</v>
      </c>
      <c r="AP128" s="27" t="s">
        <v>1576</v>
      </c>
      <c r="AQ128" s="23">
        <v>4789209</v>
      </c>
      <c r="AR128" s="46" t="s">
        <v>1577</v>
      </c>
      <c r="AS128" s="49" t="s">
        <v>104</v>
      </c>
      <c r="AT128" s="27" t="s">
        <v>104</v>
      </c>
      <c r="AU128" s="78" t="s">
        <v>1056</v>
      </c>
      <c r="AV128" s="83">
        <v>40703</v>
      </c>
      <c r="AW128" s="78" t="s">
        <v>104</v>
      </c>
      <c r="AX128" s="78" t="s">
        <v>1056</v>
      </c>
      <c r="AY128" s="29" t="s">
        <v>1578</v>
      </c>
      <c r="AZ128" s="23">
        <v>192</v>
      </c>
      <c r="BA128" s="25">
        <v>44370</v>
      </c>
      <c r="BB128" s="49" t="s">
        <v>104</v>
      </c>
      <c r="BC128" s="51" t="s">
        <v>104</v>
      </c>
      <c r="BD128" s="51" t="s">
        <v>104</v>
      </c>
      <c r="BE128" s="51" t="s">
        <v>104</v>
      </c>
      <c r="BF128" s="74">
        <v>44369</v>
      </c>
      <c r="BG128" s="74">
        <v>44551</v>
      </c>
      <c r="BH128" s="23" t="s">
        <v>1579</v>
      </c>
      <c r="BI128" s="23" t="s">
        <v>1580</v>
      </c>
      <c r="BJ128" s="23" t="s">
        <v>1581</v>
      </c>
      <c r="BK128" s="23" t="s">
        <v>1582</v>
      </c>
      <c r="BL128" s="23" t="s">
        <v>104</v>
      </c>
      <c r="BM128" s="23" t="s">
        <v>104</v>
      </c>
      <c r="BN128" s="23" t="s">
        <v>104</v>
      </c>
      <c r="BO128" s="23" t="s">
        <v>104</v>
      </c>
      <c r="BP128" s="23" t="s">
        <v>104</v>
      </c>
      <c r="BQ128" s="23" t="s">
        <v>104</v>
      </c>
      <c r="BR128" s="23" t="s">
        <v>104</v>
      </c>
      <c r="BS128" s="23" t="s">
        <v>104</v>
      </c>
      <c r="BT128" s="24" t="str">
        <f t="shared" si="60"/>
        <v>ITS SOLUCIONES ESTRATEGICAS S.A.S</v>
      </c>
      <c r="BU128" s="31">
        <f t="shared" si="43"/>
        <v>37422000</v>
      </c>
      <c r="BV128" s="31" t="str">
        <f t="shared" ref="BV128:BW128" si="113">K128</f>
        <v>2 2. Meses</v>
      </c>
      <c r="BW128" s="32">
        <f t="shared" si="113"/>
        <v>6</v>
      </c>
      <c r="BX128" s="26"/>
      <c r="BY128" s="31"/>
      <c r="BZ128" s="23"/>
      <c r="CA128" s="23"/>
      <c r="CB128" s="23"/>
      <c r="CC128" s="54"/>
      <c r="CD128" s="33">
        <v>3150000</v>
      </c>
      <c r="CE128" s="23"/>
      <c r="CF128" s="23"/>
      <c r="CG128" s="23"/>
      <c r="CH128" s="23"/>
      <c r="CI128" s="23"/>
      <c r="CJ128" s="23"/>
      <c r="CK128" s="23"/>
      <c r="CL128" s="23"/>
      <c r="CM128" s="23"/>
      <c r="CN128" s="23"/>
      <c r="CO128" s="31">
        <f t="shared" si="4"/>
        <v>3150000</v>
      </c>
      <c r="CP128" s="34">
        <f t="shared" si="5"/>
        <v>8.4175084175084181E-2</v>
      </c>
      <c r="CQ128" s="43" t="s">
        <v>132</v>
      </c>
      <c r="CR128" s="92"/>
      <c r="CS128" s="92"/>
      <c r="CT128" s="92"/>
      <c r="CU128" s="92"/>
      <c r="CV128" s="92"/>
      <c r="CW128" s="92">
        <v>11</v>
      </c>
      <c r="CX128" s="92">
        <v>1</v>
      </c>
      <c r="CY128" s="36" t="s">
        <v>1583</v>
      </c>
      <c r="CZ128" s="37">
        <v>44428</v>
      </c>
      <c r="DA128" s="26">
        <v>3150000</v>
      </c>
      <c r="DB128" s="26">
        <f t="shared" si="89"/>
        <v>3150000</v>
      </c>
      <c r="DC128" s="31">
        <f t="shared" si="6"/>
        <v>3150000</v>
      </c>
      <c r="DD128" s="31">
        <f t="shared" si="7"/>
        <v>34272000</v>
      </c>
      <c r="DE128" s="23"/>
      <c r="DF128" s="23"/>
    </row>
    <row r="129" spans="1:110" ht="72" customHeight="1" x14ac:dyDescent="0.25">
      <c r="A129" s="22" t="s">
        <v>1584</v>
      </c>
      <c r="B129" s="23" t="s">
        <v>1585</v>
      </c>
      <c r="C129" s="24" t="s">
        <v>1586</v>
      </c>
      <c r="D129" s="73">
        <v>44362</v>
      </c>
      <c r="E129" s="23" t="s">
        <v>108</v>
      </c>
      <c r="F129" s="23" t="s">
        <v>109</v>
      </c>
      <c r="G129" s="22" t="s">
        <v>1587</v>
      </c>
      <c r="H129" s="23" t="s">
        <v>104</v>
      </c>
      <c r="I129" s="57" t="s">
        <v>1588</v>
      </c>
      <c r="J129" s="23" t="s">
        <v>112</v>
      </c>
      <c r="K129" s="23" t="s">
        <v>113</v>
      </c>
      <c r="L129" s="23">
        <v>6</v>
      </c>
      <c r="M129" s="23" t="s">
        <v>372</v>
      </c>
      <c r="N129" s="23" t="s">
        <v>373</v>
      </c>
      <c r="O129" s="23">
        <v>1082001052</v>
      </c>
      <c r="P129" s="23">
        <v>170</v>
      </c>
      <c r="Q129" s="25">
        <v>44316</v>
      </c>
      <c r="R129" s="23" t="s">
        <v>142</v>
      </c>
      <c r="S129" s="26">
        <v>39652902</v>
      </c>
      <c r="T129" s="26">
        <v>6608817</v>
      </c>
      <c r="U129" s="23" t="s">
        <v>104</v>
      </c>
      <c r="V129" s="26">
        <v>0</v>
      </c>
      <c r="W129" s="26">
        <f t="shared" si="79"/>
        <v>39652902</v>
      </c>
      <c r="X129" s="23" t="s">
        <v>104</v>
      </c>
      <c r="Y129" s="23" t="s">
        <v>104</v>
      </c>
      <c r="Z129" s="23" t="s">
        <v>104</v>
      </c>
      <c r="AA129" s="23" t="s">
        <v>104</v>
      </c>
      <c r="AB129" s="23" t="s">
        <v>104</v>
      </c>
      <c r="AC129" s="24" t="s">
        <v>1589</v>
      </c>
      <c r="AD129" s="49">
        <v>91135777</v>
      </c>
      <c r="AE129" s="49">
        <v>5</v>
      </c>
      <c r="AF129" s="49" t="s">
        <v>267</v>
      </c>
      <c r="AG129" s="27" t="s">
        <v>118</v>
      </c>
      <c r="AH129" s="27" t="s">
        <v>119</v>
      </c>
      <c r="AI129" s="71">
        <v>30031</v>
      </c>
      <c r="AJ129" s="46" t="s">
        <v>120</v>
      </c>
      <c r="AK129" s="46" t="s">
        <v>1049</v>
      </c>
      <c r="AL129" s="46" t="s">
        <v>1590</v>
      </c>
      <c r="AM129" s="46" t="s">
        <v>144</v>
      </c>
      <c r="AN129" s="46" t="s">
        <v>319</v>
      </c>
      <c r="AO129" s="46" t="s">
        <v>124</v>
      </c>
      <c r="AP129" s="27" t="s">
        <v>1591</v>
      </c>
      <c r="AQ129" s="23">
        <v>3813000</v>
      </c>
      <c r="AR129" s="23" t="s">
        <v>1592</v>
      </c>
      <c r="AS129" s="49" t="s">
        <v>127</v>
      </c>
      <c r="AT129" s="27" t="s">
        <v>1593</v>
      </c>
      <c r="AU129" s="49" t="s">
        <v>158</v>
      </c>
      <c r="AV129" s="78" t="s">
        <v>158</v>
      </c>
      <c r="AW129" s="78" t="s">
        <v>158</v>
      </c>
      <c r="AX129" s="78" t="s">
        <v>104</v>
      </c>
      <c r="AY129" s="29" t="s">
        <v>1594</v>
      </c>
      <c r="AZ129" s="23">
        <v>185</v>
      </c>
      <c r="BA129" s="25">
        <v>44364</v>
      </c>
      <c r="BB129" s="49" t="s">
        <v>104</v>
      </c>
      <c r="BC129" s="51" t="s">
        <v>104</v>
      </c>
      <c r="BD129" s="51" t="s">
        <v>104</v>
      </c>
      <c r="BE129" s="51" t="s">
        <v>104</v>
      </c>
      <c r="BF129" s="74">
        <v>44369</v>
      </c>
      <c r="BG129" s="74">
        <v>44551</v>
      </c>
      <c r="BH129" s="23" t="s">
        <v>379</v>
      </c>
      <c r="BI129" s="23" t="s">
        <v>380</v>
      </c>
      <c r="BJ129" s="23">
        <v>79468174</v>
      </c>
      <c r="BK129" s="23">
        <v>1</v>
      </c>
      <c r="BL129" s="23" t="s">
        <v>104</v>
      </c>
      <c r="BM129" s="23" t="s">
        <v>104</v>
      </c>
      <c r="BN129" s="23" t="s">
        <v>104</v>
      </c>
      <c r="BO129" s="23" t="s">
        <v>104</v>
      </c>
      <c r="BP129" s="23" t="s">
        <v>104</v>
      </c>
      <c r="BQ129" s="23" t="s">
        <v>104</v>
      </c>
      <c r="BR129" s="23" t="s">
        <v>104</v>
      </c>
      <c r="BS129" s="23" t="s">
        <v>104</v>
      </c>
      <c r="BT129" s="24" t="str">
        <f t="shared" si="60"/>
        <v>DIEGO FERNANDO DIAGAMA CRUZ</v>
      </c>
      <c r="BU129" s="31">
        <f t="shared" si="43"/>
        <v>39652902</v>
      </c>
      <c r="BV129" s="31" t="str">
        <f t="shared" ref="BV129:BW129" si="114">K129</f>
        <v>2 2. Meses</v>
      </c>
      <c r="BW129" s="32">
        <f t="shared" si="114"/>
        <v>6</v>
      </c>
      <c r="BX129" s="26"/>
      <c r="BY129" s="31"/>
      <c r="BZ129" s="23"/>
      <c r="CA129" s="23"/>
      <c r="CB129" s="23"/>
      <c r="CC129" s="31">
        <v>11520000</v>
      </c>
      <c r="CD129" s="33"/>
      <c r="CE129" s="23"/>
      <c r="CF129" s="23"/>
      <c r="CG129" s="23"/>
      <c r="CH129" s="23"/>
      <c r="CI129" s="23"/>
      <c r="CJ129" s="23"/>
      <c r="CK129" s="23"/>
      <c r="CL129" s="23"/>
      <c r="CM129" s="23"/>
      <c r="CN129" s="23"/>
      <c r="CO129" s="31">
        <f t="shared" si="4"/>
        <v>11520000</v>
      </c>
      <c r="CP129" s="34">
        <f t="shared" si="5"/>
        <v>0.29052098128908699</v>
      </c>
      <c r="CQ129" s="38" t="s">
        <v>132</v>
      </c>
      <c r="CR129" s="92"/>
      <c r="CS129" s="92"/>
      <c r="CT129" s="92"/>
      <c r="CU129" s="92"/>
      <c r="CV129" s="92"/>
      <c r="CW129" s="39">
        <v>11</v>
      </c>
      <c r="CX129" s="39">
        <v>1</v>
      </c>
      <c r="CY129" s="36" t="e">
        <v>#N/A</v>
      </c>
      <c r="CZ129" s="37" t="e">
        <v>#N/A</v>
      </c>
      <c r="DA129" s="26">
        <v>0</v>
      </c>
      <c r="DB129" s="26">
        <f t="shared" si="89"/>
        <v>0</v>
      </c>
      <c r="DC129" s="31">
        <f t="shared" si="6"/>
        <v>11520000</v>
      </c>
      <c r="DD129" s="31">
        <f t="shared" si="7"/>
        <v>28132902</v>
      </c>
      <c r="DE129" s="23"/>
      <c r="DF129" s="23"/>
    </row>
    <row r="130" spans="1:110" ht="84" customHeight="1" x14ac:dyDescent="0.25">
      <c r="A130" s="22" t="s">
        <v>1595</v>
      </c>
      <c r="B130" s="23">
        <v>70996</v>
      </c>
      <c r="C130" s="24" t="s">
        <v>1596</v>
      </c>
      <c r="D130" s="73">
        <v>44364</v>
      </c>
      <c r="E130" s="91" t="s">
        <v>1107</v>
      </c>
      <c r="F130" s="23" t="s">
        <v>1315</v>
      </c>
      <c r="G130" s="22" t="s">
        <v>1595</v>
      </c>
      <c r="H130" s="23" t="s">
        <v>104</v>
      </c>
      <c r="I130" s="23">
        <v>70996</v>
      </c>
      <c r="J130" s="23" t="s">
        <v>1109</v>
      </c>
      <c r="K130" s="23" t="s">
        <v>541</v>
      </c>
      <c r="L130" s="23">
        <v>10</v>
      </c>
      <c r="M130" s="23">
        <v>13102020208</v>
      </c>
      <c r="N130" s="23" t="s">
        <v>1563</v>
      </c>
      <c r="O130" s="23" t="s">
        <v>104</v>
      </c>
      <c r="P130" s="23">
        <v>178</v>
      </c>
      <c r="Q130" s="25">
        <v>44329</v>
      </c>
      <c r="R130" s="23" t="s">
        <v>115</v>
      </c>
      <c r="S130" s="26">
        <v>6477000</v>
      </c>
      <c r="T130" s="26" t="s">
        <v>104</v>
      </c>
      <c r="U130" s="23" t="s">
        <v>104</v>
      </c>
      <c r="V130" s="26">
        <v>0</v>
      </c>
      <c r="W130" s="26">
        <f t="shared" si="79"/>
        <v>6477000</v>
      </c>
      <c r="X130" s="23" t="s">
        <v>104</v>
      </c>
      <c r="Y130" s="23" t="s">
        <v>104</v>
      </c>
      <c r="Z130" s="23" t="s">
        <v>104</v>
      </c>
      <c r="AA130" s="23" t="s">
        <v>104</v>
      </c>
      <c r="AB130" s="23" t="s">
        <v>104</v>
      </c>
      <c r="AC130" s="24" t="s">
        <v>1317</v>
      </c>
      <c r="AD130" s="49">
        <v>830037946</v>
      </c>
      <c r="AE130" s="49">
        <v>3</v>
      </c>
      <c r="AF130" s="49" t="s">
        <v>104</v>
      </c>
      <c r="AG130" s="49" t="s">
        <v>602</v>
      </c>
      <c r="AH130" s="27" t="s">
        <v>1318</v>
      </c>
      <c r="AI130" s="46" t="s">
        <v>104</v>
      </c>
      <c r="AJ130" s="46" t="s">
        <v>104</v>
      </c>
      <c r="AK130" s="46" t="s">
        <v>104</v>
      </c>
      <c r="AL130" s="46" t="s">
        <v>104</v>
      </c>
      <c r="AM130" s="46" t="s">
        <v>104</v>
      </c>
      <c r="AN130" s="46" t="s">
        <v>104</v>
      </c>
      <c r="AO130" s="46" t="s">
        <v>104</v>
      </c>
      <c r="AP130" s="27" t="s">
        <v>1319</v>
      </c>
      <c r="AQ130" s="23">
        <v>3813000</v>
      </c>
      <c r="AR130" s="46" t="s">
        <v>1320</v>
      </c>
      <c r="AS130" s="49" t="s">
        <v>104</v>
      </c>
      <c r="AT130" s="27" t="s">
        <v>104</v>
      </c>
      <c r="AU130" s="78" t="s">
        <v>1056</v>
      </c>
      <c r="AV130" s="78">
        <v>16991</v>
      </c>
      <c r="AW130" s="78" t="s">
        <v>104</v>
      </c>
      <c r="AX130" s="78" t="s">
        <v>104</v>
      </c>
      <c r="AY130" s="29" t="s">
        <v>1567</v>
      </c>
      <c r="AZ130" s="23">
        <v>187</v>
      </c>
      <c r="BA130" s="25">
        <v>44368</v>
      </c>
      <c r="BB130" s="49" t="s">
        <v>104</v>
      </c>
      <c r="BC130" s="51" t="s">
        <v>104</v>
      </c>
      <c r="BD130" s="51" t="s">
        <v>104</v>
      </c>
      <c r="BE130" s="51" t="s">
        <v>104</v>
      </c>
      <c r="BF130" s="74">
        <v>44364</v>
      </c>
      <c r="BG130" s="93">
        <v>44376</v>
      </c>
      <c r="BH130" s="23" t="s">
        <v>130</v>
      </c>
      <c r="BI130" s="23" t="s">
        <v>131</v>
      </c>
      <c r="BJ130" s="23">
        <v>65554501</v>
      </c>
      <c r="BK130" s="23">
        <v>2</v>
      </c>
      <c r="BL130" s="23" t="s">
        <v>104</v>
      </c>
      <c r="BM130" s="23" t="s">
        <v>104</v>
      </c>
      <c r="BN130" s="23" t="s">
        <v>104</v>
      </c>
      <c r="BO130" s="23" t="s">
        <v>104</v>
      </c>
      <c r="BP130" s="23" t="s">
        <v>104</v>
      </c>
      <c r="BQ130" s="23" t="s">
        <v>104</v>
      </c>
      <c r="BR130" s="23" t="s">
        <v>104</v>
      </c>
      <c r="BS130" s="23" t="s">
        <v>104</v>
      </c>
      <c r="BT130" s="24" t="str">
        <f t="shared" si="60"/>
        <v>PANAMERICANA LIBRERÍA Y PAPELERÍA S.A.</v>
      </c>
      <c r="BU130" s="31">
        <f t="shared" si="43"/>
        <v>6477000</v>
      </c>
      <c r="BV130" s="31" t="str">
        <f t="shared" ref="BV130:BW130" si="115">K130</f>
        <v xml:space="preserve">1.1 Dias </v>
      </c>
      <c r="BW130" s="32">
        <f t="shared" si="115"/>
        <v>10</v>
      </c>
      <c r="BX130" s="26"/>
      <c r="BY130" s="31"/>
      <c r="BZ130" s="23"/>
      <c r="CA130" s="23"/>
      <c r="CB130" s="23"/>
      <c r="CC130" s="54"/>
      <c r="CD130" s="33">
        <v>6477000</v>
      </c>
      <c r="CE130" s="23"/>
      <c r="CF130" s="23"/>
      <c r="CG130" s="23"/>
      <c r="CH130" s="23"/>
      <c r="CI130" s="23"/>
      <c r="CJ130" s="23"/>
      <c r="CK130" s="23"/>
      <c r="CL130" s="23"/>
      <c r="CM130" s="23"/>
      <c r="CN130" s="23"/>
      <c r="CO130" s="31">
        <f t="shared" si="4"/>
        <v>6477000</v>
      </c>
      <c r="CP130" s="34">
        <f t="shared" si="5"/>
        <v>1</v>
      </c>
      <c r="CQ130" s="38" t="s">
        <v>311</v>
      </c>
      <c r="CR130" s="92"/>
      <c r="CS130" s="92"/>
      <c r="CT130" s="92"/>
      <c r="CU130" s="92"/>
      <c r="CV130" s="92"/>
      <c r="CW130" s="92">
        <v>11</v>
      </c>
      <c r="CX130" s="92">
        <v>1</v>
      </c>
      <c r="CY130" s="36" t="s">
        <v>1597</v>
      </c>
      <c r="CZ130" s="37">
        <v>44425</v>
      </c>
      <c r="DA130" s="26">
        <v>6477000</v>
      </c>
      <c r="DB130" s="26">
        <f t="shared" si="89"/>
        <v>6477000</v>
      </c>
      <c r="DC130" s="31">
        <f t="shared" si="6"/>
        <v>6477000</v>
      </c>
      <c r="DD130" s="31">
        <f t="shared" si="7"/>
        <v>0</v>
      </c>
      <c r="DE130" s="23"/>
      <c r="DF130" s="23"/>
    </row>
    <row r="131" spans="1:110" ht="84" customHeight="1" x14ac:dyDescent="0.25">
      <c r="A131" s="22" t="s">
        <v>1598</v>
      </c>
      <c r="B131" s="23">
        <v>71455</v>
      </c>
      <c r="C131" s="24" t="s">
        <v>1599</v>
      </c>
      <c r="D131" s="73">
        <v>44372</v>
      </c>
      <c r="E131" s="91" t="s">
        <v>1107</v>
      </c>
      <c r="F131" s="23" t="s">
        <v>1108</v>
      </c>
      <c r="G131" s="22" t="s">
        <v>1598</v>
      </c>
      <c r="H131" s="23" t="s">
        <v>104</v>
      </c>
      <c r="I131" s="23">
        <v>71455</v>
      </c>
      <c r="J131" s="23" t="s">
        <v>1109</v>
      </c>
      <c r="K131" s="23" t="s">
        <v>1492</v>
      </c>
      <c r="L131" s="23">
        <v>1</v>
      </c>
      <c r="M131" s="23">
        <v>131020202030404</v>
      </c>
      <c r="N131" s="23" t="s">
        <v>1600</v>
      </c>
      <c r="O131" s="23" t="s">
        <v>104</v>
      </c>
      <c r="P131" s="23">
        <v>189</v>
      </c>
      <c r="Q131" s="25">
        <v>44349</v>
      </c>
      <c r="R131" s="23" t="s">
        <v>115</v>
      </c>
      <c r="S131" s="26">
        <v>201523590</v>
      </c>
      <c r="T131" s="26" t="s">
        <v>104</v>
      </c>
      <c r="U131" s="23" t="s">
        <v>104</v>
      </c>
      <c r="V131" s="26">
        <v>0</v>
      </c>
      <c r="W131" s="26">
        <f t="shared" si="79"/>
        <v>201523590</v>
      </c>
      <c r="X131" s="23" t="s">
        <v>104</v>
      </c>
      <c r="Y131" s="23" t="s">
        <v>104</v>
      </c>
      <c r="Z131" s="23" t="s">
        <v>104</v>
      </c>
      <c r="AA131" s="23" t="s">
        <v>104</v>
      </c>
      <c r="AB131" s="23" t="s">
        <v>104</v>
      </c>
      <c r="AC131" s="24" t="s">
        <v>1601</v>
      </c>
      <c r="AD131" s="49">
        <v>830077380</v>
      </c>
      <c r="AE131" s="49">
        <v>6</v>
      </c>
      <c r="AF131" s="49" t="s">
        <v>104</v>
      </c>
      <c r="AG131" s="49" t="s">
        <v>602</v>
      </c>
      <c r="AH131" s="27" t="s">
        <v>603</v>
      </c>
      <c r="AI131" s="46" t="s">
        <v>104</v>
      </c>
      <c r="AJ131" s="46" t="s">
        <v>104</v>
      </c>
      <c r="AK131" s="46" t="s">
        <v>104</v>
      </c>
      <c r="AL131" s="46" t="s">
        <v>104</v>
      </c>
      <c r="AM131" s="46" t="s">
        <v>104</v>
      </c>
      <c r="AN131" s="46" t="s">
        <v>104</v>
      </c>
      <c r="AO131" s="46" t="s">
        <v>104</v>
      </c>
      <c r="AP131" s="27" t="s">
        <v>1602</v>
      </c>
      <c r="AQ131" s="23">
        <v>3813000</v>
      </c>
      <c r="AR131" s="23" t="s">
        <v>1603</v>
      </c>
      <c r="AS131" s="49" t="s">
        <v>104</v>
      </c>
      <c r="AT131" s="27" t="s">
        <v>104</v>
      </c>
      <c r="AU131" s="49" t="s">
        <v>1056</v>
      </c>
      <c r="AV131" s="78">
        <v>34788</v>
      </c>
      <c r="AW131" s="78" t="s">
        <v>104</v>
      </c>
      <c r="AX131" s="78" t="s">
        <v>104</v>
      </c>
      <c r="AY131" s="29" t="s">
        <v>1604</v>
      </c>
      <c r="AZ131" s="23">
        <v>204</v>
      </c>
      <c r="BA131" s="25">
        <v>44376</v>
      </c>
      <c r="BB131" s="23" t="s">
        <v>104</v>
      </c>
      <c r="BC131" s="51" t="s">
        <v>104</v>
      </c>
      <c r="BD131" s="51" t="s">
        <v>104</v>
      </c>
      <c r="BE131" s="51" t="s">
        <v>104</v>
      </c>
      <c r="BF131" s="93">
        <v>44405</v>
      </c>
      <c r="BG131" s="93">
        <v>44769</v>
      </c>
      <c r="BH131" s="23" t="s">
        <v>379</v>
      </c>
      <c r="BI131" s="23" t="s">
        <v>380</v>
      </c>
      <c r="BJ131" s="23">
        <v>79468174</v>
      </c>
      <c r="BK131" s="23">
        <v>1</v>
      </c>
      <c r="BL131" s="23" t="s">
        <v>104</v>
      </c>
      <c r="BM131" s="23" t="s">
        <v>104</v>
      </c>
      <c r="BN131" s="23" t="s">
        <v>104</v>
      </c>
      <c r="BO131" s="23" t="s">
        <v>104</v>
      </c>
      <c r="BP131" s="23" t="s">
        <v>104</v>
      </c>
      <c r="BQ131" s="23" t="s">
        <v>104</v>
      </c>
      <c r="BR131" s="23" t="s">
        <v>104</v>
      </c>
      <c r="BS131" s="23" t="s">
        <v>104</v>
      </c>
      <c r="BT131" s="24" t="str">
        <f t="shared" si="60"/>
        <v>EFORCERS S.A.S</v>
      </c>
      <c r="BU131" s="31">
        <f t="shared" si="43"/>
        <v>201523590</v>
      </c>
      <c r="BV131" s="31" t="str">
        <f t="shared" ref="BV131:BW131" si="116">K131</f>
        <v>3 3. Años</v>
      </c>
      <c r="BW131" s="32">
        <f t="shared" si="116"/>
        <v>1</v>
      </c>
      <c r="BX131" s="26"/>
      <c r="BY131" s="31"/>
      <c r="BZ131" s="23"/>
      <c r="CA131" s="23"/>
      <c r="CB131" s="23"/>
      <c r="CC131" s="54"/>
      <c r="CD131" s="33">
        <v>201523589</v>
      </c>
      <c r="CE131" s="23"/>
      <c r="CF131" s="23"/>
      <c r="CG131" s="23"/>
      <c r="CH131" s="23"/>
      <c r="CI131" s="23"/>
      <c r="CJ131" s="23"/>
      <c r="CK131" s="23"/>
      <c r="CL131" s="23"/>
      <c r="CM131" s="23"/>
      <c r="CN131" s="23"/>
      <c r="CO131" s="31">
        <f t="shared" si="4"/>
        <v>201523589</v>
      </c>
      <c r="CP131" s="34">
        <f t="shared" si="5"/>
        <v>0.99999999503780179</v>
      </c>
      <c r="CQ131" s="38" t="s">
        <v>311</v>
      </c>
      <c r="CR131" s="92"/>
      <c r="CS131" s="92"/>
      <c r="CT131" s="92"/>
      <c r="CU131" s="92"/>
      <c r="CV131" s="92"/>
      <c r="CW131" s="92">
        <v>11</v>
      </c>
      <c r="CX131" s="92">
        <v>1</v>
      </c>
      <c r="CY131" s="36" t="s">
        <v>1605</v>
      </c>
      <c r="CZ131" s="37">
        <v>44433</v>
      </c>
      <c r="DA131" s="26">
        <v>201523589</v>
      </c>
      <c r="DB131" s="26">
        <f t="shared" si="89"/>
        <v>201523589</v>
      </c>
      <c r="DC131" s="31">
        <f t="shared" si="6"/>
        <v>201523589</v>
      </c>
      <c r="DD131" s="31">
        <f t="shared" si="7"/>
        <v>1</v>
      </c>
      <c r="DE131" s="23"/>
      <c r="DF131" s="23"/>
    </row>
    <row r="132" spans="1:110" ht="74.25" customHeight="1" x14ac:dyDescent="0.25">
      <c r="A132" s="80" t="s">
        <v>1606</v>
      </c>
      <c r="B132" s="35" t="s">
        <v>1607</v>
      </c>
      <c r="C132" s="24" t="s">
        <v>1608</v>
      </c>
      <c r="D132" s="73">
        <v>44385</v>
      </c>
      <c r="E132" s="23" t="s">
        <v>108</v>
      </c>
      <c r="F132" s="23" t="s">
        <v>137</v>
      </c>
      <c r="G132" s="22" t="s">
        <v>1609</v>
      </c>
      <c r="H132" s="23" t="s">
        <v>104</v>
      </c>
      <c r="I132" s="23" t="s">
        <v>1610</v>
      </c>
      <c r="J132" s="23" t="s">
        <v>1109</v>
      </c>
      <c r="K132" s="23" t="s">
        <v>541</v>
      </c>
      <c r="L132" s="23">
        <v>165</v>
      </c>
      <c r="M132" s="23" t="s">
        <v>177</v>
      </c>
      <c r="N132" s="23" t="s">
        <v>178</v>
      </c>
      <c r="O132" s="23">
        <v>1082001042</v>
      </c>
      <c r="P132" s="23">
        <v>165</v>
      </c>
      <c r="Q132" s="25">
        <v>44312</v>
      </c>
      <c r="R132" s="23" t="s">
        <v>142</v>
      </c>
      <c r="S132" s="26">
        <v>190000000</v>
      </c>
      <c r="T132" s="26" t="s">
        <v>104</v>
      </c>
      <c r="U132" s="23" t="s">
        <v>104</v>
      </c>
      <c r="V132" s="26">
        <v>0</v>
      </c>
      <c r="W132" s="26">
        <f t="shared" ref="W132:W133" si="117">S132+V132</f>
        <v>190000000</v>
      </c>
      <c r="X132" s="23" t="s">
        <v>104</v>
      </c>
      <c r="Y132" s="23" t="s">
        <v>104</v>
      </c>
      <c r="Z132" s="23" t="s">
        <v>104</v>
      </c>
      <c r="AA132" s="23" t="s">
        <v>104</v>
      </c>
      <c r="AB132" s="23" t="s">
        <v>104</v>
      </c>
      <c r="AC132" s="24" t="s">
        <v>1611</v>
      </c>
      <c r="AD132" s="49">
        <v>80222117</v>
      </c>
      <c r="AE132" s="49">
        <v>7</v>
      </c>
      <c r="AF132" s="49" t="s">
        <v>104</v>
      </c>
      <c r="AG132" s="27" t="s">
        <v>118</v>
      </c>
      <c r="AH132" s="27" t="s">
        <v>119</v>
      </c>
      <c r="AI132" s="46" t="s">
        <v>104</v>
      </c>
      <c r="AJ132" s="46" t="s">
        <v>104</v>
      </c>
      <c r="AK132" s="46" t="s">
        <v>104</v>
      </c>
      <c r="AL132" s="46" t="s">
        <v>104</v>
      </c>
      <c r="AM132" s="46" t="s">
        <v>104</v>
      </c>
      <c r="AN132" s="46" t="s">
        <v>104</v>
      </c>
      <c r="AO132" s="46" t="s">
        <v>104</v>
      </c>
      <c r="AP132" s="27" t="s">
        <v>1612</v>
      </c>
      <c r="AQ132" s="23">
        <v>3813000</v>
      </c>
      <c r="AR132" s="22" t="s">
        <v>1613</v>
      </c>
      <c r="AS132" s="49" t="s">
        <v>104</v>
      </c>
      <c r="AT132" s="27" t="s">
        <v>104</v>
      </c>
      <c r="AU132" s="49" t="s">
        <v>1056</v>
      </c>
      <c r="AV132" s="78">
        <v>61297</v>
      </c>
      <c r="AW132" s="78" t="s">
        <v>104</v>
      </c>
      <c r="AX132" s="78" t="s">
        <v>1056</v>
      </c>
      <c r="AY132" s="29" t="s">
        <v>1614</v>
      </c>
      <c r="AZ132" s="23">
        <v>206</v>
      </c>
      <c r="BA132" s="25">
        <v>44386</v>
      </c>
      <c r="BB132" s="49" t="s">
        <v>104</v>
      </c>
      <c r="BC132" s="51" t="s">
        <v>104</v>
      </c>
      <c r="BD132" s="51" t="s">
        <v>104</v>
      </c>
      <c r="BE132" s="51" t="s">
        <v>104</v>
      </c>
      <c r="BF132" s="74">
        <v>44393</v>
      </c>
      <c r="BG132" s="74">
        <v>44560</v>
      </c>
      <c r="BH132" s="23" t="s">
        <v>1615</v>
      </c>
      <c r="BI132" s="35" t="s">
        <v>1616</v>
      </c>
      <c r="BJ132" s="35" t="s">
        <v>1617</v>
      </c>
      <c r="BK132" s="23" t="s">
        <v>1618</v>
      </c>
      <c r="BL132" s="23" t="s">
        <v>104</v>
      </c>
      <c r="BM132" s="23" t="s">
        <v>104</v>
      </c>
      <c r="BN132" s="23" t="s">
        <v>104</v>
      </c>
      <c r="BO132" s="23" t="s">
        <v>104</v>
      </c>
      <c r="BP132" s="23" t="s">
        <v>104</v>
      </c>
      <c r="BQ132" s="23" t="s">
        <v>104</v>
      </c>
      <c r="BR132" s="23" t="s">
        <v>104</v>
      </c>
      <c r="BS132" s="23" t="s">
        <v>104</v>
      </c>
      <c r="BT132" s="24" t="str">
        <f t="shared" si="60"/>
        <v>MIGUEL ANGEL VALLEJO BURGOS</v>
      </c>
      <c r="BU132" s="31">
        <f t="shared" si="43"/>
        <v>190000000</v>
      </c>
      <c r="BV132" s="31" t="str">
        <f t="shared" ref="BV132:BW132" si="118">K132</f>
        <v xml:space="preserve">1.1 Dias </v>
      </c>
      <c r="BW132" s="32">
        <f t="shared" si="118"/>
        <v>165</v>
      </c>
      <c r="BX132" s="26"/>
      <c r="BY132" s="31"/>
      <c r="BZ132" s="23"/>
      <c r="CA132" s="23"/>
      <c r="CB132" s="23"/>
      <c r="CC132" s="23"/>
      <c r="CD132" s="33"/>
      <c r="CE132" s="23"/>
      <c r="CF132" s="23"/>
      <c r="CG132" s="23"/>
      <c r="CH132" s="23"/>
      <c r="CI132" s="23"/>
      <c r="CJ132" s="23"/>
      <c r="CK132" s="23"/>
      <c r="CL132" s="23"/>
      <c r="CM132" s="23"/>
      <c r="CN132" s="23"/>
      <c r="CO132" s="31">
        <f t="shared" si="4"/>
        <v>0</v>
      </c>
      <c r="CP132" s="34">
        <f t="shared" si="5"/>
        <v>0</v>
      </c>
      <c r="CQ132" s="43"/>
      <c r="CR132" s="92"/>
      <c r="CS132" s="92"/>
      <c r="CT132" s="92"/>
      <c r="CU132" s="92"/>
      <c r="CV132" s="92"/>
      <c r="CW132" s="92"/>
      <c r="CX132" s="92"/>
      <c r="CY132" s="36" t="e">
        <v>#N/A</v>
      </c>
      <c r="CZ132" s="37" t="e">
        <v>#N/A</v>
      </c>
      <c r="DA132" s="26">
        <v>0</v>
      </c>
      <c r="DB132" s="26">
        <f t="shared" si="89"/>
        <v>0</v>
      </c>
      <c r="DC132" s="31">
        <f t="shared" si="6"/>
        <v>0</v>
      </c>
      <c r="DD132" s="31">
        <f t="shared" si="7"/>
        <v>190000000</v>
      </c>
      <c r="DE132" s="23"/>
      <c r="DF132" s="23"/>
    </row>
    <row r="133" spans="1:110" ht="72" customHeight="1" x14ac:dyDescent="0.25">
      <c r="A133" s="22" t="s">
        <v>1619</v>
      </c>
      <c r="B133" s="23" t="s">
        <v>1620</v>
      </c>
      <c r="C133" s="24" t="s">
        <v>1621</v>
      </c>
      <c r="D133" s="73">
        <v>44384</v>
      </c>
      <c r="E133" s="23" t="s">
        <v>108</v>
      </c>
      <c r="F133" s="23" t="s">
        <v>109</v>
      </c>
      <c r="G133" s="22" t="s">
        <v>1622</v>
      </c>
      <c r="H133" s="23" t="s">
        <v>104</v>
      </c>
      <c r="I133" s="57" t="s">
        <v>1623</v>
      </c>
      <c r="J133" s="23" t="s">
        <v>112</v>
      </c>
      <c r="K133" s="23" t="s">
        <v>541</v>
      </c>
      <c r="L133" s="23">
        <v>45</v>
      </c>
      <c r="M133" s="23" t="s">
        <v>372</v>
      </c>
      <c r="N133" s="23" t="s">
        <v>373</v>
      </c>
      <c r="O133" s="23">
        <v>1082001052</v>
      </c>
      <c r="P133" s="23">
        <v>190</v>
      </c>
      <c r="Q133" s="25">
        <v>44350</v>
      </c>
      <c r="R133" s="23" t="s">
        <v>142</v>
      </c>
      <c r="S133" s="26">
        <v>11014695</v>
      </c>
      <c r="T133" s="26">
        <v>7343130</v>
      </c>
      <c r="U133" s="23" t="s">
        <v>104</v>
      </c>
      <c r="V133" s="26">
        <v>0</v>
      </c>
      <c r="W133" s="26">
        <f t="shared" si="117"/>
        <v>11014695</v>
      </c>
      <c r="X133" s="23" t="s">
        <v>104</v>
      </c>
      <c r="Y133" s="23" t="s">
        <v>104</v>
      </c>
      <c r="Z133" s="23" t="s">
        <v>104</v>
      </c>
      <c r="AA133" s="23" t="s">
        <v>104</v>
      </c>
      <c r="AB133" s="23" t="s">
        <v>104</v>
      </c>
      <c r="AC133" s="24" t="s">
        <v>1154</v>
      </c>
      <c r="AD133" s="49">
        <v>32837114</v>
      </c>
      <c r="AE133" s="49">
        <v>0</v>
      </c>
      <c r="AF133" s="49" t="s">
        <v>117</v>
      </c>
      <c r="AG133" s="27" t="s">
        <v>118</v>
      </c>
      <c r="AH133" s="27" t="s">
        <v>119</v>
      </c>
      <c r="AI133" s="73">
        <v>30287</v>
      </c>
      <c r="AJ133" s="46" t="s">
        <v>120</v>
      </c>
      <c r="AK133" s="46" t="s">
        <v>637</v>
      </c>
      <c r="AL133" s="46" t="s">
        <v>1156</v>
      </c>
      <c r="AM133" s="46" t="s">
        <v>181</v>
      </c>
      <c r="AN133" s="46" t="s">
        <v>937</v>
      </c>
      <c r="AO133" s="46" t="s">
        <v>124</v>
      </c>
      <c r="AP133" s="27" t="s">
        <v>1157</v>
      </c>
      <c r="AQ133" s="23">
        <v>3813000</v>
      </c>
      <c r="AR133" s="46" t="s">
        <v>1158</v>
      </c>
      <c r="AS133" s="49" t="s">
        <v>973</v>
      </c>
      <c r="AT133" s="49" t="s">
        <v>758</v>
      </c>
      <c r="AU133" s="49" t="s">
        <v>158</v>
      </c>
      <c r="AV133" s="78" t="s">
        <v>158</v>
      </c>
      <c r="AW133" s="78" t="s">
        <v>158</v>
      </c>
      <c r="AX133" s="78" t="s">
        <v>158</v>
      </c>
      <c r="AY133" s="29" t="s">
        <v>1624</v>
      </c>
      <c r="AZ133" s="23">
        <v>211</v>
      </c>
      <c r="BA133" s="25">
        <v>44389</v>
      </c>
      <c r="BB133" s="49" t="s">
        <v>104</v>
      </c>
      <c r="BC133" s="51" t="s">
        <v>104</v>
      </c>
      <c r="BD133" s="51" t="s">
        <v>104</v>
      </c>
      <c r="BE133" s="51" t="s">
        <v>104</v>
      </c>
      <c r="BF133" s="74">
        <v>44390</v>
      </c>
      <c r="BG133" s="74">
        <v>44435</v>
      </c>
      <c r="BH133" s="23" t="s">
        <v>379</v>
      </c>
      <c r="BI133" s="23" t="s">
        <v>380</v>
      </c>
      <c r="BJ133" s="23">
        <v>79468174</v>
      </c>
      <c r="BK133" s="23">
        <v>1</v>
      </c>
      <c r="BL133" s="23" t="s">
        <v>104</v>
      </c>
      <c r="BM133" s="23" t="s">
        <v>104</v>
      </c>
      <c r="BN133" s="23" t="s">
        <v>104</v>
      </c>
      <c r="BO133" s="23" t="s">
        <v>104</v>
      </c>
      <c r="BP133" s="23" t="s">
        <v>104</v>
      </c>
      <c r="BQ133" s="23" t="s">
        <v>104</v>
      </c>
      <c r="BR133" s="23" t="s">
        <v>104</v>
      </c>
      <c r="BS133" s="23" t="s">
        <v>104</v>
      </c>
      <c r="BT133" s="24" t="str">
        <f t="shared" si="60"/>
        <v xml:space="preserve">MILENA DEL CARMEN PULIDO ORELLANO </v>
      </c>
      <c r="BU133" s="31">
        <f t="shared" si="43"/>
        <v>11014695</v>
      </c>
      <c r="BV133" s="31" t="str">
        <f t="shared" ref="BV133:BW133" si="119">K133</f>
        <v xml:space="preserve">1.1 Dias </v>
      </c>
      <c r="BW133" s="32">
        <f t="shared" si="119"/>
        <v>45</v>
      </c>
      <c r="BX133" s="26"/>
      <c r="BY133" s="31"/>
      <c r="BZ133" s="23"/>
      <c r="CA133" s="23"/>
      <c r="CB133" s="23"/>
      <c r="CC133" s="23"/>
      <c r="CD133" s="33">
        <v>4405878</v>
      </c>
      <c r="CE133" s="23"/>
      <c r="CF133" s="23"/>
      <c r="CG133" s="23"/>
      <c r="CH133" s="23"/>
      <c r="CI133" s="23"/>
      <c r="CJ133" s="23"/>
      <c r="CK133" s="23"/>
      <c r="CL133" s="23"/>
      <c r="CM133" s="23"/>
      <c r="CN133" s="23"/>
      <c r="CO133" s="31">
        <f t="shared" si="4"/>
        <v>4405878</v>
      </c>
      <c r="CP133" s="34">
        <f t="shared" si="5"/>
        <v>0.4</v>
      </c>
      <c r="CQ133" s="43" t="s">
        <v>132</v>
      </c>
      <c r="CR133" s="92"/>
      <c r="CS133" s="92"/>
      <c r="CT133" s="92"/>
      <c r="CU133" s="92"/>
      <c r="CV133" s="92"/>
      <c r="CW133" s="92">
        <v>11</v>
      </c>
      <c r="CX133" s="92">
        <v>1</v>
      </c>
      <c r="CY133" s="36" t="s">
        <v>1625</v>
      </c>
      <c r="CZ133" s="37">
        <v>44418</v>
      </c>
      <c r="DA133" s="26">
        <v>4405878</v>
      </c>
      <c r="DB133" s="26">
        <f t="shared" si="89"/>
        <v>4405878</v>
      </c>
      <c r="DC133" s="31">
        <f t="shared" si="6"/>
        <v>4405878</v>
      </c>
      <c r="DD133" s="31">
        <f t="shared" si="7"/>
        <v>6608817</v>
      </c>
      <c r="DE133" s="23"/>
      <c r="DF133" s="23"/>
    </row>
    <row r="134" spans="1:110" ht="112.5" customHeight="1" x14ac:dyDescent="0.25">
      <c r="A134" s="80" t="s">
        <v>1626</v>
      </c>
      <c r="B134" s="23" t="s">
        <v>1627</v>
      </c>
      <c r="C134" s="24" t="s">
        <v>1628</v>
      </c>
      <c r="D134" s="73">
        <v>44392</v>
      </c>
      <c r="E134" s="23" t="s">
        <v>108</v>
      </c>
      <c r="F134" s="23" t="s">
        <v>109</v>
      </c>
      <c r="G134" s="22" t="s">
        <v>1629</v>
      </c>
      <c r="H134" s="23" t="s">
        <v>104</v>
      </c>
      <c r="I134" s="23" t="s">
        <v>1630</v>
      </c>
      <c r="J134" s="23" t="s">
        <v>112</v>
      </c>
      <c r="K134" s="23" t="s">
        <v>541</v>
      </c>
      <c r="L134" s="23">
        <v>165</v>
      </c>
      <c r="M134" s="94">
        <v>131020202030203</v>
      </c>
      <c r="N134" s="23" t="s">
        <v>114</v>
      </c>
      <c r="O134" s="23" t="s">
        <v>104</v>
      </c>
      <c r="P134" s="23">
        <v>211</v>
      </c>
      <c r="Q134" s="25">
        <v>44377</v>
      </c>
      <c r="R134" s="23" t="s">
        <v>115</v>
      </c>
      <c r="S134" s="26">
        <v>44425936</v>
      </c>
      <c r="T134" s="26">
        <v>8077443</v>
      </c>
      <c r="U134" s="23" t="s">
        <v>104</v>
      </c>
      <c r="V134" s="26">
        <v>0</v>
      </c>
      <c r="W134" s="26">
        <f t="shared" ref="W134:W143" si="120">S134+V134</f>
        <v>44425936</v>
      </c>
      <c r="X134" s="23" t="s">
        <v>104</v>
      </c>
      <c r="Y134" s="23" t="s">
        <v>104</v>
      </c>
      <c r="Z134" s="23" t="s">
        <v>104</v>
      </c>
      <c r="AA134" s="23" t="s">
        <v>104</v>
      </c>
      <c r="AB134" s="23" t="s">
        <v>104</v>
      </c>
      <c r="AC134" s="24" t="s">
        <v>1631</v>
      </c>
      <c r="AD134" s="49">
        <v>52697802</v>
      </c>
      <c r="AE134" s="49">
        <v>0</v>
      </c>
      <c r="AF134" s="49" t="s">
        <v>117</v>
      </c>
      <c r="AG134" s="27" t="s">
        <v>118</v>
      </c>
      <c r="AH134" s="27" t="s">
        <v>119</v>
      </c>
      <c r="AI134" s="73">
        <v>29381</v>
      </c>
      <c r="AJ134" s="46" t="s">
        <v>120</v>
      </c>
      <c r="AK134" s="46" t="s">
        <v>196</v>
      </c>
      <c r="AL134" s="46" t="s">
        <v>121</v>
      </c>
      <c r="AM134" s="46" t="s">
        <v>902</v>
      </c>
      <c r="AN134" s="46" t="s">
        <v>164</v>
      </c>
      <c r="AO134" s="46" t="s">
        <v>124</v>
      </c>
      <c r="AP134" s="27" t="s">
        <v>1632</v>
      </c>
      <c r="AQ134" s="23">
        <v>3813000</v>
      </c>
      <c r="AR134" s="23" t="s">
        <v>1633</v>
      </c>
      <c r="AS134" s="49" t="s">
        <v>1634</v>
      </c>
      <c r="AT134" s="49" t="s">
        <v>593</v>
      </c>
      <c r="AU134" s="49" t="s">
        <v>104</v>
      </c>
      <c r="AV134" s="78" t="s">
        <v>104</v>
      </c>
      <c r="AW134" s="78" t="s">
        <v>104</v>
      </c>
      <c r="AX134" s="78" t="s">
        <v>158</v>
      </c>
      <c r="AY134" s="29" t="s">
        <v>1635</v>
      </c>
      <c r="AZ134" s="23">
        <v>212</v>
      </c>
      <c r="BA134" s="25">
        <v>44392</v>
      </c>
      <c r="BB134" s="27" t="s">
        <v>104</v>
      </c>
      <c r="BC134" s="51" t="s">
        <v>104</v>
      </c>
      <c r="BD134" s="51" t="s">
        <v>104</v>
      </c>
      <c r="BE134" s="51" t="s">
        <v>104</v>
      </c>
      <c r="BF134" s="74">
        <v>44392</v>
      </c>
      <c r="BG134" s="74">
        <v>44559</v>
      </c>
      <c r="BH134" s="23" t="s">
        <v>130</v>
      </c>
      <c r="BI134" s="23" t="s">
        <v>131</v>
      </c>
      <c r="BJ134" s="23">
        <v>65554501</v>
      </c>
      <c r="BK134" s="23">
        <v>2</v>
      </c>
      <c r="BL134" s="23" t="s">
        <v>104</v>
      </c>
      <c r="BM134" s="23" t="s">
        <v>104</v>
      </c>
      <c r="BN134" s="23" t="s">
        <v>104</v>
      </c>
      <c r="BO134" s="23" t="s">
        <v>104</v>
      </c>
      <c r="BP134" s="23" t="s">
        <v>104</v>
      </c>
      <c r="BQ134" s="23" t="s">
        <v>104</v>
      </c>
      <c r="BR134" s="23" t="s">
        <v>104</v>
      </c>
      <c r="BS134" s="23" t="s">
        <v>104</v>
      </c>
      <c r="BT134" s="24" t="str">
        <f t="shared" si="60"/>
        <v>GINA CATHERIN VANEGAS SOLANO</v>
      </c>
      <c r="BU134" s="31">
        <f t="shared" si="43"/>
        <v>44425936</v>
      </c>
      <c r="BV134" s="31" t="str">
        <f t="shared" ref="BV134:BW134" si="121">K134</f>
        <v xml:space="preserve">1.1 Dias </v>
      </c>
      <c r="BW134" s="32">
        <f t="shared" si="121"/>
        <v>165</v>
      </c>
      <c r="BX134" s="26"/>
      <c r="BY134" s="31"/>
      <c r="BZ134" s="23"/>
      <c r="CA134" s="23"/>
      <c r="CB134" s="23"/>
      <c r="CC134" s="23"/>
      <c r="CD134" s="33">
        <v>4307970</v>
      </c>
      <c r="CE134" s="23"/>
      <c r="CF134" s="23"/>
      <c r="CG134" s="23"/>
      <c r="CH134" s="23"/>
      <c r="CI134" s="23"/>
      <c r="CJ134" s="23"/>
      <c r="CK134" s="23"/>
      <c r="CL134" s="23"/>
      <c r="CM134" s="23"/>
      <c r="CN134" s="23"/>
      <c r="CO134" s="31">
        <f t="shared" si="4"/>
        <v>4307970</v>
      </c>
      <c r="CP134" s="34">
        <f t="shared" si="5"/>
        <v>9.6969707064810076E-2</v>
      </c>
      <c r="CQ134" s="43" t="s">
        <v>132</v>
      </c>
      <c r="CR134" s="92"/>
      <c r="CS134" s="92"/>
      <c r="CT134" s="92"/>
      <c r="CU134" s="92"/>
      <c r="CV134" s="92"/>
      <c r="CW134" s="92">
        <v>11</v>
      </c>
      <c r="CX134" s="92">
        <v>1</v>
      </c>
      <c r="CY134" s="36" t="s">
        <v>1636</v>
      </c>
      <c r="CZ134" s="37">
        <v>44419</v>
      </c>
      <c r="DA134" s="26">
        <v>4307970</v>
      </c>
      <c r="DB134" s="26">
        <f t="shared" si="89"/>
        <v>4307970</v>
      </c>
      <c r="DC134" s="31">
        <f t="shared" si="6"/>
        <v>4307970</v>
      </c>
      <c r="DD134" s="31">
        <f t="shared" si="7"/>
        <v>40117966</v>
      </c>
      <c r="DE134" s="23"/>
      <c r="DF134" s="23"/>
    </row>
    <row r="135" spans="1:110" ht="72" customHeight="1" x14ac:dyDescent="0.25">
      <c r="A135" s="80" t="s">
        <v>1637</v>
      </c>
      <c r="B135" s="23" t="s">
        <v>1638</v>
      </c>
      <c r="C135" s="24" t="s">
        <v>1639</v>
      </c>
      <c r="D135" s="73">
        <v>44398</v>
      </c>
      <c r="E135" s="23" t="s">
        <v>108</v>
      </c>
      <c r="F135" s="23" t="s">
        <v>109</v>
      </c>
      <c r="G135" s="22" t="s">
        <v>1640</v>
      </c>
      <c r="H135" s="23" t="s">
        <v>104</v>
      </c>
      <c r="I135" s="23" t="s">
        <v>1641</v>
      </c>
      <c r="J135" s="23" t="s">
        <v>112</v>
      </c>
      <c r="K135" s="23" t="s">
        <v>113</v>
      </c>
      <c r="L135" s="23">
        <v>5</v>
      </c>
      <c r="M135" s="23" t="s">
        <v>177</v>
      </c>
      <c r="N135" s="23" t="s">
        <v>178</v>
      </c>
      <c r="O135" s="23">
        <v>1082001052</v>
      </c>
      <c r="P135" s="23">
        <v>218</v>
      </c>
      <c r="Q135" s="25">
        <v>44386</v>
      </c>
      <c r="R135" s="23" t="s">
        <v>142</v>
      </c>
      <c r="S135" s="26">
        <v>29372520</v>
      </c>
      <c r="T135" s="26">
        <v>5874504</v>
      </c>
      <c r="U135" s="23" t="s">
        <v>104</v>
      </c>
      <c r="V135" s="26">
        <v>0</v>
      </c>
      <c r="W135" s="26">
        <f t="shared" si="120"/>
        <v>29372520</v>
      </c>
      <c r="X135" s="23" t="s">
        <v>104</v>
      </c>
      <c r="Y135" s="23" t="s">
        <v>104</v>
      </c>
      <c r="Z135" s="23" t="s">
        <v>104</v>
      </c>
      <c r="AA135" s="23" t="s">
        <v>104</v>
      </c>
      <c r="AB135" s="23" t="s">
        <v>104</v>
      </c>
      <c r="AC135" s="24" t="s">
        <v>1642</v>
      </c>
      <c r="AD135" s="49">
        <v>1110461441</v>
      </c>
      <c r="AE135" s="49">
        <v>2</v>
      </c>
      <c r="AF135" s="49" t="s">
        <v>267</v>
      </c>
      <c r="AG135" s="27" t="s">
        <v>118</v>
      </c>
      <c r="AH135" s="27" t="s">
        <v>119</v>
      </c>
      <c r="AI135" s="73">
        <v>31969</v>
      </c>
      <c r="AJ135" s="46" t="s">
        <v>120</v>
      </c>
      <c r="AK135" s="46" t="s">
        <v>162</v>
      </c>
      <c r="AL135" s="46" t="s">
        <v>553</v>
      </c>
      <c r="AM135" s="46" t="s">
        <v>211</v>
      </c>
      <c r="AN135" s="46" t="s">
        <v>1530</v>
      </c>
      <c r="AO135" s="46" t="s">
        <v>754</v>
      </c>
      <c r="AP135" s="27" t="s">
        <v>1643</v>
      </c>
      <c r="AQ135" s="23">
        <v>3813000</v>
      </c>
      <c r="AR135" s="23" t="s">
        <v>1644</v>
      </c>
      <c r="AS135" s="49" t="s">
        <v>392</v>
      </c>
      <c r="AT135" s="49" t="s">
        <v>272</v>
      </c>
      <c r="AU135" s="49" t="s">
        <v>104</v>
      </c>
      <c r="AV135" s="78" t="s">
        <v>104</v>
      </c>
      <c r="AW135" s="78" t="s">
        <v>158</v>
      </c>
      <c r="AX135" s="78" t="s">
        <v>158</v>
      </c>
      <c r="AY135" s="29" t="s">
        <v>1645</v>
      </c>
      <c r="AZ135" s="23">
        <v>215</v>
      </c>
      <c r="BA135" s="25">
        <v>44399</v>
      </c>
      <c r="BB135" s="27" t="s">
        <v>104</v>
      </c>
      <c r="BC135" s="51" t="s">
        <v>104</v>
      </c>
      <c r="BD135" s="51" t="s">
        <v>104</v>
      </c>
      <c r="BE135" s="51" t="s">
        <v>104</v>
      </c>
      <c r="BF135" s="93">
        <v>44406</v>
      </c>
      <c r="BG135" s="93">
        <v>44558</v>
      </c>
      <c r="BH135" s="23" t="s">
        <v>202</v>
      </c>
      <c r="BI135" s="23" t="s">
        <v>203</v>
      </c>
      <c r="BJ135" s="23">
        <v>28915546</v>
      </c>
      <c r="BK135" s="23">
        <v>9</v>
      </c>
      <c r="BL135" s="23" t="s">
        <v>104</v>
      </c>
      <c r="BM135" s="23" t="s">
        <v>104</v>
      </c>
      <c r="BN135" s="23" t="s">
        <v>104</v>
      </c>
      <c r="BO135" s="23" t="s">
        <v>104</v>
      </c>
      <c r="BP135" s="23" t="s">
        <v>104</v>
      </c>
      <c r="BQ135" s="23" t="s">
        <v>104</v>
      </c>
      <c r="BR135" s="23" t="s">
        <v>104</v>
      </c>
      <c r="BS135" s="23" t="s">
        <v>104</v>
      </c>
      <c r="BT135" s="24" t="str">
        <f t="shared" si="60"/>
        <v xml:space="preserve">DAVID FERNANDO RINCÓN BAUTISTA </v>
      </c>
      <c r="BU135" s="31">
        <f t="shared" si="43"/>
        <v>29372520</v>
      </c>
      <c r="BV135" s="31" t="str">
        <f t="shared" ref="BV135:BW135" si="122">K135</f>
        <v>2 2. Meses</v>
      </c>
      <c r="BW135" s="32">
        <f t="shared" si="122"/>
        <v>5</v>
      </c>
      <c r="BX135" s="26"/>
      <c r="BY135" s="31"/>
      <c r="BZ135" s="23"/>
      <c r="CA135" s="23"/>
      <c r="CB135" s="23"/>
      <c r="CC135" s="23"/>
      <c r="CD135" s="33"/>
      <c r="CE135" s="23"/>
      <c r="CF135" s="23"/>
      <c r="CG135" s="23"/>
      <c r="CH135" s="23"/>
      <c r="CI135" s="23"/>
      <c r="CJ135" s="23"/>
      <c r="CK135" s="23"/>
      <c r="CL135" s="23"/>
      <c r="CM135" s="23"/>
      <c r="CN135" s="23"/>
      <c r="CO135" s="31">
        <f t="shared" si="4"/>
        <v>0</v>
      </c>
      <c r="CP135" s="34">
        <f t="shared" si="5"/>
        <v>0</v>
      </c>
      <c r="CQ135" s="43"/>
      <c r="CR135" s="92"/>
      <c r="CS135" s="92"/>
      <c r="CT135" s="92"/>
      <c r="CU135" s="92"/>
      <c r="CV135" s="92"/>
      <c r="CW135" s="92"/>
      <c r="CX135" s="92"/>
      <c r="CY135" s="36" t="e">
        <v>#N/A</v>
      </c>
      <c r="CZ135" s="37" t="e">
        <v>#N/A</v>
      </c>
      <c r="DA135" s="26">
        <v>0</v>
      </c>
      <c r="DB135" s="26">
        <f t="shared" si="89"/>
        <v>0</v>
      </c>
      <c r="DC135" s="31">
        <f t="shared" si="6"/>
        <v>0</v>
      </c>
      <c r="DD135" s="31">
        <f t="shared" si="7"/>
        <v>29372520</v>
      </c>
      <c r="DE135" s="23"/>
      <c r="DF135" s="23"/>
    </row>
    <row r="136" spans="1:110" ht="72" customHeight="1" x14ac:dyDescent="0.25">
      <c r="A136" s="80" t="s">
        <v>1646</v>
      </c>
      <c r="B136" s="23" t="s">
        <v>1647</v>
      </c>
      <c r="C136" s="24" t="s">
        <v>1648</v>
      </c>
      <c r="D136" s="76">
        <v>44399</v>
      </c>
      <c r="E136" s="23" t="s">
        <v>108</v>
      </c>
      <c r="F136" s="23" t="s">
        <v>109</v>
      </c>
      <c r="G136" s="22" t="s">
        <v>1649</v>
      </c>
      <c r="H136" s="23" t="s">
        <v>104</v>
      </c>
      <c r="I136" s="35" t="s">
        <v>1650</v>
      </c>
      <c r="J136" s="23" t="s">
        <v>112</v>
      </c>
      <c r="K136" s="23" t="s">
        <v>113</v>
      </c>
      <c r="L136" s="23">
        <v>5</v>
      </c>
      <c r="M136" s="23" t="s">
        <v>177</v>
      </c>
      <c r="N136" s="23" t="s">
        <v>178</v>
      </c>
      <c r="O136" s="23">
        <v>1082001052</v>
      </c>
      <c r="P136" s="23">
        <v>217</v>
      </c>
      <c r="Q136" s="25">
        <v>44386</v>
      </c>
      <c r="R136" s="23" t="s">
        <v>142</v>
      </c>
      <c r="S136" s="26">
        <v>29372520</v>
      </c>
      <c r="T136" s="26">
        <v>5874504</v>
      </c>
      <c r="U136" s="23" t="s">
        <v>104</v>
      </c>
      <c r="V136" s="26">
        <v>0</v>
      </c>
      <c r="W136" s="26">
        <f t="shared" si="120"/>
        <v>29372520</v>
      </c>
      <c r="X136" s="23" t="s">
        <v>104</v>
      </c>
      <c r="Y136" s="23" t="s">
        <v>104</v>
      </c>
      <c r="Z136" s="23" t="s">
        <v>104</v>
      </c>
      <c r="AA136" s="23" t="s">
        <v>104</v>
      </c>
      <c r="AB136" s="23" t="s">
        <v>104</v>
      </c>
      <c r="AC136" s="24" t="s">
        <v>766</v>
      </c>
      <c r="AD136" s="49">
        <v>52534865</v>
      </c>
      <c r="AE136" s="49">
        <v>5</v>
      </c>
      <c r="AF136" s="49" t="s">
        <v>117</v>
      </c>
      <c r="AG136" s="49" t="s">
        <v>118</v>
      </c>
      <c r="AH136" s="27" t="s">
        <v>119</v>
      </c>
      <c r="AI136" s="73">
        <v>29043</v>
      </c>
      <c r="AJ136" s="73" t="s">
        <v>120</v>
      </c>
      <c r="AK136" s="73" t="s">
        <v>196</v>
      </c>
      <c r="AL136" s="73" t="s">
        <v>121</v>
      </c>
      <c r="AM136" s="73" t="s">
        <v>181</v>
      </c>
      <c r="AN136" s="73" t="s">
        <v>470</v>
      </c>
      <c r="AO136" s="73" t="s">
        <v>124</v>
      </c>
      <c r="AP136" s="27" t="s">
        <v>767</v>
      </c>
      <c r="AQ136" s="23">
        <v>3813000</v>
      </c>
      <c r="AR136" s="22" t="s">
        <v>768</v>
      </c>
      <c r="AS136" s="49" t="s">
        <v>641</v>
      </c>
      <c r="AT136" s="49" t="s">
        <v>185</v>
      </c>
      <c r="AU136" s="49" t="s">
        <v>104</v>
      </c>
      <c r="AV136" s="78" t="s">
        <v>104</v>
      </c>
      <c r="AW136" s="78" t="s">
        <v>104</v>
      </c>
      <c r="AX136" s="78" t="s">
        <v>104</v>
      </c>
      <c r="AY136" s="29" t="s">
        <v>1651</v>
      </c>
      <c r="AZ136" s="35">
        <v>216</v>
      </c>
      <c r="BA136" s="25">
        <v>44399</v>
      </c>
      <c r="BB136" s="27" t="s">
        <v>104</v>
      </c>
      <c r="BC136" s="51" t="s">
        <v>104</v>
      </c>
      <c r="BD136" s="51" t="s">
        <v>104</v>
      </c>
      <c r="BE136" s="51" t="s">
        <v>104</v>
      </c>
      <c r="BF136" s="93">
        <v>44403</v>
      </c>
      <c r="BG136" s="93">
        <v>44555</v>
      </c>
      <c r="BH136" s="23" t="s">
        <v>202</v>
      </c>
      <c r="BI136" s="23" t="s">
        <v>203</v>
      </c>
      <c r="BJ136" s="23">
        <v>28915546</v>
      </c>
      <c r="BK136" s="23">
        <v>9</v>
      </c>
      <c r="BL136" s="23" t="s">
        <v>104</v>
      </c>
      <c r="BM136" s="23" t="s">
        <v>104</v>
      </c>
      <c r="BN136" s="23" t="s">
        <v>104</v>
      </c>
      <c r="BO136" s="23" t="s">
        <v>104</v>
      </c>
      <c r="BP136" s="23" t="s">
        <v>104</v>
      </c>
      <c r="BQ136" s="23" t="s">
        <v>104</v>
      </c>
      <c r="BR136" s="23" t="s">
        <v>104</v>
      </c>
      <c r="BS136" s="23" t="s">
        <v>104</v>
      </c>
      <c r="BT136" s="24" t="str">
        <f t="shared" si="60"/>
        <v>OLGA LUCILA LIZARAZO SALGADO</v>
      </c>
      <c r="BU136" s="31">
        <f t="shared" si="43"/>
        <v>29372520</v>
      </c>
      <c r="BV136" s="31" t="str">
        <f t="shared" ref="BV136:BW136" si="123">K136</f>
        <v>2 2. Meses</v>
      </c>
      <c r="BW136" s="32">
        <f t="shared" si="123"/>
        <v>5</v>
      </c>
      <c r="BX136" s="26"/>
      <c r="BY136" s="31"/>
      <c r="BZ136" s="23"/>
      <c r="CA136" s="23"/>
      <c r="CB136" s="23"/>
      <c r="CC136" s="23"/>
      <c r="CD136" s="33">
        <v>979084</v>
      </c>
      <c r="CE136" s="23"/>
      <c r="CF136" s="23"/>
      <c r="CG136" s="23"/>
      <c r="CH136" s="23"/>
      <c r="CI136" s="23"/>
      <c r="CJ136" s="23"/>
      <c r="CK136" s="23"/>
      <c r="CL136" s="23"/>
      <c r="CM136" s="23"/>
      <c r="CN136" s="23"/>
      <c r="CO136" s="31">
        <f t="shared" si="4"/>
        <v>979084</v>
      </c>
      <c r="CP136" s="34">
        <f t="shared" si="5"/>
        <v>3.3333333333333333E-2</v>
      </c>
      <c r="CQ136" s="43" t="s">
        <v>132</v>
      </c>
      <c r="CR136" s="92"/>
      <c r="CS136" s="92"/>
      <c r="CT136" s="92"/>
      <c r="CU136" s="92"/>
      <c r="CV136" s="92"/>
      <c r="CW136" s="92">
        <v>11</v>
      </c>
      <c r="CX136" s="92">
        <v>1</v>
      </c>
      <c r="CY136" s="36" t="s">
        <v>1652</v>
      </c>
      <c r="CZ136" s="37">
        <v>44418</v>
      </c>
      <c r="DA136" s="26">
        <v>979084</v>
      </c>
      <c r="DB136" s="26">
        <f t="shared" si="89"/>
        <v>979084</v>
      </c>
      <c r="DC136" s="31">
        <f t="shared" si="6"/>
        <v>979084</v>
      </c>
      <c r="DD136" s="31">
        <f t="shared" si="7"/>
        <v>28393436</v>
      </c>
      <c r="DE136" s="23"/>
      <c r="DF136" s="23"/>
    </row>
    <row r="137" spans="1:110" ht="84" customHeight="1" x14ac:dyDescent="0.25">
      <c r="A137" s="80" t="s">
        <v>1653</v>
      </c>
      <c r="B137" s="23" t="s">
        <v>1654</v>
      </c>
      <c r="C137" s="24" t="s">
        <v>1655</v>
      </c>
      <c r="D137" s="76">
        <v>44404</v>
      </c>
      <c r="E137" s="23" t="s">
        <v>108</v>
      </c>
      <c r="F137" s="23" t="s">
        <v>109</v>
      </c>
      <c r="G137" s="22" t="s">
        <v>1656</v>
      </c>
      <c r="H137" s="35" t="s">
        <v>104</v>
      </c>
      <c r="I137" s="35" t="s">
        <v>1657</v>
      </c>
      <c r="J137" s="23" t="s">
        <v>112</v>
      </c>
      <c r="K137" s="23" t="s">
        <v>113</v>
      </c>
      <c r="L137" s="35">
        <v>3</v>
      </c>
      <c r="M137" s="23" t="s">
        <v>177</v>
      </c>
      <c r="N137" s="23" t="s">
        <v>178</v>
      </c>
      <c r="O137" s="23">
        <v>1082001052</v>
      </c>
      <c r="P137" s="35">
        <v>219</v>
      </c>
      <c r="Q137" s="79">
        <v>44386</v>
      </c>
      <c r="R137" s="23" t="s">
        <v>142</v>
      </c>
      <c r="S137" s="95">
        <v>17623512</v>
      </c>
      <c r="T137" s="95">
        <v>5874504</v>
      </c>
      <c r="U137" s="35" t="s">
        <v>104</v>
      </c>
      <c r="V137" s="95">
        <v>0</v>
      </c>
      <c r="W137" s="26">
        <f t="shared" si="120"/>
        <v>17623512</v>
      </c>
      <c r="X137" s="35" t="s">
        <v>104</v>
      </c>
      <c r="Y137" s="35" t="s">
        <v>104</v>
      </c>
      <c r="Z137" s="35" t="s">
        <v>104</v>
      </c>
      <c r="AA137" s="35" t="s">
        <v>104</v>
      </c>
      <c r="AB137" s="35" t="s">
        <v>104</v>
      </c>
      <c r="AC137" s="24" t="s">
        <v>1658</v>
      </c>
      <c r="AD137" s="49">
        <v>52422899</v>
      </c>
      <c r="AE137" s="96">
        <v>7</v>
      </c>
      <c r="AF137" s="96" t="s">
        <v>117</v>
      </c>
      <c r="AG137" s="49" t="s">
        <v>118</v>
      </c>
      <c r="AH137" s="27" t="s">
        <v>119</v>
      </c>
      <c r="AI137" s="76">
        <v>28398</v>
      </c>
      <c r="AJ137" s="97" t="s">
        <v>120</v>
      </c>
      <c r="AK137" s="97" t="s">
        <v>280</v>
      </c>
      <c r="AL137" s="97" t="s">
        <v>567</v>
      </c>
      <c r="AM137" s="97" t="s">
        <v>181</v>
      </c>
      <c r="AN137" s="97" t="s">
        <v>1659</v>
      </c>
      <c r="AO137" s="97" t="s">
        <v>124</v>
      </c>
      <c r="AP137" s="98" t="s">
        <v>1660</v>
      </c>
      <c r="AQ137" s="23">
        <v>3813000</v>
      </c>
      <c r="AR137" s="35" t="s">
        <v>1661</v>
      </c>
      <c r="AS137" s="96" t="s">
        <v>486</v>
      </c>
      <c r="AT137" s="96" t="s">
        <v>285</v>
      </c>
      <c r="AU137" s="49" t="s">
        <v>104</v>
      </c>
      <c r="AV137" s="78" t="s">
        <v>104</v>
      </c>
      <c r="AW137" s="78" t="s">
        <v>104</v>
      </c>
      <c r="AX137" s="78" t="s">
        <v>104</v>
      </c>
      <c r="AY137" s="29" t="s">
        <v>1662</v>
      </c>
      <c r="AZ137" s="35">
        <v>219</v>
      </c>
      <c r="BA137" s="79">
        <v>44405</v>
      </c>
      <c r="BB137" s="27" t="s">
        <v>104</v>
      </c>
      <c r="BC137" s="51" t="s">
        <v>104</v>
      </c>
      <c r="BD137" s="51" t="s">
        <v>104</v>
      </c>
      <c r="BE137" s="51" t="s">
        <v>104</v>
      </c>
      <c r="BF137" s="93">
        <v>44405</v>
      </c>
      <c r="BG137" s="93">
        <v>44496</v>
      </c>
      <c r="BH137" s="25" t="s">
        <v>299</v>
      </c>
      <c r="BI137" s="23" t="s">
        <v>152</v>
      </c>
      <c r="BJ137" s="23">
        <v>1019032759</v>
      </c>
      <c r="BK137" s="23">
        <v>9</v>
      </c>
      <c r="BL137" s="23" t="s">
        <v>104</v>
      </c>
      <c r="BM137" s="23" t="s">
        <v>104</v>
      </c>
      <c r="BN137" s="23" t="s">
        <v>104</v>
      </c>
      <c r="BO137" s="23" t="s">
        <v>104</v>
      </c>
      <c r="BP137" s="23" t="s">
        <v>104</v>
      </c>
      <c r="BQ137" s="23" t="s">
        <v>104</v>
      </c>
      <c r="BR137" s="23" t="s">
        <v>104</v>
      </c>
      <c r="BS137" s="23" t="s">
        <v>104</v>
      </c>
      <c r="BT137" s="24" t="str">
        <f t="shared" si="60"/>
        <v xml:space="preserve">LEIDY PAOLA ROJAS CUERVO </v>
      </c>
      <c r="BU137" s="31">
        <f t="shared" si="43"/>
        <v>17623512</v>
      </c>
      <c r="BV137" s="31" t="str">
        <f t="shared" ref="BV137:BW137" si="124">K137</f>
        <v>2 2. Meses</v>
      </c>
      <c r="BW137" s="32">
        <f t="shared" si="124"/>
        <v>3</v>
      </c>
      <c r="BX137" s="26"/>
      <c r="BY137" s="31"/>
      <c r="BZ137" s="23"/>
      <c r="CA137" s="23"/>
      <c r="CB137" s="23"/>
      <c r="CC137" s="23"/>
      <c r="CD137" s="33">
        <v>587450</v>
      </c>
      <c r="CE137" s="23"/>
      <c r="CF137" s="23"/>
      <c r="CG137" s="23"/>
      <c r="CH137" s="23"/>
      <c r="CI137" s="23"/>
      <c r="CJ137" s="23"/>
      <c r="CK137" s="23"/>
      <c r="CL137" s="23"/>
      <c r="CM137" s="23"/>
      <c r="CN137" s="23"/>
      <c r="CO137" s="31">
        <f t="shared" si="4"/>
        <v>587450</v>
      </c>
      <c r="CP137" s="34">
        <f t="shared" si="5"/>
        <v>3.3333310636381668E-2</v>
      </c>
      <c r="CQ137" s="43" t="s">
        <v>132</v>
      </c>
      <c r="CR137" s="92"/>
      <c r="CS137" s="92"/>
      <c r="CT137" s="92"/>
      <c r="CU137" s="92"/>
      <c r="CV137" s="92"/>
      <c r="CW137" s="92">
        <v>11</v>
      </c>
      <c r="CX137" s="92">
        <v>1</v>
      </c>
      <c r="CY137" s="36" t="s">
        <v>1663</v>
      </c>
      <c r="CZ137" s="37">
        <v>44431</v>
      </c>
      <c r="DA137" s="26">
        <v>587450</v>
      </c>
      <c r="DB137" s="26">
        <f t="shared" si="89"/>
        <v>587450</v>
      </c>
      <c r="DC137" s="31">
        <f t="shared" si="6"/>
        <v>587450</v>
      </c>
      <c r="DD137" s="31">
        <f t="shared" si="7"/>
        <v>17036062</v>
      </c>
      <c r="DE137" s="23"/>
      <c r="DF137" s="23"/>
    </row>
    <row r="138" spans="1:110" ht="72" customHeight="1" x14ac:dyDescent="0.25">
      <c r="A138" s="80" t="s">
        <v>1664</v>
      </c>
      <c r="B138" s="23" t="s">
        <v>1665</v>
      </c>
      <c r="C138" s="24" t="s">
        <v>1666</v>
      </c>
      <c r="D138" s="76">
        <v>44410</v>
      </c>
      <c r="E138" s="23" t="s">
        <v>108</v>
      </c>
      <c r="F138" s="23" t="s">
        <v>109</v>
      </c>
      <c r="G138" s="80" t="s">
        <v>1667</v>
      </c>
      <c r="H138" s="35" t="s">
        <v>104</v>
      </c>
      <c r="I138" s="35" t="s">
        <v>1668</v>
      </c>
      <c r="J138" s="23" t="s">
        <v>112</v>
      </c>
      <c r="K138" s="23" t="s">
        <v>541</v>
      </c>
      <c r="L138" s="35">
        <v>135</v>
      </c>
      <c r="M138" s="23" t="s">
        <v>177</v>
      </c>
      <c r="N138" s="23" t="s">
        <v>178</v>
      </c>
      <c r="O138" s="23">
        <v>1082001052</v>
      </c>
      <c r="P138" s="35">
        <v>220</v>
      </c>
      <c r="Q138" s="79">
        <v>44386</v>
      </c>
      <c r="R138" s="23" t="s">
        <v>142</v>
      </c>
      <c r="S138" s="95">
        <v>29739677</v>
      </c>
      <c r="T138" s="95">
        <v>6608817</v>
      </c>
      <c r="U138" s="35" t="s">
        <v>104</v>
      </c>
      <c r="V138" s="95">
        <v>0</v>
      </c>
      <c r="W138" s="26">
        <f t="shared" si="120"/>
        <v>29739677</v>
      </c>
      <c r="X138" s="35" t="s">
        <v>104</v>
      </c>
      <c r="Y138" s="35" t="s">
        <v>104</v>
      </c>
      <c r="Z138" s="35" t="s">
        <v>104</v>
      </c>
      <c r="AA138" s="35" t="s">
        <v>104</v>
      </c>
      <c r="AB138" s="35" t="s">
        <v>104</v>
      </c>
      <c r="AC138" s="24" t="s">
        <v>1669</v>
      </c>
      <c r="AD138" s="49">
        <v>11220255</v>
      </c>
      <c r="AE138" s="96">
        <v>5</v>
      </c>
      <c r="AF138" s="96" t="s">
        <v>267</v>
      </c>
      <c r="AG138" s="49" t="s">
        <v>118</v>
      </c>
      <c r="AH138" s="27" t="s">
        <v>119</v>
      </c>
      <c r="AI138" s="76">
        <v>28112</v>
      </c>
      <c r="AJ138" s="97" t="s">
        <v>120</v>
      </c>
      <c r="AK138" s="97" t="s">
        <v>900</v>
      </c>
      <c r="AL138" s="97" t="s">
        <v>901</v>
      </c>
      <c r="AM138" s="97" t="s">
        <v>181</v>
      </c>
      <c r="AN138" s="97" t="s">
        <v>1659</v>
      </c>
      <c r="AO138" s="97" t="s">
        <v>124</v>
      </c>
      <c r="AP138" s="98" t="s">
        <v>1670</v>
      </c>
      <c r="AQ138" s="23">
        <v>3813000</v>
      </c>
      <c r="AR138" s="35" t="s">
        <v>1671</v>
      </c>
      <c r="AS138" s="96" t="s">
        <v>1634</v>
      </c>
      <c r="AT138" s="96" t="s">
        <v>581</v>
      </c>
      <c r="AU138" s="96" t="s">
        <v>104</v>
      </c>
      <c r="AV138" s="99" t="s">
        <v>104</v>
      </c>
      <c r="AW138" s="99" t="s">
        <v>104</v>
      </c>
      <c r="AX138" s="99" t="s">
        <v>158</v>
      </c>
      <c r="AY138" s="100" t="s">
        <v>1672</v>
      </c>
      <c r="AZ138" s="35">
        <v>221</v>
      </c>
      <c r="BA138" s="79">
        <v>44412</v>
      </c>
      <c r="BB138" s="27" t="s">
        <v>104</v>
      </c>
      <c r="BC138" s="51" t="s">
        <v>104</v>
      </c>
      <c r="BD138" s="51" t="s">
        <v>104</v>
      </c>
      <c r="BE138" s="51" t="s">
        <v>104</v>
      </c>
      <c r="BF138" s="93">
        <v>44412</v>
      </c>
      <c r="BG138" s="93">
        <v>44548</v>
      </c>
      <c r="BH138" s="25" t="s">
        <v>299</v>
      </c>
      <c r="BI138" s="23" t="s">
        <v>152</v>
      </c>
      <c r="BJ138" s="23">
        <v>1019032759</v>
      </c>
      <c r="BK138" s="23">
        <v>9</v>
      </c>
      <c r="BL138" s="23" t="s">
        <v>104</v>
      </c>
      <c r="BM138" s="23" t="s">
        <v>104</v>
      </c>
      <c r="BN138" s="23" t="s">
        <v>104</v>
      </c>
      <c r="BO138" s="23" t="s">
        <v>104</v>
      </c>
      <c r="BP138" s="23" t="s">
        <v>104</v>
      </c>
      <c r="BQ138" s="23" t="s">
        <v>104</v>
      </c>
      <c r="BR138" s="23" t="s">
        <v>104</v>
      </c>
      <c r="BS138" s="23" t="s">
        <v>104</v>
      </c>
      <c r="BT138" s="24" t="str">
        <f t="shared" si="60"/>
        <v>JAIRO MAURICIO TOVAR TAVERA</v>
      </c>
      <c r="BU138" s="31">
        <f t="shared" si="43"/>
        <v>29739677</v>
      </c>
      <c r="BV138" s="31" t="str">
        <f t="shared" ref="BV138:BW138" si="125">K138</f>
        <v xml:space="preserve">1.1 Dias </v>
      </c>
      <c r="BW138" s="32">
        <f t="shared" si="125"/>
        <v>135</v>
      </c>
      <c r="BX138" s="26"/>
      <c r="BY138" s="31"/>
      <c r="BZ138" s="23"/>
      <c r="CA138" s="23"/>
      <c r="CB138" s="23"/>
      <c r="CC138" s="23"/>
      <c r="CD138" s="33"/>
      <c r="CE138" s="23"/>
      <c r="CF138" s="23"/>
      <c r="CG138" s="23"/>
      <c r="CH138" s="23"/>
      <c r="CI138" s="23"/>
      <c r="CJ138" s="23"/>
      <c r="CK138" s="23"/>
      <c r="CL138" s="23"/>
      <c r="CM138" s="23"/>
      <c r="CN138" s="23"/>
      <c r="CO138" s="31">
        <f t="shared" si="4"/>
        <v>0</v>
      </c>
      <c r="CP138" s="34">
        <f t="shared" si="5"/>
        <v>0</v>
      </c>
      <c r="CQ138" s="23"/>
      <c r="CR138" s="23"/>
      <c r="CS138" s="23"/>
      <c r="CT138" s="23"/>
      <c r="CU138" s="23"/>
      <c r="CV138" s="23"/>
      <c r="CW138" s="23"/>
      <c r="CX138" s="23"/>
      <c r="CY138" s="36" t="e">
        <v>#N/A</v>
      </c>
      <c r="CZ138" s="37" t="e">
        <v>#N/A</v>
      </c>
      <c r="DA138" s="26">
        <v>0</v>
      </c>
      <c r="DB138" s="26">
        <f t="shared" si="89"/>
        <v>0</v>
      </c>
      <c r="DC138" s="31">
        <f t="shared" si="6"/>
        <v>0</v>
      </c>
      <c r="DD138" s="31">
        <f t="shared" si="7"/>
        <v>29739677</v>
      </c>
      <c r="DE138" s="23"/>
      <c r="DF138" s="23"/>
    </row>
    <row r="139" spans="1:110" ht="86.25" customHeight="1" x14ac:dyDescent="0.25">
      <c r="A139" s="80" t="s">
        <v>1673</v>
      </c>
      <c r="B139" s="23" t="s">
        <v>1674</v>
      </c>
      <c r="C139" s="24" t="s">
        <v>1675</v>
      </c>
      <c r="D139" s="76">
        <v>44411</v>
      </c>
      <c r="E139" s="23" t="s">
        <v>108</v>
      </c>
      <c r="F139" s="23" t="s">
        <v>109</v>
      </c>
      <c r="G139" s="22" t="s">
        <v>1676</v>
      </c>
      <c r="H139" s="35" t="s">
        <v>104</v>
      </c>
      <c r="I139" s="35" t="s">
        <v>1677</v>
      </c>
      <c r="J139" s="23" t="s">
        <v>112</v>
      </c>
      <c r="K139" s="23" t="s">
        <v>113</v>
      </c>
      <c r="L139" s="35">
        <v>2</v>
      </c>
      <c r="M139" s="23" t="s">
        <v>372</v>
      </c>
      <c r="N139" s="23" t="s">
        <v>373</v>
      </c>
      <c r="O139" s="23">
        <v>1082001052</v>
      </c>
      <c r="P139" s="35">
        <v>221</v>
      </c>
      <c r="Q139" s="79">
        <v>44386</v>
      </c>
      <c r="R139" s="23" t="s">
        <v>142</v>
      </c>
      <c r="S139" s="95">
        <v>14686260</v>
      </c>
      <c r="T139" s="95">
        <v>7343130</v>
      </c>
      <c r="U139" s="35" t="s">
        <v>104</v>
      </c>
      <c r="V139" s="95">
        <v>0</v>
      </c>
      <c r="W139" s="26">
        <f t="shared" si="120"/>
        <v>14686260</v>
      </c>
      <c r="X139" s="35" t="s">
        <v>104</v>
      </c>
      <c r="Y139" s="35" t="s">
        <v>104</v>
      </c>
      <c r="Z139" s="35" t="s">
        <v>104</v>
      </c>
      <c r="AA139" s="35" t="s">
        <v>104</v>
      </c>
      <c r="AB139" s="35" t="s">
        <v>104</v>
      </c>
      <c r="AC139" s="24" t="s">
        <v>1265</v>
      </c>
      <c r="AD139" s="49">
        <v>11439947</v>
      </c>
      <c r="AE139" s="96">
        <v>5</v>
      </c>
      <c r="AF139" s="96" t="s">
        <v>267</v>
      </c>
      <c r="AG139" s="49" t="s">
        <v>118</v>
      </c>
      <c r="AH139" s="27" t="s">
        <v>119</v>
      </c>
      <c r="AI139" s="76">
        <v>27525</v>
      </c>
      <c r="AJ139" s="73" t="s">
        <v>120</v>
      </c>
      <c r="AK139" s="73" t="s">
        <v>196</v>
      </c>
      <c r="AL139" s="73" t="s">
        <v>121</v>
      </c>
      <c r="AM139" s="97" t="s">
        <v>1100</v>
      </c>
      <c r="AN139" s="97" t="s">
        <v>984</v>
      </c>
      <c r="AO139" s="97" t="s">
        <v>124</v>
      </c>
      <c r="AP139" s="98" t="s">
        <v>1266</v>
      </c>
      <c r="AQ139" s="23">
        <v>3813000</v>
      </c>
      <c r="AR139" s="35" t="s">
        <v>1267</v>
      </c>
      <c r="AS139" s="96" t="s">
        <v>167</v>
      </c>
      <c r="AT139" s="98" t="s">
        <v>758</v>
      </c>
      <c r="AU139" s="96" t="s">
        <v>104</v>
      </c>
      <c r="AV139" s="99" t="s">
        <v>104</v>
      </c>
      <c r="AW139" s="99" t="s">
        <v>104</v>
      </c>
      <c r="AX139" s="99" t="s">
        <v>158</v>
      </c>
      <c r="AY139" s="100" t="s">
        <v>1678</v>
      </c>
      <c r="AZ139" s="35">
        <v>222</v>
      </c>
      <c r="BA139" s="79">
        <v>44413</v>
      </c>
      <c r="BB139" s="27" t="s">
        <v>104</v>
      </c>
      <c r="BC139" s="51" t="s">
        <v>104</v>
      </c>
      <c r="BD139" s="51" t="s">
        <v>104</v>
      </c>
      <c r="BE139" s="51" t="s">
        <v>104</v>
      </c>
      <c r="BF139" s="93">
        <v>44414</v>
      </c>
      <c r="BG139" s="93">
        <v>44474</v>
      </c>
      <c r="BH139" s="23" t="s">
        <v>379</v>
      </c>
      <c r="BI139" s="23" t="s">
        <v>380</v>
      </c>
      <c r="BJ139" s="23">
        <v>79468174</v>
      </c>
      <c r="BK139" s="23">
        <v>1</v>
      </c>
      <c r="BL139" s="23" t="s">
        <v>104</v>
      </c>
      <c r="BM139" s="23" t="s">
        <v>104</v>
      </c>
      <c r="BN139" s="23" t="s">
        <v>104</v>
      </c>
      <c r="BO139" s="23" t="s">
        <v>104</v>
      </c>
      <c r="BP139" s="23" t="s">
        <v>104</v>
      </c>
      <c r="BQ139" s="23" t="s">
        <v>104</v>
      </c>
      <c r="BR139" s="23" t="s">
        <v>104</v>
      </c>
      <c r="BS139" s="23" t="s">
        <v>104</v>
      </c>
      <c r="BT139" s="24" t="str">
        <f t="shared" si="60"/>
        <v>ALEXANDER BUITRAGO PUENTES</v>
      </c>
      <c r="BU139" s="31">
        <f t="shared" si="43"/>
        <v>14686260</v>
      </c>
      <c r="BV139" s="31" t="str">
        <f t="shared" ref="BV139:BW139" si="126">K139</f>
        <v>2 2. Meses</v>
      </c>
      <c r="BW139" s="32">
        <f t="shared" si="126"/>
        <v>2</v>
      </c>
      <c r="BX139" s="26"/>
      <c r="BY139" s="31"/>
      <c r="BZ139" s="23"/>
      <c r="CA139" s="23"/>
      <c r="CB139" s="23"/>
      <c r="CC139" s="23"/>
      <c r="CD139" s="33"/>
      <c r="CE139" s="23"/>
      <c r="CF139" s="23"/>
      <c r="CG139" s="23"/>
      <c r="CH139" s="23"/>
      <c r="CI139" s="23"/>
      <c r="CJ139" s="23"/>
      <c r="CK139" s="23"/>
      <c r="CL139" s="23"/>
      <c r="CM139" s="23"/>
      <c r="CN139" s="23"/>
      <c r="CO139" s="31">
        <f t="shared" si="4"/>
        <v>0</v>
      </c>
      <c r="CP139" s="34">
        <f t="shared" si="5"/>
        <v>0</v>
      </c>
      <c r="CQ139" s="23"/>
      <c r="CR139" s="23"/>
      <c r="CS139" s="23"/>
      <c r="CT139" s="23"/>
      <c r="CU139" s="23"/>
      <c r="CV139" s="23"/>
      <c r="CW139" s="23"/>
      <c r="CX139" s="23"/>
      <c r="CY139" s="36" t="e">
        <v>#N/A</v>
      </c>
      <c r="CZ139" s="37" t="e">
        <v>#N/A</v>
      </c>
      <c r="DA139" s="26">
        <v>0</v>
      </c>
      <c r="DB139" s="26">
        <f t="shared" si="89"/>
        <v>0</v>
      </c>
      <c r="DC139" s="31">
        <f t="shared" si="6"/>
        <v>0</v>
      </c>
      <c r="DD139" s="31">
        <f t="shared" si="7"/>
        <v>14686260</v>
      </c>
      <c r="DE139" s="23"/>
      <c r="DF139" s="23"/>
    </row>
    <row r="140" spans="1:110" ht="96" customHeight="1" x14ac:dyDescent="0.25">
      <c r="A140" s="80" t="s">
        <v>1679</v>
      </c>
      <c r="B140" s="23" t="s">
        <v>1680</v>
      </c>
      <c r="C140" s="24" t="s">
        <v>1681</v>
      </c>
      <c r="D140" s="76">
        <v>44420</v>
      </c>
      <c r="E140" s="23" t="s">
        <v>108</v>
      </c>
      <c r="F140" s="23" t="s">
        <v>1682</v>
      </c>
      <c r="G140" s="80" t="s">
        <v>1683</v>
      </c>
      <c r="H140" s="35" t="s">
        <v>158</v>
      </c>
      <c r="I140" s="35" t="s">
        <v>1684</v>
      </c>
      <c r="J140" s="23" t="s">
        <v>1516</v>
      </c>
      <c r="K140" s="23" t="s">
        <v>113</v>
      </c>
      <c r="L140" s="35">
        <v>9</v>
      </c>
      <c r="M140" s="35">
        <v>1310202010203</v>
      </c>
      <c r="N140" s="35" t="s">
        <v>1685</v>
      </c>
      <c r="O140" s="35" t="s">
        <v>1686</v>
      </c>
      <c r="P140" s="35">
        <v>222</v>
      </c>
      <c r="Q140" s="79">
        <v>44390</v>
      </c>
      <c r="R140" s="23" t="s">
        <v>115</v>
      </c>
      <c r="S140" s="95">
        <v>11042414</v>
      </c>
      <c r="T140" s="95" t="s">
        <v>158</v>
      </c>
      <c r="U140" s="35" t="s">
        <v>104</v>
      </c>
      <c r="V140" s="95">
        <v>0</v>
      </c>
      <c r="W140" s="26">
        <f t="shared" si="120"/>
        <v>11042414</v>
      </c>
      <c r="X140" s="35" t="s">
        <v>104</v>
      </c>
      <c r="Y140" s="35" t="s">
        <v>104</v>
      </c>
      <c r="Z140" s="35" t="s">
        <v>104</v>
      </c>
      <c r="AA140" s="35" t="s">
        <v>104</v>
      </c>
      <c r="AB140" s="35" t="s">
        <v>104</v>
      </c>
      <c r="AC140" s="24" t="s">
        <v>1687</v>
      </c>
      <c r="AD140" s="49">
        <v>811009788</v>
      </c>
      <c r="AE140" s="96">
        <v>8</v>
      </c>
      <c r="AF140" s="96" t="s">
        <v>104</v>
      </c>
      <c r="AG140" s="49" t="s">
        <v>602</v>
      </c>
      <c r="AH140" s="27" t="s">
        <v>1318</v>
      </c>
      <c r="AI140" s="97" t="s">
        <v>104</v>
      </c>
      <c r="AJ140" s="97" t="s">
        <v>104</v>
      </c>
      <c r="AK140" s="97" t="s">
        <v>104</v>
      </c>
      <c r="AL140" s="97" t="s">
        <v>104</v>
      </c>
      <c r="AM140" s="97" t="s">
        <v>104</v>
      </c>
      <c r="AN140" s="97" t="s">
        <v>104</v>
      </c>
      <c r="AO140" s="97" t="s">
        <v>104</v>
      </c>
      <c r="AP140" s="97" t="s">
        <v>1688</v>
      </c>
      <c r="AQ140" s="23">
        <v>3813000</v>
      </c>
      <c r="AR140" s="80" t="s">
        <v>1689</v>
      </c>
      <c r="AS140" s="96" t="s">
        <v>104</v>
      </c>
      <c r="AT140" s="96" t="s">
        <v>104</v>
      </c>
      <c r="AU140" s="96" t="s">
        <v>1056</v>
      </c>
      <c r="AV140" s="99">
        <v>27</v>
      </c>
      <c r="AW140" s="99" t="s">
        <v>104</v>
      </c>
      <c r="AX140" s="101" t="s">
        <v>1056</v>
      </c>
      <c r="AY140" s="100" t="s">
        <v>1690</v>
      </c>
      <c r="AZ140" s="35">
        <v>227</v>
      </c>
      <c r="BA140" s="79">
        <v>44421</v>
      </c>
      <c r="BB140" s="27" t="s">
        <v>104</v>
      </c>
      <c r="BC140" s="51" t="s">
        <v>104</v>
      </c>
      <c r="BD140" s="51" t="s">
        <v>104</v>
      </c>
      <c r="BE140" s="51" t="s">
        <v>104</v>
      </c>
      <c r="BF140" s="93">
        <v>44428</v>
      </c>
      <c r="BG140" s="93">
        <v>44335</v>
      </c>
      <c r="BH140" s="23" t="s">
        <v>130</v>
      </c>
      <c r="BI140" s="23" t="s">
        <v>131</v>
      </c>
      <c r="BJ140" s="23">
        <v>65554501</v>
      </c>
      <c r="BK140" s="23">
        <v>2</v>
      </c>
      <c r="BL140" s="35" t="s">
        <v>104</v>
      </c>
      <c r="BM140" s="35" t="s">
        <v>104</v>
      </c>
      <c r="BN140" s="35" t="s">
        <v>104</v>
      </c>
      <c r="BO140" s="35" t="s">
        <v>104</v>
      </c>
      <c r="BP140" s="35" t="s">
        <v>104</v>
      </c>
      <c r="BQ140" s="35" t="s">
        <v>104</v>
      </c>
      <c r="BR140" s="35" t="s">
        <v>104</v>
      </c>
      <c r="BS140" s="35" t="s">
        <v>104</v>
      </c>
      <c r="BT140" s="24" t="str">
        <f t="shared" si="60"/>
        <v xml:space="preserve">DISTRACOM S.A </v>
      </c>
      <c r="BU140" s="31">
        <f t="shared" si="43"/>
        <v>11042414</v>
      </c>
      <c r="BV140" s="31" t="str">
        <f t="shared" ref="BV140:BW140" si="127">K140</f>
        <v>2 2. Meses</v>
      </c>
      <c r="BW140" s="32">
        <f t="shared" si="127"/>
        <v>9</v>
      </c>
      <c r="BX140" s="26"/>
      <c r="BY140" s="31"/>
      <c r="BZ140" s="23"/>
      <c r="CA140" s="23"/>
      <c r="CB140" s="23"/>
      <c r="CC140" s="23"/>
      <c r="CD140" s="33"/>
      <c r="CE140" s="23"/>
      <c r="CF140" s="23"/>
      <c r="CG140" s="23"/>
      <c r="CH140" s="23"/>
      <c r="CI140" s="23"/>
      <c r="CJ140" s="23"/>
      <c r="CK140" s="23"/>
      <c r="CL140" s="23"/>
      <c r="CM140" s="23"/>
      <c r="CN140" s="23"/>
      <c r="CO140" s="31"/>
      <c r="CP140" s="34"/>
      <c r="CQ140" s="23"/>
      <c r="CR140" s="23"/>
      <c r="CS140" s="23"/>
      <c r="CT140" s="23"/>
      <c r="CU140" s="23"/>
      <c r="CV140" s="23"/>
      <c r="CW140" s="23"/>
      <c r="CX140" s="23"/>
      <c r="CY140" s="36" t="e">
        <v>#N/A</v>
      </c>
      <c r="CZ140" s="37" t="e">
        <v>#N/A</v>
      </c>
      <c r="DA140" s="26">
        <v>0</v>
      </c>
      <c r="DB140" s="26"/>
      <c r="DC140" s="31"/>
      <c r="DD140" s="31"/>
      <c r="DE140" s="23"/>
      <c r="DF140" s="23"/>
    </row>
    <row r="141" spans="1:110" ht="61.5" customHeight="1" x14ac:dyDescent="0.25">
      <c r="A141" s="80" t="s">
        <v>1691</v>
      </c>
      <c r="B141" s="23" t="s">
        <v>1692</v>
      </c>
      <c r="C141" s="24" t="s">
        <v>1693</v>
      </c>
      <c r="D141" s="76">
        <v>44421</v>
      </c>
      <c r="E141" s="23" t="s">
        <v>108</v>
      </c>
      <c r="F141" s="23" t="s">
        <v>109</v>
      </c>
      <c r="G141" s="80" t="s">
        <v>1694</v>
      </c>
      <c r="H141" s="35" t="s">
        <v>104</v>
      </c>
      <c r="I141" s="23" t="s">
        <v>1695</v>
      </c>
      <c r="J141" s="23" t="s">
        <v>112</v>
      </c>
      <c r="K141" s="23" t="s">
        <v>541</v>
      </c>
      <c r="L141" s="35">
        <v>135</v>
      </c>
      <c r="M141" s="23" t="s">
        <v>177</v>
      </c>
      <c r="N141" s="23" t="s">
        <v>178</v>
      </c>
      <c r="O141" s="23">
        <v>1082001052</v>
      </c>
      <c r="P141" s="35">
        <v>223</v>
      </c>
      <c r="Q141" s="79">
        <v>44393</v>
      </c>
      <c r="R141" s="23" t="s">
        <v>142</v>
      </c>
      <c r="S141" s="95">
        <v>42957311</v>
      </c>
      <c r="T141" s="95">
        <v>9456069</v>
      </c>
      <c r="U141" s="35" t="s">
        <v>104</v>
      </c>
      <c r="V141" s="95">
        <v>0</v>
      </c>
      <c r="W141" s="26">
        <f t="shared" si="120"/>
        <v>42957311</v>
      </c>
      <c r="X141" s="35" t="s">
        <v>104</v>
      </c>
      <c r="Y141" s="35" t="s">
        <v>104</v>
      </c>
      <c r="Z141" s="35" t="s">
        <v>104</v>
      </c>
      <c r="AA141" s="35" t="s">
        <v>104</v>
      </c>
      <c r="AB141" s="35" t="s">
        <v>104</v>
      </c>
      <c r="AC141" s="24" t="s">
        <v>947</v>
      </c>
      <c r="AD141" s="49">
        <v>80037123</v>
      </c>
      <c r="AE141" s="49">
        <v>9</v>
      </c>
      <c r="AF141" s="96" t="s">
        <v>267</v>
      </c>
      <c r="AG141" s="49" t="s">
        <v>118</v>
      </c>
      <c r="AH141" s="27" t="s">
        <v>119</v>
      </c>
      <c r="AI141" s="76">
        <v>29114</v>
      </c>
      <c r="AJ141" s="97" t="s">
        <v>120</v>
      </c>
      <c r="AK141" s="73" t="s">
        <v>196</v>
      </c>
      <c r="AL141" s="73" t="s">
        <v>121</v>
      </c>
      <c r="AM141" s="97" t="s">
        <v>211</v>
      </c>
      <c r="AN141" s="97" t="s">
        <v>1659</v>
      </c>
      <c r="AO141" s="97" t="s">
        <v>124</v>
      </c>
      <c r="AP141" s="98" t="s">
        <v>948</v>
      </c>
      <c r="AQ141" s="23">
        <v>3813000</v>
      </c>
      <c r="AR141" s="35" t="s">
        <v>949</v>
      </c>
      <c r="AS141" s="96" t="s">
        <v>258</v>
      </c>
      <c r="AT141" s="96" t="s">
        <v>272</v>
      </c>
      <c r="AU141" s="96" t="s">
        <v>104</v>
      </c>
      <c r="AV141" s="99" t="s">
        <v>104</v>
      </c>
      <c r="AW141" s="99" t="s">
        <v>104</v>
      </c>
      <c r="AX141" s="99" t="s">
        <v>104</v>
      </c>
      <c r="AY141" s="100" t="s">
        <v>1696</v>
      </c>
      <c r="AZ141" s="35">
        <v>228</v>
      </c>
      <c r="BA141" s="79">
        <v>44425</v>
      </c>
      <c r="BB141" s="27" t="s">
        <v>104</v>
      </c>
      <c r="BC141" s="51" t="s">
        <v>104</v>
      </c>
      <c r="BD141" s="51" t="s">
        <v>104</v>
      </c>
      <c r="BE141" s="51" t="s">
        <v>104</v>
      </c>
      <c r="BF141" s="93">
        <v>44425</v>
      </c>
      <c r="BG141" s="93">
        <v>44561</v>
      </c>
      <c r="BH141" s="23" t="s">
        <v>187</v>
      </c>
      <c r="BI141" s="23" t="s">
        <v>1697</v>
      </c>
      <c r="BJ141" s="23">
        <v>24179106</v>
      </c>
      <c r="BK141" s="35">
        <v>9</v>
      </c>
      <c r="BL141" s="35" t="s">
        <v>104</v>
      </c>
      <c r="BM141" s="35" t="s">
        <v>104</v>
      </c>
      <c r="BN141" s="35" t="s">
        <v>104</v>
      </c>
      <c r="BO141" s="35" t="s">
        <v>104</v>
      </c>
      <c r="BP141" s="35" t="s">
        <v>104</v>
      </c>
      <c r="BQ141" s="35" t="s">
        <v>104</v>
      </c>
      <c r="BR141" s="35" t="s">
        <v>104</v>
      </c>
      <c r="BS141" s="35" t="s">
        <v>104</v>
      </c>
      <c r="BT141" s="24" t="str">
        <f t="shared" si="60"/>
        <v>DIEGO DAVID BARRAGÁN FERRO</v>
      </c>
      <c r="BU141" s="31">
        <f t="shared" si="43"/>
        <v>42957311</v>
      </c>
      <c r="BV141" s="31" t="str">
        <f t="shared" ref="BV141:BW141" si="128">K141</f>
        <v xml:space="preserve">1.1 Dias </v>
      </c>
      <c r="BW141" s="32">
        <f t="shared" si="128"/>
        <v>135</v>
      </c>
      <c r="BX141" s="26"/>
      <c r="BY141" s="31"/>
      <c r="BZ141" s="23"/>
      <c r="CA141" s="23"/>
      <c r="CB141" s="23"/>
      <c r="CC141" s="23"/>
      <c r="CD141" s="33"/>
      <c r="CE141" s="23"/>
      <c r="CF141" s="23"/>
      <c r="CG141" s="23"/>
      <c r="CH141" s="23"/>
      <c r="CI141" s="23"/>
      <c r="CJ141" s="23"/>
      <c r="CK141" s="23"/>
      <c r="CL141" s="23"/>
      <c r="CM141" s="23"/>
      <c r="CN141" s="23"/>
      <c r="CO141" s="31"/>
      <c r="CP141" s="34"/>
      <c r="CQ141" s="23"/>
      <c r="CR141" s="23"/>
      <c r="CS141" s="23"/>
      <c r="CT141" s="23"/>
      <c r="CU141" s="23"/>
      <c r="CV141" s="23"/>
      <c r="CW141" s="23"/>
      <c r="CX141" s="23"/>
      <c r="CY141" s="36" t="e">
        <v>#N/A</v>
      </c>
      <c r="CZ141" s="37" t="e">
        <v>#N/A</v>
      </c>
      <c r="DA141" s="26">
        <v>0</v>
      </c>
      <c r="DB141" s="26"/>
      <c r="DC141" s="31"/>
      <c r="DD141" s="31"/>
      <c r="DE141" s="23"/>
      <c r="DF141" s="23"/>
    </row>
    <row r="142" spans="1:110" ht="72" customHeight="1" x14ac:dyDescent="0.25">
      <c r="A142" s="80" t="s">
        <v>1698</v>
      </c>
      <c r="B142" s="23" t="s">
        <v>1699</v>
      </c>
      <c r="C142" s="24" t="s">
        <v>1700</v>
      </c>
      <c r="D142" s="76">
        <v>44432</v>
      </c>
      <c r="E142" s="23" t="s">
        <v>108</v>
      </c>
      <c r="F142" s="23" t="s">
        <v>109</v>
      </c>
      <c r="G142" s="80" t="s">
        <v>1701</v>
      </c>
      <c r="H142" s="35" t="s">
        <v>158</v>
      </c>
      <c r="I142" s="35" t="s">
        <v>1702</v>
      </c>
      <c r="J142" s="23" t="s">
        <v>1516</v>
      </c>
      <c r="K142" s="23" t="s">
        <v>541</v>
      </c>
      <c r="L142" s="35">
        <v>99</v>
      </c>
      <c r="M142" s="23" t="s">
        <v>140</v>
      </c>
      <c r="N142" s="23" t="s">
        <v>1528</v>
      </c>
      <c r="O142" s="23">
        <v>1082001042</v>
      </c>
      <c r="P142" s="35">
        <v>185</v>
      </c>
      <c r="Q142" s="79">
        <v>44378</v>
      </c>
      <c r="R142" s="23" t="s">
        <v>142</v>
      </c>
      <c r="S142" s="95">
        <v>8996400</v>
      </c>
      <c r="T142" s="95" t="s">
        <v>158</v>
      </c>
      <c r="U142" s="95" t="s">
        <v>158</v>
      </c>
      <c r="V142" s="95">
        <v>0</v>
      </c>
      <c r="W142" s="26">
        <f t="shared" si="120"/>
        <v>8996400</v>
      </c>
      <c r="X142" s="95" t="s">
        <v>158</v>
      </c>
      <c r="Y142" s="95" t="s">
        <v>158</v>
      </c>
      <c r="Z142" s="95" t="s">
        <v>158</v>
      </c>
      <c r="AA142" s="95" t="s">
        <v>158</v>
      </c>
      <c r="AB142" s="95" t="s">
        <v>158</v>
      </c>
      <c r="AC142" s="24" t="s">
        <v>1703</v>
      </c>
      <c r="AD142" s="49">
        <v>860049921</v>
      </c>
      <c r="AE142" s="96">
        <v>0</v>
      </c>
      <c r="AF142" s="96" t="s">
        <v>104</v>
      </c>
      <c r="AG142" s="49" t="s">
        <v>602</v>
      </c>
      <c r="AH142" s="27" t="s">
        <v>603</v>
      </c>
      <c r="AI142" s="97" t="s">
        <v>104</v>
      </c>
      <c r="AJ142" s="97" t="s">
        <v>104</v>
      </c>
      <c r="AK142" s="97" t="s">
        <v>104</v>
      </c>
      <c r="AL142" s="97" t="s">
        <v>104</v>
      </c>
      <c r="AM142" s="97" t="s">
        <v>104</v>
      </c>
      <c r="AN142" s="97" t="s">
        <v>104</v>
      </c>
      <c r="AO142" s="97" t="s">
        <v>104</v>
      </c>
      <c r="AP142" s="98" t="s">
        <v>1704</v>
      </c>
      <c r="AQ142" s="35">
        <v>3813000</v>
      </c>
      <c r="AR142" s="35" t="s">
        <v>1705</v>
      </c>
      <c r="AS142" s="96" t="s">
        <v>104</v>
      </c>
      <c r="AT142" s="96" t="s">
        <v>104</v>
      </c>
      <c r="AU142" s="96" t="s">
        <v>1056</v>
      </c>
      <c r="AV142" s="83">
        <v>3533</v>
      </c>
      <c r="AW142" s="99" t="s">
        <v>158</v>
      </c>
      <c r="AX142" s="99" t="s">
        <v>1056</v>
      </c>
      <c r="AY142" s="100" t="s">
        <v>1706</v>
      </c>
      <c r="AZ142" s="35">
        <v>232</v>
      </c>
      <c r="BA142" s="79">
        <v>44432</v>
      </c>
      <c r="BB142" s="27" t="s">
        <v>104</v>
      </c>
      <c r="BC142" s="51" t="s">
        <v>104</v>
      </c>
      <c r="BD142" s="51" t="s">
        <v>104</v>
      </c>
      <c r="BE142" s="51" t="s">
        <v>104</v>
      </c>
      <c r="BF142" s="93">
        <v>44439</v>
      </c>
      <c r="BG142" s="93">
        <v>44538</v>
      </c>
      <c r="BH142" s="25" t="s">
        <v>217</v>
      </c>
      <c r="BI142" s="23" t="s">
        <v>218</v>
      </c>
      <c r="BJ142" s="23">
        <v>80767640</v>
      </c>
      <c r="BK142" s="23">
        <v>7</v>
      </c>
      <c r="BL142" s="35" t="s">
        <v>104</v>
      </c>
      <c r="BM142" s="35" t="s">
        <v>104</v>
      </c>
      <c r="BN142" s="35" t="s">
        <v>104</v>
      </c>
      <c r="BO142" s="35" t="s">
        <v>104</v>
      </c>
      <c r="BP142" s="35" t="s">
        <v>104</v>
      </c>
      <c r="BQ142" s="35" t="s">
        <v>104</v>
      </c>
      <c r="BR142" s="35" t="s">
        <v>104</v>
      </c>
      <c r="BS142" s="35" t="s">
        <v>104</v>
      </c>
      <c r="BT142" s="24" t="str">
        <f t="shared" si="60"/>
        <v xml:space="preserve">SGS COLOMBIA S.A.S.
</v>
      </c>
      <c r="BU142" s="31">
        <f t="shared" si="43"/>
        <v>8996400</v>
      </c>
      <c r="BV142" s="31" t="str">
        <f t="shared" ref="BV142:BW142" si="129">K142</f>
        <v xml:space="preserve">1.1 Dias </v>
      </c>
      <c r="BW142" s="32">
        <f t="shared" si="129"/>
        <v>99</v>
      </c>
      <c r="BX142" s="26"/>
      <c r="BY142" s="31"/>
      <c r="BZ142" s="23"/>
      <c r="CA142" s="23"/>
      <c r="CB142" s="23"/>
      <c r="CC142" s="23"/>
      <c r="CD142" s="33"/>
      <c r="CE142" s="23"/>
      <c r="CF142" s="23"/>
      <c r="CG142" s="23"/>
      <c r="CH142" s="23"/>
      <c r="CI142" s="23"/>
      <c r="CJ142" s="23"/>
      <c r="CK142" s="23"/>
      <c r="CL142" s="23"/>
      <c r="CM142" s="23"/>
      <c r="CN142" s="23"/>
      <c r="CO142" s="31"/>
      <c r="CP142" s="34"/>
      <c r="CQ142" s="23"/>
      <c r="CR142" s="23"/>
      <c r="CS142" s="23"/>
      <c r="CT142" s="23"/>
      <c r="CU142" s="23"/>
      <c r="CV142" s="23"/>
      <c r="CW142" s="23"/>
      <c r="CX142" s="23"/>
      <c r="CY142" s="36" t="e">
        <v>#N/A</v>
      </c>
      <c r="CZ142" s="37" t="e">
        <v>#N/A</v>
      </c>
      <c r="DA142" s="26">
        <v>0</v>
      </c>
      <c r="DB142" s="26"/>
      <c r="DC142" s="31"/>
      <c r="DD142" s="31"/>
      <c r="DE142" s="23"/>
      <c r="DF142" s="23"/>
    </row>
    <row r="143" spans="1:110" ht="84" customHeight="1" x14ac:dyDescent="0.25">
      <c r="A143" s="80" t="s">
        <v>1707</v>
      </c>
      <c r="B143" s="23" t="s">
        <v>1708</v>
      </c>
      <c r="C143" s="24" t="s">
        <v>1709</v>
      </c>
      <c r="D143" s="76">
        <v>44439</v>
      </c>
      <c r="E143" s="23" t="s">
        <v>108</v>
      </c>
      <c r="F143" s="23" t="s">
        <v>109</v>
      </c>
      <c r="G143" s="22" t="s">
        <v>1710</v>
      </c>
      <c r="H143" s="35" t="s">
        <v>104</v>
      </c>
      <c r="I143" s="35" t="s">
        <v>1711</v>
      </c>
      <c r="J143" s="23" t="s">
        <v>112</v>
      </c>
      <c r="K143" s="23" t="s">
        <v>541</v>
      </c>
      <c r="L143" s="35">
        <v>110</v>
      </c>
      <c r="M143" s="23" t="s">
        <v>140</v>
      </c>
      <c r="N143" s="23" t="s">
        <v>1528</v>
      </c>
      <c r="O143" s="23">
        <v>1082001052</v>
      </c>
      <c r="P143" s="35">
        <v>191</v>
      </c>
      <c r="Q143" s="79">
        <v>44351</v>
      </c>
      <c r="R143" s="23" t="s">
        <v>142</v>
      </c>
      <c r="S143" s="95">
        <v>40387215</v>
      </c>
      <c r="T143" s="95">
        <v>11014695</v>
      </c>
      <c r="U143" s="35" t="s">
        <v>104</v>
      </c>
      <c r="V143" s="95">
        <v>0</v>
      </c>
      <c r="W143" s="26">
        <f t="shared" si="120"/>
        <v>40387215</v>
      </c>
      <c r="X143" s="95" t="s">
        <v>158</v>
      </c>
      <c r="Y143" s="95" t="s">
        <v>158</v>
      </c>
      <c r="Z143" s="95" t="s">
        <v>158</v>
      </c>
      <c r="AA143" s="95" t="s">
        <v>158</v>
      </c>
      <c r="AB143" s="95" t="s">
        <v>158</v>
      </c>
      <c r="AC143" s="24" t="s">
        <v>1712</v>
      </c>
      <c r="AD143" s="96">
        <v>1098664604</v>
      </c>
      <c r="AE143" s="96">
        <v>5</v>
      </c>
      <c r="AF143" s="96" t="s">
        <v>117</v>
      </c>
      <c r="AG143" s="49" t="s">
        <v>118</v>
      </c>
      <c r="AH143" s="27" t="s">
        <v>119</v>
      </c>
      <c r="AI143" s="76">
        <v>32351</v>
      </c>
      <c r="AJ143" s="97" t="s">
        <v>120</v>
      </c>
      <c r="AK143" s="97" t="s">
        <v>1049</v>
      </c>
      <c r="AL143" s="97" t="s">
        <v>1050</v>
      </c>
      <c r="AM143" s="97" t="s">
        <v>211</v>
      </c>
      <c r="AN143" s="97" t="s">
        <v>1659</v>
      </c>
      <c r="AO143" s="97" t="s">
        <v>124</v>
      </c>
      <c r="AP143" s="98" t="s">
        <v>1713</v>
      </c>
      <c r="AQ143" s="35">
        <v>3813000</v>
      </c>
      <c r="AR143" s="35" t="s">
        <v>1714</v>
      </c>
      <c r="AS143" s="96" t="s">
        <v>104</v>
      </c>
      <c r="AT143" s="96" t="s">
        <v>104</v>
      </c>
      <c r="AU143" s="96" t="s">
        <v>104</v>
      </c>
      <c r="AV143" s="99" t="s">
        <v>104</v>
      </c>
      <c r="AW143" s="99" t="s">
        <v>104</v>
      </c>
      <c r="AX143" s="99" t="s">
        <v>104</v>
      </c>
      <c r="AY143" s="100" t="s">
        <v>1715</v>
      </c>
      <c r="AZ143" s="35">
        <v>236</v>
      </c>
      <c r="BA143" s="79">
        <v>44439</v>
      </c>
      <c r="BB143" s="27" t="s">
        <v>104</v>
      </c>
      <c r="BC143" s="51" t="s">
        <v>104</v>
      </c>
      <c r="BD143" s="51" t="s">
        <v>104</v>
      </c>
      <c r="BE143" s="51" t="s">
        <v>104</v>
      </c>
      <c r="BF143" s="74">
        <v>44442</v>
      </c>
      <c r="BG143" s="74">
        <v>44552</v>
      </c>
      <c r="BH143" s="25" t="s">
        <v>217</v>
      </c>
      <c r="BI143" s="23" t="s">
        <v>218</v>
      </c>
      <c r="BJ143" s="23">
        <v>80767640</v>
      </c>
      <c r="BK143" s="23">
        <v>7</v>
      </c>
      <c r="BL143" s="35" t="s">
        <v>104</v>
      </c>
      <c r="BM143" s="35" t="s">
        <v>104</v>
      </c>
      <c r="BN143" s="35" t="s">
        <v>104</v>
      </c>
      <c r="BO143" s="35" t="s">
        <v>104</v>
      </c>
      <c r="BP143" s="35" t="s">
        <v>104</v>
      </c>
      <c r="BQ143" s="35" t="s">
        <v>104</v>
      </c>
      <c r="BR143" s="35" t="s">
        <v>104</v>
      </c>
      <c r="BS143" s="35" t="s">
        <v>104</v>
      </c>
      <c r="BT143" s="24" t="str">
        <f t="shared" si="60"/>
        <v xml:space="preserve">JENNY ROCIO GOMEZ GUALDRON </v>
      </c>
      <c r="BU143" s="31">
        <f t="shared" si="43"/>
        <v>40387215</v>
      </c>
      <c r="BV143" s="31" t="str">
        <f t="shared" ref="BV143:BW143" si="130">K143</f>
        <v xml:space="preserve">1.1 Dias </v>
      </c>
      <c r="BW143" s="32">
        <f t="shared" si="130"/>
        <v>110</v>
      </c>
      <c r="BX143" s="26"/>
      <c r="BY143" s="31"/>
      <c r="BZ143" s="23"/>
      <c r="CA143" s="23"/>
      <c r="CB143" s="23"/>
      <c r="CC143" s="23"/>
      <c r="CD143" s="33"/>
      <c r="CE143" s="23"/>
      <c r="CF143" s="23"/>
      <c r="CG143" s="23"/>
      <c r="CH143" s="23"/>
      <c r="CI143" s="23"/>
      <c r="CJ143" s="23"/>
      <c r="CK143" s="23"/>
      <c r="CL143" s="23"/>
      <c r="CM143" s="23"/>
      <c r="CN143" s="23"/>
      <c r="CO143" s="31"/>
      <c r="CP143" s="34"/>
      <c r="CQ143" s="23"/>
      <c r="CR143" s="23"/>
      <c r="CS143" s="23"/>
      <c r="CT143" s="23"/>
      <c r="CU143" s="23"/>
      <c r="CV143" s="23"/>
      <c r="CW143" s="23"/>
      <c r="CX143" s="23"/>
      <c r="CY143" s="36" t="e">
        <v>#N/A</v>
      </c>
      <c r="CZ143" s="37" t="e">
        <v>#N/A</v>
      </c>
      <c r="DA143" s="26">
        <v>0</v>
      </c>
      <c r="DB143" s="26"/>
      <c r="DC143" s="31"/>
      <c r="DD143" s="31"/>
      <c r="DE143" s="23"/>
      <c r="DF143" s="23"/>
    </row>
    <row r="144" spans="1:110" ht="15.75" customHeight="1" x14ac:dyDescent="0.25">
      <c r="A144" s="102"/>
      <c r="G144" s="103"/>
      <c r="M144" s="104"/>
      <c r="S144" s="105"/>
      <c r="T144" s="105"/>
      <c r="V144" s="105"/>
      <c r="AC144" s="106"/>
      <c r="AP144" s="107"/>
      <c r="AR144" s="108"/>
      <c r="CE144" s="104"/>
      <c r="CF144" s="104"/>
      <c r="CY144" s="104"/>
    </row>
    <row r="145" spans="1:103" ht="15.75" customHeight="1" x14ac:dyDescent="0.25">
      <c r="A145" s="102"/>
      <c r="G145" s="103"/>
      <c r="M145" s="104"/>
      <c r="S145" s="105"/>
      <c r="T145" s="105"/>
      <c r="V145" s="105"/>
      <c r="AC145" s="106"/>
      <c r="AP145" s="107"/>
      <c r="AR145" s="108"/>
      <c r="CE145" s="104"/>
      <c r="CF145" s="104"/>
      <c r="CY145" s="104"/>
    </row>
    <row r="146" spans="1:103" ht="15.75" customHeight="1" x14ac:dyDescent="0.25">
      <c r="A146" s="102"/>
      <c r="G146" s="103"/>
      <c r="M146" s="104"/>
      <c r="S146" s="105"/>
      <c r="T146" s="105"/>
      <c r="V146" s="105"/>
      <c r="AC146" s="106"/>
      <c r="AP146" s="107"/>
      <c r="AR146" s="108"/>
      <c r="CE146" s="104"/>
      <c r="CF146" s="104"/>
      <c r="CY146" s="104"/>
    </row>
    <row r="147" spans="1:103" ht="15.75" customHeight="1" x14ac:dyDescent="0.25">
      <c r="A147" s="102"/>
      <c r="G147" s="103"/>
      <c r="M147" s="104"/>
      <c r="S147" s="105"/>
      <c r="T147" s="105"/>
      <c r="V147" s="105"/>
      <c r="AC147" s="106"/>
      <c r="AP147" s="107"/>
      <c r="AR147" s="108"/>
      <c r="CE147" s="104"/>
      <c r="CF147" s="104"/>
      <c r="CY147" s="104"/>
    </row>
    <row r="148" spans="1:103" ht="15.75" customHeight="1" x14ac:dyDescent="0.25">
      <c r="A148" s="102"/>
      <c r="G148" s="103"/>
      <c r="M148" s="104"/>
      <c r="S148" s="105"/>
      <c r="T148" s="105"/>
      <c r="V148" s="105"/>
      <c r="AC148" s="106"/>
      <c r="AP148" s="107"/>
      <c r="AR148" s="108"/>
      <c r="CE148" s="104"/>
      <c r="CF148" s="104"/>
      <c r="CY148" s="104"/>
    </row>
    <row r="149" spans="1:103" ht="15.75" customHeight="1" x14ac:dyDescent="0.25">
      <c r="A149" s="102"/>
      <c r="G149" s="103"/>
      <c r="M149" s="104"/>
      <c r="S149" s="105"/>
      <c r="T149" s="105"/>
      <c r="V149" s="105"/>
      <c r="AC149" s="106"/>
      <c r="AP149" s="107"/>
      <c r="AR149" s="108"/>
      <c r="CE149" s="104"/>
      <c r="CF149" s="104"/>
      <c r="CY149" s="104"/>
    </row>
    <row r="150" spans="1:103" ht="15.75" customHeight="1" x14ac:dyDescent="0.25">
      <c r="A150" s="102"/>
      <c r="G150" s="103"/>
      <c r="M150" s="104"/>
      <c r="S150" s="105"/>
      <c r="T150" s="105"/>
      <c r="V150" s="105"/>
      <c r="AC150" s="106"/>
      <c r="AP150" s="107"/>
      <c r="AR150" s="108"/>
      <c r="CE150" s="104"/>
      <c r="CF150" s="104"/>
      <c r="CY150" s="104"/>
    </row>
    <row r="151" spans="1:103" ht="15.75" customHeight="1" x14ac:dyDescent="0.25">
      <c r="A151" s="102"/>
      <c r="G151" s="103"/>
      <c r="M151" s="104"/>
      <c r="S151" s="105"/>
      <c r="T151" s="105"/>
      <c r="V151" s="105"/>
      <c r="AC151" s="106"/>
      <c r="AP151" s="107"/>
      <c r="AR151" s="108"/>
      <c r="CE151" s="104"/>
      <c r="CF151" s="104"/>
      <c r="CY151" s="104"/>
    </row>
    <row r="152" spans="1:103" ht="15.75" customHeight="1" x14ac:dyDescent="0.25">
      <c r="A152" s="102"/>
      <c r="G152" s="103"/>
      <c r="M152" s="104"/>
      <c r="S152" s="105"/>
      <c r="T152" s="105"/>
      <c r="V152" s="105"/>
      <c r="AC152" s="106"/>
      <c r="AP152" s="107"/>
      <c r="AR152" s="108"/>
      <c r="CE152" s="104"/>
      <c r="CF152" s="104"/>
      <c r="CY152" s="104"/>
    </row>
    <row r="153" spans="1:103" ht="15.75" customHeight="1" x14ac:dyDescent="0.25">
      <c r="A153" s="102"/>
      <c r="G153" s="103"/>
      <c r="M153" s="104"/>
      <c r="S153" s="105"/>
      <c r="T153" s="105"/>
      <c r="V153" s="105"/>
      <c r="AC153" s="106"/>
      <c r="AP153" s="107"/>
      <c r="AR153" s="108"/>
      <c r="CE153" s="104"/>
      <c r="CF153" s="104"/>
      <c r="CY153" s="104"/>
    </row>
    <row r="154" spans="1:103" ht="15.75" customHeight="1" x14ac:dyDescent="0.25">
      <c r="A154" s="102"/>
      <c r="G154" s="103"/>
      <c r="M154" s="104"/>
      <c r="S154" s="105"/>
      <c r="T154" s="105"/>
      <c r="V154" s="105"/>
      <c r="AC154" s="106"/>
      <c r="AP154" s="107"/>
      <c r="AR154" s="108"/>
      <c r="CE154" s="104"/>
      <c r="CF154" s="104"/>
      <c r="CY154" s="104"/>
    </row>
    <row r="155" spans="1:103" ht="15.75" customHeight="1" x14ac:dyDescent="0.25">
      <c r="A155" s="102"/>
      <c r="G155" s="103"/>
      <c r="M155" s="104"/>
      <c r="S155" s="105"/>
      <c r="T155" s="105"/>
      <c r="V155" s="105"/>
      <c r="AC155" s="106"/>
      <c r="AP155" s="107"/>
      <c r="AR155" s="108"/>
      <c r="CE155" s="104"/>
      <c r="CF155" s="104"/>
      <c r="CY155" s="104"/>
    </row>
    <row r="156" spans="1:103" ht="15.75" customHeight="1" x14ac:dyDescent="0.25">
      <c r="A156" s="102"/>
      <c r="G156" s="103"/>
      <c r="M156" s="104"/>
      <c r="S156" s="105"/>
      <c r="T156" s="105"/>
      <c r="V156" s="105"/>
      <c r="AC156" s="106"/>
      <c r="AP156" s="107"/>
      <c r="AR156" s="108"/>
      <c r="CE156" s="104"/>
      <c r="CF156" s="104"/>
      <c r="CY156" s="104"/>
    </row>
    <row r="157" spans="1:103" ht="15.75" customHeight="1" x14ac:dyDescent="0.25">
      <c r="A157" s="102"/>
      <c r="G157" s="103"/>
      <c r="M157" s="104"/>
      <c r="S157" s="105"/>
      <c r="T157" s="105"/>
      <c r="V157" s="105"/>
      <c r="AC157" s="106"/>
      <c r="AP157" s="107"/>
      <c r="AR157" s="108"/>
      <c r="CE157" s="104"/>
      <c r="CF157" s="104"/>
      <c r="CY157" s="104"/>
    </row>
    <row r="158" spans="1:103" ht="15.75" customHeight="1" x14ac:dyDescent="0.25">
      <c r="A158" s="102"/>
      <c r="G158" s="103"/>
      <c r="M158" s="104"/>
      <c r="S158" s="105"/>
      <c r="T158" s="105"/>
      <c r="V158" s="105"/>
      <c r="AC158" s="106"/>
      <c r="AP158" s="107"/>
      <c r="AR158" s="108"/>
      <c r="CE158" s="104"/>
      <c r="CF158" s="104"/>
      <c r="CY158" s="104"/>
    </row>
    <row r="159" spans="1:103" ht="15.75" customHeight="1" x14ac:dyDescent="0.25">
      <c r="A159" s="102"/>
      <c r="G159" s="103"/>
      <c r="M159" s="104"/>
      <c r="S159" s="105"/>
      <c r="T159" s="105"/>
      <c r="V159" s="105"/>
      <c r="AC159" s="106"/>
      <c r="AP159" s="107"/>
      <c r="AR159" s="108"/>
      <c r="CE159" s="104"/>
      <c r="CF159" s="104"/>
      <c r="CY159" s="104"/>
    </row>
    <row r="160" spans="1:103" ht="15.75" customHeight="1" x14ac:dyDescent="0.25">
      <c r="A160" s="102"/>
      <c r="G160" s="103"/>
      <c r="M160" s="104"/>
      <c r="S160" s="105"/>
      <c r="T160" s="105"/>
      <c r="V160" s="105"/>
      <c r="AC160" s="106"/>
      <c r="AP160" s="107"/>
      <c r="AR160" s="108"/>
      <c r="CE160" s="104"/>
      <c r="CF160" s="104"/>
      <c r="CY160" s="104"/>
    </row>
    <row r="161" spans="1:103" ht="15.75" customHeight="1" x14ac:dyDescent="0.25">
      <c r="A161" s="102"/>
      <c r="G161" s="103"/>
      <c r="M161" s="104"/>
      <c r="S161" s="105"/>
      <c r="T161" s="105"/>
      <c r="V161" s="105"/>
      <c r="AC161" s="106"/>
      <c r="AP161" s="107"/>
      <c r="AR161" s="108"/>
      <c r="CE161" s="104"/>
      <c r="CF161" s="104"/>
      <c r="CY161" s="104"/>
    </row>
    <row r="162" spans="1:103" ht="15.75" customHeight="1" x14ac:dyDescent="0.25">
      <c r="A162" s="102"/>
      <c r="G162" s="103"/>
      <c r="M162" s="104"/>
      <c r="S162" s="105"/>
      <c r="T162" s="105"/>
      <c r="V162" s="105"/>
      <c r="AC162" s="106"/>
      <c r="AP162" s="107"/>
      <c r="AR162" s="108"/>
      <c r="CE162" s="104"/>
      <c r="CF162" s="104"/>
      <c r="CY162" s="104"/>
    </row>
    <row r="163" spans="1:103" ht="15.75" customHeight="1" x14ac:dyDescent="0.25">
      <c r="A163" s="102"/>
      <c r="G163" s="103"/>
      <c r="M163" s="104"/>
      <c r="S163" s="105"/>
      <c r="T163" s="105"/>
      <c r="V163" s="105"/>
      <c r="AC163" s="106"/>
      <c r="AP163" s="107"/>
      <c r="AR163" s="108"/>
      <c r="CE163" s="104"/>
      <c r="CF163" s="104"/>
      <c r="CY163" s="104"/>
    </row>
    <row r="164" spans="1:103" ht="15.75" customHeight="1" x14ac:dyDescent="0.25">
      <c r="A164" s="102"/>
      <c r="G164" s="103"/>
      <c r="M164" s="104"/>
      <c r="S164" s="105"/>
      <c r="T164" s="105"/>
      <c r="V164" s="105"/>
      <c r="AC164" s="106"/>
      <c r="AP164" s="107"/>
      <c r="AR164" s="108"/>
      <c r="CE164" s="104"/>
      <c r="CF164" s="104"/>
      <c r="CY164" s="104"/>
    </row>
    <row r="165" spans="1:103" ht="15.75" customHeight="1" x14ac:dyDescent="0.25">
      <c r="A165" s="102"/>
      <c r="G165" s="103"/>
      <c r="M165" s="104"/>
      <c r="S165" s="105"/>
      <c r="T165" s="105"/>
      <c r="V165" s="105"/>
      <c r="AC165" s="106"/>
      <c r="AP165" s="107"/>
      <c r="AR165" s="108"/>
      <c r="CE165" s="104"/>
      <c r="CF165" s="104"/>
      <c r="CY165" s="104"/>
    </row>
    <row r="166" spans="1:103" ht="15.75" customHeight="1" x14ac:dyDescent="0.25">
      <c r="A166" s="102"/>
      <c r="G166" s="103"/>
      <c r="M166" s="104"/>
      <c r="S166" s="105"/>
      <c r="T166" s="105"/>
      <c r="V166" s="105"/>
      <c r="AC166" s="106"/>
      <c r="AP166" s="107"/>
      <c r="AR166" s="108"/>
      <c r="CE166" s="104"/>
      <c r="CF166" s="104"/>
      <c r="CY166" s="104"/>
    </row>
    <row r="167" spans="1:103" ht="15.75" customHeight="1" x14ac:dyDescent="0.25">
      <c r="A167" s="102"/>
      <c r="G167" s="103"/>
      <c r="M167" s="104"/>
      <c r="S167" s="105"/>
      <c r="T167" s="105"/>
      <c r="V167" s="105"/>
      <c r="AC167" s="106"/>
      <c r="AP167" s="107"/>
      <c r="AR167" s="108"/>
      <c r="CE167" s="104"/>
      <c r="CF167" s="104"/>
      <c r="CY167" s="104"/>
    </row>
    <row r="168" spans="1:103" ht="15.75" customHeight="1" x14ac:dyDescent="0.25">
      <c r="A168" s="102"/>
      <c r="G168" s="103"/>
      <c r="M168" s="104"/>
      <c r="S168" s="105"/>
      <c r="T168" s="105"/>
      <c r="V168" s="105"/>
      <c r="AC168" s="106"/>
      <c r="AP168" s="107"/>
      <c r="AR168" s="108"/>
      <c r="CE168" s="104"/>
      <c r="CF168" s="104"/>
      <c r="CY168" s="104"/>
    </row>
    <row r="169" spans="1:103" ht="15.75" customHeight="1" x14ac:dyDescent="0.25">
      <c r="A169" s="102"/>
      <c r="G169" s="103"/>
      <c r="M169" s="104"/>
      <c r="S169" s="105"/>
      <c r="T169" s="105"/>
      <c r="V169" s="105"/>
      <c r="AC169" s="106"/>
      <c r="AP169" s="107"/>
      <c r="AR169" s="108"/>
      <c r="CE169" s="104"/>
      <c r="CF169" s="104"/>
      <c r="CY169" s="104"/>
    </row>
    <row r="170" spans="1:103" ht="15.75" customHeight="1" x14ac:dyDescent="0.25">
      <c r="A170" s="102"/>
      <c r="G170" s="103"/>
      <c r="M170" s="104"/>
      <c r="S170" s="105"/>
      <c r="T170" s="105"/>
      <c r="V170" s="105"/>
      <c r="AC170" s="106"/>
      <c r="AP170" s="107"/>
      <c r="AR170" s="108"/>
      <c r="CE170" s="104"/>
      <c r="CF170" s="104"/>
      <c r="CY170" s="104"/>
    </row>
    <row r="171" spans="1:103" ht="15.75" customHeight="1" x14ac:dyDescent="0.25">
      <c r="A171" s="102"/>
      <c r="G171" s="103"/>
      <c r="M171" s="104"/>
      <c r="S171" s="105"/>
      <c r="T171" s="105"/>
      <c r="V171" s="105"/>
      <c r="AC171" s="106"/>
      <c r="AP171" s="107"/>
      <c r="AR171" s="108"/>
      <c r="CE171" s="104"/>
      <c r="CF171" s="104"/>
      <c r="CY171" s="104"/>
    </row>
    <row r="172" spans="1:103" ht="15.75" customHeight="1" x14ac:dyDescent="0.25">
      <c r="A172" s="102"/>
      <c r="G172" s="103"/>
      <c r="M172" s="104"/>
      <c r="S172" s="105"/>
      <c r="T172" s="105"/>
      <c r="V172" s="105"/>
      <c r="AC172" s="106"/>
      <c r="AP172" s="107"/>
      <c r="AR172" s="108"/>
      <c r="CE172" s="104"/>
      <c r="CF172" s="104"/>
      <c r="CY172" s="104"/>
    </row>
    <row r="173" spans="1:103" ht="15.75" customHeight="1" x14ac:dyDescent="0.25">
      <c r="A173" s="102"/>
      <c r="G173" s="103"/>
      <c r="M173" s="104"/>
      <c r="S173" s="105"/>
      <c r="T173" s="105"/>
      <c r="V173" s="105"/>
      <c r="AC173" s="106"/>
      <c r="AP173" s="107"/>
      <c r="AR173" s="108"/>
      <c r="CE173" s="104"/>
      <c r="CF173" s="104"/>
      <c r="CY173" s="104"/>
    </row>
    <row r="174" spans="1:103" ht="15.75" customHeight="1" x14ac:dyDescent="0.25">
      <c r="A174" s="102"/>
      <c r="G174" s="103"/>
      <c r="M174" s="104"/>
      <c r="S174" s="105"/>
      <c r="T174" s="105"/>
      <c r="V174" s="105"/>
      <c r="AC174" s="106"/>
      <c r="AP174" s="107"/>
      <c r="AR174" s="108"/>
      <c r="CE174" s="104"/>
      <c r="CF174" s="104"/>
      <c r="CY174" s="104"/>
    </row>
    <row r="175" spans="1:103" ht="15.75" customHeight="1" x14ac:dyDescent="0.25">
      <c r="A175" s="102"/>
      <c r="G175" s="103"/>
      <c r="M175" s="104"/>
      <c r="S175" s="105"/>
      <c r="T175" s="105"/>
      <c r="V175" s="105"/>
      <c r="AC175" s="106"/>
      <c r="AP175" s="107"/>
      <c r="AR175" s="108"/>
      <c r="CE175" s="104"/>
      <c r="CF175" s="104"/>
      <c r="CY175" s="104"/>
    </row>
    <row r="176" spans="1:103" ht="15.75" customHeight="1" x14ac:dyDescent="0.25">
      <c r="A176" s="102"/>
      <c r="G176" s="103"/>
      <c r="M176" s="104"/>
      <c r="S176" s="105"/>
      <c r="T176" s="105"/>
      <c r="V176" s="105"/>
      <c r="AC176" s="106"/>
      <c r="AP176" s="107"/>
      <c r="AR176" s="108"/>
      <c r="CE176" s="104"/>
      <c r="CF176" s="104"/>
      <c r="CY176" s="104"/>
    </row>
    <row r="177" spans="1:103" ht="15.75" customHeight="1" x14ac:dyDescent="0.25">
      <c r="A177" s="102"/>
      <c r="G177" s="103"/>
      <c r="M177" s="104"/>
      <c r="S177" s="105"/>
      <c r="T177" s="105"/>
      <c r="V177" s="105"/>
      <c r="AC177" s="106"/>
      <c r="AP177" s="107"/>
      <c r="AR177" s="108"/>
      <c r="CE177" s="104"/>
      <c r="CF177" s="104"/>
      <c r="CY177" s="104"/>
    </row>
    <row r="178" spans="1:103" ht="15.75" customHeight="1" x14ac:dyDescent="0.25">
      <c r="A178" s="102"/>
      <c r="G178" s="103"/>
      <c r="M178" s="104"/>
      <c r="S178" s="105"/>
      <c r="T178" s="105"/>
      <c r="V178" s="105"/>
      <c r="AC178" s="106"/>
      <c r="AP178" s="107"/>
      <c r="AR178" s="108"/>
      <c r="CE178" s="104"/>
      <c r="CF178" s="104"/>
      <c r="CY178" s="104"/>
    </row>
    <row r="179" spans="1:103" ht="15.75" customHeight="1" x14ac:dyDescent="0.25">
      <c r="A179" s="102"/>
      <c r="G179" s="103"/>
      <c r="M179" s="104"/>
      <c r="S179" s="105"/>
      <c r="T179" s="105"/>
      <c r="V179" s="105"/>
      <c r="AC179" s="106"/>
      <c r="AP179" s="107"/>
      <c r="AR179" s="108"/>
      <c r="CE179" s="104"/>
      <c r="CF179" s="104"/>
      <c r="CY179" s="104"/>
    </row>
    <row r="180" spans="1:103" ht="15.75" customHeight="1" x14ac:dyDescent="0.25">
      <c r="A180" s="102"/>
      <c r="G180" s="103"/>
      <c r="M180" s="104"/>
      <c r="S180" s="105"/>
      <c r="T180" s="105"/>
      <c r="V180" s="105"/>
      <c r="AC180" s="106"/>
      <c r="AP180" s="107"/>
      <c r="AR180" s="108"/>
      <c r="CE180" s="104"/>
      <c r="CF180" s="104"/>
      <c r="CY180" s="104"/>
    </row>
    <row r="181" spans="1:103" ht="15.75" customHeight="1" x14ac:dyDescent="0.25">
      <c r="A181" s="102"/>
      <c r="G181" s="103"/>
      <c r="M181" s="104"/>
      <c r="S181" s="105"/>
      <c r="T181" s="105"/>
      <c r="V181" s="105"/>
      <c r="AC181" s="106"/>
      <c r="AP181" s="107"/>
      <c r="AR181" s="108"/>
      <c r="CE181" s="104"/>
      <c r="CF181" s="104"/>
      <c r="CY181" s="104"/>
    </row>
    <row r="182" spans="1:103" ht="15.75" customHeight="1" x14ac:dyDescent="0.25">
      <c r="A182" s="102"/>
      <c r="G182" s="103"/>
      <c r="M182" s="104"/>
      <c r="S182" s="105"/>
      <c r="T182" s="105"/>
      <c r="V182" s="105"/>
      <c r="AC182" s="106"/>
      <c r="AP182" s="107"/>
      <c r="AR182" s="108"/>
      <c r="CE182" s="104"/>
      <c r="CF182" s="104"/>
      <c r="CY182" s="104"/>
    </row>
    <row r="183" spans="1:103" ht="15.75" customHeight="1" x14ac:dyDescent="0.25">
      <c r="A183" s="102"/>
      <c r="G183" s="103"/>
      <c r="M183" s="104"/>
      <c r="S183" s="105"/>
      <c r="T183" s="105"/>
      <c r="V183" s="105"/>
      <c r="AC183" s="106"/>
      <c r="AP183" s="107"/>
      <c r="AR183" s="108"/>
      <c r="CE183" s="104"/>
      <c r="CF183" s="104"/>
      <c r="CY183" s="104"/>
    </row>
    <row r="184" spans="1:103" ht="15.75" customHeight="1" x14ac:dyDescent="0.25">
      <c r="A184" s="102"/>
      <c r="G184" s="103"/>
      <c r="M184" s="104"/>
      <c r="S184" s="105"/>
      <c r="T184" s="105"/>
      <c r="V184" s="105"/>
      <c r="AC184" s="106"/>
      <c r="AP184" s="107"/>
      <c r="AR184" s="108"/>
      <c r="CE184" s="104"/>
      <c r="CF184" s="104"/>
      <c r="CY184" s="104"/>
    </row>
    <row r="185" spans="1:103" ht="15.75" customHeight="1" x14ac:dyDescent="0.25">
      <c r="A185" s="102"/>
      <c r="G185" s="103"/>
      <c r="M185" s="104"/>
      <c r="S185" s="105"/>
      <c r="T185" s="105"/>
      <c r="V185" s="105"/>
      <c r="AC185" s="106"/>
      <c r="AP185" s="107"/>
      <c r="AR185" s="108"/>
      <c r="CE185" s="104"/>
      <c r="CF185" s="104"/>
      <c r="CY185" s="104"/>
    </row>
    <row r="186" spans="1:103" ht="15.75" customHeight="1" x14ac:dyDescent="0.25">
      <c r="A186" s="102"/>
      <c r="G186" s="103"/>
      <c r="M186" s="104"/>
      <c r="S186" s="105"/>
      <c r="T186" s="105"/>
      <c r="V186" s="105"/>
      <c r="AC186" s="106"/>
      <c r="AP186" s="107"/>
      <c r="AR186" s="108"/>
      <c r="CE186" s="104"/>
      <c r="CF186" s="104"/>
      <c r="CY186" s="104"/>
    </row>
    <row r="187" spans="1:103" ht="15.75" customHeight="1" x14ac:dyDescent="0.25">
      <c r="A187" s="102"/>
      <c r="G187" s="103"/>
      <c r="M187" s="104"/>
      <c r="S187" s="105"/>
      <c r="T187" s="105"/>
      <c r="V187" s="105"/>
      <c r="AC187" s="106"/>
      <c r="AP187" s="107"/>
      <c r="AR187" s="108"/>
      <c r="CE187" s="104"/>
      <c r="CF187" s="104"/>
      <c r="CY187" s="104"/>
    </row>
    <row r="188" spans="1:103" ht="15.75" customHeight="1" x14ac:dyDescent="0.25">
      <c r="A188" s="102"/>
      <c r="G188" s="103"/>
      <c r="M188" s="104"/>
      <c r="S188" s="105"/>
      <c r="T188" s="105"/>
      <c r="V188" s="105"/>
      <c r="AC188" s="106"/>
      <c r="AP188" s="107"/>
      <c r="AR188" s="108"/>
      <c r="CE188" s="104"/>
      <c r="CF188" s="104"/>
      <c r="CY188" s="104"/>
    </row>
    <row r="189" spans="1:103" ht="15.75" customHeight="1" x14ac:dyDescent="0.25">
      <c r="A189" s="102"/>
      <c r="G189" s="103"/>
      <c r="M189" s="104"/>
      <c r="S189" s="105"/>
      <c r="T189" s="105"/>
      <c r="V189" s="105"/>
      <c r="AC189" s="106"/>
      <c r="AP189" s="107"/>
      <c r="AR189" s="108"/>
      <c r="CE189" s="104"/>
      <c r="CF189" s="104"/>
      <c r="CY189" s="104"/>
    </row>
    <row r="190" spans="1:103" ht="15.75" customHeight="1" x14ac:dyDescent="0.25">
      <c r="A190" s="102"/>
      <c r="G190" s="103"/>
      <c r="M190" s="104"/>
      <c r="S190" s="105"/>
      <c r="T190" s="105"/>
      <c r="V190" s="105"/>
      <c r="AC190" s="106"/>
      <c r="AP190" s="107"/>
      <c r="AR190" s="108"/>
      <c r="CE190" s="104"/>
      <c r="CF190" s="104"/>
      <c r="CY190" s="104"/>
    </row>
    <row r="191" spans="1:103" ht="15.75" customHeight="1" x14ac:dyDescent="0.25">
      <c r="A191" s="102"/>
      <c r="G191" s="103"/>
      <c r="M191" s="104"/>
      <c r="S191" s="105"/>
      <c r="T191" s="105"/>
      <c r="V191" s="105"/>
      <c r="AC191" s="106"/>
      <c r="AP191" s="107"/>
      <c r="AR191" s="108"/>
      <c r="CE191" s="104"/>
      <c r="CF191" s="104"/>
      <c r="CY191" s="104"/>
    </row>
    <row r="192" spans="1:103" ht="15.75" customHeight="1" x14ac:dyDescent="0.25">
      <c r="A192" s="102"/>
      <c r="G192" s="103"/>
      <c r="M192" s="104"/>
      <c r="S192" s="105"/>
      <c r="T192" s="105"/>
      <c r="V192" s="105"/>
      <c r="AC192" s="106"/>
      <c r="AP192" s="107"/>
      <c r="AR192" s="108"/>
      <c r="CE192" s="104"/>
      <c r="CF192" s="104"/>
      <c r="CY192" s="104"/>
    </row>
    <row r="193" spans="1:103" ht="15.75" customHeight="1" x14ac:dyDescent="0.25">
      <c r="A193" s="102"/>
      <c r="G193" s="103"/>
      <c r="M193" s="104"/>
      <c r="S193" s="105"/>
      <c r="T193" s="105"/>
      <c r="V193" s="105"/>
      <c r="AC193" s="106"/>
      <c r="AP193" s="107"/>
      <c r="AR193" s="108"/>
      <c r="CE193" s="104"/>
      <c r="CF193" s="104"/>
      <c r="CY193" s="104"/>
    </row>
    <row r="194" spans="1:103" ht="15.75" customHeight="1" x14ac:dyDescent="0.25">
      <c r="A194" s="102"/>
      <c r="G194" s="103"/>
      <c r="M194" s="104"/>
      <c r="S194" s="105"/>
      <c r="T194" s="105"/>
      <c r="V194" s="105"/>
      <c r="AC194" s="106"/>
      <c r="AP194" s="107"/>
      <c r="AR194" s="108"/>
      <c r="CE194" s="104"/>
      <c r="CF194" s="104"/>
      <c r="CY194" s="104"/>
    </row>
    <row r="195" spans="1:103" ht="15.75" customHeight="1" x14ac:dyDescent="0.25">
      <c r="A195" s="102"/>
      <c r="G195" s="103"/>
      <c r="M195" s="104"/>
      <c r="S195" s="105"/>
      <c r="T195" s="105"/>
      <c r="V195" s="105"/>
      <c r="AC195" s="106"/>
      <c r="AP195" s="107"/>
      <c r="AR195" s="108"/>
      <c r="CE195" s="104"/>
      <c r="CF195" s="104"/>
      <c r="CY195" s="104"/>
    </row>
    <row r="196" spans="1:103" ht="15.75" customHeight="1" x14ac:dyDescent="0.25">
      <c r="A196" s="102"/>
      <c r="G196" s="103"/>
      <c r="M196" s="104"/>
      <c r="S196" s="105"/>
      <c r="T196" s="105"/>
      <c r="V196" s="105"/>
      <c r="AC196" s="106"/>
      <c r="AP196" s="107"/>
      <c r="AR196" s="108"/>
      <c r="CE196" s="104"/>
      <c r="CF196" s="104"/>
      <c r="CY196" s="104"/>
    </row>
    <row r="197" spans="1:103" ht="15.75" customHeight="1" x14ac:dyDescent="0.25">
      <c r="A197" s="102"/>
      <c r="G197" s="103"/>
      <c r="M197" s="104"/>
      <c r="S197" s="105"/>
      <c r="T197" s="105"/>
      <c r="V197" s="105"/>
      <c r="AC197" s="106"/>
      <c r="AP197" s="107"/>
      <c r="AR197" s="108"/>
      <c r="CE197" s="104"/>
      <c r="CF197" s="104"/>
      <c r="CY197" s="104"/>
    </row>
    <row r="198" spans="1:103" ht="15.75" customHeight="1" x14ac:dyDescent="0.25">
      <c r="A198" s="102"/>
      <c r="G198" s="103"/>
      <c r="M198" s="104"/>
      <c r="S198" s="105"/>
      <c r="T198" s="105"/>
      <c r="V198" s="105"/>
      <c r="AC198" s="106"/>
      <c r="AP198" s="107"/>
      <c r="AR198" s="108"/>
      <c r="CE198" s="104"/>
      <c r="CF198" s="104"/>
      <c r="CY198" s="104"/>
    </row>
    <row r="199" spans="1:103" ht="15.75" customHeight="1" x14ac:dyDescent="0.25">
      <c r="A199" s="102"/>
      <c r="G199" s="103"/>
      <c r="M199" s="104"/>
      <c r="S199" s="105"/>
      <c r="T199" s="105"/>
      <c r="V199" s="105"/>
      <c r="AC199" s="106"/>
      <c r="AP199" s="107"/>
      <c r="AR199" s="108"/>
      <c r="CE199" s="104"/>
      <c r="CF199" s="104"/>
      <c r="CY199" s="104"/>
    </row>
    <row r="200" spans="1:103" ht="15.75" customHeight="1" x14ac:dyDescent="0.25">
      <c r="A200" s="102"/>
      <c r="G200" s="103"/>
      <c r="M200" s="104"/>
      <c r="S200" s="105"/>
      <c r="T200" s="105"/>
      <c r="V200" s="105"/>
      <c r="AC200" s="106"/>
      <c r="AP200" s="107"/>
      <c r="AR200" s="108"/>
      <c r="CE200" s="104"/>
      <c r="CF200" s="104"/>
      <c r="CY200" s="104"/>
    </row>
    <row r="201" spans="1:103" ht="15.75" customHeight="1" x14ac:dyDescent="0.25">
      <c r="A201" s="102"/>
      <c r="G201" s="103"/>
      <c r="M201" s="104"/>
      <c r="S201" s="105"/>
      <c r="T201" s="105"/>
      <c r="V201" s="105"/>
      <c r="AC201" s="106"/>
      <c r="AP201" s="107"/>
      <c r="AR201" s="108"/>
      <c r="CE201" s="104"/>
      <c r="CF201" s="104"/>
      <c r="CY201" s="104"/>
    </row>
    <row r="202" spans="1:103" ht="15.75" customHeight="1" x14ac:dyDescent="0.25">
      <c r="A202" s="102"/>
      <c r="G202" s="103"/>
      <c r="M202" s="104"/>
      <c r="S202" s="105"/>
      <c r="T202" s="105"/>
      <c r="V202" s="105"/>
      <c r="AC202" s="106"/>
      <c r="AP202" s="107"/>
      <c r="AR202" s="108"/>
      <c r="CE202" s="104"/>
      <c r="CF202" s="104"/>
      <c r="CY202" s="104"/>
    </row>
    <row r="203" spans="1:103" ht="15.75" customHeight="1" x14ac:dyDescent="0.25">
      <c r="A203" s="102"/>
      <c r="G203" s="103"/>
      <c r="M203" s="104"/>
      <c r="S203" s="105"/>
      <c r="T203" s="105"/>
      <c r="V203" s="105"/>
      <c r="AC203" s="106"/>
      <c r="AP203" s="107"/>
      <c r="AR203" s="108"/>
      <c r="CE203" s="104"/>
      <c r="CF203" s="104"/>
      <c r="CY203" s="104"/>
    </row>
    <row r="204" spans="1:103" ht="15.75" customHeight="1" x14ac:dyDescent="0.25">
      <c r="A204" s="102"/>
      <c r="G204" s="103"/>
      <c r="M204" s="104"/>
      <c r="S204" s="105"/>
      <c r="T204" s="105"/>
      <c r="V204" s="105"/>
      <c r="AC204" s="106"/>
      <c r="AP204" s="107"/>
      <c r="AR204" s="108"/>
      <c r="CE204" s="104"/>
      <c r="CF204" s="104"/>
      <c r="CY204" s="104"/>
    </row>
    <row r="205" spans="1:103" ht="15.75" customHeight="1" x14ac:dyDescent="0.25">
      <c r="A205" s="102"/>
      <c r="G205" s="103"/>
      <c r="M205" s="104"/>
      <c r="S205" s="105"/>
      <c r="T205" s="105"/>
      <c r="V205" s="105"/>
      <c r="AC205" s="106"/>
      <c r="AP205" s="107"/>
      <c r="AR205" s="108"/>
      <c r="CE205" s="104"/>
      <c r="CF205" s="104"/>
      <c r="CY205" s="104"/>
    </row>
    <row r="206" spans="1:103" ht="15.75" customHeight="1" x14ac:dyDescent="0.25">
      <c r="A206" s="102"/>
      <c r="G206" s="103"/>
      <c r="M206" s="104"/>
      <c r="S206" s="105"/>
      <c r="T206" s="105"/>
      <c r="V206" s="105"/>
      <c r="AC206" s="106"/>
      <c r="AP206" s="107"/>
      <c r="AR206" s="108"/>
      <c r="CE206" s="104"/>
      <c r="CF206" s="104"/>
      <c r="CY206" s="104"/>
    </row>
    <row r="207" spans="1:103" ht="15.75" customHeight="1" x14ac:dyDescent="0.25">
      <c r="A207" s="102"/>
      <c r="G207" s="103"/>
      <c r="M207" s="104"/>
      <c r="S207" s="105"/>
      <c r="T207" s="105"/>
      <c r="V207" s="105"/>
      <c r="AC207" s="106"/>
      <c r="AP207" s="107"/>
      <c r="AR207" s="108"/>
      <c r="CE207" s="104"/>
      <c r="CF207" s="104"/>
      <c r="CY207" s="104"/>
    </row>
    <row r="208" spans="1:103" ht="15.75" customHeight="1" x14ac:dyDescent="0.25">
      <c r="A208" s="102"/>
      <c r="G208" s="103"/>
      <c r="M208" s="104"/>
      <c r="S208" s="105"/>
      <c r="T208" s="105"/>
      <c r="V208" s="105"/>
      <c r="AC208" s="106"/>
      <c r="AP208" s="107"/>
      <c r="AR208" s="108"/>
      <c r="CE208" s="104"/>
      <c r="CF208" s="104"/>
      <c r="CY208" s="104"/>
    </row>
    <row r="209" spans="1:103" ht="15.75" customHeight="1" x14ac:dyDescent="0.25">
      <c r="A209" s="102"/>
      <c r="G209" s="103"/>
      <c r="M209" s="104"/>
      <c r="S209" s="105"/>
      <c r="T209" s="105"/>
      <c r="V209" s="105"/>
      <c r="AC209" s="106"/>
      <c r="AP209" s="107"/>
      <c r="AR209" s="108"/>
      <c r="CE209" s="104"/>
      <c r="CF209" s="104"/>
      <c r="CY209" s="104"/>
    </row>
    <row r="210" spans="1:103" ht="15.75" customHeight="1" x14ac:dyDescent="0.25">
      <c r="A210" s="102"/>
      <c r="G210" s="103"/>
      <c r="M210" s="104"/>
      <c r="S210" s="105"/>
      <c r="T210" s="105"/>
      <c r="V210" s="105"/>
      <c r="AC210" s="106"/>
      <c r="AP210" s="107"/>
      <c r="AR210" s="108"/>
      <c r="CE210" s="104"/>
      <c r="CF210" s="104"/>
      <c r="CY210" s="104"/>
    </row>
    <row r="211" spans="1:103" ht="15.75" customHeight="1" x14ac:dyDescent="0.25">
      <c r="A211" s="102"/>
      <c r="G211" s="103"/>
      <c r="M211" s="104"/>
      <c r="S211" s="105"/>
      <c r="T211" s="105"/>
      <c r="V211" s="105"/>
      <c r="AC211" s="106"/>
      <c r="AP211" s="107"/>
      <c r="AR211" s="108"/>
      <c r="CE211" s="104"/>
      <c r="CF211" s="104"/>
      <c r="CY211" s="104"/>
    </row>
    <row r="212" spans="1:103" ht="15.75" customHeight="1" x14ac:dyDescent="0.25">
      <c r="A212" s="102"/>
      <c r="G212" s="103"/>
      <c r="M212" s="104"/>
      <c r="S212" s="105"/>
      <c r="T212" s="105"/>
      <c r="V212" s="105"/>
      <c r="AC212" s="106"/>
      <c r="AP212" s="107"/>
      <c r="AR212" s="108"/>
      <c r="CE212" s="104"/>
      <c r="CF212" s="104"/>
      <c r="CY212" s="104"/>
    </row>
    <row r="213" spans="1:103" ht="15.75" customHeight="1" x14ac:dyDescent="0.25">
      <c r="A213" s="102"/>
      <c r="G213" s="103"/>
      <c r="M213" s="104"/>
      <c r="S213" s="105"/>
      <c r="T213" s="105"/>
      <c r="V213" s="105"/>
      <c r="AC213" s="106"/>
      <c r="AP213" s="107"/>
      <c r="AR213" s="108"/>
      <c r="CE213" s="104"/>
      <c r="CF213" s="104"/>
      <c r="CY213" s="104"/>
    </row>
    <row r="214" spans="1:103" ht="15.75" customHeight="1" x14ac:dyDescent="0.25">
      <c r="A214" s="102"/>
      <c r="G214" s="103"/>
      <c r="M214" s="104"/>
      <c r="S214" s="105"/>
      <c r="T214" s="105"/>
      <c r="V214" s="105"/>
      <c r="AC214" s="106"/>
      <c r="AP214" s="107"/>
      <c r="AR214" s="108"/>
      <c r="CE214" s="104"/>
      <c r="CF214" s="104"/>
      <c r="CY214" s="104"/>
    </row>
    <row r="215" spans="1:103" ht="15.75" customHeight="1" x14ac:dyDescent="0.25">
      <c r="A215" s="102"/>
      <c r="G215" s="103"/>
      <c r="M215" s="104"/>
      <c r="S215" s="105"/>
      <c r="T215" s="105"/>
      <c r="V215" s="105"/>
      <c r="AC215" s="106"/>
      <c r="AP215" s="107"/>
      <c r="AR215" s="108"/>
      <c r="CE215" s="104"/>
      <c r="CF215" s="104"/>
      <c r="CY215" s="104"/>
    </row>
    <row r="216" spans="1:103" ht="15.75" customHeight="1" x14ac:dyDescent="0.25">
      <c r="A216" s="102"/>
      <c r="G216" s="103"/>
      <c r="M216" s="104"/>
      <c r="S216" s="105"/>
      <c r="T216" s="105"/>
      <c r="V216" s="105"/>
      <c r="AC216" s="106"/>
      <c r="AP216" s="107"/>
      <c r="AR216" s="108"/>
      <c r="CE216" s="104"/>
      <c r="CF216" s="104"/>
      <c r="CY216" s="104"/>
    </row>
    <row r="217" spans="1:103" ht="15.75" customHeight="1" x14ac:dyDescent="0.25">
      <c r="A217" s="102"/>
      <c r="G217" s="103"/>
      <c r="M217" s="104"/>
      <c r="S217" s="105"/>
      <c r="T217" s="105"/>
      <c r="V217" s="105"/>
      <c r="AC217" s="106"/>
      <c r="AP217" s="107"/>
      <c r="AR217" s="108"/>
      <c r="CE217" s="104"/>
      <c r="CF217" s="104"/>
      <c r="CY217" s="104"/>
    </row>
    <row r="218" spans="1:103" ht="15.75" customHeight="1" x14ac:dyDescent="0.25">
      <c r="A218" s="102"/>
      <c r="G218" s="103"/>
      <c r="M218" s="104"/>
      <c r="S218" s="105"/>
      <c r="T218" s="105"/>
      <c r="V218" s="105"/>
      <c r="AC218" s="106"/>
      <c r="AP218" s="107"/>
      <c r="AR218" s="108"/>
      <c r="CE218" s="104"/>
      <c r="CF218" s="104"/>
      <c r="CY218" s="104"/>
    </row>
    <row r="219" spans="1:103" ht="15.75" customHeight="1" x14ac:dyDescent="0.25">
      <c r="A219" s="102"/>
      <c r="G219" s="103"/>
      <c r="M219" s="104"/>
      <c r="S219" s="105"/>
      <c r="T219" s="105"/>
      <c r="V219" s="105"/>
      <c r="AC219" s="106"/>
      <c r="AP219" s="107"/>
      <c r="AR219" s="108"/>
      <c r="CE219" s="104"/>
      <c r="CF219" s="104"/>
      <c r="CY219" s="104"/>
    </row>
    <row r="220" spans="1:103" ht="15.75" customHeight="1" x14ac:dyDescent="0.25">
      <c r="A220" s="102"/>
      <c r="G220" s="103"/>
      <c r="M220" s="104"/>
      <c r="S220" s="105"/>
      <c r="T220" s="105"/>
      <c r="V220" s="105"/>
      <c r="AC220" s="106"/>
      <c r="AP220" s="107"/>
      <c r="AR220" s="108"/>
      <c r="CE220" s="104"/>
      <c r="CF220" s="104"/>
      <c r="CY220" s="104"/>
    </row>
    <row r="221" spans="1:103" ht="15.75" customHeight="1" x14ac:dyDescent="0.25">
      <c r="A221" s="102"/>
      <c r="G221" s="103"/>
      <c r="M221" s="104"/>
      <c r="S221" s="105"/>
      <c r="T221" s="105"/>
      <c r="V221" s="105"/>
      <c r="AC221" s="106"/>
      <c r="AP221" s="107"/>
      <c r="AR221" s="108"/>
      <c r="CE221" s="104"/>
      <c r="CF221" s="104"/>
      <c r="CY221" s="104"/>
    </row>
    <row r="222" spans="1:103" ht="15.75" customHeight="1" x14ac:dyDescent="0.25">
      <c r="A222" s="102"/>
      <c r="G222" s="103"/>
      <c r="M222" s="104"/>
      <c r="S222" s="105"/>
      <c r="T222" s="105"/>
      <c r="V222" s="105"/>
      <c r="AC222" s="106"/>
      <c r="AP222" s="107"/>
      <c r="AR222" s="108"/>
      <c r="CE222" s="104"/>
      <c r="CF222" s="104"/>
      <c r="CY222" s="104"/>
    </row>
    <row r="223" spans="1:103" ht="15.75" customHeight="1" x14ac:dyDescent="0.25">
      <c r="A223" s="102"/>
      <c r="G223" s="103"/>
      <c r="M223" s="104"/>
      <c r="S223" s="105"/>
      <c r="T223" s="105"/>
      <c r="V223" s="105"/>
      <c r="AC223" s="106"/>
      <c r="AP223" s="107"/>
      <c r="AR223" s="108"/>
      <c r="CE223" s="104"/>
      <c r="CF223" s="104"/>
      <c r="CY223" s="104"/>
    </row>
    <row r="224" spans="1:103" ht="15.75" customHeight="1" x14ac:dyDescent="0.25">
      <c r="A224" s="102"/>
      <c r="G224" s="103"/>
      <c r="M224" s="104"/>
      <c r="S224" s="105"/>
      <c r="T224" s="105"/>
      <c r="V224" s="105"/>
      <c r="AC224" s="106"/>
      <c r="AP224" s="107"/>
      <c r="AR224" s="108"/>
      <c r="CE224" s="104"/>
      <c r="CF224" s="104"/>
      <c r="CY224" s="104"/>
    </row>
    <row r="225" spans="1:103" ht="15.75" customHeight="1" x14ac:dyDescent="0.25">
      <c r="A225" s="102"/>
      <c r="G225" s="103"/>
      <c r="M225" s="104"/>
      <c r="S225" s="105"/>
      <c r="T225" s="105"/>
      <c r="V225" s="105"/>
      <c r="AC225" s="106"/>
      <c r="AP225" s="107"/>
      <c r="AR225" s="108"/>
      <c r="CE225" s="104"/>
      <c r="CF225" s="104"/>
      <c r="CY225" s="104"/>
    </row>
    <row r="226" spans="1:103" ht="15.75" customHeight="1" x14ac:dyDescent="0.25">
      <c r="A226" s="102"/>
      <c r="G226" s="103"/>
      <c r="M226" s="104"/>
      <c r="S226" s="105"/>
      <c r="T226" s="105"/>
      <c r="V226" s="105"/>
      <c r="AC226" s="106"/>
      <c r="AP226" s="107"/>
      <c r="AR226" s="108"/>
      <c r="CE226" s="104"/>
      <c r="CF226" s="104"/>
      <c r="CY226" s="104"/>
    </row>
    <row r="227" spans="1:103" ht="15.75" customHeight="1" x14ac:dyDescent="0.25">
      <c r="A227" s="102"/>
      <c r="G227" s="103"/>
      <c r="M227" s="104"/>
      <c r="S227" s="105"/>
      <c r="T227" s="105"/>
      <c r="V227" s="105"/>
      <c r="AC227" s="106"/>
      <c r="AP227" s="107"/>
      <c r="AR227" s="108"/>
      <c r="CE227" s="104"/>
      <c r="CF227" s="104"/>
      <c r="CY227" s="104"/>
    </row>
    <row r="228" spans="1:103" ht="15.75" customHeight="1" x14ac:dyDescent="0.25">
      <c r="A228" s="102"/>
      <c r="G228" s="103"/>
      <c r="M228" s="104"/>
      <c r="S228" s="105"/>
      <c r="T228" s="105"/>
      <c r="V228" s="105"/>
      <c r="AC228" s="106"/>
      <c r="AP228" s="107"/>
      <c r="AR228" s="108"/>
      <c r="CE228" s="104"/>
      <c r="CF228" s="104"/>
      <c r="CY228" s="104"/>
    </row>
    <row r="229" spans="1:103" ht="15.75" customHeight="1" x14ac:dyDescent="0.25">
      <c r="A229" s="102"/>
      <c r="G229" s="103"/>
      <c r="M229" s="104"/>
      <c r="S229" s="105"/>
      <c r="T229" s="105"/>
      <c r="V229" s="105"/>
      <c r="AC229" s="106"/>
      <c r="AP229" s="107"/>
      <c r="AR229" s="108"/>
      <c r="CE229" s="104"/>
      <c r="CF229" s="104"/>
      <c r="CY229" s="104"/>
    </row>
    <row r="230" spans="1:103" ht="15.75" customHeight="1" x14ac:dyDescent="0.25">
      <c r="A230" s="102"/>
      <c r="G230" s="103"/>
      <c r="M230" s="104"/>
      <c r="S230" s="105"/>
      <c r="T230" s="105"/>
      <c r="V230" s="105"/>
      <c r="AC230" s="106"/>
      <c r="AP230" s="107"/>
      <c r="AR230" s="108"/>
      <c r="CE230" s="104"/>
      <c r="CF230" s="104"/>
      <c r="CY230" s="104"/>
    </row>
    <row r="231" spans="1:103" ht="15.75" customHeight="1" x14ac:dyDescent="0.25">
      <c r="A231" s="102"/>
      <c r="G231" s="103"/>
      <c r="M231" s="104"/>
      <c r="S231" s="105"/>
      <c r="T231" s="105"/>
      <c r="V231" s="105"/>
      <c r="AC231" s="106"/>
      <c r="AP231" s="107"/>
      <c r="AR231" s="108"/>
      <c r="CE231" s="104"/>
      <c r="CF231" s="104"/>
      <c r="CY231" s="104"/>
    </row>
    <row r="232" spans="1:103" ht="15.75" customHeight="1" x14ac:dyDescent="0.25">
      <c r="A232" s="102"/>
      <c r="G232" s="103"/>
      <c r="M232" s="104"/>
      <c r="S232" s="105"/>
      <c r="T232" s="105"/>
      <c r="V232" s="105"/>
      <c r="AC232" s="106"/>
      <c r="AP232" s="107"/>
      <c r="AR232" s="108"/>
      <c r="CE232" s="104"/>
      <c r="CF232" s="104"/>
      <c r="CY232" s="104"/>
    </row>
    <row r="233" spans="1:103" ht="15.75" customHeight="1" x14ac:dyDescent="0.25">
      <c r="A233" s="102"/>
      <c r="G233" s="103"/>
      <c r="M233" s="104"/>
      <c r="S233" s="105"/>
      <c r="T233" s="105"/>
      <c r="V233" s="105"/>
      <c r="AC233" s="106"/>
      <c r="AP233" s="107"/>
      <c r="AR233" s="108"/>
      <c r="CE233" s="104"/>
      <c r="CF233" s="104"/>
      <c r="CY233" s="104"/>
    </row>
    <row r="234" spans="1:103" ht="15.75" customHeight="1" x14ac:dyDescent="0.25">
      <c r="A234" s="102"/>
      <c r="G234" s="103"/>
      <c r="M234" s="104"/>
      <c r="S234" s="105"/>
      <c r="T234" s="105"/>
      <c r="V234" s="105"/>
      <c r="AC234" s="106"/>
      <c r="AP234" s="107"/>
      <c r="AR234" s="108"/>
      <c r="CE234" s="104"/>
      <c r="CF234" s="104"/>
      <c r="CY234" s="104"/>
    </row>
    <row r="235" spans="1:103" ht="15.75" customHeight="1" x14ac:dyDescent="0.25">
      <c r="A235" s="102"/>
      <c r="G235" s="103"/>
      <c r="M235" s="104"/>
      <c r="S235" s="105"/>
      <c r="T235" s="105"/>
      <c r="V235" s="105"/>
      <c r="AC235" s="106"/>
      <c r="AP235" s="107"/>
      <c r="AR235" s="108"/>
      <c r="CE235" s="104"/>
      <c r="CF235" s="104"/>
      <c r="CY235" s="104"/>
    </row>
    <row r="236" spans="1:103" ht="15.75" customHeight="1" x14ac:dyDescent="0.25">
      <c r="A236" s="102"/>
      <c r="G236" s="103"/>
      <c r="M236" s="104"/>
      <c r="S236" s="105"/>
      <c r="T236" s="105"/>
      <c r="V236" s="105"/>
      <c r="AC236" s="106"/>
      <c r="AP236" s="107"/>
      <c r="AR236" s="108"/>
      <c r="CE236" s="104"/>
      <c r="CF236" s="104"/>
      <c r="CY236" s="104"/>
    </row>
    <row r="237" spans="1:103" ht="15.75" customHeight="1" x14ac:dyDescent="0.25">
      <c r="A237" s="102"/>
      <c r="G237" s="103"/>
      <c r="M237" s="104"/>
      <c r="S237" s="105"/>
      <c r="T237" s="105"/>
      <c r="V237" s="105"/>
      <c r="AC237" s="106"/>
      <c r="AP237" s="107"/>
      <c r="AR237" s="108"/>
      <c r="CE237" s="104"/>
      <c r="CF237" s="104"/>
      <c r="CY237" s="104"/>
    </row>
    <row r="238" spans="1:103" ht="15.75" customHeight="1" x14ac:dyDescent="0.25">
      <c r="A238" s="102"/>
      <c r="G238" s="103"/>
      <c r="M238" s="104"/>
      <c r="S238" s="105"/>
      <c r="T238" s="105"/>
      <c r="V238" s="105"/>
      <c r="AC238" s="106"/>
      <c r="AP238" s="107"/>
      <c r="AR238" s="108"/>
      <c r="CE238" s="104"/>
      <c r="CF238" s="104"/>
      <c r="CY238" s="104"/>
    </row>
    <row r="239" spans="1:103" ht="15.75" customHeight="1" x14ac:dyDescent="0.25">
      <c r="A239" s="102"/>
      <c r="G239" s="103"/>
      <c r="M239" s="104"/>
      <c r="S239" s="105"/>
      <c r="T239" s="105"/>
      <c r="V239" s="105"/>
      <c r="AC239" s="106"/>
      <c r="AP239" s="107"/>
      <c r="AR239" s="108"/>
      <c r="CE239" s="104"/>
      <c r="CF239" s="104"/>
      <c r="CY239" s="104"/>
    </row>
    <row r="240" spans="1:103" ht="15.75" customHeight="1" x14ac:dyDescent="0.25">
      <c r="A240" s="102"/>
      <c r="G240" s="103"/>
      <c r="M240" s="104"/>
      <c r="S240" s="105"/>
      <c r="T240" s="105"/>
      <c r="V240" s="105"/>
      <c r="AC240" s="106"/>
      <c r="AP240" s="107"/>
      <c r="AR240" s="108"/>
      <c r="CE240" s="104"/>
      <c r="CF240" s="104"/>
      <c r="CY240" s="104"/>
    </row>
    <row r="241" spans="1:103" ht="15.75" customHeight="1" x14ac:dyDescent="0.25">
      <c r="A241" s="102"/>
      <c r="G241" s="103"/>
      <c r="M241" s="104"/>
      <c r="S241" s="105"/>
      <c r="T241" s="105"/>
      <c r="V241" s="105"/>
      <c r="AC241" s="106"/>
      <c r="AP241" s="107"/>
      <c r="AR241" s="108"/>
      <c r="CE241" s="104"/>
      <c r="CF241" s="104"/>
      <c r="CY241" s="104"/>
    </row>
    <row r="242" spans="1:103" ht="15.75" customHeight="1" x14ac:dyDescent="0.25">
      <c r="A242" s="102"/>
      <c r="G242" s="103"/>
      <c r="M242" s="104"/>
      <c r="S242" s="105"/>
      <c r="T242" s="105"/>
      <c r="V242" s="105"/>
      <c r="AC242" s="106"/>
      <c r="AP242" s="107"/>
      <c r="AR242" s="108"/>
      <c r="CE242" s="104"/>
      <c r="CF242" s="104"/>
      <c r="CY242" s="104"/>
    </row>
    <row r="243" spans="1:103" ht="15.75" customHeight="1" x14ac:dyDescent="0.25">
      <c r="A243" s="102"/>
      <c r="G243" s="103"/>
      <c r="M243" s="104"/>
      <c r="S243" s="105"/>
      <c r="T243" s="105"/>
      <c r="V243" s="105"/>
      <c r="AC243" s="106"/>
      <c r="AP243" s="107"/>
      <c r="AR243" s="108"/>
      <c r="CE243" s="104"/>
      <c r="CF243" s="104"/>
      <c r="CY243" s="104"/>
    </row>
    <row r="244" spans="1:103" ht="15.75" customHeight="1" x14ac:dyDescent="0.25">
      <c r="A244" s="102"/>
      <c r="G244" s="103"/>
      <c r="M244" s="104"/>
      <c r="S244" s="105"/>
      <c r="T244" s="105"/>
      <c r="V244" s="105"/>
      <c r="AC244" s="106"/>
      <c r="AP244" s="107"/>
      <c r="AR244" s="108"/>
      <c r="CE244" s="104"/>
      <c r="CF244" s="104"/>
      <c r="CY244" s="104"/>
    </row>
    <row r="245" spans="1:103" ht="15.75" customHeight="1" x14ac:dyDescent="0.25">
      <c r="A245" s="102"/>
      <c r="G245" s="103"/>
      <c r="M245" s="104"/>
      <c r="S245" s="105"/>
      <c r="T245" s="105"/>
      <c r="V245" s="105"/>
      <c r="AC245" s="106"/>
      <c r="AP245" s="107"/>
      <c r="AR245" s="108"/>
      <c r="CE245" s="104"/>
      <c r="CF245" s="104"/>
      <c r="CY245" s="104"/>
    </row>
    <row r="246" spans="1:103" ht="15.75" customHeight="1" x14ac:dyDescent="0.25">
      <c r="A246" s="102"/>
      <c r="G246" s="103"/>
      <c r="M246" s="104"/>
      <c r="S246" s="105"/>
      <c r="T246" s="105"/>
      <c r="V246" s="105"/>
      <c r="AC246" s="106"/>
      <c r="AP246" s="107"/>
      <c r="AR246" s="108"/>
      <c r="CE246" s="104"/>
      <c r="CF246" s="104"/>
      <c r="CY246" s="104"/>
    </row>
    <row r="247" spans="1:103" ht="15.75" customHeight="1" x14ac:dyDescent="0.25">
      <c r="A247" s="102"/>
      <c r="G247" s="103"/>
      <c r="M247" s="104"/>
      <c r="S247" s="105"/>
      <c r="T247" s="105"/>
      <c r="V247" s="105"/>
      <c r="AC247" s="106"/>
      <c r="AP247" s="107"/>
      <c r="AR247" s="108"/>
      <c r="CE247" s="104"/>
      <c r="CF247" s="104"/>
      <c r="CY247" s="104"/>
    </row>
    <row r="248" spans="1:103" ht="15.75" customHeight="1" x14ac:dyDescent="0.25">
      <c r="A248" s="102"/>
      <c r="G248" s="103"/>
      <c r="M248" s="104"/>
      <c r="S248" s="105"/>
      <c r="T248" s="105"/>
      <c r="V248" s="105"/>
      <c r="AC248" s="106"/>
      <c r="AP248" s="107"/>
      <c r="AR248" s="108"/>
      <c r="CE248" s="104"/>
      <c r="CF248" s="104"/>
      <c r="CY248" s="104"/>
    </row>
    <row r="249" spans="1:103" ht="15.75" customHeight="1" x14ac:dyDescent="0.25">
      <c r="A249" s="102"/>
      <c r="G249" s="103"/>
      <c r="M249" s="104"/>
      <c r="S249" s="105"/>
      <c r="T249" s="105"/>
      <c r="V249" s="105"/>
      <c r="AC249" s="106"/>
      <c r="AP249" s="107"/>
      <c r="AR249" s="108"/>
      <c r="CE249" s="104"/>
      <c r="CF249" s="104"/>
      <c r="CY249" s="104"/>
    </row>
    <row r="250" spans="1:103" ht="15.75" customHeight="1" x14ac:dyDescent="0.25">
      <c r="A250" s="102"/>
      <c r="G250" s="103"/>
      <c r="M250" s="104"/>
      <c r="S250" s="105"/>
      <c r="T250" s="105"/>
      <c r="V250" s="105"/>
      <c r="AC250" s="106"/>
      <c r="AP250" s="107"/>
      <c r="AR250" s="108"/>
      <c r="CE250" s="104"/>
      <c r="CF250" s="104"/>
      <c r="CY250" s="104"/>
    </row>
    <row r="251" spans="1:103" ht="15.75" customHeight="1" x14ac:dyDescent="0.25">
      <c r="A251" s="102"/>
      <c r="G251" s="103"/>
      <c r="M251" s="104"/>
      <c r="S251" s="105"/>
      <c r="T251" s="105"/>
      <c r="V251" s="105"/>
      <c r="AC251" s="106"/>
      <c r="AP251" s="107"/>
      <c r="AR251" s="108"/>
      <c r="CE251" s="104"/>
      <c r="CF251" s="104"/>
      <c r="CY251" s="104"/>
    </row>
    <row r="252" spans="1:103" ht="15.75" customHeight="1" x14ac:dyDescent="0.25">
      <c r="A252" s="102"/>
      <c r="G252" s="103"/>
      <c r="M252" s="104"/>
      <c r="S252" s="105"/>
      <c r="T252" s="105"/>
      <c r="V252" s="105"/>
      <c r="AC252" s="106"/>
      <c r="AP252" s="107"/>
      <c r="AR252" s="108"/>
      <c r="CE252" s="104"/>
      <c r="CF252" s="104"/>
      <c r="CY252" s="104"/>
    </row>
    <row r="253" spans="1:103" ht="15.75" customHeight="1" x14ac:dyDescent="0.25">
      <c r="A253" s="102"/>
      <c r="G253" s="103"/>
      <c r="M253" s="104"/>
      <c r="S253" s="105"/>
      <c r="T253" s="105"/>
      <c r="V253" s="105"/>
      <c r="AC253" s="106"/>
      <c r="AP253" s="107"/>
      <c r="AR253" s="108"/>
      <c r="CE253" s="104"/>
      <c r="CF253" s="104"/>
      <c r="CY253" s="104"/>
    </row>
    <row r="254" spans="1:103" ht="15.75" customHeight="1" x14ac:dyDescent="0.25">
      <c r="A254" s="102"/>
      <c r="G254" s="103"/>
      <c r="M254" s="104"/>
      <c r="S254" s="105"/>
      <c r="T254" s="105"/>
      <c r="V254" s="105"/>
      <c r="AC254" s="106"/>
      <c r="AP254" s="107"/>
      <c r="AR254" s="108"/>
      <c r="CE254" s="104"/>
      <c r="CF254" s="104"/>
      <c r="CY254" s="104"/>
    </row>
    <row r="255" spans="1:103" ht="15.75" customHeight="1" x14ac:dyDescent="0.25">
      <c r="A255" s="102"/>
      <c r="G255" s="103"/>
      <c r="M255" s="104"/>
      <c r="S255" s="105"/>
      <c r="T255" s="105"/>
      <c r="V255" s="105"/>
      <c r="AC255" s="106"/>
      <c r="AP255" s="107"/>
      <c r="AR255" s="108"/>
      <c r="CE255" s="104"/>
      <c r="CF255" s="104"/>
      <c r="CY255" s="104"/>
    </row>
    <row r="256" spans="1:103" ht="15.75" customHeight="1" x14ac:dyDescent="0.25">
      <c r="A256" s="102"/>
      <c r="G256" s="103"/>
      <c r="M256" s="104"/>
      <c r="S256" s="105"/>
      <c r="T256" s="105"/>
      <c r="V256" s="105"/>
      <c r="AC256" s="106"/>
      <c r="AP256" s="107"/>
      <c r="AR256" s="108"/>
      <c r="CE256" s="104"/>
      <c r="CF256" s="104"/>
      <c r="CY256" s="104"/>
    </row>
    <row r="257" spans="1:103" ht="15.75" customHeight="1" x14ac:dyDescent="0.25">
      <c r="A257" s="102"/>
      <c r="G257" s="103"/>
      <c r="M257" s="104"/>
      <c r="S257" s="105"/>
      <c r="T257" s="105"/>
      <c r="V257" s="105"/>
      <c r="AC257" s="106"/>
      <c r="AP257" s="107"/>
      <c r="AR257" s="108"/>
      <c r="CE257" s="104"/>
      <c r="CF257" s="104"/>
      <c r="CY257" s="104"/>
    </row>
    <row r="258" spans="1:103" ht="15.75" customHeight="1" x14ac:dyDescent="0.25">
      <c r="A258" s="102"/>
      <c r="G258" s="103"/>
      <c r="M258" s="104"/>
      <c r="S258" s="105"/>
      <c r="T258" s="105"/>
      <c r="V258" s="105"/>
      <c r="AC258" s="106"/>
      <c r="AP258" s="107"/>
      <c r="AR258" s="108"/>
      <c r="CE258" s="104"/>
      <c r="CF258" s="104"/>
      <c r="CY258" s="104"/>
    </row>
    <row r="259" spans="1:103" ht="15.75" customHeight="1" x14ac:dyDescent="0.25">
      <c r="A259" s="102"/>
      <c r="G259" s="103"/>
      <c r="M259" s="104"/>
      <c r="S259" s="105"/>
      <c r="T259" s="105"/>
      <c r="V259" s="105"/>
      <c r="AC259" s="106"/>
      <c r="AP259" s="107"/>
      <c r="AR259" s="108"/>
      <c r="CE259" s="104"/>
      <c r="CF259" s="104"/>
      <c r="CY259" s="104"/>
    </row>
    <row r="260" spans="1:103" ht="15.75" customHeight="1" x14ac:dyDescent="0.25">
      <c r="A260" s="102"/>
      <c r="G260" s="103"/>
      <c r="M260" s="104"/>
      <c r="S260" s="105"/>
      <c r="T260" s="105"/>
      <c r="V260" s="105"/>
      <c r="AC260" s="106"/>
      <c r="AP260" s="107"/>
      <c r="AR260" s="108"/>
      <c r="CE260" s="104"/>
      <c r="CF260" s="104"/>
      <c r="CY260" s="104"/>
    </row>
    <row r="261" spans="1:103" ht="15.75" customHeight="1" x14ac:dyDescent="0.25">
      <c r="A261" s="102"/>
      <c r="G261" s="103"/>
      <c r="M261" s="104"/>
      <c r="S261" s="105"/>
      <c r="T261" s="105"/>
      <c r="V261" s="105"/>
      <c r="AC261" s="106"/>
      <c r="AP261" s="107"/>
      <c r="AR261" s="108"/>
      <c r="CE261" s="104"/>
      <c r="CF261" s="104"/>
      <c r="CY261" s="104"/>
    </row>
    <row r="262" spans="1:103" ht="15.75" customHeight="1" x14ac:dyDescent="0.25">
      <c r="A262" s="102"/>
      <c r="G262" s="103"/>
      <c r="M262" s="104"/>
      <c r="S262" s="105"/>
      <c r="T262" s="105"/>
      <c r="V262" s="105"/>
      <c r="AC262" s="106"/>
      <c r="AP262" s="107"/>
      <c r="AR262" s="108"/>
      <c r="CE262" s="104"/>
      <c r="CF262" s="104"/>
      <c r="CY262" s="104"/>
    </row>
    <row r="263" spans="1:103" ht="15.75" customHeight="1" x14ac:dyDescent="0.25">
      <c r="A263" s="102"/>
      <c r="G263" s="103"/>
      <c r="M263" s="104"/>
      <c r="S263" s="105"/>
      <c r="T263" s="105"/>
      <c r="V263" s="105"/>
      <c r="AC263" s="106"/>
      <c r="AP263" s="107"/>
      <c r="AR263" s="108"/>
      <c r="CE263" s="104"/>
      <c r="CF263" s="104"/>
      <c r="CY263" s="104"/>
    </row>
    <row r="264" spans="1:103" ht="15.75" customHeight="1" x14ac:dyDescent="0.25">
      <c r="A264" s="102"/>
      <c r="G264" s="103"/>
      <c r="M264" s="104"/>
      <c r="S264" s="105"/>
      <c r="T264" s="105"/>
      <c r="V264" s="105"/>
      <c r="AC264" s="106"/>
      <c r="AP264" s="107"/>
      <c r="AR264" s="108"/>
      <c r="CE264" s="104"/>
      <c r="CF264" s="104"/>
      <c r="CY264" s="104"/>
    </row>
    <row r="265" spans="1:103" ht="15.75" customHeight="1" x14ac:dyDescent="0.25">
      <c r="A265" s="102"/>
      <c r="G265" s="103"/>
      <c r="M265" s="104"/>
      <c r="S265" s="105"/>
      <c r="T265" s="105"/>
      <c r="V265" s="105"/>
      <c r="AC265" s="106"/>
      <c r="AP265" s="107"/>
      <c r="AR265" s="108"/>
      <c r="CE265" s="104"/>
      <c r="CF265" s="104"/>
      <c r="CY265" s="104"/>
    </row>
    <row r="266" spans="1:103" ht="15.75" customHeight="1" x14ac:dyDescent="0.25">
      <c r="A266" s="102"/>
      <c r="G266" s="103"/>
      <c r="M266" s="104"/>
      <c r="S266" s="105"/>
      <c r="T266" s="105"/>
      <c r="V266" s="105"/>
      <c r="AC266" s="106"/>
      <c r="AP266" s="107"/>
      <c r="AR266" s="108"/>
      <c r="CE266" s="104"/>
      <c r="CF266" s="104"/>
      <c r="CY266" s="104"/>
    </row>
    <row r="267" spans="1:103" ht="15.75" customHeight="1" x14ac:dyDescent="0.25">
      <c r="A267" s="102"/>
      <c r="G267" s="103"/>
      <c r="M267" s="104"/>
      <c r="S267" s="105"/>
      <c r="T267" s="105"/>
      <c r="V267" s="105"/>
      <c r="AC267" s="106"/>
      <c r="AP267" s="107"/>
      <c r="AR267" s="108"/>
      <c r="CE267" s="104"/>
      <c r="CF267" s="104"/>
      <c r="CY267" s="104"/>
    </row>
    <row r="268" spans="1:103" ht="15.75" customHeight="1" x14ac:dyDescent="0.25">
      <c r="A268" s="102"/>
      <c r="G268" s="103"/>
      <c r="M268" s="104"/>
      <c r="S268" s="105"/>
      <c r="T268" s="105"/>
      <c r="V268" s="105"/>
      <c r="AC268" s="106"/>
      <c r="AP268" s="107"/>
      <c r="AR268" s="108"/>
      <c r="CE268" s="104"/>
      <c r="CF268" s="104"/>
      <c r="CY268" s="104"/>
    </row>
    <row r="269" spans="1:103" ht="15.75" customHeight="1" x14ac:dyDescent="0.25">
      <c r="A269" s="102"/>
      <c r="G269" s="103"/>
      <c r="M269" s="104"/>
      <c r="S269" s="105"/>
      <c r="T269" s="105"/>
      <c r="V269" s="105"/>
      <c r="AC269" s="106"/>
      <c r="AP269" s="107"/>
      <c r="AR269" s="108"/>
      <c r="CE269" s="104"/>
      <c r="CF269" s="104"/>
      <c r="CY269" s="104"/>
    </row>
    <row r="270" spans="1:103" ht="15.75" customHeight="1" x14ac:dyDescent="0.25">
      <c r="A270" s="102"/>
      <c r="G270" s="103"/>
      <c r="M270" s="104"/>
      <c r="S270" s="105"/>
      <c r="T270" s="105"/>
      <c r="V270" s="105"/>
      <c r="AC270" s="106"/>
      <c r="AP270" s="107"/>
      <c r="AR270" s="108"/>
      <c r="CE270" s="104"/>
      <c r="CF270" s="104"/>
      <c r="CY270" s="104"/>
    </row>
    <row r="271" spans="1:103" ht="15.75" customHeight="1" x14ac:dyDescent="0.25">
      <c r="A271" s="102"/>
      <c r="G271" s="103"/>
      <c r="M271" s="104"/>
      <c r="S271" s="105"/>
      <c r="T271" s="105"/>
      <c r="V271" s="105"/>
      <c r="AC271" s="106"/>
      <c r="AP271" s="107"/>
      <c r="AR271" s="108"/>
      <c r="CE271" s="104"/>
      <c r="CF271" s="104"/>
      <c r="CY271" s="104"/>
    </row>
    <row r="272" spans="1:103" ht="15.75" customHeight="1" x14ac:dyDescent="0.25">
      <c r="A272" s="102"/>
      <c r="G272" s="103"/>
      <c r="M272" s="104"/>
      <c r="S272" s="105"/>
      <c r="T272" s="105"/>
      <c r="V272" s="105"/>
      <c r="AC272" s="106"/>
      <c r="AP272" s="107"/>
      <c r="AR272" s="108"/>
      <c r="CE272" s="104"/>
      <c r="CF272" s="104"/>
      <c r="CY272" s="104"/>
    </row>
    <row r="273" spans="1:103" ht="15.75" customHeight="1" x14ac:dyDescent="0.25">
      <c r="A273" s="102"/>
      <c r="G273" s="103"/>
      <c r="M273" s="104"/>
      <c r="S273" s="105"/>
      <c r="T273" s="105"/>
      <c r="V273" s="105"/>
      <c r="AC273" s="106"/>
      <c r="AP273" s="107"/>
      <c r="AR273" s="108"/>
      <c r="CE273" s="104"/>
      <c r="CF273" s="104"/>
      <c r="CY273" s="104"/>
    </row>
    <row r="274" spans="1:103" ht="15.75" customHeight="1" x14ac:dyDescent="0.25">
      <c r="A274" s="102"/>
      <c r="G274" s="103"/>
      <c r="M274" s="104"/>
      <c r="S274" s="105"/>
      <c r="T274" s="105"/>
      <c r="V274" s="105"/>
      <c r="AC274" s="106"/>
      <c r="AP274" s="107"/>
      <c r="AR274" s="108"/>
      <c r="CE274" s="104"/>
      <c r="CF274" s="104"/>
      <c r="CY274" s="104"/>
    </row>
    <row r="275" spans="1:103" ht="15.75" customHeight="1" x14ac:dyDescent="0.25">
      <c r="A275" s="102"/>
      <c r="G275" s="103"/>
      <c r="M275" s="104"/>
      <c r="S275" s="105"/>
      <c r="T275" s="105"/>
      <c r="V275" s="105"/>
      <c r="AC275" s="106"/>
      <c r="AP275" s="107"/>
      <c r="AR275" s="108"/>
      <c r="CE275" s="104"/>
      <c r="CF275" s="104"/>
      <c r="CY275" s="104"/>
    </row>
    <row r="276" spans="1:103" ht="15.75" customHeight="1" x14ac:dyDescent="0.25">
      <c r="A276" s="102"/>
      <c r="G276" s="103"/>
      <c r="M276" s="104"/>
      <c r="S276" s="105"/>
      <c r="T276" s="105"/>
      <c r="V276" s="105"/>
      <c r="AC276" s="106"/>
      <c r="AP276" s="107"/>
      <c r="AR276" s="108"/>
      <c r="CE276" s="104"/>
      <c r="CF276" s="104"/>
      <c r="CY276" s="104"/>
    </row>
    <row r="277" spans="1:103" ht="15.75" customHeight="1" x14ac:dyDescent="0.25">
      <c r="A277" s="102"/>
      <c r="G277" s="103"/>
      <c r="M277" s="104"/>
      <c r="S277" s="105"/>
      <c r="T277" s="105"/>
      <c r="V277" s="105"/>
      <c r="AC277" s="106"/>
      <c r="AP277" s="107"/>
      <c r="AR277" s="108"/>
      <c r="CE277" s="104"/>
      <c r="CF277" s="104"/>
      <c r="CY277" s="104"/>
    </row>
    <row r="278" spans="1:103" ht="15.75" customHeight="1" x14ac:dyDescent="0.25">
      <c r="A278" s="102"/>
      <c r="G278" s="103"/>
      <c r="M278" s="104"/>
      <c r="S278" s="105"/>
      <c r="T278" s="105"/>
      <c r="V278" s="105"/>
      <c r="AC278" s="106"/>
      <c r="AP278" s="107"/>
      <c r="AR278" s="108"/>
      <c r="CE278" s="104"/>
      <c r="CF278" s="104"/>
      <c r="CY278" s="104"/>
    </row>
    <row r="279" spans="1:103" ht="15.75" customHeight="1" x14ac:dyDescent="0.25">
      <c r="A279" s="102"/>
      <c r="G279" s="103"/>
      <c r="M279" s="104"/>
      <c r="S279" s="105"/>
      <c r="T279" s="105"/>
      <c r="V279" s="105"/>
      <c r="AC279" s="106"/>
      <c r="AP279" s="107"/>
      <c r="AR279" s="108"/>
      <c r="CE279" s="104"/>
      <c r="CF279" s="104"/>
      <c r="CY279" s="104"/>
    </row>
    <row r="280" spans="1:103" ht="15.75" customHeight="1" x14ac:dyDescent="0.25">
      <c r="A280" s="102"/>
      <c r="G280" s="103"/>
      <c r="M280" s="104"/>
      <c r="S280" s="105"/>
      <c r="T280" s="105"/>
      <c r="V280" s="105"/>
      <c r="AC280" s="106"/>
      <c r="AP280" s="107"/>
      <c r="AR280" s="108"/>
      <c r="CE280" s="104"/>
      <c r="CF280" s="104"/>
      <c r="CY280" s="104"/>
    </row>
    <row r="281" spans="1:103" ht="15.75" customHeight="1" x14ac:dyDescent="0.25">
      <c r="A281" s="102"/>
      <c r="G281" s="103"/>
      <c r="M281" s="104"/>
      <c r="S281" s="105"/>
      <c r="T281" s="105"/>
      <c r="V281" s="105"/>
      <c r="AC281" s="106"/>
      <c r="AP281" s="107"/>
      <c r="AR281" s="108"/>
      <c r="CE281" s="104"/>
      <c r="CF281" s="104"/>
      <c r="CY281" s="104"/>
    </row>
    <row r="282" spans="1:103" ht="15.75" customHeight="1" x14ac:dyDescent="0.25">
      <c r="A282" s="102"/>
      <c r="G282" s="103"/>
      <c r="M282" s="104"/>
      <c r="S282" s="105"/>
      <c r="T282" s="105"/>
      <c r="V282" s="105"/>
      <c r="AC282" s="106"/>
      <c r="AP282" s="107"/>
      <c r="AR282" s="108"/>
      <c r="CE282" s="104"/>
      <c r="CF282" s="104"/>
      <c r="CY282" s="104"/>
    </row>
    <row r="283" spans="1:103" ht="15.75" customHeight="1" x14ac:dyDescent="0.25">
      <c r="A283" s="102"/>
      <c r="G283" s="103"/>
      <c r="M283" s="104"/>
      <c r="S283" s="105"/>
      <c r="T283" s="105"/>
      <c r="V283" s="105"/>
      <c r="AC283" s="106"/>
      <c r="AP283" s="107"/>
      <c r="AR283" s="108"/>
      <c r="CE283" s="104"/>
      <c r="CF283" s="104"/>
      <c r="CY283" s="104"/>
    </row>
    <row r="284" spans="1:103" ht="15.75" customHeight="1" x14ac:dyDescent="0.25">
      <c r="A284" s="102"/>
      <c r="G284" s="103"/>
      <c r="M284" s="104"/>
      <c r="S284" s="105"/>
      <c r="T284" s="105"/>
      <c r="V284" s="105"/>
      <c r="AC284" s="106"/>
      <c r="AP284" s="107"/>
      <c r="AR284" s="108"/>
      <c r="CE284" s="104"/>
      <c r="CF284" s="104"/>
      <c r="CY284" s="104"/>
    </row>
    <row r="285" spans="1:103" ht="15.75" customHeight="1" x14ac:dyDescent="0.25">
      <c r="A285" s="102"/>
      <c r="G285" s="103"/>
      <c r="M285" s="104"/>
      <c r="S285" s="105"/>
      <c r="T285" s="105"/>
      <c r="V285" s="105"/>
      <c r="AC285" s="106"/>
      <c r="AP285" s="107"/>
      <c r="AR285" s="108"/>
      <c r="CE285" s="104"/>
      <c r="CF285" s="104"/>
      <c r="CY285" s="104"/>
    </row>
    <row r="286" spans="1:103" ht="15.75" customHeight="1" x14ac:dyDescent="0.25">
      <c r="A286" s="102"/>
      <c r="G286" s="103"/>
      <c r="M286" s="104"/>
      <c r="S286" s="105"/>
      <c r="T286" s="105"/>
      <c r="V286" s="105"/>
      <c r="AC286" s="106"/>
      <c r="AP286" s="107"/>
      <c r="AR286" s="108"/>
      <c r="CE286" s="104"/>
      <c r="CF286" s="104"/>
      <c r="CY286" s="104"/>
    </row>
    <row r="287" spans="1:103" ht="15.75" customHeight="1" x14ac:dyDescent="0.25">
      <c r="A287" s="102"/>
      <c r="G287" s="103"/>
      <c r="M287" s="104"/>
      <c r="S287" s="105"/>
      <c r="T287" s="105"/>
      <c r="V287" s="105"/>
      <c r="AC287" s="106"/>
      <c r="AP287" s="107"/>
      <c r="AR287" s="108"/>
      <c r="CE287" s="104"/>
      <c r="CF287" s="104"/>
      <c r="CY287" s="104"/>
    </row>
    <row r="288" spans="1:103" ht="15.75" customHeight="1" x14ac:dyDescent="0.25">
      <c r="A288" s="102"/>
      <c r="G288" s="103"/>
      <c r="M288" s="104"/>
      <c r="S288" s="105"/>
      <c r="T288" s="105"/>
      <c r="V288" s="105"/>
      <c r="AC288" s="106"/>
      <c r="AP288" s="107"/>
      <c r="AR288" s="108"/>
      <c r="CE288" s="104"/>
      <c r="CF288" s="104"/>
      <c r="CY288" s="104"/>
    </row>
    <row r="289" spans="1:103" ht="15.75" customHeight="1" x14ac:dyDescent="0.25">
      <c r="A289" s="102"/>
      <c r="G289" s="103"/>
      <c r="M289" s="104"/>
      <c r="S289" s="105"/>
      <c r="T289" s="105"/>
      <c r="V289" s="105"/>
      <c r="AC289" s="106"/>
      <c r="AP289" s="107"/>
      <c r="AR289" s="108"/>
      <c r="CE289" s="104"/>
      <c r="CF289" s="104"/>
      <c r="CY289" s="104"/>
    </row>
    <row r="290" spans="1:103" ht="15.75" customHeight="1" x14ac:dyDescent="0.25">
      <c r="A290" s="102"/>
      <c r="G290" s="103"/>
      <c r="M290" s="104"/>
      <c r="S290" s="105"/>
      <c r="T290" s="105"/>
      <c r="V290" s="105"/>
      <c r="AC290" s="106"/>
      <c r="AP290" s="107"/>
      <c r="AR290" s="108"/>
      <c r="CE290" s="104"/>
      <c r="CF290" s="104"/>
      <c r="CY290" s="104"/>
    </row>
    <row r="291" spans="1:103" ht="15.75" customHeight="1" x14ac:dyDescent="0.25">
      <c r="A291" s="102"/>
      <c r="G291" s="103"/>
      <c r="M291" s="104"/>
      <c r="S291" s="105"/>
      <c r="T291" s="105"/>
      <c r="V291" s="105"/>
      <c r="AC291" s="106"/>
      <c r="AP291" s="107"/>
      <c r="AR291" s="108"/>
      <c r="CE291" s="104"/>
      <c r="CF291" s="104"/>
      <c r="CY291" s="104"/>
    </row>
    <row r="292" spans="1:103" ht="15.75" customHeight="1" x14ac:dyDescent="0.25">
      <c r="A292" s="102"/>
      <c r="G292" s="103"/>
      <c r="M292" s="104"/>
      <c r="S292" s="105"/>
      <c r="T292" s="105"/>
      <c r="V292" s="105"/>
      <c r="AC292" s="106"/>
      <c r="AP292" s="107"/>
      <c r="AR292" s="108"/>
      <c r="CE292" s="104"/>
      <c r="CF292" s="104"/>
      <c r="CY292" s="104"/>
    </row>
    <row r="293" spans="1:103" ht="15.75" customHeight="1" x14ac:dyDescent="0.25">
      <c r="A293" s="102"/>
      <c r="G293" s="103"/>
      <c r="M293" s="104"/>
      <c r="S293" s="105"/>
      <c r="T293" s="105"/>
      <c r="V293" s="105"/>
      <c r="AC293" s="106"/>
      <c r="AP293" s="107"/>
      <c r="AR293" s="108"/>
      <c r="CE293" s="104"/>
      <c r="CF293" s="104"/>
      <c r="CY293" s="104"/>
    </row>
    <row r="294" spans="1:103" ht="15.75" customHeight="1" x14ac:dyDescent="0.25">
      <c r="A294" s="102"/>
      <c r="G294" s="103"/>
      <c r="M294" s="104"/>
      <c r="S294" s="105"/>
      <c r="T294" s="105"/>
      <c r="V294" s="105"/>
      <c r="AC294" s="106"/>
      <c r="AP294" s="107"/>
      <c r="AR294" s="108"/>
      <c r="CE294" s="104"/>
      <c r="CF294" s="104"/>
      <c r="CY294" s="104"/>
    </row>
    <row r="295" spans="1:103" ht="15.75" customHeight="1" x14ac:dyDescent="0.25">
      <c r="A295" s="102"/>
      <c r="G295" s="103"/>
      <c r="M295" s="104"/>
      <c r="S295" s="105"/>
      <c r="T295" s="105"/>
      <c r="V295" s="105"/>
      <c r="AC295" s="106"/>
      <c r="AP295" s="107"/>
      <c r="AR295" s="108"/>
      <c r="CE295" s="104"/>
      <c r="CF295" s="104"/>
      <c r="CY295" s="104"/>
    </row>
    <row r="296" spans="1:103" ht="15.75" customHeight="1" x14ac:dyDescent="0.25">
      <c r="A296" s="102"/>
      <c r="G296" s="103"/>
      <c r="M296" s="104"/>
      <c r="S296" s="105"/>
      <c r="T296" s="105"/>
      <c r="V296" s="105"/>
      <c r="AC296" s="106"/>
      <c r="AP296" s="107"/>
      <c r="AR296" s="108"/>
      <c r="CE296" s="104"/>
      <c r="CF296" s="104"/>
      <c r="CY296" s="104"/>
    </row>
    <row r="297" spans="1:103" ht="15.75" customHeight="1" x14ac:dyDescent="0.25">
      <c r="A297" s="102"/>
      <c r="G297" s="103"/>
      <c r="M297" s="104"/>
      <c r="S297" s="105"/>
      <c r="T297" s="105"/>
      <c r="V297" s="105"/>
      <c r="AC297" s="106"/>
      <c r="AP297" s="107"/>
      <c r="AR297" s="108"/>
      <c r="CE297" s="104"/>
      <c r="CF297" s="104"/>
      <c r="CY297" s="104"/>
    </row>
    <row r="298" spans="1:103" ht="15.75" customHeight="1" x14ac:dyDescent="0.25">
      <c r="A298" s="102"/>
      <c r="G298" s="103"/>
      <c r="M298" s="104"/>
      <c r="S298" s="105"/>
      <c r="T298" s="105"/>
      <c r="V298" s="105"/>
      <c r="AC298" s="106"/>
      <c r="AP298" s="107"/>
      <c r="AR298" s="108"/>
      <c r="CE298" s="104"/>
      <c r="CF298" s="104"/>
      <c r="CY298" s="104"/>
    </row>
    <row r="299" spans="1:103" ht="15.75" customHeight="1" x14ac:dyDescent="0.25">
      <c r="A299" s="102"/>
      <c r="G299" s="103"/>
      <c r="M299" s="104"/>
      <c r="S299" s="105"/>
      <c r="T299" s="105"/>
      <c r="V299" s="105"/>
      <c r="AC299" s="106"/>
      <c r="AP299" s="107"/>
      <c r="AR299" s="108"/>
      <c r="CE299" s="104"/>
      <c r="CF299" s="104"/>
      <c r="CY299" s="104"/>
    </row>
    <row r="300" spans="1:103" ht="15.75" customHeight="1" x14ac:dyDescent="0.25">
      <c r="A300" s="102"/>
      <c r="G300" s="103"/>
      <c r="M300" s="104"/>
      <c r="S300" s="105"/>
      <c r="T300" s="105"/>
      <c r="V300" s="105"/>
      <c r="AC300" s="106"/>
      <c r="AP300" s="107"/>
      <c r="AR300" s="108"/>
      <c r="CE300" s="104"/>
      <c r="CF300" s="104"/>
      <c r="CY300" s="104"/>
    </row>
    <row r="301" spans="1:103" ht="15.75" customHeight="1" x14ac:dyDescent="0.25">
      <c r="A301" s="102"/>
      <c r="G301" s="103"/>
      <c r="M301" s="104"/>
      <c r="S301" s="105"/>
      <c r="T301" s="105"/>
      <c r="V301" s="105"/>
      <c r="AC301" s="106"/>
      <c r="AP301" s="107"/>
      <c r="AR301" s="108"/>
      <c r="CE301" s="104"/>
      <c r="CF301" s="104"/>
      <c r="CY301" s="104"/>
    </row>
    <row r="302" spans="1:103" ht="15.75" customHeight="1" x14ac:dyDescent="0.25">
      <c r="A302" s="102"/>
      <c r="G302" s="103"/>
      <c r="M302" s="104"/>
      <c r="S302" s="105"/>
      <c r="T302" s="105"/>
      <c r="V302" s="105"/>
      <c r="AC302" s="106"/>
      <c r="AP302" s="107"/>
      <c r="AR302" s="108"/>
      <c r="CE302" s="104"/>
      <c r="CF302" s="104"/>
      <c r="CY302" s="104"/>
    </row>
    <row r="303" spans="1:103" ht="15.75" customHeight="1" x14ac:dyDescent="0.25">
      <c r="A303" s="102"/>
      <c r="G303" s="103"/>
      <c r="M303" s="104"/>
      <c r="S303" s="105"/>
      <c r="T303" s="105"/>
      <c r="V303" s="105"/>
      <c r="AC303" s="106"/>
      <c r="AP303" s="107"/>
      <c r="AR303" s="108"/>
      <c r="CE303" s="104"/>
      <c r="CF303" s="104"/>
      <c r="CY303" s="104"/>
    </row>
    <row r="304" spans="1:103" ht="15.75" customHeight="1" x14ac:dyDescent="0.25">
      <c r="A304" s="102"/>
      <c r="G304" s="103"/>
      <c r="M304" s="104"/>
      <c r="S304" s="105"/>
      <c r="T304" s="105"/>
      <c r="V304" s="105"/>
      <c r="AC304" s="106"/>
      <c r="AP304" s="107"/>
      <c r="AR304" s="108"/>
      <c r="CE304" s="104"/>
      <c r="CF304" s="104"/>
      <c r="CY304" s="104"/>
    </row>
    <row r="305" spans="1:103" ht="15.75" customHeight="1" x14ac:dyDescent="0.25">
      <c r="A305" s="102"/>
      <c r="G305" s="103"/>
      <c r="M305" s="104"/>
      <c r="S305" s="105"/>
      <c r="T305" s="105"/>
      <c r="V305" s="105"/>
      <c r="AC305" s="106"/>
      <c r="AP305" s="107"/>
      <c r="AR305" s="108"/>
      <c r="CE305" s="104"/>
      <c r="CF305" s="104"/>
      <c r="CY305" s="104"/>
    </row>
    <row r="306" spans="1:103" ht="15.75" customHeight="1" x14ac:dyDescent="0.25">
      <c r="A306" s="102"/>
      <c r="G306" s="103"/>
      <c r="M306" s="104"/>
      <c r="S306" s="105"/>
      <c r="T306" s="105"/>
      <c r="V306" s="105"/>
      <c r="AC306" s="106"/>
      <c r="AP306" s="107"/>
      <c r="AR306" s="108"/>
      <c r="CE306" s="104"/>
      <c r="CF306" s="104"/>
      <c r="CY306" s="104"/>
    </row>
    <row r="307" spans="1:103" ht="15.75" customHeight="1" x14ac:dyDescent="0.25">
      <c r="A307" s="102"/>
      <c r="G307" s="103"/>
      <c r="M307" s="104"/>
      <c r="S307" s="105"/>
      <c r="T307" s="105"/>
      <c r="V307" s="105"/>
      <c r="AC307" s="106"/>
      <c r="AP307" s="107"/>
      <c r="AR307" s="108"/>
      <c r="CE307" s="104"/>
      <c r="CF307" s="104"/>
      <c r="CY307" s="104"/>
    </row>
    <row r="308" spans="1:103" ht="15.75" customHeight="1" x14ac:dyDescent="0.25">
      <c r="A308" s="102"/>
      <c r="G308" s="103"/>
      <c r="M308" s="104"/>
      <c r="S308" s="105"/>
      <c r="T308" s="105"/>
      <c r="V308" s="105"/>
      <c r="AC308" s="106"/>
      <c r="AP308" s="107"/>
      <c r="AR308" s="108"/>
      <c r="CE308" s="104"/>
      <c r="CF308" s="104"/>
      <c r="CY308" s="104"/>
    </row>
    <row r="309" spans="1:103" ht="15.75" customHeight="1" x14ac:dyDescent="0.25">
      <c r="A309" s="102"/>
      <c r="G309" s="103"/>
      <c r="M309" s="104"/>
      <c r="S309" s="105"/>
      <c r="T309" s="105"/>
      <c r="V309" s="105"/>
      <c r="AC309" s="106"/>
      <c r="AP309" s="107"/>
      <c r="AR309" s="108"/>
      <c r="CE309" s="104"/>
      <c r="CF309" s="104"/>
      <c r="CY309" s="104"/>
    </row>
    <row r="310" spans="1:103" ht="15.75" customHeight="1" x14ac:dyDescent="0.25">
      <c r="A310" s="102"/>
      <c r="G310" s="103"/>
      <c r="M310" s="104"/>
      <c r="S310" s="105"/>
      <c r="T310" s="105"/>
      <c r="V310" s="105"/>
      <c r="AC310" s="106"/>
      <c r="AP310" s="107"/>
      <c r="AR310" s="108"/>
      <c r="CE310" s="104"/>
      <c r="CF310" s="104"/>
      <c r="CY310" s="104"/>
    </row>
    <row r="311" spans="1:103" ht="15.75" customHeight="1" x14ac:dyDescent="0.25">
      <c r="A311" s="102"/>
      <c r="G311" s="103"/>
      <c r="M311" s="104"/>
      <c r="S311" s="105"/>
      <c r="T311" s="105"/>
      <c r="V311" s="105"/>
      <c r="AC311" s="106"/>
      <c r="AP311" s="107"/>
      <c r="AR311" s="108"/>
      <c r="CE311" s="104"/>
      <c r="CF311" s="104"/>
      <c r="CY311" s="104"/>
    </row>
    <row r="312" spans="1:103" ht="15.75" customHeight="1" x14ac:dyDescent="0.25">
      <c r="A312" s="102"/>
      <c r="G312" s="103"/>
      <c r="M312" s="104"/>
      <c r="S312" s="105"/>
      <c r="T312" s="105"/>
      <c r="V312" s="105"/>
      <c r="AC312" s="106"/>
      <c r="AP312" s="107"/>
      <c r="AR312" s="108"/>
      <c r="CE312" s="104"/>
      <c r="CF312" s="104"/>
      <c r="CY312" s="104"/>
    </row>
    <row r="313" spans="1:103" ht="15.75" customHeight="1" x14ac:dyDescent="0.25">
      <c r="A313" s="102"/>
      <c r="G313" s="103"/>
      <c r="M313" s="104"/>
      <c r="S313" s="105"/>
      <c r="T313" s="105"/>
      <c r="V313" s="105"/>
      <c r="AC313" s="106"/>
      <c r="AP313" s="107"/>
      <c r="AR313" s="108"/>
      <c r="CE313" s="104"/>
      <c r="CF313" s="104"/>
      <c r="CY313" s="104"/>
    </row>
    <row r="314" spans="1:103" ht="15.75" customHeight="1" x14ac:dyDescent="0.25">
      <c r="A314" s="102"/>
      <c r="G314" s="103"/>
      <c r="M314" s="104"/>
      <c r="S314" s="105"/>
      <c r="T314" s="105"/>
      <c r="V314" s="105"/>
      <c r="AC314" s="106"/>
      <c r="AP314" s="107"/>
      <c r="AR314" s="108"/>
      <c r="CE314" s="104"/>
      <c r="CF314" s="104"/>
      <c r="CY314" s="104"/>
    </row>
    <row r="315" spans="1:103" ht="15.75" customHeight="1" x14ac:dyDescent="0.25">
      <c r="A315" s="102"/>
      <c r="G315" s="103"/>
      <c r="M315" s="104"/>
      <c r="S315" s="105"/>
      <c r="T315" s="105"/>
      <c r="V315" s="105"/>
      <c r="AC315" s="106"/>
      <c r="AP315" s="107"/>
      <c r="AR315" s="108"/>
      <c r="CE315" s="104"/>
      <c r="CF315" s="104"/>
      <c r="CY315" s="104"/>
    </row>
    <row r="316" spans="1:103" ht="15.75" customHeight="1" x14ac:dyDescent="0.25">
      <c r="A316" s="102"/>
      <c r="G316" s="103"/>
      <c r="M316" s="104"/>
      <c r="S316" s="105"/>
      <c r="T316" s="105"/>
      <c r="V316" s="105"/>
      <c r="AC316" s="106"/>
      <c r="AP316" s="107"/>
      <c r="AR316" s="108"/>
      <c r="CE316" s="104"/>
      <c r="CF316" s="104"/>
      <c r="CY316" s="104"/>
    </row>
    <row r="317" spans="1:103" ht="15.75" customHeight="1" x14ac:dyDescent="0.25">
      <c r="A317" s="102"/>
      <c r="G317" s="103"/>
      <c r="M317" s="104"/>
      <c r="S317" s="105"/>
      <c r="T317" s="105"/>
      <c r="V317" s="105"/>
      <c r="AC317" s="106"/>
      <c r="AP317" s="107"/>
      <c r="AR317" s="108"/>
      <c r="CE317" s="104"/>
      <c r="CF317" s="104"/>
      <c r="CY317" s="104"/>
    </row>
    <row r="318" spans="1:103" ht="15.75" customHeight="1" x14ac:dyDescent="0.25">
      <c r="A318" s="102"/>
      <c r="G318" s="103"/>
      <c r="M318" s="104"/>
      <c r="S318" s="105"/>
      <c r="T318" s="105"/>
      <c r="V318" s="105"/>
      <c r="AC318" s="106"/>
      <c r="AP318" s="107"/>
      <c r="AR318" s="108"/>
      <c r="CE318" s="104"/>
      <c r="CF318" s="104"/>
      <c r="CY318" s="104"/>
    </row>
    <row r="319" spans="1:103" ht="15.75" customHeight="1" x14ac:dyDescent="0.25">
      <c r="A319" s="102"/>
      <c r="G319" s="103"/>
      <c r="M319" s="104"/>
      <c r="S319" s="105"/>
      <c r="T319" s="105"/>
      <c r="V319" s="105"/>
      <c r="AC319" s="106"/>
      <c r="AP319" s="107"/>
      <c r="AR319" s="108"/>
      <c r="CE319" s="104"/>
      <c r="CF319" s="104"/>
      <c r="CY319" s="104"/>
    </row>
    <row r="320" spans="1:103" ht="15.75" customHeight="1" x14ac:dyDescent="0.25">
      <c r="A320" s="102"/>
      <c r="G320" s="103"/>
      <c r="M320" s="104"/>
      <c r="S320" s="105"/>
      <c r="T320" s="105"/>
      <c r="V320" s="105"/>
      <c r="AC320" s="106"/>
      <c r="AP320" s="107"/>
      <c r="AR320" s="108"/>
      <c r="CE320" s="104"/>
      <c r="CF320" s="104"/>
      <c r="CY320" s="104"/>
    </row>
    <row r="321" spans="1:103" ht="15.75" customHeight="1" x14ac:dyDescent="0.25">
      <c r="A321" s="102"/>
      <c r="G321" s="103"/>
      <c r="M321" s="104"/>
      <c r="S321" s="105"/>
      <c r="T321" s="105"/>
      <c r="V321" s="105"/>
      <c r="AC321" s="106"/>
      <c r="AP321" s="107"/>
      <c r="AR321" s="108"/>
      <c r="CE321" s="104"/>
      <c r="CF321" s="104"/>
      <c r="CY321" s="104"/>
    </row>
    <row r="322" spans="1:103" ht="15.75" customHeight="1" x14ac:dyDescent="0.25">
      <c r="A322" s="102"/>
      <c r="G322" s="103"/>
      <c r="M322" s="104"/>
      <c r="S322" s="105"/>
      <c r="T322" s="105"/>
      <c r="V322" s="105"/>
      <c r="AC322" s="106"/>
      <c r="AP322" s="107"/>
      <c r="AR322" s="108"/>
      <c r="CE322" s="104"/>
      <c r="CF322" s="104"/>
      <c r="CY322" s="104"/>
    </row>
    <row r="323" spans="1:103" ht="15.75" customHeight="1" x14ac:dyDescent="0.25">
      <c r="A323" s="102"/>
      <c r="G323" s="103"/>
      <c r="M323" s="104"/>
      <c r="S323" s="105"/>
      <c r="T323" s="105"/>
      <c r="V323" s="105"/>
      <c r="AC323" s="106"/>
      <c r="AP323" s="107"/>
      <c r="AR323" s="108"/>
      <c r="CE323" s="104"/>
      <c r="CF323" s="104"/>
      <c r="CY323" s="104"/>
    </row>
    <row r="324" spans="1:103" ht="15.75" customHeight="1" x14ac:dyDescent="0.25">
      <c r="A324" s="102"/>
      <c r="G324" s="103"/>
      <c r="M324" s="104"/>
      <c r="S324" s="105"/>
      <c r="T324" s="105"/>
      <c r="V324" s="105"/>
      <c r="AC324" s="106"/>
      <c r="AP324" s="107"/>
      <c r="AR324" s="108"/>
      <c r="CE324" s="104"/>
      <c r="CF324" s="104"/>
      <c r="CY324" s="104"/>
    </row>
    <row r="325" spans="1:103" ht="15.75" customHeight="1" x14ac:dyDescent="0.25">
      <c r="A325" s="102"/>
      <c r="G325" s="103"/>
      <c r="M325" s="104"/>
      <c r="S325" s="105"/>
      <c r="T325" s="105"/>
      <c r="V325" s="105"/>
      <c r="AC325" s="106"/>
      <c r="AP325" s="107"/>
      <c r="AR325" s="108"/>
      <c r="CE325" s="104"/>
      <c r="CF325" s="104"/>
      <c r="CY325" s="104"/>
    </row>
    <row r="326" spans="1:103" ht="15.75" customHeight="1" x14ac:dyDescent="0.25">
      <c r="A326" s="102"/>
      <c r="G326" s="103"/>
      <c r="M326" s="104"/>
      <c r="S326" s="105"/>
      <c r="T326" s="105"/>
      <c r="V326" s="105"/>
      <c r="AC326" s="106"/>
      <c r="AP326" s="107"/>
      <c r="AR326" s="108"/>
      <c r="CE326" s="104"/>
      <c r="CF326" s="104"/>
      <c r="CY326" s="104"/>
    </row>
    <row r="327" spans="1:103" ht="15.75" customHeight="1" x14ac:dyDescent="0.25">
      <c r="A327" s="102"/>
      <c r="G327" s="103"/>
      <c r="M327" s="104"/>
      <c r="S327" s="105"/>
      <c r="T327" s="105"/>
      <c r="V327" s="105"/>
      <c r="AC327" s="106"/>
      <c r="AP327" s="107"/>
      <c r="AR327" s="108"/>
      <c r="CE327" s="104"/>
      <c r="CF327" s="104"/>
      <c r="CY327" s="104"/>
    </row>
    <row r="328" spans="1:103" ht="15.75" customHeight="1" x14ac:dyDescent="0.25">
      <c r="A328" s="102"/>
      <c r="G328" s="103"/>
      <c r="M328" s="104"/>
      <c r="S328" s="105"/>
      <c r="T328" s="105"/>
      <c r="V328" s="105"/>
      <c r="AC328" s="106"/>
      <c r="AP328" s="107"/>
      <c r="AR328" s="108"/>
      <c r="CE328" s="104"/>
      <c r="CF328" s="104"/>
      <c r="CY328" s="104"/>
    </row>
    <row r="329" spans="1:103" ht="15.75" customHeight="1" x14ac:dyDescent="0.25">
      <c r="A329" s="102"/>
      <c r="G329" s="103"/>
      <c r="M329" s="104"/>
      <c r="S329" s="105"/>
      <c r="T329" s="105"/>
      <c r="V329" s="105"/>
      <c r="AC329" s="106"/>
      <c r="AP329" s="107"/>
      <c r="AR329" s="108"/>
      <c r="CE329" s="104"/>
      <c r="CF329" s="104"/>
      <c r="CY329" s="104"/>
    </row>
    <row r="330" spans="1:103" ht="15.75" customHeight="1" x14ac:dyDescent="0.25">
      <c r="A330" s="102"/>
      <c r="G330" s="103"/>
      <c r="M330" s="104"/>
      <c r="S330" s="105"/>
      <c r="T330" s="105"/>
      <c r="V330" s="105"/>
      <c r="AC330" s="106"/>
      <c r="AP330" s="107"/>
      <c r="AR330" s="108"/>
      <c r="CE330" s="104"/>
      <c r="CF330" s="104"/>
      <c r="CY330" s="104"/>
    </row>
    <row r="331" spans="1:103" ht="15.75" customHeight="1" x14ac:dyDescent="0.25">
      <c r="A331" s="102"/>
      <c r="G331" s="103"/>
      <c r="M331" s="104"/>
      <c r="S331" s="105"/>
      <c r="T331" s="105"/>
      <c r="V331" s="105"/>
      <c r="AC331" s="106"/>
      <c r="AP331" s="107"/>
      <c r="AR331" s="108"/>
      <c r="CE331" s="104"/>
      <c r="CF331" s="104"/>
      <c r="CY331" s="104"/>
    </row>
    <row r="332" spans="1:103" ht="15.75" customHeight="1" x14ac:dyDescent="0.25">
      <c r="A332" s="102"/>
      <c r="G332" s="103"/>
      <c r="M332" s="104"/>
      <c r="S332" s="105"/>
      <c r="T332" s="105"/>
      <c r="V332" s="105"/>
      <c r="AC332" s="106"/>
      <c r="AP332" s="107"/>
      <c r="AR332" s="108"/>
      <c r="CE332" s="104"/>
      <c r="CF332" s="104"/>
      <c r="CY332" s="104"/>
    </row>
    <row r="333" spans="1:103" ht="15.75" customHeight="1" x14ac:dyDescent="0.25">
      <c r="A333" s="102"/>
      <c r="G333" s="103"/>
      <c r="M333" s="104"/>
      <c r="S333" s="105"/>
      <c r="T333" s="105"/>
      <c r="V333" s="105"/>
      <c r="AC333" s="106"/>
      <c r="AP333" s="107"/>
      <c r="AR333" s="108"/>
      <c r="CE333" s="104"/>
      <c r="CF333" s="104"/>
      <c r="CY333" s="104"/>
    </row>
    <row r="334" spans="1:103" ht="15.75" customHeight="1" x14ac:dyDescent="0.25">
      <c r="A334" s="102"/>
      <c r="G334" s="103"/>
      <c r="M334" s="104"/>
      <c r="S334" s="105"/>
      <c r="T334" s="105"/>
      <c r="V334" s="105"/>
      <c r="AC334" s="106"/>
      <c r="AP334" s="107"/>
      <c r="AR334" s="108"/>
      <c r="CE334" s="104"/>
      <c r="CF334" s="104"/>
      <c r="CY334" s="104"/>
    </row>
    <row r="335" spans="1:103" ht="15.75" customHeight="1" x14ac:dyDescent="0.25">
      <c r="A335" s="102"/>
      <c r="G335" s="103"/>
      <c r="M335" s="104"/>
      <c r="S335" s="105"/>
      <c r="T335" s="105"/>
      <c r="V335" s="105"/>
      <c r="AC335" s="106"/>
      <c r="AP335" s="107"/>
      <c r="AR335" s="108"/>
      <c r="CE335" s="104"/>
      <c r="CF335" s="104"/>
      <c r="CY335" s="104"/>
    </row>
    <row r="336" spans="1:103" ht="15.75" customHeight="1" x14ac:dyDescent="0.25">
      <c r="A336" s="102"/>
      <c r="G336" s="103"/>
      <c r="M336" s="104"/>
      <c r="S336" s="105"/>
      <c r="T336" s="105"/>
      <c r="V336" s="105"/>
      <c r="AC336" s="106"/>
      <c r="AP336" s="107"/>
      <c r="AR336" s="108"/>
      <c r="CE336" s="104"/>
      <c r="CF336" s="104"/>
      <c r="CY336" s="104"/>
    </row>
    <row r="337" spans="1:103" ht="15.75" customHeight="1" x14ac:dyDescent="0.25">
      <c r="A337" s="102"/>
      <c r="G337" s="103"/>
      <c r="M337" s="104"/>
      <c r="S337" s="105"/>
      <c r="T337" s="105"/>
      <c r="V337" s="105"/>
      <c r="AC337" s="106"/>
      <c r="AP337" s="107"/>
      <c r="AR337" s="108"/>
      <c r="CE337" s="104"/>
      <c r="CF337" s="104"/>
      <c r="CY337" s="104"/>
    </row>
    <row r="338" spans="1:103" ht="15.75" customHeight="1" x14ac:dyDescent="0.25">
      <c r="A338" s="102"/>
      <c r="G338" s="103"/>
      <c r="M338" s="104"/>
      <c r="S338" s="105"/>
      <c r="T338" s="105"/>
      <c r="V338" s="105"/>
      <c r="AC338" s="106"/>
      <c r="AP338" s="107"/>
      <c r="AR338" s="108"/>
      <c r="CE338" s="104"/>
      <c r="CF338" s="104"/>
      <c r="CY338" s="104"/>
    </row>
    <row r="339" spans="1:103" ht="15.75" customHeight="1" x14ac:dyDescent="0.25">
      <c r="A339" s="102"/>
      <c r="G339" s="103"/>
      <c r="M339" s="104"/>
      <c r="S339" s="105"/>
      <c r="T339" s="105"/>
      <c r="V339" s="105"/>
      <c r="AC339" s="106"/>
      <c r="AP339" s="107"/>
      <c r="AR339" s="108"/>
      <c r="CE339" s="104"/>
      <c r="CF339" s="104"/>
      <c r="CY339" s="104"/>
    </row>
    <row r="340" spans="1:103" ht="15.75" customHeight="1" x14ac:dyDescent="0.25">
      <c r="A340" s="102"/>
      <c r="G340" s="103"/>
      <c r="M340" s="104"/>
      <c r="S340" s="105"/>
      <c r="T340" s="105"/>
      <c r="V340" s="105"/>
      <c r="AC340" s="106"/>
      <c r="AP340" s="107"/>
      <c r="AR340" s="108"/>
      <c r="CE340" s="104"/>
      <c r="CF340" s="104"/>
      <c r="CY340" s="104"/>
    </row>
    <row r="341" spans="1:103" ht="15.75" customHeight="1" x14ac:dyDescent="0.25">
      <c r="A341" s="102"/>
      <c r="G341" s="103"/>
      <c r="M341" s="104"/>
      <c r="S341" s="105"/>
      <c r="T341" s="105"/>
      <c r="V341" s="105"/>
      <c r="AC341" s="106"/>
      <c r="AP341" s="107"/>
      <c r="AR341" s="108"/>
      <c r="CE341" s="104"/>
      <c r="CF341" s="104"/>
      <c r="CY341" s="104"/>
    </row>
    <row r="342" spans="1:103" ht="15.75" customHeight="1" x14ac:dyDescent="0.25">
      <c r="A342" s="102"/>
      <c r="G342" s="103"/>
      <c r="M342" s="104"/>
      <c r="S342" s="105"/>
      <c r="T342" s="105"/>
      <c r="V342" s="105"/>
      <c r="AC342" s="106"/>
      <c r="AP342" s="107"/>
      <c r="AR342" s="108"/>
      <c r="CE342" s="104"/>
      <c r="CF342" s="104"/>
      <c r="CY342" s="104"/>
    </row>
    <row r="343" spans="1:103" ht="15.75" customHeight="1" x14ac:dyDescent="0.25">
      <c r="A343" s="102"/>
      <c r="G343" s="103"/>
      <c r="M343" s="104"/>
      <c r="S343" s="105"/>
      <c r="T343" s="105"/>
      <c r="V343" s="105"/>
      <c r="AC343" s="106"/>
      <c r="AP343" s="107"/>
      <c r="AR343" s="108"/>
      <c r="CE343" s="104"/>
      <c r="CF343" s="104"/>
      <c r="CY343" s="104"/>
    </row>
    <row r="344" spans="1:103" ht="15.75" customHeight="1" x14ac:dyDescent="0.25">
      <c r="A344" s="102"/>
      <c r="G344" s="103"/>
      <c r="M344" s="104"/>
      <c r="S344" s="105"/>
      <c r="T344" s="105"/>
      <c r="V344" s="105"/>
      <c r="AC344" s="106"/>
      <c r="AP344" s="107"/>
      <c r="AR344" s="108"/>
      <c r="CE344" s="104"/>
      <c r="CF344" s="104"/>
      <c r="CY344" s="104"/>
    </row>
    <row r="345" spans="1:103" ht="15.75" customHeight="1" x14ac:dyDescent="0.25">
      <c r="A345" s="102"/>
      <c r="G345" s="103"/>
      <c r="M345" s="104"/>
      <c r="S345" s="105"/>
      <c r="T345" s="105"/>
      <c r="V345" s="105"/>
      <c r="AC345" s="106"/>
      <c r="AP345" s="107"/>
      <c r="AR345" s="108"/>
      <c r="CE345" s="104"/>
      <c r="CF345" s="104"/>
      <c r="CY345" s="104"/>
    </row>
    <row r="346" spans="1:103" ht="15.75" customHeight="1" x14ac:dyDescent="0.25">
      <c r="A346" s="102"/>
      <c r="G346" s="103"/>
      <c r="M346" s="104"/>
      <c r="S346" s="105"/>
      <c r="T346" s="105"/>
      <c r="V346" s="105"/>
      <c r="AC346" s="106"/>
      <c r="AP346" s="107"/>
      <c r="AR346" s="108"/>
      <c r="CE346" s="104"/>
      <c r="CF346" s="104"/>
      <c r="CY346" s="104"/>
    </row>
    <row r="347" spans="1:103" ht="15.75" customHeight="1" x14ac:dyDescent="0.25">
      <c r="A347" s="102"/>
      <c r="G347" s="103"/>
      <c r="M347" s="104"/>
      <c r="S347" s="105"/>
      <c r="T347" s="105"/>
      <c r="V347" s="105"/>
      <c r="AC347" s="106"/>
      <c r="AP347" s="107"/>
      <c r="AR347" s="108"/>
      <c r="CE347" s="104"/>
      <c r="CF347" s="104"/>
      <c r="CY347" s="104"/>
    </row>
    <row r="348" spans="1:103" ht="15.75" customHeight="1" x14ac:dyDescent="0.25">
      <c r="A348" s="102"/>
      <c r="G348" s="103"/>
      <c r="M348" s="104"/>
      <c r="S348" s="105"/>
      <c r="T348" s="105"/>
      <c r="V348" s="105"/>
      <c r="AC348" s="106"/>
      <c r="AP348" s="107"/>
      <c r="AR348" s="108"/>
      <c r="CE348" s="104"/>
      <c r="CF348" s="104"/>
      <c r="CY348" s="104"/>
    </row>
    <row r="349" spans="1:103" ht="15.75" customHeight="1" x14ac:dyDescent="0.25">
      <c r="A349" s="102"/>
      <c r="G349" s="103"/>
      <c r="M349" s="104"/>
      <c r="S349" s="105"/>
      <c r="T349" s="105"/>
      <c r="V349" s="105"/>
      <c r="AC349" s="106"/>
      <c r="AP349" s="107"/>
      <c r="AR349" s="108"/>
      <c r="CE349" s="104"/>
      <c r="CF349" s="104"/>
      <c r="CY349" s="104"/>
    </row>
    <row r="350" spans="1:103" ht="15.75" customHeight="1" x14ac:dyDescent="0.25">
      <c r="A350" s="102"/>
      <c r="G350" s="103"/>
      <c r="M350" s="104"/>
      <c r="S350" s="105"/>
      <c r="T350" s="105"/>
      <c r="V350" s="105"/>
      <c r="AC350" s="106"/>
      <c r="AP350" s="107"/>
      <c r="AR350" s="108"/>
      <c r="CE350" s="104"/>
      <c r="CF350" s="104"/>
      <c r="CY350" s="104"/>
    </row>
    <row r="351" spans="1:103" ht="15.75" customHeight="1" x14ac:dyDescent="0.25">
      <c r="A351" s="102"/>
      <c r="G351" s="103"/>
      <c r="M351" s="104"/>
      <c r="S351" s="105"/>
      <c r="T351" s="105"/>
      <c r="V351" s="105"/>
      <c r="AC351" s="106"/>
      <c r="AP351" s="107"/>
      <c r="AR351" s="108"/>
      <c r="CE351" s="104"/>
      <c r="CF351" s="104"/>
      <c r="CY351" s="104"/>
    </row>
    <row r="352" spans="1:103" ht="15.75" customHeight="1" x14ac:dyDescent="0.25">
      <c r="A352" s="102"/>
      <c r="G352" s="103"/>
      <c r="M352" s="104"/>
      <c r="S352" s="105"/>
      <c r="T352" s="105"/>
      <c r="V352" s="105"/>
      <c r="AC352" s="106"/>
      <c r="AP352" s="107"/>
      <c r="AR352" s="108"/>
      <c r="CE352" s="104"/>
      <c r="CF352" s="104"/>
      <c r="CY352" s="104"/>
    </row>
    <row r="353" spans="1:103" ht="15.75" customHeight="1" x14ac:dyDescent="0.25">
      <c r="A353" s="102"/>
      <c r="G353" s="103"/>
      <c r="M353" s="104"/>
      <c r="S353" s="105"/>
      <c r="T353" s="105"/>
      <c r="V353" s="105"/>
      <c r="AC353" s="106"/>
      <c r="AP353" s="107"/>
      <c r="AR353" s="108"/>
      <c r="CE353" s="104"/>
      <c r="CF353" s="104"/>
      <c r="CY353" s="104"/>
    </row>
    <row r="354" spans="1:103" ht="15.75" customHeight="1" x14ac:dyDescent="0.25">
      <c r="A354" s="102"/>
      <c r="G354" s="103"/>
      <c r="M354" s="104"/>
      <c r="S354" s="105"/>
      <c r="T354" s="105"/>
      <c r="V354" s="105"/>
      <c r="AC354" s="106"/>
      <c r="AP354" s="107"/>
      <c r="AR354" s="108"/>
      <c r="CE354" s="104"/>
      <c r="CF354" s="104"/>
      <c r="CY354" s="104"/>
    </row>
    <row r="355" spans="1:103" ht="15.75" customHeight="1" x14ac:dyDescent="0.25">
      <c r="A355" s="102"/>
      <c r="G355" s="103"/>
      <c r="M355" s="104"/>
      <c r="S355" s="105"/>
      <c r="T355" s="105"/>
      <c r="V355" s="105"/>
      <c r="AC355" s="106"/>
      <c r="AP355" s="107"/>
      <c r="AR355" s="108"/>
      <c r="CE355" s="104"/>
      <c r="CF355" s="104"/>
      <c r="CY355" s="104"/>
    </row>
    <row r="356" spans="1:103" ht="15.75" customHeight="1" x14ac:dyDescent="0.25">
      <c r="A356" s="102"/>
      <c r="G356" s="103"/>
      <c r="M356" s="104"/>
      <c r="S356" s="105"/>
      <c r="T356" s="105"/>
      <c r="V356" s="105"/>
      <c r="AC356" s="106"/>
      <c r="AP356" s="107"/>
      <c r="AR356" s="108"/>
      <c r="CE356" s="104"/>
      <c r="CF356" s="104"/>
      <c r="CY356" s="104"/>
    </row>
    <row r="357" spans="1:103" ht="15.75" customHeight="1" x14ac:dyDescent="0.25">
      <c r="A357" s="102"/>
      <c r="G357" s="103"/>
      <c r="M357" s="104"/>
      <c r="S357" s="105"/>
      <c r="T357" s="105"/>
      <c r="V357" s="105"/>
      <c r="AC357" s="106"/>
      <c r="AP357" s="107"/>
      <c r="AR357" s="108"/>
      <c r="CE357" s="104"/>
      <c r="CF357" s="104"/>
      <c r="CY357" s="104"/>
    </row>
    <row r="358" spans="1:103" ht="15.75" customHeight="1" x14ac:dyDescent="0.25">
      <c r="A358" s="102"/>
      <c r="G358" s="103"/>
      <c r="M358" s="104"/>
      <c r="S358" s="105"/>
      <c r="T358" s="105"/>
      <c r="V358" s="105"/>
      <c r="AC358" s="106"/>
      <c r="AP358" s="107"/>
      <c r="AR358" s="108"/>
      <c r="CE358" s="104"/>
      <c r="CF358" s="104"/>
      <c r="CY358" s="104"/>
    </row>
    <row r="359" spans="1:103" ht="15.75" customHeight="1" x14ac:dyDescent="0.25">
      <c r="A359" s="102"/>
      <c r="G359" s="103"/>
      <c r="M359" s="104"/>
      <c r="S359" s="105"/>
      <c r="T359" s="105"/>
      <c r="V359" s="105"/>
      <c r="AC359" s="106"/>
      <c r="AP359" s="107"/>
      <c r="AR359" s="108"/>
      <c r="CE359" s="104"/>
      <c r="CF359" s="104"/>
      <c r="CY359" s="104"/>
    </row>
    <row r="360" spans="1:103" ht="15.75" customHeight="1" x14ac:dyDescent="0.25">
      <c r="A360" s="102"/>
      <c r="G360" s="103"/>
      <c r="M360" s="104"/>
      <c r="S360" s="105"/>
      <c r="T360" s="105"/>
      <c r="V360" s="105"/>
      <c r="AC360" s="106"/>
      <c r="AP360" s="107"/>
      <c r="AR360" s="108"/>
      <c r="CE360" s="104"/>
      <c r="CF360" s="104"/>
      <c r="CY360" s="104"/>
    </row>
    <row r="361" spans="1:103" ht="15.75" customHeight="1" x14ac:dyDescent="0.25">
      <c r="A361" s="102"/>
      <c r="G361" s="103"/>
      <c r="M361" s="104"/>
      <c r="S361" s="105"/>
      <c r="T361" s="105"/>
      <c r="V361" s="105"/>
      <c r="AC361" s="106"/>
      <c r="AP361" s="107"/>
      <c r="AR361" s="108"/>
      <c r="CE361" s="104"/>
      <c r="CF361" s="104"/>
      <c r="CY361" s="104"/>
    </row>
    <row r="362" spans="1:103" ht="15.75" customHeight="1" x14ac:dyDescent="0.25">
      <c r="A362" s="102"/>
      <c r="G362" s="103"/>
      <c r="M362" s="104"/>
      <c r="S362" s="105"/>
      <c r="T362" s="105"/>
      <c r="V362" s="105"/>
      <c r="AC362" s="106"/>
      <c r="AP362" s="107"/>
      <c r="AR362" s="108"/>
      <c r="CE362" s="104"/>
      <c r="CF362" s="104"/>
      <c r="CY362" s="104"/>
    </row>
    <row r="363" spans="1:103" ht="15.75" customHeight="1" x14ac:dyDescent="0.25">
      <c r="A363" s="102"/>
      <c r="G363" s="103"/>
      <c r="M363" s="104"/>
      <c r="S363" s="105"/>
      <c r="T363" s="105"/>
      <c r="V363" s="105"/>
      <c r="AC363" s="106"/>
      <c r="AP363" s="107"/>
      <c r="AR363" s="108"/>
      <c r="CE363" s="104"/>
      <c r="CF363" s="104"/>
      <c r="CY363" s="104"/>
    </row>
    <row r="364" spans="1:103" ht="15.75" customHeight="1" x14ac:dyDescent="0.25">
      <c r="A364" s="102"/>
      <c r="G364" s="103"/>
      <c r="M364" s="104"/>
      <c r="S364" s="105"/>
      <c r="T364" s="105"/>
      <c r="V364" s="105"/>
      <c r="AC364" s="106"/>
      <c r="AP364" s="107"/>
      <c r="AR364" s="108"/>
      <c r="CE364" s="104"/>
      <c r="CF364" s="104"/>
      <c r="CY364" s="104"/>
    </row>
    <row r="365" spans="1:103" ht="15.75" customHeight="1" x14ac:dyDescent="0.25">
      <c r="A365" s="102"/>
      <c r="G365" s="103"/>
      <c r="M365" s="104"/>
      <c r="S365" s="105"/>
      <c r="T365" s="105"/>
      <c r="V365" s="105"/>
      <c r="AC365" s="106"/>
      <c r="AP365" s="107"/>
      <c r="AR365" s="108"/>
      <c r="CE365" s="104"/>
      <c r="CF365" s="104"/>
      <c r="CY365" s="104"/>
    </row>
    <row r="366" spans="1:103" ht="15.75" customHeight="1" x14ac:dyDescent="0.25">
      <c r="A366" s="102"/>
      <c r="G366" s="103"/>
      <c r="M366" s="104"/>
      <c r="S366" s="105"/>
      <c r="T366" s="105"/>
      <c r="V366" s="105"/>
      <c r="AC366" s="106"/>
      <c r="AP366" s="107"/>
      <c r="AR366" s="108"/>
      <c r="CE366" s="104"/>
      <c r="CF366" s="104"/>
      <c r="CY366" s="104"/>
    </row>
    <row r="367" spans="1:103" ht="15.75" customHeight="1" x14ac:dyDescent="0.25">
      <c r="A367" s="102"/>
      <c r="G367" s="103"/>
      <c r="M367" s="104"/>
      <c r="S367" s="105"/>
      <c r="T367" s="105"/>
      <c r="V367" s="105"/>
      <c r="AC367" s="106"/>
      <c r="AP367" s="107"/>
      <c r="AR367" s="108"/>
      <c r="CE367" s="104"/>
      <c r="CF367" s="104"/>
      <c r="CY367" s="104"/>
    </row>
    <row r="368" spans="1:103" ht="15.75" customHeight="1" x14ac:dyDescent="0.25">
      <c r="A368" s="102"/>
      <c r="G368" s="103"/>
      <c r="M368" s="104"/>
      <c r="S368" s="105"/>
      <c r="T368" s="105"/>
      <c r="V368" s="105"/>
      <c r="AC368" s="106"/>
      <c r="AP368" s="107"/>
      <c r="AR368" s="108"/>
      <c r="CE368" s="104"/>
      <c r="CF368" s="104"/>
      <c r="CY368" s="104"/>
    </row>
    <row r="369" spans="1:103" ht="15.75" customHeight="1" x14ac:dyDescent="0.25">
      <c r="A369" s="102"/>
      <c r="G369" s="103"/>
      <c r="M369" s="104"/>
      <c r="S369" s="105"/>
      <c r="T369" s="105"/>
      <c r="V369" s="105"/>
      <c r="AC369" s="106"/>
      <c r="AP369" s="107"/>
      <c r="AR369" s="108"/>
      <c r="CE369" s="104"/>
      <c r="CF369" s="104"/>
      <c r="CY369" s="104"/>
    </row>
    <row r="370" spans="1:103" ht="15.75" customHeight="1" x14ac:dyDescent="0.25">
      <c r="A370" s="102"/>
      <c r="G370" s="103"/>
      <c r="M370" s="104"/>
      <c r="S370" s="105"/>
      <c r="T370" s="105"/>
      <c r="V370" s="105"/>
      <c r="AC370" s="106"/>
      <c r="AP370" s="107"/>
      <c r="AR370" s="108"/>
      <c r="CE370" s="104"/>
      <c r="CF370" s="104"/>
      <c r="CY370" s="104"/>
    </row>
    <row r="371" spans="1:103" ht="15.75" customHeight="1" x14ac:dyDescent="0.25">
      <c r="A371" s="102"/>
      <c r="G371" s="103"/>
      <c r="M371" s="104"/>
      <c r="S371" s="105"/>
      <c r="T371" s="105"/>
      <c r="V371" s="105"/>
      <c r="AC371" s="106"/>
      <c r="AP371" s="107"/>
      <c r="AR371" s="108"/>
      <c r="CE371" s="104"/>
      <c r="CF371" s="104"/>
      <c r="CY371" s="104"/>
    </row>
    <row r="372" spans="1:103" ht="15.75" customHeight="1" x14ac:dyDescent="0.25">
      <c r="A372" s="102"/>
      <c r="G372" s="103"/>
      <c r="M372" s="104"/>
      <c r="S372" s="105"/>
      <c r="T372" s="105"/>
      <c r="V372" s="105"/>
      <c r="AC372" s="106"/>
      <c r="AP372" s="107"/>
      <c r="AR372" s="108"/>
      <c r="CE372" s="104"/>
      <c r="CF372" s="104"/>
      <c r="CY372" s="104"/>
    </row>
    <row r="373" spans="1:103" ht="15.75" customHeight="1" x14ac:dyDescent="0.25">
      <c r="A373" s="102"/>
      <c r="G373" s="103"/>
      <c r="M373" s="104"/>
      <c r="S373" s="105"/>
      <c r="T373" s="105"/>
      <c r="V373" s="105"/>
      <c r="AC373" s="106"/>
      <c r="AP373" s="107"/>
      <c r="AR373" s="108"/>
      <c r="CE373" s="104"/>
      <c r="CF373" s="104"/>
      <c r="CY373" s="104"/>
    </row>
    <row r="374" spans="1:103" ht="15.75" customHeight="1" x14ac:dyDescent="0.25">
      <c r="A374" s="102"/>
      <c r="G374" s="103"/>
      <c r="M374" s="104"/>
      <c r="S374" s="105"/>
      <c r="T374" s="105"/>
      <c r="V374" s="105"/>
      <c r="AC374" s="106"/>
      <c r="AP374" s="107"/>
      <c r="AR374" s="108"/>
      <c r="CE374" s="104"/>
      <c r="CF374" s="104"/>
      <c r="CY374" s="104"/>
    </row>
    <row r="375" spans="1:103" ht="15.75" customHeight="1" x14ac:dyDescent="0.25">
      <c r="A375" s="102"/>
      <c r="G375" s="103"/>
      <c r="M375" s="104"/>
      <c r="S375" s="105"/>
      <c r="T375" s="105"/>
      <c r="V375" s="105"/>
      <c r="AC375" s="106"/>
      <c r="AP375" s="107"/>
      <c r="AR375" s="108"/>
      <c r="CE375" s="104"/>
      <c r="CF375" s="104"/>
      <c r="CY375" s="104"/>
    </row>
    <row r="376" spans="1:103" ht="15.75" customHeight="1" x14ac:dyDescent="0.25">
      <c r="A376" s="102"/>
      <c r="G376" s="103"/>
      <c r="M376" s="104"/>
      <c r="S376" s="105"/>
      <c r="T376" s="105"/>
      <c r="V376" s="105"/>
      <c r="AC376" s="106"/>
      <c r="AP376" s="107"/>
      <c r="AR376" s="108"/>
      <c r="CE376" s="104"/>
      <c r="CF376" s="104"/>
      <c r="CY376" s="104"/>
    </row>
    <row r="377" spans="1:103" ht="15.75" customHeight="1" x14ac:dyDescent="0.25">
      <c r="A377" s="102"/>
      <c r="G377" s="103"/>
      <c r="M377" s="104"/>
      <c r="S377" s="105"/>
      <c r="T377" s="105"/>
      <c r="V377" s="105"/>
      <c r="AC377" s="106"/>
      <c r="AP377" s="107"/>
      <c r="AR377" s="108"/>
      <c r="CE377" s="104"/>
      <c r="CF377" s="104"/>
      <c r="CY377" s="104"/>
    </row>
    <row r="378" spans="1:103" ht="15.75" customHeight="1" x14ac:dyDescent="0.25">
      <c r="A378" s="102"/>
      <c r="G378" s="103"/>
      <c r="M378" s="104"/>
      <c r="S378" s="105"/>
      <c r="T378" s="105"/>
      <c r="V378" s="105"/>
      <c r="AC378" s="106"/>
      <c r="AP378" s="107"/>
      <c r="AR378" s="108"/>
      <c r="CE378" s="104"/>
      <c r="CF378" s="104"/>
      <c r="CY378" s="104"/>
    </row>
    <row r="379" spans="1:103" ht="15.75" customHeight="1" x14ac:dyDescent="0.25">
      <c r="A379" s="102"/>
      <c r="G379" s="103"/>
      <c r="M379" s="104"/>
      <c r="S379" s="105"/>
      <c r="T379" s="105"/>
      <c r="V379" s="105"/>
      <c r="AC379" s="106"/>
      <c r="AP379" s="107"/>
      <c r="AR379" s="108"/>
      <c r="CE379" s="104"/>
      <c r="CF379" s="104"/>
      <c r="CY379" s="104"/>
    </row>
    <row r="380" spans="1:103" ht="15.75" customHeight="1" x14ac:dyDescent="0.25">
      <c r="A380" s="102"/>
      <c r="G380" s="103"/>
      <c r="M380" s="104"/>
      <c r="S380" s="105"/>
      <c r="T380" s="105"/>
      <c r="V380" s="105"/>
      <c r="AC380" s="106"/>
      <c r="AP380" s="107"/>
      <c r="AR380" s="108"/>
      <c r="CE380" s="104"/>
      <c r="CF380" s="104"/>
      <c r="CY380" s="104"/>
    </row>
    <row r="381" spans="1:103" ht="15.75" customHeight="1" x14ac:dyDescent="0.25">
      <c r="A381" s="102"/>
      <c r="G381" s="103"/>
      <c r="M381" s="104"/>
      <c r="S381" s="105"/>
      <c r="T381" s="105"/>
      <c r="V381" s="105"/>
      <c r="AC381" s="106"/>
      <c r="AP381" s="107"/>
      <c r="AR381" s="108"/>
      <c r="CE381" s="104"/>
      <c r="CF381" s="104"/>
      <c r="CY381" s="104"/>
    </row>
    <row r="382" spans="1:103" ht="15.75" customHeight="1" x14ac:dyDescent="0.25">
      <c r="A382" s="102"/>
      <c r="G382" s="103"/>
      <c r="M382" s="104"/>
      <c r="S382" s="105"/>
      <c r="T382" s="105"/>
      <c r="V382" s="105"/>
      <c r="AC382" s="106"/>
      <c r="AP382" s="107"/>
      <c r="AR382" s="108"/>
      <c r="CE382" s="104"/>
      <c r="CF382" s="104"/>
      <c r="CY382" s="104"/>
    </row>
    <row r="383" spans="1:103" ht="15.75" customHeight="1" x14ac:dyDescent="0.25">
      <c r="A383" s="102"/>
      <c r="G383" s="103"/>
      <c r="M383" s="104"/>
      <c r="S383" s="105"/>
      <c r="T383" s="105"/>
      <c r="V383" s="105"/>
      <c r="AC383" s="106"/>
      <c r="AP383" s="107"/>
      <c r="AR383" s="108"/>
      <c r="CE383" s="104"/>
      <c r="CF383" s="104"/>
      <c r="CY383" s="104"/>
    </row>
    <row r="384" spans="1:103" ht="15.75" customHeight="1" x14ac:dyDescent="0.25">
      <c r="A384" s="102"/>
      <c r="G384" s="103"/>
      <c r="M384" s="104"/>
      <c r="S384" s="105"/>
      <c r="T384" s="105"/>
      <c r="V384" s="105"/>
      <c r="AC384" s="106"/>
      <c r="AP384" s="107"/>
      <c r="AR384" s="108"/>
      <c r="CE384" s="104"/>
      <c r="CF384" s="104"/>
      <c r="CY384" s="104"/>
    </row>
    <row r="385" spans="1:103" ht="15.75" customHeight="1" x14ac:dyDescent="0.25">
      <c r="A385" s="102"/>
      <c r="G385" s="103"/>
      <c r="M385" s="104"/>
      <c r="S385" s="105"/>
      <c r="T385" s="105"/>
      <c r="V385" s="105"/>
      <c r="AC385" s="106"/>
      <c r="AP385" s="107"/>
      <c r="AR385" s="108"/>
      <c r="CE385" s="104"/>
      <c r="CF385" s="104"/>
      <c r="CY385" s="104"/>
    </row>
    <row r="386" spans="1:103" ht="15.75" customHeight="1" x14ac:dyDescent="0.25">
      <c r="A386" s="102"/>
      <c r="G386" s="103"/>
      <c r="M386" s="104"/>
      <c r="S386" s="105"/>
      <c r="T386" s="105"/>
      <c r="V386" s="105"/>
      <c r="AC386" s="106"/>
      <c r="AP386" s="107"/>
      <c r="AR386" s="108"/>
      <c r="CE386" s="104"/>
      <c r="CF386" s="104"/>
      <c r="CY386" s="104"/>
    </row>
    <row r="387" spans="1:103" ht="15.75" customHeight="1" x14ac:dyDescent="0.25">
      <c r="A387" s="102"/>
      <c r="G387" s="103"/>
      <c r="M387" s="104"/>
      <c r="S387" s="105"/>
      <c r="T387" s="105"/>
      <c r="V387" s="105"/>
      <c r="AC387" s="106"/>
      <c r="AP387" s="107"/>
      <c r="AR387" s="108"/>
      <c r="CE387" s="104"/>
      <c r="CF387" s="104"/>
      <c r="CY387" s="104"/>
    </row>
    <row r="388" spans="1:103" ht="15.75" customHeight="1" x14ac:dyDescent="0.25">
      <c r="A388" s="102"/>
      <c r="G388" s="103"/>
      <c r="M388" s="104"/>
      <c r="S388" s="105"/>
      <c r="T388" s="105"/>
      <c r="V388" s="105"/>
      <c r="AC388" s="106"/>
      <c r="AP388" s="107"/>
      <c r="AR388" s="108"/>
      <c r="CE388" s="104"/>
      <c r="CF388" s="104"/>
      <c r="CY388" s="104"/>
    </row>
    <row r="389" spans="1:103" ht="15.75" customHeight="1" x14ac:dyDescent="0.25">
      <c r="A389" s="102"/>
      <c r="G389" s="103"/>
      <c r="M389" s="104"/>
      <c r="S389" s="105"/>
      <c r="T389" s="105"/>
      <c r="V389" s="105"/>
      <c r="AC389" s="106"/>
      <c r="AP389" s="107"/>
      <c r="AR389" s="108"/>
      <c r="CE389" s="104"/>
      <c r="CF389" s="104"/>
      <c r="CY389" s="104"/>
    </row>
    <row r="390" spans="1:103" ht="15.75" customHeight="1" x14ac:dyDescent="0.25">
      <c r="A390" s="102"/>
      <c r="G390" s="103"/>
      <c r="M390" s="104"/>
      <c r="S390" s="105"/>
      <c r="T390" s="105"/>
      <c r="V390" s="105"/>
      <c r="AC390" s="106"/>
      <c r="AP390" s="107"/>
      <c r="AR390" s="108"/>
      <c r="CE390" s="104"/>
      <c r="CF390" s="104"/>
      <c r="CY390" s="104"/>
    </row>
    <row r="391" spans="1:103" ht="15.75" customHeight="1" x14ac:dyDescent="0.25">
      <c r="A391" s="102"/>
      <c r="G391" s="103"/>
      <c r="M391" s="104"/>
      <c r="S391" s="105"/>
      <c r="T391" s="105"/>
      <c r="V391" s="105"/>
      <c r="AC391" s="106"/>
      <c r="AP391" s="107"/>
      <c r="AR391" s="108"/>
      <c r="CE391" s="104"/>
      <c r="CF391" s="104"/>
      <c r="CY391" s="104"/>
    </row>
    <row r="392" spans="1:103" ht="15.75" customHeight="1" x14ac:dyDescent="0.25">
      <c r="A392" s="102"/>
      <c r="G392" s="103"/>
      <c r="M392" s="104"/>
      <c r="S392" s="105"/>
      <c r="T392" s="105"/>
      <c r="V392" s="105"/>
      <c r="AC392" s="106"/>
      <c r="AP392" s="107"/>
      <c r="AR392" s="108"/>
      <c r="CE392" s="104"/>
      <c r="CF392" s="104"/>
      <c r="CY392" s="104"/>
    </row>
    <row r="393" spans="1:103" ht="15.75" customHeight="1" x14ac:dyDescent="0.25">
      <c r="A393" s="102"/>
      <c r="G393" s="103"/>
      <c r="M393" s="104"/>
      <c r="S393" s="105"/>
      <c r="T393" s="105"/>
      <c r="V393" s="105"/>
      <c r="AC393" s="106"/>
      <c r="AP393" s="107"/>
      <c r="AR393" s="108"/>
      <c r="CE393" s="104"/>
      <c r="CF393" s="104"/>
      <c r="CY393" s="104"/>
    </row>
    <row r="394" spans="1:103" ht="15.75" customHeight="1" x14ac:dyDescent="0.25">
      <c r="A394" s="102"/>
      <c r="G394" s="103"/>
      <c r="M394" s="104"/>
      <c r="S394" s="105"/>
      <c r="T394" s="105"/>
      <c r="V394" s="105"/>
      <c r="AC394" s="106"/>
      <c r="AP394" s="107"/>
      <c r="AR394" s="108"/>
      <c r="CE394" s="104"/>
      <c r="CF394" s="104"/>
      <c r="CY394" s="104"/>
    </row>
    <row r="395" spans="1:103" ht="15.75" customHeight="1" x14ac:dyDescent="0.25">
      <c r="A395" s="102"/>
      <c r="G395" s="103"/>
      <c r="M395" s="104"/>
      <c r="S395" s="105"/>
      <c r="T395" s="105"/>
      <c r="V395" s="105"/>
      <c r="AC395" s="106"/>
      <c r="AP395" s="107"/>
      <c r="AR395" s="108"/>
      <c r="CE395" s="104"/>
      <c r="CF395" s="104"/>
      <c r="CY395" s="104"/>
    </row>
    <row r="396" spans="1:103" ht="15.75" customHeight="1" x14ac:dyDescent="0.25">
      <c r="A396" s="102"/>
      <c r="G396" s="103"/>
      <c r="M396" s="104"/>
      <c r="S396" s="105"/>
      <c r="T396" s="105"/>
      <c r="V396" s="105"/>
      <c r="AC396" s="106"/>
      <c r="AP396" s="107"/>
      <c r="AR396" s="108"/>
      <c r="CE396" s="104"/>
      <c r="CF396" s="104"/>
      <c r="CY396" s="104"/>
    </row>
    <row r="397" spans="1:103" ht="15.75" customHeight="1" x14ac:dyDescent="0.25">
      <c r="A397" s="102"/>
      <c r="G397" s="103"/>
      <c r="M397" s="104"/>
      <c r="S397" s="105"/>
      <c r="T397" s="105"/>
      <c r="V397" s="105"/>
      <c r="AC397" s="106"/>
      <c r="AP397" s="107"/>
      <c r="AR397" s="108"/>
      <c r="CE397" s="104"/>
      <c r="CF397" s="104"/>
      <c r="CY397" s="104"/>
    </row>
    <row r="398" spans="1:103" ht="15.75" customHeight="1" x14ac:dyDescent="0.25">
      <c r="A398" s="102"/>
      <c r="G398" s="103"/>
      <c r="M398" s="104"/>
      <c r="S398" s="105"/>
      <c r="T398" s="105"/>
      <c r="V398" s="105"/>
      <c r="AC398" s="106"/>
      <c r="AP398" s="107"/>
      <c r="AR398" s="108"/>
      <c r="CE398" s="104"/>
      <c r="CF398" s="104"/>
      <c r="CY398" s="104"/>
    </row>
    <row r="399" spans="1:103" ht="15.75" customHeight="1" x14ac:dyDescent="0.25">
      <c r="A399" s="102"/>
      <c r="G399" s="103"/>
      <c r="M399" s="104"/>
      <c r="S399" s="105"/>
      <c r="T399" s="105"/>
      <c r="V399" s="105"/>
      <c r="AC399" s="106"/>
      <c r="AP399" s="107"/>
      <c r="AR399" s="108"/>
      <c r="CE399" s="104"/>
      <c r="CF399" s="104"/>
      <c r="CY399" s="104"/>
    </row>
    <row r="400" spans="1:103" ht="15.75" customHeight="1" x14ac:dyDescent="0.25">
      <c r="A400" s="102"/>
      <c r="G400" s="103"/>
      <c r="M400" s="104"/>
      <c r="S400" s="105"/>
      <c r="T400" s="105"/>
      <c r="V400" s="105"/>
      <c r="AC400" s="106"/>
      <c r="AP400" s="107"/>
      <c r="AR400" s="108"/>
      <c r="CE400" s="104"/>
      <c r="CF400" s="104"/>
      <c r="CY400" s="104"/>
    </row>
    <row r="401" spans="1:103" ht="15.75" customHeight="1" x14ac:dyDescent="0.25">
      <c r="A401" s="102"/>
      <c r="G401" s="103"/>
      <c r="M401" s="104"/>
      <c r="S401" s="105"/>
      <c r="T401" s="105"/>
      <c r="V401" s="105"/>
      <c r="AC401" s="106"/>
      <c r="AP401" s="107"/>
      <c r="AR401" s="108"/>
      <c r="CE401" s="104"/>
      <c r="CF401" s="104"/>
      <c r="CY401" s="104"/>
    </row>
    <row r="402" spans="1:103" ht="15.75" customHeight="1" x14ac:dyDescent="0.25">
      <c r="A402" s="102"/>
      <c r="G402" s="103"/>
      <c r="M402" s="104"/>
      <c r="S402" s="105"/>
      <c r="T402" s="105"/>
      <c r="V402" s="105"/>
      <c r="AC402" s="106"/>
      <c r="AP402" s="107"/>
      <c r="AR402" s="108"/>
      <c r="CE402" s="104"/>
      <c r="CF402" s="104"/>
      <c r="CY402" s="104"/>
    </row>
    <row r="403" spans="1:103" ht="15.75" customHeight="1" x14ac:dyDescent="0.25">
      <c r="A403" s="102"/>
      <c r="G403" s="103"/>
      <c r="M403" s="104"/>
      <c r="S403" s="105"/>
      <c r="T403" s="105"/>
      <c r="V403" s="105"/>
      <c r="AC403" s="106"/>
      <c r="AP403" s="107"/>
      <c r="AR403" s="108"/>
      <c r="CE403" s="104"/>
      <c r="CF403" s="104"/>
      <c r="CY403" s="104"/>
    </row>
    <row r="404" spans="1:103" ht="15.75" customHeight="1" x14ac:dyDescent="0.25">
      <c r="A404" s="102"/>
      <c r="G404" s="103"/>
      <c r="M404" s="104"/>
      <c r="S404" s="105"/>
      <c r="T404" s="105"/>
      <c r="V404" s="105"/>
      <c r="AC404" s="106"/>
      <c r="AP404" s="107"/>
      <c r="AR404" s="108"/>
      <c r="CE404" s="104"/>
      <c r="CF404" s="104"/>
      <c r="CY404" s="104"/>
    </row>
    <row r="405" spans="1:103" ht="15.75" customHeight="1" x14ac:dyDescent="0.25">
      <c r="A405" s="102"/>
      <c r="G405" s="103"/>
      <c r="M405" s="104"/>
      <c r="S405" s="105"/>
      <c r="T405" s="105"/>
      <c r="V405" s="105"/>
      <c r="AC405" s="106"/>
      <c r="AP405" s="107"/>
      <c r="AR405" s="108"/>
      <c r="CE405" s="104"/>
      <c r="CF405" s="104"/>
      <c r="CY405" s="104"/>
    </row>
    <row r="406" spans="1:103" ht="15.75" customHeight="1" x14ac:dyDescent="0.25">
      <c r="A406" s="102"/>
      <c r="G406" s="103"/>
      <c r="M406" s="104"/>
      <c r="S406" s="105"/>
      <c r="T406" s="105"/>
      <c r="V406" s="105"/>
      <c r="AC406" s="106"/>
      <c r="AP406" s="107"/>
      <c r="AR406" s="108"/>
      <c r="CE406" s="104"/>
      <c r="CF406" s="104"/>
      <c r="CY406" s="104"/>
    </row>
    <row r="407" spans="1:103" ht="15.75" customHeight="1" x14ac:dyDescent="0.25">
      <c r="A407" s="102"/>
      <c r="G407" s="103"/>
      <c r="M407" s="104"/>
      <c r="S407" s="105"/>
      <c r="T407" s="105"/>
      <c r="V407" s="105"/>
      <c r="AC407" s="106"/>
      <c r="AP407" s="107"/>
      <c r="AR407" s="108"/>
      <c r="CE407" s="104"/>
      <c r="CF407" s="104"/>
      <c r="CY407" s="104"/>
    </row>
    <row r="408" spans="1:103" ht="15.75" customHeight="1" x14ac:dyDescent="0.25">
      <c r="A408" s="102"/>
      <c r="G408" s="103"/>
      <c r="M408" s="104"/>
      <c r="S408" s="105"/>
      <c r="T408" s="105"/>
      <c r="V408" s="105"/>
      <c r="AC408" s="106"/>
      <c r="AP408" s="107"/>
      <c r="AR408" s="108"/>
      <c r="CE408" s="104"/>
      <c r="CF408" s="104"/>
      <c r="CY408" s="104"/>
    </row>
    <row r="409" spans="1:103" ht="15.75" customHeight="1" x14ac:dyDescent="0.25">
      <c r="A409" s="102"/>
      <c r="G409" s="103"/>
      <c r="M409" s="104"/>
      <c r="S409" s="105"/>
      <c r="T409" s="105"/>
      <c r="V409" s="105"/>
      <c r="AC409" s="106"/>
      <c r="AP409" s="107"/>
      <c r="AR409" s="108"/>
      <c r="CE409" s="104"/>
      <c r="CF409" s="104"/>
      <c r="CY409" s="104"/>
    </row>
    <row r="410" spans="1:103" ht="15.75" customHeight="1" x14ac:dyDescent="0.25">
      <c r="A410" s="102"/>
      <c r="G410" s="103"/>
      <c r="M410" s="104"/>
      <c r="S410" s="105"/>
      <c r="T410" s="105"/>
      <c r="V410" s="105"/>
      <c r="AC410" s="106"/>
      <c r="AP410" s="107"/>
      <c r="AR410" s="108"/>
      <c r="CE410" s="104"/>
      <c r="CF410" s="104"/>
      <c r="CY410" s="104"/>
    </row>
    <row r="411" spans="1:103" ht="15.75" customHeight="1" x14ac:dyDescent="0.25">
      <c r="A411" s="102"/>
      <c r="G411" s="103"/>
      <c r="M411" s="104"/>
      <c r="S411" s="105"/>
      <c r="T411" s="105"/>
      <c r="V411" s="105"/>
      <c r="AC411" s="106"/>
      <c r="AP411" s="107"/>
      <c r="AR411" s="108"/>
      <c r="CE411" s="104"/>
      <c r="CF411" s="104"/>
      <c r="CY411" s="104"/>
    </row>
    <row r="412" spans="1:103" ht="15.75" customHeight="1" x14ac:dyDescent="0.25">
      <c r="A412" s="102"/>
      <c r="G412" s="103"/>
      <c r="M412" s="104"/>
      <c r="S412" s="105"/>
      <c r="T412" s="105"/>
      <c r="V412" s="105"/>
      <c r="AC412" s="106"/>
      <c r="AP412" s="107"/>
      <c r="AR412" s="108"/>
      <c r="CE412" s="104"/>
      <c r="CF412" s="104"/>
      <c r="CY412" s="104"/>
    </row>
    <row r="413" spans="1:103" ht="15.75" customHeight="1" x14ac:dyDescent="0.25">
      <c r="A413" s="102"/>
      <c r="G413" s="103"/>
      <c r="M413" s="104"/>
      <c r="S413" s="105"/>
      <c r="T413" s="105"/>
      <c r="V413" s="105"/>
      <c r="AC413" s="106"/>
      <c r="AP413" s="107"/>
      <c r="AR413" s="108"/>
      <c r="CE413" s="104"/>
      <c r="CF413" s="104"/>
      <c r="CY413" s="104"/>
    </row>
    <row r="414" spans="1:103" ht="15.75" customHeight="1" x14ac:dyDescent="0.25">
      <c r="A414" s="102"/>
      <c r="G414" s="103"/>
      <c r="M414" s="104"/>
      <c r="S414" s="105"/>
      <c r="T414" s="105"/>
      <c r="V414" s="105"/>
      <c r="AC414" s="106"/>
      <c r="AP414" s="107"/>
      <c r="AR414" s="108"/>
      <c r="CE414" s="104"/>
      <c r="CF414" s="104"/>
      <c r="CY414" s="104"/>
    </row>
    <row r="415" spans="1:103" ht="15.75" customHeight="1" x14ac:dyDescent="0.25">
      <c r="A415" s="102"/>
      <c r="G415" s="103"/>
      <c r="M415" s="104"/>
      <c r="S415" s="105"/>
      <c r="T415" s="105"/>
      <c r="V415" s="105"/>
      <c r="AC415" s="106"/>
      <c r="AP415" s="107"/>
      <c r="AR415" s="108"/>
      <c r="CE415" s="104"/>
      <c r="CF415" s="104"/>
      <c r="CY415" s="104"/>
    </row>
    <row r="416" spans="1:103" ht="15.75" customHeight="1" x14ac:dyDescent="0.25">
      <c r="A416" s="102"/>
      <c r="G416" s="103"/>
      <c r="M416" s="104"/>
      <c r="S416" s="105"/>
      <c r="T416" s="105"/>
      <c r="V416" s="105"/>
      <c r="AC416" s="106"/>
      <c r="AP416" s="107"/>
      <c r="AR416" s="108"/>
      <c r="CE416" s="104"/>
      <c r="CF416" s="104"/>
      <c r="CY416" s="104"/>
    </row>
    <row r="417" spans="1:103" ht="15.75" customHeight="1" x14ac:dyDescent="0.25">
      <c r="A417" s="102"/>
      <c r="G417" s="103"/>
      <c r="M417" s="104"/>
      <c r="S417" s="105"/>
      <c r="T417" s="105"/>
      <c r="V417" s="105"/>
      <c r="AC417" s="106"/>
      <c r="AP417" s="107"/>
      <c r="AR417" s="108"/>
      <c r="CE417" s="104"/>
      <c r="CF417" s="104"/>
      <c r="CY417" s="104"/>
    </row>
    <row r="418" spans="1:103" ht="15.75" customHeight="1" x14ac:dyDescent="0.25">
      <c r="A418" s="102"/>
      <c r="G418" s="103"/>
      <c r="M418" s="104"/>
      <c r="S418" s="105"/>
      <c r="T418" s="105"/>
      <c r="V418" s="105"/>
      <c r="AC418" s="106"/>
      <c r="AP418" s="107"/>
      <c r="AR418" s="108"/>
      <c r="CE418" s="104"/>
      <c r="CF418" s="104"/>
      <c r="CY418" s="104"/>
    </row>
    <row r="419" spans="1:103" ht="15.75" customHeight="1" x14ac:dyDescent="0.25">
      <c r="A419" s="102"/>
      <c r="G419" s="103"/>
      <c r="M419" s="104"/>
      <c r="S419" s="105"/>
      <c r="T419" s="105"/>
      <c r="V419" s="105"/>
      <c r="AC419" s="106"/>
      <c r="AP419" s="107"/>
      <c r="AR419" s="108"/>
      <c r="CE419" s="104"/>
      <c r="CF419" s="104"/>
      <c r="CY419" s="104"/>
    </row>
    <row r="420" spans="1:103" ht="15.75" customHeight="1" x14ac:dyDescent="0.25">
      <c r="A420" s="102"/>
      <c r="G420" s="103"/>
      <c r="M420" s="104"/>
      <c r="S420" s="105"/>
      <c r="T420" s="105"/>
      <c r="V420" s="105"/>
      <c r="AC420" s="106"/>
      <c r="AP420" s="107"/>
      <c r="AR420" s="108"/>
      <c r="CE420" s="104"/>
      <c r="CF420" s="104"/>
      <c r="CY420" s="104"/>
    </row>
    <row r="421" spans="1:103" ht="15.75" customHeight="1" x14ac:dyDescent="0.25">
      <c r="A421" s="102"/>
      <c r="G421" s="103"/>
      <c r="M421" s="104"/>
      <c r="S421" s="105"/>
      <c r="T421" s="105"/>
      <c r="V421" s="105"/>
      <c r="AC421" s="106"/>
      <c r="AP421" s="107"/>
      <c r="AR421" s="108"/>
      <c r="CE421" s="104"/>
      <c r="CF421" s="104"/>
      <c r="CY421" s="104"/>
    </row>
    <row r="422" spans="1:103" ht="15.75" customHeight="1" x14ac:dyDescent="0.25">
      <c r="A422" s="102"/>
      <c r="G422" s="103"/>
      <c r="M422" s="104"/>
      <c r="S422" s="105"/>
      <c r="T422" s="105"/>
      <c r="V422" s="105"/>
      <c r="AC422" s="106"/>
      <c r="AP422" s="107"/>
      <c r="AR422" s="108"/>
      <c r="CE422" s="104"/>
      <c r="CF422" s="104"/>
      <c r="CY422" s="104"/>
    </row>
    <row r="423" spans="1:103" ht="15.75" customHeight="1" x14ac:dyDescent="0.25">
      <c r="A423" s="102"/>
      <c r="G423" s="103"/>
      <c r="M423" s="104"/>
      <c r="S423" s="105"/>
      <c r="T423" s="105"/>
      <c r="V423" s="105"/>
      <c r="AC423" s="106"/>
      <c r="AP423" s="107"/>
      <c r="AR423" s="108"/>
      <c r="CE423" s="104"/>
      <c r="CF423" s="104"/>
      <c r="CY423" s="104"/>
    </row>
    <row r="424" spans="1:103" ht="15.75" customHeight="1" x14ac:dyDescent="0.25">
      <c r="A424" s="102"/>
      <c r="G424" s="103"/>
      <c r="M424" s="104"/>
      <c r="S424" s="105"/>
      <c r="T424" s="105"/>
      <c r="V424" s="105"/>
      <c r="AC424" s="106"/>
      <c r="AP424" s="107"/>
      <c r="AR424" s="108"/>
      <c r="CE424" s="104"/>
      <c r="CF424" s="104"/>
      <c r="CY424" s="104"/>
    </row>
    <row r="425" spans="1:103" ht="15.75" customHeight="1" x14ac:dyDescent="0.25">
      <c r="A425" s="102"/>
      <c r="G425" s="103"/>
      <c r="M425" s="104"/>
      <c r="S425" s="105"/>
      <c r="T425" s="105"/>
      <c r="V425" s="105"/>
      <c r="AC425" s="106"/>
      <c r="AP425" s="107"/>
      <c r="AR425" s="108"/>
      <c r="CE425" s="104"/>
      <c r="CF425" s="104"/>
      <c r="CY425" s="104"/>
    </row>
    <row r="426" spans="1:103" ht="15.75" customHeight="1" x14ac:dyDescent="0.25">
      <c r="A426" s="102"/>
      <c r="G426" s="103"/>
      <c r="M426" s="104"/>
      <c r="S426" s="105"/>
      <c r="T426" s="105"/>
      <c r="V426" s="105"/>
      <c r="AC426" s="106"/>
      <c r="AP426" s="107"/>
      <c r="AR426" s="108"/>
      <c r="CE426" s="104"/>
      <c r="CF426" s="104"/>
      <c r="CY426" s="104"/>
    </row>
    <row r="427" spans="1:103" ht="15.75" customHeight="1" x14ac:dyDescent="0.25">
      <c r="A427" s="102"/>
      <c r="G427" s="103"/>
      <c r="M427" s="104"/>
      <c r="S427" s="105"/>
      <c r="T427" s="105"/>
      <c r="V427" s="105"/>
      <c r="AC427" s="106"/>
      <c r="AP427" s="107"/>
      <c r="AR427" s="108"/>
      <c r="CE427" s="104"/>
      <c r="CF427" s="104"/>
      <c r="CY427" s="104"/>
    </row>
    <row r="428" spans="1:103" ht="15.75" customHeight="1" x14ac:dyDescent="0.25">
      <c r="A428" s="102"/>
      <c r="G428" s="103"/>
      <c r="M428" s="104"/>
      <c r="S428" s="105"/>
      <c r="T428" s="105"/>
      <c r="V428" s="105"/>
      <c r="AC428" s="106"/>
      <c r="AP428" s="107"/>
      <c r="AR428" s="108"/>
      <c r="CE428" s="104"/>
      <c r="CF428" s="104"/>
      <c r="CY428" s="104"/>
    </row>
    <row r="429" spans="1:103" ht="15.75" customHeight="1" x14ac:dyDescent="0.25">
      <c r="A429" s="102"/>
      <c r="G429" s="103"/>
      <c r="M429" s="104"/>
      <c r="S429" s="105"/>
      <c r="T429" s="105"/>
      <c r="V429" s="105"/>
      <c r="AC429" s="106"/>
      <c r="AP429" s="107"/>
      <c r="AR429" s="108"/>
      <c r="CE429" s="104"/>
      <c r="CF429" s="104"/>
      <c r="CY429" s="104"/>
    </row>
    <row r="430" spans="1:103" ht="15.75" customHeight="1" x14ac:dyDescent="0.25">
      <c r="A430" s="102"/>
      <c r="G430" s="103"/>
      <c r="M430" s="104"/>
      <c r="S430" s="105"/>
      <c r="T430" s="105"/>
      <c r="V430" s="105"/>
      <c r="AC430" s="106"/>
      <c r="AP430" s="107"/>
      <c r="AR430" s="108"/>
      <c r="CE430" s="104"/>
      <c r="CF430" s="104"/>
      <c r="CY430" s="104"/>
    </row>
    <row r="431" spans="1:103" ht="15.75" customHeight="1" x14ac:dyDescent="0.25">
      <c r="A431" s="102"/>
      <c r="G431" s="103"/>
      <c r="M431" s="104"/>
      <c r="S431" s="105"/>
      <c r="T431" s="105"/>
      <c r="V431" s="105"/>
      <c r="AC431" s="106"/>
      <c r="AP431" s="107"/>
      <c r="AR431" s="108"/>
      <c r="CE431" s="104"/>
      <c r="CF431" s="104"/>
      <c r="CY431" s="104"/>
    </row>
    <row r="432" spans="1:103" ht="15.75" customHeight="1" x14ac:dyDescent="0.25">
      <c r="A432" s="102"/>
      <c r="G432" s="103"/>
      <c r="M432" s="104"/>
      <c r="S432" s="105"/>
      <c r="T432" s="105"/>
      <c r="V432" s="105"/>
      <c r="AC432" s="106"/>
      <c r="AP432" s="107"/>
      <c r="AR432" s="108"/>
      <c r="CE432" s="104"/>
      <c r="CF432" s="104"/>
      <c r="CY432" s="104"/>
    </row>
    <row r="433" spans="1:103" ht="15.75" customHeight="1" x14ac:dyDescent="0.25">
      <c r="A433" s="102"/>
      <c r="G433" s="103"/>
      <c r="M433" s="104"/>
      <c r="S433" s="105"/>
      <c r="T433" s="105"/>
      <c r="V433" s="105"/>
      <c r="AC433" s="106"/>
      <c r="AP433" s="107"/>
      <c r="AR433" s="108"/>
      <c r="CE433" s="104"/>
      <c r="CF433" s="104"/>
      <c r="CY433" s="104"/>
    </row>
    <row r="434" spans="1:103" ht="15.75" customHeight="1" x14ac:dyDescent="0.25">
      <c r="A434" s="102"/>
      <c r="G434" s="103"/>
      <c r="M434" s="104"/>
      <c r="S434" s="105"/>
      <c r="T434" s="105"/>
      <c r="V434" s="105"/>
      <c r="AC434" s="106"/>
      <c r="AP434" s="107"/>
      <c r="AR434" s="108"/>
      <c r="CE434" s="104"/>
      <c r="CF434" s="104"/>
      <c r="CY434" s="104"/>
    </row>
    <row r="435" spans="1:103" ht="15.75" customHeight="1" x14ac:dyDescent="0.25">
      <c r="A435" s="102"/>
      <c r="G435" s="103"/>
      <c r="M435" s="104"/>
      <c r="S435" s="105"/>
      <c r="T435" s="105"/>
      <c r="V435" s="105"/>
      <c r="AC435" s="106"/>
      <c r="AP435" s="107"/>
      <c r="AR435" s="108"/>
      <c r="CE435" s="104"/>
      <c r="CF435" s="104"/>
      <c r="CY435" s="104"/>
    </row>
    <row r="436" spans="1:103" ht="15.75" customHeight="1" x14ac:dyDescent="0.25">
      <c r="A436" s="102"/>
      <c r="G436" s="103"/>
      <c r="M436" s="104"/>
      <c r="S436" s="105"/>
      <c r="T436" s="105"/>
      <c r="V436" s="105"/>
      <c r="AC436" s="106"/>
      <c r="AP436" s="107"/>
      <c r="AR436" s="108"/>
      <c r="CE436" s="104"/>
      <c r="CF436" s="104"/>
      <c r="CY436" s="104"/>
    </row>
    <row r="437" spans="1:103" ht="15.75" customHeight="1" x14ac:dyDescent="0.25">
      <c r="A437" s="102"/>
      <c r="G437" s="103"/>
      <c r="M437" s="104"/>
      <c r="S437" s="105"/>
      <c r="T437" s="105"/>
      <c r="V437" s="105"/>
      <c r="AC437" s="106"/>
      <c r="AP437" s="107"/>
      <c r="AR437" s="108"/>
      <c r="CE437" s="104"/>
      <c r="CF437" s="104"/>
      <c r="CY437" s="104"/>
    </row>
    <row r="438" spans="1:103" ht="15.75" customHeight="1" x14ac:dyDescent="0.25">
      <c r="A438" s="102"/>
      <c r="G438" s="103"/>
      <c r="M438" s="104"/>
      <c r="S438" s="105"/>
      <c r="T438" s="105"/>
      <c r="V438" s="105"/>
      <c r="AC438" s="106"/>
      <c r="AP438" s="107"/>
      <c r="AR438" s="108"/>
      <c r="CE438" s="104"/>
      <c r="CF438" s="104"/>
      <c r="CY438" s="104"/>
    </row>
    <row r="439" spans="1:103" ht="15.75" customHeight="1" x14ac:dyDescent="0.25">
      <c r="A439" s="102"/>
      <c r="G439" s="103"/>
      <c r="M439" s="104"/>
      <c r="S439" s="105"/>
      <c r="T439" s="105"/>
      <c r="V439" s="105"/>
      <c r="AC439" s="106"/>
      <c r="AP439" s="107"/>
      <c r="AR439" s="108"/>
      <c r="CE439" s="104"/>
      <c r="CF439" s="104"/>
      <c r="CY439" s="104"/>
    </row>
    <row r="440" spans="1:103" ht="15.75" customHeight="1" x14ac:dyDescent="0.25">
      <c r="A440" s="102"/>
      <c r="G440" s="103"/>
      <c r="M440" s="104"/>
      <c r="S440" s="105"/>
      <c r="T440" s="105"/>
      <c r="V440" s="105"/>
      <c r="AC440" s="106"/>
      <c r="AP440" s="107"/>
      <c r="AR440" s="108"/>
      <c r="CE440" s="104"/>
      <c r="CF440" s="104"/>
      <c r="CY440" s="104"/>
    </row>
    <row r="441" spans="1:103" ht="15.75" customHeight="1" x14ac:dyDescent="0.25">
      <c r="A441" s="102"/>
      <c r="G441" s="103"/>
      <c r="M441" s="104"/>
      <c r="S441" s="105"/>
      <c r="T441" s="105"/>
      <c r="V441" s="105"/>
      <c r="AC441" s="106"/>
      <c r="AP441" s="107"/>
      <c r="AR441" s="108"/>
      <c r="CE441" s="104"/>
      <c r="CF441" s="104"/>
      <c r="CY441" s="104"/>
    </row>
    <row r="442" spans="1:103" ht="15.75" customHeight="1" x14ac:dyDescent="0.25">
      <c r="A442" s="102"/>
      <c r="G442" s="103"/>
      <c r="M442" s="104"/>
      <c r="S442" s="105"/>
      <c r="T442" s="105"/>
      <c r="V442" s="105"/>
      <c r="AC442" s="106"/>
      <c r="AP442" s="107"/>
      <c r="AR442" s="108"/>
      <c r="CE442" s="104"/>
      <c r="CF442" s="104"/>
      <c r="CY442" s="104"/>
    </row>
    <row r="443" spans="1:103" ht="15.75" customHeight="1" x14ac:dyDescent="0.25">
      <c r="A443" s="102"/>
      <c r="G443" s="103"/>
      <c r="M443" s="104"/>
      <c r="S443" s="105"/>
      <c r="T443" s="105"/>
      <c r="V443" s="105"/>
      <c r="AC443" s="106"/>
      <c r="AP443" s="107"/>
      <c r="AR443" s="108"/>
      <c r="CE443" s="104"/>
      <c r="CF443" s="104"/>
      <c r="CY443" s="104"/>
    </row>
    <row r="444" spans="1:103" ht="15.75" customHeight="1" x14ac:dyDescent="0.25">
      <c r="A444" s="102"/>
      <c r="G444" s="103"/>
      <c r="M444" s="104"/>
      <c r="S444" s="105"/>
      <c r="T444" s="105"/>
      <c r="V444" s="105"/>
      <c r="AC444" s="106"/>
      <c r="AP444" s="107"/>
      <c r="AR444" s="108"/>
      <c r="CE444" s="104"/>
      <c r="CF444" s="104"/>
      <c r="CY444" s="104"/>
    </row>
    <row r="445" spans="1:103" ht="15.75" customHeight="1" x14ac:dyDescent="0.25">
      <c r="A445" s="102"/>
      <c r="G445" s="103"/>
      <c r="M445" s="104"/>
      <c r="S445" s="105"/>
      <c r="T445" s="105"/>
      <c r="V445" s="105"/>
      <c r="AC445" s="106"/>
      <c r="AP445" s="107"/>
      <c r="AR445" s="108"/>
      <c r="CE445" s="104"/>
      <c r="CF445" s="104"/>
      <c r="CY445" s="104"/>
    </row>
    <row r="446" spans="1:103" ht="15.75" customHeight="1" x14ac:dyDescent="0.25">
      <c r="A446" s="102"/>
      <c r="G446" s="103"/>
      <c r="M446" s="104"/>
      <c r="S446" s="105"/>
      <c r="T446" s="105"/>
      <c r="V446" s="105"/>
      <c r="AC446" s="106"/>
      <c r="AP446" s="107"/>
      <c r="AR446" s="108"/>
      <c r="CE446" s="104"/>
      <c r="CF446" s="104"/>
      <c r="CY446" s="104"/>
    </row>
    <row r="447" spans="1:103" ht="15.75" customHeight="1" x14ac:dyDescent="0.25">
      <c r="A447" s="102"/>
      <c r="G447" s="103"/>
      <c r="M447" s="104"/>
      <c r="S447" s="105"/>
      <c r="T447" s="105"/>
      <c r="V447" s="105"/>
      <c r="AC447" s="106"/>
      <c r="AP447" s="107"/>
      <c r="AR447" s="108"/>
      <c r="CE447" s="104"/>
      <c r="CF447" s="104"/>
      <c r="CY447" s="104"/>
    </row>
    <row r="448" spans="1:103" ht="15.75" customHeight="1" x14ac:dyDescent="0.25">
      <c r="A448" s="102"/>
      <c r="G448" s="103"/>
      <c r="M448" s="104"/>
      <c r="S448" s="105"/>
      <c r="T448" s="105"/>
      <c r="V448" s="105"/>
      <c r="AC448" s="106"/>
      <c r="AP448" s="107"/>
      <c r="AR448" s="108"/>
      <c r="CE448" s="104"/>
      <c r="CF448" s="104"/>
      <c r="CY448" s="104"/>
    </row>
    <row r="449" spans="1:103" ht="15.75" customHeight="1" x14ac:dyDescent="0.25">
      <c r="A449" s="102"/>
      <c r="G449" s="103"/>
      <c r="M449" s="104"/>
      <c r="S449" s="105"/>
      <c r="T449" s="105"/>
      <c r="V449" s="105"/>
      <c r="AC449" s="106"/>
      <c r="AP449" s="107"/>
      <c r="AR449" s="108"/>
      <c r="CE449" s="104"/>
      <c r="CF449" s="104"/>
      <c r="CY449" s="104"/>
    </row>
    <row r="450" spans="1:103" ht="15.75" customHeight="1" x14ac:dyDescent="0.25">
      <c r="A450" s="102"/>
      <c r="G450" s="103"/>
      <c r="M450" s="104"/>
      <c r="S450" s="105"/>
      <c r="T450" s="105"/>
      <c r="V450" s="105"/>
      <c r="AC450" s="106"/>
      <c r="AP450" s="107"/>
      <c r="AR450" s="108"/>
      <c r="CE450" s="104"/>
      <c r="CF450" s="104"/>
      <c r="CY450" s="104"/>
    </row>
    <row r="451" spans="1:103" ht="15.75" customHeight="1" x14ac:dyDescent="0.25">
      <c r="A451" s="102"/>
      <c r="G451" s="103"/>
      <c r="M451" s="104"/>
      <c r="S451" s="105"/>
      <c r="T451" s="105"/>
      <c r="V451" s="105"/>
      <c r="AC451" s="106"/>
      <c r="AP451" s="107"/>
      <c r="AR451" s="108"/>
      <c r="CE451" s="104"/>
      <c r="CF451" s="104"/>
      <c r="CY451" s="104"/>
    </row>
    <row r="452" spans="1:103" ht="15.75" customHeight="1" x14ac:dyDescent="0.25">
      <c r="A452" s="102"/>
      <c r="G452" s="103"/>
      <c r="M452" s="104"/>
      <c r="S452" s="105"/>
      <c r="T452" s="105"/>
      <c r="V452" s="105"/>
      <c r="AC452" s="106"/>
      <c r="AP452" s="107"/>
      <c r="AR452" s="108"/>
      <c r="CE452" s="104"/>
      <c r="CF452" s="104"/>
      <c r="CY452" s="104"/>
    </row>
    <row r="453" spans="1:103" ht="15.75" customHeight="1" x14ac:dyDescent="0.25">
      <c r="A453" s="102"/>
      <c r="G453" s="103"/>
      <c r="M453" s="104"/>
      <c r="S453" s="105"/>
      <c r="T453" s="105"/>
      <c r="V453" s="105"/>
      <c r="AC453" s="106"/>
      <c r="AP453" s="107"/>
      <c r="AR453" s="108"/>
      <c r="CE453" s="104"/>
      <c r="CF453" s="104"/>
      <c r="CY453" s="104"/>
    </row>
    <row r="454" spans="1:103" ht="15.75" customHeight="1" x14ac:dyDescent="0.25">
      <c r="A454" s="102"/>
      <c r="G454" s="103"/>
      <c r="M454" s="104"/>
      <c r="S454" s="105"/>
      <c r="T454" s="105"/>
      <c r="V454" s="105"/>
      <c r="AC454" s="106"/>
      <c r="AP454" s="107"/>
      <c r="AR454" s="108"/>
      <c r="CE454" s="104"/>
      <c r="CF454" s="104"/>
      <c r="CY454" s="104"/>
    </row>
    <row r="455" spans="1:103" ht="15.75" customHeight="1" x14ac:dyDescent="0.25">
      <c r="A455" s="102"/>
      <c r="G455" s="103"/>
      <c r="M455" s="104"/>
      <c r="S455" s="105"/>
      <c r="T455" s="105"/>
      <c r="V455" s="105"/>
      <c r="AC455" s="106"/>
      <c r="AP455" s="107"/>
      <c r="AR455" s="108"/>
      <c r="CE455" s="104"/>
      <c r="CF455" s="104"/>
      <c r="CY455" s="104"/>
    </row>
    <row r="456" spans="1:103" ht="15.75" customHeight="1" x14ac:dyDescent="0.25">
      <c r="A456" s="102"/>
      <c r="G456" s="103"/>
      <c r="M456" s="104"/>
      <c r="S456" s="105"/>
      <c r="T456" s="105"/>
      <c r="V456" s="105"/>
      <c r="AC456" s="106"/>
      <c r="AP456" s="107"/>
      <c r="AR456" s="108"/>
      <c r="CE456" s="104"/>
      <c r="CF456" s="104"/>
      <c r="CY456" s="104"/>
    </row>
    <row r="457" spans="1:103" ht="15.75" customHeight="1" x14ac:dyDescent="0.25">
      <c r="A457" s="102"/>
      <c r="G457" s="103"/>
      <c r="M457" s="104"/>
      <c r="S457" s="105"/>
      <c r="T457" s="105"/>
      <c r="V457" s="105"/>
      <c r="AC457" s="106"/>
      <c r="AP457" s="107"/>
      <c r="AR457" s="108"/>
      <c r="CE457" s="104"/>
      <c r="CF457" s="104"/>
      <c r="CY457" s="104"/>
    </row>
    <row r="458" spans="1:103" ht="15.75" customHeight="1" x14ac:dyDescent="0.25">
      <c r="A458" s="102"/>
      <c r="G458" s="103"/>
      <c r="M458" s="104"/>
      <c r="S458" s="105"/>
      <c r="T458" s="105"/>
      <c r="V458" s="105"/>
      <c r="AC458" s="106"/>
      <c r="AP458" s="107"/>
      <c r="AR458" s="108"/>
      <c r="CE458" s="104"/>
      <c r="CF458" s="104"/>
      <c r="CY458" s="104"/>
    </row>
    <row r="459" spans="1:103" ht="15.75" customHeight="1" x14ac:dyDescent="0.25">
      <c r="A459" s="102"/>
      <c r="G459" s="103"/>
      <c r="M459" s="104"/>
      <c r="S459" s="105"/>
      <c r="T459" s="105"/>
      <c r="V459" s="105"/>
      <c r="AC459" s="106"/>
      <c r="AP459" s="107"/>
      <c r="AR459" s="108"/>
      <c r="CE459" s="104"/>
      <c r="CF459" s="104"/>
      <c r="CY459" s="104"/>
    </row>
    <row r="460" spans="1:103" ht="15.75" customHeight="1" x14ac:dyDescent="0.25">
      <c r="A460" s="102"/>
      <c r="G460" s="103"/>
      <c r="M460" s="104"/>
      <c r="S460" s="105"/>
      <c r="T460" s="105"/>
      <c r="V460" s="105"/>
      <c r="AC460" s="106"/>
      <c r="AP460" s="107"/>
      <c r="AR460" s="108"/>
      <c r="CE460" s="104"/>
      <c r="CF460" s="104"/>
      <c r="CY460" s="104"/>
    </row>
    <row r="461" spans="1:103" ht="15.75" customHeight="1" x14ac:dyDescent="0.25">
      <c r="A461" s="102"/>
      <c r="G461" s="103"/>
      <c r="M461" s="104"/>
      <c r="S461" s="105"/>
      <c r="T461" s="105"/>
      <c r="V461" s="105"/>
      <c r="AC461" s="106"/>
      <c r="AP461" s="107"/>
      <c r="AR461" s="108"/>
      <c r="CE461" s="104"/>
      <c r="CF461" s="104"/>
      <c r="CY461" s="104"/>
    </row>
    <row r="462" spans="1:103" ht="15.75" customHeight="1" x14ac:dyDescent="0.25">
      <c r="A462" s="102"/>
      <c r="G462" s="103"/>
      <c r="M462" s="104"/>
      <c r="S462" s="105"/>
      <c r="T462" s="105"/>
      <c r="V462" s="105"/>
      <c r="AC462" s="106"/>
      <c r="AP462" s="107"/>
      <c r="AR462" s="108"/>
      <c r="CE462" s="104"/>
      <c r="CF462" s="104"/>
      <c r="CY462" s="104"/>
    </row>
    <row r="463" spans="1:103" ht="15.75" customHeight="1" x14ac:dyDescent="0.25">
      <c r="A463" s="102"/>
      <c r="G463" s="103"/>
      <c r="M463" s="104"/>
      <c r="S463" s="105"/>
      <c r="T463" s="105"/>
      <c r="V463" s="105"/>
      <c r="AC463" s="106"/>
      <c r="AP463" s="107"/>
      <c r="AR463" s="108"/>
      <c r="CE463" s="104"/>
      <c r="CF463" s="104"/>
      <c r="CY463" s="104"/>
    </row>
    <row r="464" spans="1:103" ht="15.75" customHeight="1" x14ac:dyDescent="0.25">
      <c r="A464" s="102"/>
      <c r="G464" s="103"/>
      <c r="M464" s="104"/>
      <c r="S464" s="105"/>
      <c r="T464" s="105"/>
      <c r="V464" s="105"/>
      <c r="AC464" s="106"/>
      <c r="AP464" s="107"/>
      <c r="AR464" s="108"/>
      <c r="CE464" s="104"/>
      <c r="CF464" s="104"/>
      <c r="CY464" s="104"/>
    </row>
    <row r="465" spans="1:103" ht="15.75" customHeight="1" x14ac:dyDescent="0.25">
      <c r="A465" s="102"/>
      <c r="G465" s="103"/>
      <c r="M465" s="104"/>
      <c r="S465" s="105"/>
      <c r="T465" s="105"/>
      <c r="V465" s="105"/>
      <c r="AC465" s="106"/>
      <c r="AP465" s="107"/>
      <c r="AR465" s="108"/>
      <c r="CE465" s="104"/>
      <c r="CF465" s="104"/>
      <c r="CY465" s="104"/>
    </row>
    <row r="466" spans="1:103" ht="15.75" customHeight="1" x14ac:dyDescent="0.25">
      <c r="A466" s="102"/>
      <c r="G466" s="103"/>
      <c r="M466" s="104"/>
      <c r="S466" s="105"/>
      <c r="T466" s="105"/>
      <c r="V466" s="105"/>
      <c r="AC466" s="106"/>
      <c r="AP466" s="107"/>
      <c r="AR466" s="108"/>
      <c r="CE466" s="104"/>
      <c r="CF466" s="104"/>
      <c r="CY466" s="104"/>
    </row>
    <row r="467" spans="1:103" ht="15.75" customHeight="1" x14ac:dyDescent="0.25">
      <c r="A467" s="102"/>
      <c r="G467" s="103"/>
      <c r="M467" s="104"/>
      <c r="S467" s="105"/>
      <c r="T467" s="105"/>
      <c r="V467" s="105"/>
      <c r="AC467" s="106"/>
      <c r="AP467" s="107"/>
      <c r="AR467" s="108"/>
      <c r="CE467" s="104"/>
      <c r="CF467" s="104"/>
      <c r="CY467" s="104"/>
    </row>
    <row r="468" spans="1:103" ht="15.75" customHeight="1" x14ac:dyDescent="0.25">
      <c r="A468" s="102"/>
      <c r="G468" s="103"/>
      <c r="M468" s="104"/>
      <c r="S468" s="105"/>
      <c r="T468" s="105"/>
      <c r="V468" s="105"/>
      <c r="AC468" s="106"/>
      <c r="AP468" s="107"/>
      <c r="AR468" s="108"/>
      <c r="CE468" s="104"/>
      <c r="CF468" s="104"/>
      <c r="CY468" s="104"/>
    </row>
    <row r="469" spans="1:103" ht="15.75" customHeight="1" x14ac:dyDescent="0.25">
      <c r="A469" s="102"/>
      <c r="G469" s="103"/>
      <c r="M469" s="104"/>
      <c r="S469" s="105"/>
      <c r="T469" s="105"/>
      <c r="V469" s="105"/>
      <c r="AC469" s="106"/>
      <c r="AP469" s="107"/>
      <c r="AR469" s="108"/>
      <c r="CE469" s="104"/>
      <c r="CF469" s="104"/>
      <c r="CY469" s="104"/>
    </row>
    <row r="470" spans="1:103" ht="15.75" customHeight="1" x14ac:dyDescent="0.25">
      <c r="A470" s="102"/>
      <c r="G470" s="103"/>
      <c r="M470" s="104"/>
      <c r="S470" s="105"/>
      <c r="T470" s="105"/>
      <c r="V470" s="105"/>
      <c r="AC470" s="106"/>
      <c r="AP470" s="107"/>
      <c r="AR470" s="108"/>
      <c r="CE470" s="104"/>
      <c r="CF470" s="104"/>
      <c r="CY470" s="104"/>
    </row>
    <row r="471" spans="1:103" ht="15.75" customHeight="1" x14ac:dyDescent="0.25">
      <c r="A471" s="102"/>
      <c r="G471" s="103"/>
      <c r="M471" s="104"/>
      <c r="S471" s="105"/>
      <c r="T471" s="105"/>
      <c r="V471" s="105"/>
      <c r="AC471" s="106"/>
      <c r="AP471" s="107"/>
      <c r="AR471" s="108"/>
      <c r="CE471" s="104"/>
      <c r="CF471" s="104"/>
      <c r="CY471" s="104"/>
    </row>
    <row r="472" spans="1:103" ht="15.75" customHeight="1" x14ac:dyDescent="0.25">
      <c r="A472" s="102"/>
      <c r="G472" s="103"/>
      <c r="M472" s="104"/>
      <c r="S472" s="105"/>
      <c r="T472" s="105"/>
      <c r="V472" s="105"/>
      <c r="AC472" s="106"/>
      <c r="AP472" s="107"/>
      <c r="AR472" s="108"/>
      <c r="CE472" s="104"/>
      <c r="CF472" s="104"/>
      <c r="CY472" s="104"/>
    </row>
    <row r="473" spans="1:103" ht="15.75" customHeight="1" x14ac:dyDescent="0.25">
      <c r="A473" s="102"/>
      <c r="G473" s="103"/>
      <c r="M473" s="104"/>
      <c r="S473" s="105"/>
      <c r="T473" s="105"/>
      <c r="V473" s="105"/>
      <c r="AC473" s="106"/>
      <c r="AP473" s="107"/>
      <c r="AR473" s="108"/>
      <c r="CE473" s="104"/>
      <c r="CF473" s="104"/>
      <c r="CY473" s="104"/>
    </row>
    <row r="474" spans="1:103" ht="15.75" customHeight="1" x14ac:dyDescent="0.25">
      <c r="A474" s="102"/>
      <c r="G474" s="103"/>
      <c r="M474" s="104"/>
      <c r="S474" s="105"/>
      <c r="T474" s="105"/>
      <c r="V474" s="105"/>
      <c r="AC474" s="106"/>
      <c r="AP474" s="107"/>
      <c r="AR474" s="108"/>
      <c r="CE474" s="104"/>
      <c r="CF474" s="104"/>
      <c r="CY474" s="104"/>
    </row>
    <row r="475" spans="1:103" ht="15.75" customHeight="1" x14ac:dyDescent="0.25">
      <c r="A475" s="102"/>
      <c r="G475" s="103"/>
      <c r="M475" s="104"/>
      <c r="S475" s="105"/>
      <c r="T475" s="105"/>
      <c r="V475" s="105"/>
      <c r="AC475" s="106"/>
      <c r="AP475" s="107"/>
      <c r="AR475" s="108"/>
      <c r="CE475" s="104"/>
      <c r="CF475" s="104"/>
      <c r="CY475" s="104"/>
    </row>
    <row r="476" spans="1:103" ht="15.75" customHeight="1" x14ac:dyDescent="0.25">
      <c r="A476" s="102"/>
      <c r="G476" s="103"/>
      <c r="M476" s="104"/>
      <c r="S476" s="105"/>
      <c r="T476" s="105"/>
      <c r="V476" s="105"/>
      <c r="AC476" s="106"/>
      <c r="AP476" s="107"/>
      <c r="AR476" s="108"/>
      <c r="CE476" s="104"/>
      <c r="CF476" s="104"/>
      <c r="CY476" s="104"/>
    </row>
    <row r="477" spans="1:103" ht="15.75" customHeight="1" x14ac:dyDescent="0.25">
      <c r="A477" s="102"/>
      <c r="G477" s="103"/>
      <c r="M477" s="104"/>
      <c r="S477" s="105"/>
      <c r="T477" s="105"/>
      <c r="V477" s="105"/>
      <c r="AC477" s="106"/>
      <c r="AP477" s="107"/>
      <c r="AR477" s="108"/>
      <c r="CE477" s="104"/>
      <c r="CF477" s="104"/>
      <c r="CY477" s="104"/>
    </row>
    <row r="478" spans="1:103" ht="15.75" customHeight="1" x14ac:dyDescent="0.25">
      <c r="A478" s="102"/>
      <c r="G478" s="103"/>
      <c r="M478" s="104"/>
      <c r="S478" s="105"/>
      <c r="T478" s="105"/>
      <c r="V478" s="105"/>
      <c r="AC478" s="106"/>
      <c r="AP478" s="107"/>
      <c r="AR478" s="108"/>
      <c r="CE478" s="104"/>
      <c r="CF478" s="104"/>
      <c r="CY478" s="104"/>
    </row>
    <row r="479" spans="1:103" ht="15.75" customHeight="1" x14ac:dyDescent="0.25">
      <c r="A479" s="102"/>
      <c r="G479" s="103"/>
      <c r="M479" s="104"/>
      <c r="S479" s="105"/>
      <c r="T479" s="105"/>
      <c r="V479" s="105"/>
      <c r="AC479" s="106"/>
      <c r="AP479" s="107"/>
      <c r="AR479" s="108"/>
      <c r="CE479" s="104"/>
      <c r="CF479" s="104"/>
      <c r="CY479" s="104"/>
    </row>
    <row r="480" spans="1:103" ht="15.75" customHeight="1" x14ac:dyDescent="0.25">
      <c r="A480" s="102"/>
      <c r="G480" s="103"/>
      <c r="M480" s="104"/>
      <c r="S480" s="105"/>
      <c r="T480" s="105"/>
      <c r="V480" s="105"/>
      <c r="AC480" s="106"/>
      <c r="AP480" s="107"/>
      <c r="AR480" s="108"/>
      <c r="CE480" s="104"/>
      <c r="CF480" s="104"/>
      <c r="CY480" s="104"/>
    </row>
    <row r="481" spans="1:103" ht="15.75" customHeight="1" x14ac:dyDescent="0.25">
      <c r="A481" s="102"/>
      <c r="G481" s="103"/>
      <c r="M481" s="104"/>
      <c r="S481" s="105"/>
      <c r="T481" s="105"/>
      <c r="V481" s="105"/>
      <c r="AC481" s="106"/>
      <c r="AP481" s="107"/>
      <c r="AR481" s="108"/>
      <c r="CE481" s="104"/>
      <c r="CF481" s="104"/>
      <c r="CY481" s="104"/>
    </row>
    <row r="482" spans="1:103" ht="15.75" customHeight="1" x14ac:dyDescent="0.25">
      <c r="A482" s="102"/>
      <c r="G482" s="103"/>
      <c r="M482" s="104"/>
      <c r="S482" s="105"/>
      <c r="T482" s="105"/>
      <c r="V482" s="105"/>
      <c r="AC482" s="106"/>
      <c r="AP482" s="107"/>
      <c r="AR482" s="108"/>
      <c r="CE482" s="104"/>
      <c r="CF482" s="104"/>
      <c r="CY482" s="104"/>
    </row>
    <row r="483" spans="1:103" ht="15.75" customHeight="1" x14ac:dyDescent="0.25">
      <c r="A483" s="102"/>
      <c r="G483" s="103"/>
      <c r="M483" s="104"/>
      <c r="S483" s="105"/>
      <c r="T483" s="105"/>
      <c r="V483" s="105"/>
      <c r="AC483" s="106"/>
      <c r="AP483" s="107"/>
      <c r="AR483" s="108"/>
      <c r="CE483" s="104"/>
      <c r="CF483" s="104"/>
      <c r="CY483" s="104"/>
    </row>
    <row r="484" spans="1:103" ht="15.75" customHeight="1" x14ac:dyDescent="0.25">
      <c r="A484" s="102"/>
      <c r="G484" s="103"/>
      <c r="M484" s="104"/>
      <c r="S484" s="105"/>
      <c r="T484" s="105"/>
      <c r="V484" s="105"/>
      <c r="AC484" s="106"/>
      <c r="AP484" s="107"/>
      <c r="AR484" s="108"/>
      <c r="CE484" s="104"/>
      <c r="CF484" s="104"/>
      <c r="CY484" s="104"/>
    </row>
    <row r="485" spans="1:103" ht="15.75" customHeight="1" x14ac:dyDescent="0.25">
      <c r="A485" s="102"/>
      <c r="G485" s="103"/>
      <c r="M485" s="104"/>
      <c r="S485" s="105"/>
      <c r="T485" s="105"/>
      <c r="V485" s="105"/>
      <c r="AC485" s="106"/>
      <c r="AP485" s="107"/>
      <c r="AR485" s="108"/>
      <c r="CE485" s="104"/>
      <c r="CF485" s="104"/>
      <c r="CY485" s="104"/>
    </row>
    <row r="486" spans="1:103" ht="15.75" customHeight="1" x14ac:dyDescent="0.25">
      <c r="A486" s="102"/>
      <c r="G486" s="103"/>
      <c r="M486" s="104"/>
      <c r="S486" s="105"/>
      <c r="T486" s="105"/>
      <c r="V486" s="105"/>
      <c r="AC486" s="106"/>
      <c r="AP486" s="107"/>
      <c r="AR486" s="108"/>
      <c r="CE486" s="104"/>
      <c r="CF486" s="104"/>
      <c r="CY486" s="104"/>
    </row>
    <row r="487" spans="1:103" ht="15.75" customHeight="1" x14ac:dyDescent="0.25">
      <c r="A487" s="102"/>
      <c r="G487" s="103"/>
      <c r="M487" s="104"/>
      <c r="S487" s="105"/>
      <c r="T487" s="105"/>
      <c r="V487" s="105"/>
      <c r="AC487" s="106"/>
      <c r="AP487" s="107"/>
      <c r="AR487" s="108"/>
      <c r="CE487" s="104"/>
      <c r="CF487" s="104"/>
      <c r="CY487" s="104"/>
    </row>
    <row r="488" spans="1:103" ht="15.75" customHeight="1" x14ac:dyDescent="0.25">
      <c r="A488" s="102"/>
      <c r="G488" s="103"/>
      <c r="M488" s="104"/>
      <c r="S488" s="105"/>
      <c r="T488" s="105"/>
      <c r="V488" s="105"/>
      <c r="AC488" s="106"/>
      <c r="AP488" s="107"/>
      <c r="AR488" s="108"/>
      <c r="CE488" s="104"/>
      <c r="CF488" s="104"/>
      <c r="CY488" s="104"/>
    </row>
    <row r="489" spans="1:103" ht="15.75" customHeight="1" x14ac:dyDescent="0.25">
      <c r="A489" s="102"/>
      <c r="G489" s="103"/>
      <c r="M489" s="104"/>
      <c r="S489" s="105"/>
      <c r="T489" s="105"/>
      <c r="V489" s="105"/>
      <c r="AC489" s="106"/>
      <c r="AP489" s="107"/>
      <c r="AR489" s="108"/>
      <c r="CE489" s="104"/>
      <c r="CF489" s="104"/>
      <c r="CY489" s="104"/>
    </row>
    <row r="490" spans="1:103" ht="15.75" customHeight="1" x14ac:dyDescent="0.25">
      <c r="A490" s="102"/>
      <c r="G490" s="103"/>
      <c r="M490" s="104"/>
      <c r="S490" s="105"/>
      <c r="T490" s="105"/>
      <c r="V490" s="105"/>
      <c r="AC490" s="106"/>
      <c r="AP490" s="107"/>
      <c r="AR490" s="108"/>
      <c r="CE490" s="104"/>
      <c r="CF490" s="104"/>
      <c r="CY490" s="104"/>
    </row>
    <row r="491" spans="1:103" ht="15.75" customHeight="1" x14ac:dyDescent="0.25">
      <c r="A491" s="102"/>
      <c r="G491" s="103"/>
      <c r="M491" s="104"/>
      <c r="S491" s="105"/>
      <c r="T491" s="105"/>
      <c r="V491" s="105"/>
      <c r="AC491" s="106"/>
      <c r="AP491" s="107"/>
      <c r="AR491" s="108"/>
      <c r="CE491" s="104"/>
      <c r="CF491" s="104"/>
      <c r="CY491" s="104"/>
    </row>
    <row r="492" spans="1:103" ht="15.75" customHeight="1" x14ac:dyDescent="0.25">
      <c r="A492" s="102"/>
      <c r="G492" s="103"/>
      <c r="M492" s="104"/>
      <c r="S492" s="105"/>
      <c r="T492" s="105"/>
      <c r="V492" s="105"/>
      <c r="AC492" s="106"/>
      <c r="AP492" s="107"/>
      <c r="AR492" s="108"/>
      <c r="CE492" s="104"/>
      <c r="CF492" s="104"/>
      <c r="CY492" s="104"/>
    </row>
    <row r="493" spans="1:103" ht="15.75" customHeight="1" x14ac:dyDescent="0.25">
      <c r="A493" s="102"/>
      <c r="G493" s="103"/>
      <c r="M493" s="104"/>
      <c r="S493" s="105"/>
      <c r="T493" s="105"/>
      <c r="V493" s="105"/>
      <c r="AC493" s="106"/>
      <c r="AP493" s="107"/>
      <c r="AR493" s="108"/>
      <c r="CE493" s="104"/>
      <c r="CF493" s="104"/>
      <c r="CY493" s="104"/>
    </row>
    <row r="494" spans="1:103" ht="15.75" customHeight="1" x14ac:dyDescent="0.25">
      <c r="A494" s="102"/>
      <c r="G494" s="103"/>
      <c r="M494" s="104"/>
      <c r="S494" s="105"/>
      <c r="T494" s="105"/>
      <c r="V494" s="105"/>
      <c r="AC494" s="106"/>
      <c r="AP494" s="107"/>
      <c r="AR494" s="108"/>
      <c r="CE494" s="104"/>
      <c r="CF494" s="104"/>
      <c r="CY494" s="104"/>
    </row>
    <row r="495" spans="1:103" ht="15.75" customHeight="1" x14ac:dyDescent="0.25">
      <c r="A495" s="102"/>
      <c r="G495" s="103"/>
      <c r="M495" s="104"/>
      <c r="S495" s="105"/>
      <c r="T495" s="105"/>
      <c r="V495" s="105"/>
      <c r="AC495" s="106"/>
      <c r="AP495" s="107"/>
      <c r="AR495" s="108"/>
      <c r="CE495" s="104"/>
      <c r="CF495" s="104"/>
      <c r="CY495" s="104"/>
    </row>
    <row r="496" spans="1:103" ht="15.75" customHeight="1" x14ac:dyDescent="0.25">
      <c r="A496" s="102"/>
      <c r="G496" s="103"/>
      <c r="M496" s="104"/>
      <c r="S496" s="105"/>
      <c r="T496" s="105"/>
      <c r="V496" s="105"/>
      <c r="AC496" s="106"/>
      <c r="AP496" s="107"/>
      <c r="AR496" s="108"/>
      <c r="CE496" s="104"/>
      <c r="CF496" s="104"/>
      <c r="CY496" s="104"/>
    </row>
    <row r="497" spans="1:103" ht="15.75" customHeight="1" x14ac:dyDescent="0.25">
      <c r="A497" s="102"/>
      <c r="G497" s="103"/>
      <c r="M497" s="104"/>
      <c r="S497" s="105"/>
      <c r="T497" s="105"/>
      <c r="V497" s="105"/>
      <c r="AC497" s="106"/>
      <c r="AP497" s="107"/>
      <c r="AR497" s="108"/>
      <c r="CE497" s="104"/>
      <c r="CF497" s="104"/>
      <c r="CY497" s="104"/>
    </row>
    <row r="498" spans="1:103" ht="15.75" customHeight="1" x14ac:dyDescent="0.25">
      <c r="A498" s="102"/>
      <c r="G498" s="103"/>
      <c r="M498" s="104"/>
      <c r="S498" s="105"/>
      <c r="T498" s="105"/>
      <c r="V498" s="105"/>
      <c r="AC498" s="106"/>
      <c r="AP498" s="107"/>
      <c r="AR498" s="108"/>
      <c r="CE498" s="104"/>
      <c r="CF498" s="104"/>
      <c r="CY498" s="104"/>
    </row>
    <row r="499" spans="1:103" ht="15.75" customHeight="1" x14ac:dyDescent="0.25">
      <c r="A499" s="102"/>
      <c r="G499" s="103"/>
      <c r="M499" s="104"/>
      <c r="S499" s="105"/>
      <c r="T499" s="105"/>
      <c r="V499" s="105"/>
      <c r="AC499" s="106"/>
      <c r="AP499" s="107"/>
      <c r="AR499" s="108"/>
      <c r="CE499" s="104"/>
      <c r="CF499" s="104"/>
      <c r="CY499" s="104"/>
    </row>
    <row r="500" spans="1:103" ht="15.75" customHeight="1" x14ac:dyDescent="0.25">
      <c r="A500" s="102"/>
      <c r="G500" s="103"/>
      <c r="M500" s="104"/>
      <c r="S500" s="105"/>
      <c r="T500" s="105"/>
      <c r="V500" s="105"/>
      <c r="AC500" s="106"/>
      <c r="AP500" s="107"/>
      <c r="AR500" s="108"/>
      <c r="CE500" s="104"/>
      <c r="CF500" s="104"/>
      <c r="CY500" s="104"/>
    </row>
    <row r="501" spans="1:103" ht="15.75" customHeight="1" x14ac:dyDescent="0.25">
      <c r="A501" s="102"/>
      <c r="G501" s="103"/>
      <c r="M501" s="104"/>
      <c r="S501" s="105"/>
      <c r="T501" s="105"/>
      <c r="V501" s="105"/>
      <c r="AC501" s="106"/>
      <c r="AP501" s="107"/>
      <c r="AR501" s="108"/>
      <c r="CE501" s="104"/>
      <c r="CF501" s="104"/>
      <c r="CY501" s="104"/>
    </row>
    <row r="502" spans="1:103" ht="15.75" customHeight="1" x14ac:dyDescent="0.25">
      <c r="A502" s="102"/>
      <c r="G502" s="103"/>
      <c r="M502" s="104"/>
      <c r="S502" s="105"/>
      <c r="T502" s="105"/>
      <c r="V502" s="105"/>
      <c r="AC502" s="106"/>
      <c r="AP502" s="107"/>
      <c r="AR502" s="108"/>
      <c r="CE502" s="104"/>
      <c r="CF502" s="104"/>
      <c r="CY502" s="104"/>
    </row>
    <row r="503" spans="1:103" ht="15.75" customHeight="1" x14ac:dyDescent="0.25">
      <c r="A503" s="102"/>
      <c r="G503" s="103"/>
      <c r="M503" s="104"/>
      <c r="S503" s="105"/>
      <c r="T503" s="105"/>
      <c r="V503" s="105"/>
      <c r="AC503" s="106"/>
      <c r="AP503" s="107"/>
      <c r="AR503" s="108"/>
      <c r="CE503" s="104"/>
      <c r="CF503" s="104"/>
      <c r="CY503" s="104"/>
    </row>
    <row r="504" spans="1:103" ht="15.75" customHeight="1" x14ac:dyDescent="0.25">
      <c r="A504" s="102"/>
      <c r="G504" s="103"/>
      <c r="M504" s="104"/>
      <c r="S504" s="105"/>
      <c r="T504" s="105"/>
      <c r="V504" s="105"/>
      <c r="AC504" s="106"/>
      <c r="AP504" s="107"/>
      <c r="AR504" s="108"/>
      <c r="CE504" s="104"/>
      <c r="CF504" s="104"/>
      <c r="CY504" s="104"/>
    </row>
    <row r="505" spans="1:103" ht="15.75" customHeight="1" x14ac:dyDescent="0.25">
      <c r="A505" s="102"/>
      <c r="G505" s="103"/>
      <c r="M505" s="104"/>
      <c r="S505" s="105"/>
      <c r="T505" s="105"/>
      <c r="V505" s="105"/>
      <c r="AC505" s="106"/>
      <c r="AP505" s="107"/>
      <c r="AR505" s="108"/>
      <c r="CE505" s="104"/>
      <c r="CF505" s="104"/>
      <c r="CY505" s="104"/>
    </row>
    <row r="506" spans="1:103" ht="15.75" customHeight="1" x14ac:dyDescent="0.25">
      <c r="A506" s="102"/>
      <c r="G506" s="103"/>
      <c r="M506" s="104"/>
      <c r="S506" s="105"/>
      <c r="T506" s="105"/>
      <c r="V506" s="105"/>
      <c r="AC506" s="106"/>
      <c r="AP506" s="107"/>
      <c r="AR506" s="108"/>
      <c r="CE506" s="104"/>
      <c r="CF506" s="104"/>
      <c r="CY506" s="104"/>
    </row>
    <row r="507" spans="1:103" ht="15.75" customHeight="1" x14ac:dyDescent="0.25">
      <c r="A507" s="102"/>
      <c r="G507" s="103"/>
      <c r="M507" s="104"/>
      <c r="S507" s="105"/>
      <c r="T507" s="105"/>
      <c r="V507" s="105"/>
      <c r="AC507" s="106"/>
      <c r="AP507" s="107"/>
      <c r="AR507" s="108"/>
      <c r="CE507" s="104"/>
      <c r="CF507" s="104"/>
      <c r="CY507" s="104"/>
    </row>
    <row r="508" spans="1:103" ht="15.75" customHeight="1" x14ac:dyDescent="0.25">
      <c r="A508" s="102"/>
      <c r="G508" s="103"/>
      <c r="M508" s="104"/>
      <c r="S508" s="105"/>
      <c r="T508" s="105"/>
      <c r="V508" s="105"/>
      <c r="AC508" s="106"/>
      <c r="AP508" s="107"/>
      <c r="AR508" s="108"/>
      <c r="CE508" s="104"/>
      <c r="CF508" s="104"/>
      <c r="CY508" s="104"/>
    </row>
    <row r="509" spans="1:103" ht="15.75" customHeight="1" x14ac:dyDescent="0.25">
      <c r="A509" s="102"/>
      <c r="G509" s="103"/>
      <c r="M509" s="104"/>
      <c r="S509" s="105"/>
      <c r="T509" s="105"/>
      <c r="V509" s="105"/>
      <c r="AC509" s="106"/>
      <c r="AP509" s="107"/>
      <c r="AR509" s="108"/>
      <c r="CE509" s="104"/>
      <c r="CF509" s="104"/>
      <c r="CY509" s="104"/>
    </row>
    <row r="510" spans="1:103" ht="15.75" customHeight="1" x14ac:dyDescent="0.25">
      <c r="A510" s="102"/>
      <c r="G510" s="103"/>
      <c r="M510" s="104"/>
      <c r="S510" s="105"/>
      <c r="T510" s="105"/>
      <c r="V510" s="105"/>
      <c r="AC510" s="106"/>
      <c r="AP510" s="107"/>
      <c r="AR510" s="108"/>
      <c r="CE510" s="104"/>
      <c r="CF510" s="104"/>
      <c r="CY510" s="104"/>
    </row>
    <row r="511" spans="1:103" ht="15.75" customHeight="1" x14ac:dyDescent="0.25">
      <c r="A511" s="102"/>
      <c r="G511" s="103"/>
      <c r="M511" s="104"/>
      <c r="S511" s="105"/>
      <c r="T511" s="105"/>
      <c r="V511" s="105"/>
      <c r="AC511" s="106"/>
      <c r="AP511" s="107"/>
      <c r="AR511" s="108"/>
      <c r="CE511" s="104"/>
      <c r="CF511" s="104"/>
      <c r="CY511" s="104"/>
    </row>
    <row r="512" spans="1:103" ht="15.75" customHeight="1" x14ac:dyDescent="0.25">
      <c r="A512" s="102"/>
      <c r="G512" s="103"/>
      <c r="M512" s="104"/>
      <c r="S512" s="105"/>
      <c r="T512" s="105"/>
      <c r="V512" s="105"/>
      <c r="AC512" s="106"/>
      <c r="AP512" s="107"/>
      <c r="AR512" s="108"/>
      <c r="CE512" s="104"/>
      <c r="CF512" s="104"/>
      <c r="CY512" s="104"/>
    </row>
    <row r="513" spans="1:103" ht="15.75" customHeight="1" x14ac:dyDescent="0.25">
      <c r="A513" s="102"/>
      <c r="G513" s="103"/>
      <c r="M513" s="104"/>
      <c r="S513" s="105"/>
      <c r="T513" s="105"/>
      <c r="V513" s="105"/>
      <c r="AC513" s="106"/>
      <c r="AP513" s="107"/>
      <c r="AR513" s="108"/>
      <c r="CE513" s="104"/>
      <c r="CF513" s="104"/>
      <c r="CY513" s="104"/>
    </row>
    <row r="514" spans="1:103" ht="15.75" customHeight="1" x14ac:dyDescent="0.25">
      <c r="A514" s="102"/>
      <c r="G514" s="103"/>
      <c r="M514" s="104"/>
      <c r="S514" s="105"/>
      <c r="T514" s="105"/>
      <c r="V514" s="105"/>
      <c r="AC514" s="106"/>
      <c r="AP514" s="107"/>
      <c r="AR514" s="108"/>
      <c r="CE514" s="104"/>
      <c r="CF514" s="104"/>
      <c r="CY514" s="104"/>
    </row>
    <row r="515" spans="1:103" ht="15.75" customHeight="1" x14ac:dyDescent="0.25">
      <c r="A515" s="102"/>
      <c r="G515" s="103"/>
      <c r="M515" s="104"/>
      <c r="S515" s="105"/>
      <c r="T515" s="105"/>
      <c r="V515" s="105"/>
      <c r="AC515" s="106"/>
      <c r="AP515" s="107"/>
      <c r="AR515" s="108"/>
      <c r="CE515" s="104"/>
      <c r="CF515" s="104"/>
      <c r="CY515" s="104"/>
    </row>
    <row r="516" spans="1:103" ht="15.75" customHeight="1" x14ac:dyDescent="0.25">
      <c r="A516" s="102"/>
      <c r="G516" s="103"/>
      <c r="M516" s="104"/>
      <c r="S516" s="105"/>
      <c r="T516" s="105"/>
      <c r="V516" s="105"/>
      <c r="AC516" s="106"/>
      <c r="AP516" s="107"/>
      <c r="AR516" s="108"/>
      <c r="CE516" s="104"/>
      <c r="CF516" s="104"/>
      <c r="CY516" s="104"/>
    </row>
    <row r="517" spans="1:103" ht="15.75" customHeight="1" x14ac:dyDescent="0.25">
      <c r="A517" s="102"/>
      <c r="G517" s="103"/>
      <c r="M517" s="104"/>
      <c r="S517" s="105"/>
      <c r="T517" s="105"/>
      <c r="V517" s="105"/>
      <c r="AC517" s="106"/>
      <c r="AP517" s="107"/>
      <c r="AR517" s="108"/>
      <c r="CE517" s="104"/>
      <c r="CF517" s="104"/>
      <c r="CY517" s="104"/>
    </row>
    <row r="518" spans="1:103" ht="15.75" customHeight="1" x14ac:dyDescent="0.25">
      <c r="A518" s="102"/>
      <c r="G518" s="103"/>
      <c r="M518" s="104"/>
      <c r="S518" s="105"/>
      <c r="T518" s="105"/>
      <c r="V518" s="105"/>
      <c r="AC518" s="106"/>
      <c r="AP518" s="107"/>
      <c r="AR518" s="108"/>
      <c r="CE518" s="104"/>
      <c r="CF518" s="104"/>
      <c r="CY518" s="104"/>
    </row>
    <row r="519" spans="1:103" ht="15.75" customHeight="1" x14ac:dyDescent="0.25">
      <c r="A519" s="102"/>
      <c r="G519" s="103"/>
      <c r="M519" s="104"/>
      <c r="S519" s="105"/>
      <c r="T519" s="105"/>
      <c r="V519" s="105"/>
      <c r="AC519" s="106"/>
      <c r="AP519" s="107"/>
      <c r="AR519" s="108"/>
      <c r="CE519" s="104"/>
      <c r="CF519" s="104"/>
      <c r="CY519" s="104"/>
    </row>
    <row r="520" spans="1:103" ht="15.75" customHeight="1" x14ac:dyDescent="0.25">
      <c r="A520" s="102"/>
      <c r="G520" s="103"/>
      <c r="M520" s="104"/>
      <c r="S520" s="105"/>
      <c r="T520" s="105"/>
      <c r="V520" s="105"/>
      <c r="AC520" s="106"/>
      <c r="AP520" s="107"/>
      <c r="AR520" s="108"/>
      <c r="CE520" s="104"/>
      <c r="CF520" s="104"/>
      <c r="CY520" s="104"/>
    </row>
    <row r="521" spans="1:103" ht="15.75" customHeight="1" x14ac:dyDescent="0.25">
      <c r="A521" s="102"/>
      <c r="G521" s="103"/>
      <c r="M521" s="104"/>
      <c r="S521" s="105"/>
      <c r="T521" s="105"/>
      <c r="V521" s="105"/>
      <c r="AC521" s="106"/>
      <c r="AP521" s="107"/>
      <c r="AR521" s="108"/>
      <c r="CE521" s="104"/>
      <c r="CF521" s="104"/>
      <c r="CY521" s="104"/>
    </row>
    <row r="522" spans="1:103" ht="15.75" customHeight="1" x14ac:dyDescent="0.25">
      <c r="A522" s="102"/>
      <c r="G522" s="103"/>
      <c r="M522" s="104"/>
      <c r="S522" s="105"/>
      <c r="T522" s="105"/>
      <c r="V522" s="105"/>
      <c r="AC522" s="106"/>
      <c r="AP522" s="107"/>
      <c r="AR522" s="108"/>
      <c r="CE522" s="104"/>
      <c r="CF522" s="104"/>
      <c r="CY522" s="104"/>
    </row>
    <row r="523" spans="1:103" ht="15.75" customHeight="1" x14ac:dyDescent="0.25">
      <c r="A523" s="102"/>
      <c r="G523" s="103"/>
      <c r="M523" s="104"/>
      <c r="S523" s="105"/>
      <c r="T523" s="105"/>
      <c r="V523" s="105"/>
      <c r="AC523" s="106"/>
      <c r="AP523" s="107"/>
      <c r="AR523" s="108"/>
      <c r="CE523" s="104"/>
      <c r="CF523" s="104"/>
      <c r="CY523" s="104"/>
    </row>
    <row r="524" spans="1:103" ht="15.75" customHeight="1" x14ac:dyDescent="0.25">
      <c r="A524" s="102"/>
      <c r="G524" s="103"/>
      <c r="M524" s="104"/>
      <c r="S524" s="105"/>
      <c r="T524" s="105"/>
      <c r="V524" s="105"/>
      <c r="AC524" s="106"/>
      <c r="AP524" s="107"/>
      <c r="AR524" s="108"/>
      <c r="CE524" s="104"/>
      <c r="CF524" s="104"/>
      <c r="CY524" s="104"/>
    </row>
    <row r="525" spans="1:103" ht="15.75" customHeight="1" x14ac:dyDescent="0.25">
      <c r="A525" s="102"/>
      <c r="G525" s="103"/>
      <c r="M525" s="104"/>
      <c r="S525" s="105"/>
      <c r="T525" s="105"/>
      <c r="V525" s="105"/>
      <c r="AC525" s="106"/>
      <c r="AP525" s="107"/>
      <c r="AR525" s="108"/>
      <c r="CE525" s="104"/>
      <c r="CF525" s="104"/>
      <c r="CY525" s="104"/>
    </row>
    <row r="526" spans="1:103" ht="15.75" customHeight="1" x14ac:dyDescent="0.25">
      <c r="A526" s="102"/>
      <c r="G526" s="103"/>
      <c r="M526" s="104"/>
      <c r="S526" s="105"/>
      <c r="T526" s="105"/>
      <c r="V526" s="105"/>
      <c r="AC526" s="106"/>
      <c r="AP526" s="107"/>
      <c r="AR526" s="108"/>
      <c r="CE526" s="104"/>
      <c r="CF526" s="104"/>
      <c r="CY526" s="104"/>
    </row>
    <row r="527" spans="1:103" ht="15.75" customHeight="1" x14ac:dyDescent="0.25">
      <c r="A527" s="102"/>
      <c r="G527" s="103"/>
      <c r="M527" s="104"/>
      <c r="S527" s="105"/>
      <c r="T527" s="105"/>
      <c r="V527" s="105"/>
      <c r="AC527" s="106"/>
      <c r="AP527" s="107"/>
      <c r="AR527" s="108"/>
      <c r="CE527" s="104"/>
      <c r="CF527" s="104"/>
      <c r="CY527" s="104"/>
    </row>
    <row r="528" spans="1:103" ht="15.75" customHeight="1" x14ac:dyDescent="0.25">
      <c r="A528" s="102"/>
      <c r="G528" s="103"/>
      <c r="M528" s="104"/>
      <c r="S528" s="105"/>
      <c r="T528" s="105"/>
      <c r="V528" s="105"/>
      <c r="AC528" s="106"/>
      <c r="AP528" s="107"/>
      <c r="AR528" s="108"/>
      <c r="CE528" s="104"/>
      <c r="CF528" s="104"/>
      <c r="CY528" s="104"/>
    </row>
    <row r="529" spans="1:103" ht="15.75" customHeight="1" x14ac:dyDescent="0.25">
      <c r="A529" s="102"/>
      <c r="G529" s="103"/>
      <c r="M529" s="104"/>
      <c r="S529" s="105"/>
      <c r="T529" s="105"/>
      <c r="V529" s="105"/>
      <c r="AC529" s="106"/>
      <c r="AP529" s="107"/>
      <c r="AR529" s="108"/>
      <c r="CE529" s="104"/>
      <c r="CF529" s="104"/>
      <c r="CY529" s="104"/>
    </row>
    <row r="530" spans="1:103" ht="15.75" customHeight="1" x14ac:dyDescent="0.25">
      <c r="A530" s="102"/>
      <c r="G530" s="103"/>
      <c r="M530" s="104"/>
      <c r="S530" s="105"/>
      <c r="T530" s="105"/>
      <c r="V530" s="105"/>
      <c r="AC530" s="106"/>
      <c r="AP530" s="107"/>
      <c r="AR530" s="108"/>
      <c r="CE530" s="104"/>
      <c r="CF530" s="104"/>
      <c r="CY530" s="104"/>
    </row>
    <row r="531" spans="1:103" ht="15.75" customHeight="1" x14ac:dyDescent="0.25">
      <c r="A531" s="102"/>
      <c r="G531" s="103"/>
      <c r="M531" s="104"/>
      <c r="S531" s="105"/>
      <c r="T531" s="105"/>
      <c r="V531" s="105"/>
      <c r="AC531" s="106"/>
      <c r="AP531" s="107"/>
      <c r="AR531" s="108"/>
      <c r="CE531" s="104"/>
      <c r="CF531" s="104"/>
      <c r="CY531" s="104"/>
    </row>
    <row r="532" spans="1:103" ht="15.75" customHeight="1" x14ac:dyDescent="0.25">
      <c r="A532" s="102"/>
      <c r="G532" s="103"/>
      <c r="M532" s="104"/>
      <c r="S532" s="105"/>
      <c r="T532" s="105"/>
      <c r="V532" s="105"/>
      <c r="AC532" s="106"/>
      <c r="AP532" s="107"/>
      <c r="AR532" s="108"/>
      <c r="CE532" s="104"/>
      <c r="CF532" s="104"/>
      <c r="CY532" s="104"/>
    </row>
    <row r="533" spans="1:103" ht="15.75" customHeight="1" x14ac:dyDescent="0.25">
      <c r="A533" s="102"/>
      <c r="G533" s="103"/>
      <c r="M533" s="104"/>
      <c r="S533" s="105"/>
      <c r="T533" s="105"/>
      <c r="V533" s="105"/>
      <c r="AC533" s="106"/>
      <c r="AP533" s="107"/>
      <c r="AR533" s="108"/>
      <c r="CE533" s="104"/>
      <c r="CF533" s="104"/>
      <c r="CY533" s="104"/>
    </row>
    <row r="534" spans="1:103" ht="15.75" customHeight="1" x14ac:dyDescent="0.25">
      <c r="A534" s="102"/>
      <c r="G534" s="103"/>
      <c r="M534" s="104"/>
      <c r="S534" s="105"/>
      <c r="T534" s="105"/>
      <c r="V534" s="105"/>
      <c r="AC534" s="106"/>
      <c r="AP534" s="107"/>
      <c r="AR534" s="108"/>
      <c r="CE534" s="104"/>
      <c r="CF534" s="104"/>
      <c r="CY534" s="104"/>
    </row>
    <row r="535" spans="1:103" ht="15.75" customHeight="1" x14ac:dyDescent="0.25">
      <c r="A535" s="102"/>
      <c r="G535" s="103"/>
      <c r="M535" s="104"/>
      <c r="S535" s="105"/>
      <c r="T535" s="105"/>
      <c r="V535" s="105"/>
      <c r="AC535" s="106"/>
      <c r="AP535" s="107"/>
      <c r="AR535" s="108"/>
      <c r="CE535" s="104"/>
      <c r="CF535" s="104"/>
      <c r="CY535" s="104"/>
    </row>
    <row r="536" spans="1:103" ht="15.75" customHeight="1" x14ac:dyDescent="0.25">
      <c r="A536" s="102"/>
      <c r="G536" s="103"/>
      <c r="M536" s="104"/>
      <c r="S536" s="105"/>
      <c r="T536" s="105"/>
      <c r="V536" s="105"/>
      <c r="AC536" s="106"/>
      <c r="AP536" s="107"/>
      <c r="AR536" s="108"/>
      <c r="CE536" s="104"/>
      <c r="CF536" s="104"/>
      <c r="CY536" s="104"/>
    </row>
    <row r="537" spans="1:103" ht="15.75" customHeight="1" x14ac:dyDescent="0.25">
      <c r="A537" s="102"/>
      <c r="G537" s="103"/>
      <c r="M537" s="104"/>
      <c r="S537" s="105"/>
      <c r="T537" s="105"/>
      <c r="V537" s="105"/>
      <c r="AC537" s="106"/>
      <c r="AP537" s="107"/>
      <c r="AR537" s="108"/>
      <c r="CE537" s="104"/>
      <c r="CF537" s="104"/>
      <c r="CY537" s="104"/>
    </row>
    <row r="538" spans="1:103" ht="15.75" customHeight="1" x14ac:dyDescent="0.25">
      <c r="A538" s="102"/>
      <c r="G538" s="103"/>
      <c r="M538" s="104"/>
      <c r="S538" s="105"/>
      <c r="T538" s="105"/>
      <c r="V538" s="105"/>
      <c r="AC538" s="106"/>
      <c r="AP538" s="107"/>
      <c r="AR538" s="108"/>
      <c r="CE538" s="104"/>
      <c r="CF538" s="104"/>
      <c r="CY538" s="104"/>
    </row>
    <row r="539" spans="1:103" ht="15.75" customHeight="1" x14ac:dyDescent="0.25">
      <c r="A539" s="102"/>
      <c r="G539" s="103"/>
      <c r="M539" s="104"/>
      <c r="S539" s="105"/>
      <c r="T539" s="105"/>
      <c r="V539" s="105"/>
      <c r="AC539" s="106"/>
      <c r="AP539" s="107"/>
      <c r="AR539" s="108"/>
      <c r="CE539" s="104"/>
      <c r="CF539" s="104"/>
      <c r="CY539" s="104"/>
    </row>
    <row r="540" spans="1:103" ht="15.75" customHeight="1" x14ac:dyDescent="0.25">
      <c r="A540" s="102"/>
      <c r="G540" s="103"/>
      <c r="M540" s="104"/>
      <c r="S540" s="105"/>
      <c r="T540" s="105"/>
      <c r="V540" s="105"/>
      <c r="AC540" s="106"/>
      <c r="AP540" s="107"/>
      <c r="AR540" s="108"/>
      <c r="CE540" s="104"/>
      <c r="CF540" s="104"/>
      <c r="CY540" s="104"/>
    </row>
    <row r="541" spans="1:103" ht="15.75" customHeight="1" x14ac:dyDescent="0.25">
      <c r="A541" s="102"/>
      <c r="G541" s="103"/>
      <c r="M541" s="104"/>
      <c r="S541" s="105"/>
      <c r="T541" s="105"/>
      <c r="V541" s="105"/>
      <c r="AC541" s="106"/>
      <c r="AP541" s="107"/>
      <c r="AR541" s="108"/>
      <c r="CE541" s="104"/>
      <c r="CF541" s="104"/>
      <c r="CY541" s="104"/>
    </row>
    <row r="542" spans="1:103" ht="15.75" customHeight="1" x14ac:dyDescent="0.25">
      <c r="A542" s="102"/>
      <c r="G542" s="103"/>
      <c r="M542" s="104"/>
      <c r="S542" s="105"/>
      <c r="T542" s="105"/>
      <c r="V542" s="105"/>
      <c r="AC542" s="106"/>
      <c r="AP542" s="107"/>
      <c r="AR542" s="108"/>
      <c r="CE542" s="104"/>
      <c r="CF542" s="104"/>
      <c r="CY542" s="104"/>
    </row>
    <row r="543" spans="1:103" ht="15.75" customHeight="1" x14ac:dyDescent="0.25">
      <c r="A543" s="102"/>
      <c r="G543" s="103"/>
      <c r="M543" s="104"/>
      <c r="S543" s="105"/>
      <c r="T543" s="105"/>
      <c r="V543" s="105"/>
      <c r="AC543" s="106"/>
      <c r="AP543" s="107"/>
      <c r="AR543" s="108"/>
      <c r="CE543" s="104"/>
      <c r="CF543" s="104"/>
      <c r="CY543" s="104"/>
    </row>
    <row r="544" spans="1:103" ht="15.75" customHeight="1" x14ac:dyDescent="0.25">
      <c r="A544" s="102"/>
      <c r="G544" s="103"/>
      <c r="M544" s="104"/>
      <c r="S544" s="105"/>
      <c r="T544" s="105"/>
      <c r="V544" s="105"/>
      <c r="AC544" s="106"/>
      <c r="AP544" s="107"/>
      <c r="AR544" s="108"/>
      <c r="CE544" s="104"/>
      <c r="CF544" s="104"/>
      <c r="CY544" s="104"/>
    </row>
    <row r="545" spans="1:103" ht="15.75" customHeight="1" x14ac:dyDescent="0.25">
      <c r="A545" s="102"/>
      <c r="G545" s="103"/>
      <c r="M545" s="104"/>
      <c r="S545" s="105"/>
      <c r="T545" s="105"/>
      <c r="V545" s="105"/>
      <c r="AC545" s="106"/>
      <c r="AP545" s="107"/>
      <c r="AR545" s="108"/>
      <c r="CE545" s="104"/>
      <c r="CF545" s="104"/>
      <c r="CY545" s="104"/>
    </row>
    <row r="546" spans="1:103" ht="15.75" customHeight="1" x14ac:dyDescent="0.25">
      <c r="A546" s="102"/>
      <c r="G546" s="103"/>
      <c r="M546" s="104"/>
      <c r="S546" s="105"/>
      <c r="T546" s="105"/>
      <c r="V546" s="105"/>
      <c r="AC546" s="106"/>
      <c r="AP546" s="107"/>
      <c r="AR546" s="108"/>
      <c r="CE546" s="104"/>
      <c r="CF546" s="104"/>
      <c r="CY546" s="104"/>
    </row>
    <row r="547" spans="1:103" ht="15.75" customHeight="1" x14ac:dyDescent="0.25">
      <c r="A547" s="102"/>
      <c r="G547" s="103"/>
      <c r="M547" s="104"/>
      <c r="S547" s="105"/>
      <c r="T547" s="105"/>
      <c r="V547" s="105"/>
      <c r="AC547" s="106"/>
      <c r="AP547" s="107"/>
      <c r="AR547" s="108"/>
      <c r="CE547" s="104"/>
      <c r="CF547" s="104"/>
      <c r="CY547" s="104"/>
    </row>
    <row r="548" spans="1:103" ht="15.75" customHeight="1" x14ac:dyDescent="0.25">
      <c r="A548" s="102"/>
      <c r="G548" s="103"/>
      <c r="M548" s="104"/>
      <c r="S548" s="105"/>
      <c r="T548" s="105"/>
      <c r="V548" s="105"/>
      <c r="AC548" s="106"/>
      <c r="AP548" s="107"/>
      <c r="AR548" s="108"/>
      <c r="CE548" s="104"/>
      <c r="CF548" s="104"/>
      <c r="CY548" s="104"/>
    </row>
    <row r="549" spans="1:103" ht="15.75" customHeight="1" x14ac:dyDescent="0.25">
      <c r="A549" s="102"/>
      <c r="G549" s="103"/>
      <c r="M549" s="104"/>
      <c r="S549" s="105"/>
      <c r="T549" s="105"/>
      <c r="V549" s="105"/>
      <c r="AC549" s="106"/>
      <c r="AP549" s="107"/>
      <c r="AR549" s="108"/>
      <c r="CE549" s="104"/>
      <c r="CF549" s="104"/>
      <c r="CY549" s="104"/>
    </row>
    <row r="550" spans="1:103" ht="15.75" customHeight="1" x14ac:dyDescent="0.25">
      <c r="A550" s="102"/>
      <c r="G550" s="103"/>
      <c r="M550" s="104"/>
      <c r="S550" s="105"/>
      <c r="T550" s="105"/>
      <c r="V550" s="105"/>
      <c r="AC550" s="106"/>
      <c r="AP550" s="107"/>
      <c r="AR550" s="108"/>
      <c r="CE550" s="104"/>
      <c r="CF550" s="104"/>
      <c r="CY550" s="104"/>
    </row>
    <row r="551" spans="1:103" ht="15.75" customHeight="1" x14ac:dyDescent="0.25">
      <c r="A551" s="102"/>
      <c r="G551" s="103"/>
      <c r="M551" s="104"/>
      <c r="S551" s="105"/>
      <c r="T551" s="105"/>
      <c r="V551" s="105"/>
      <c r="AC551" s="106"/>
      <c r="AP551" s="107"/>
      <c r="AR551" s="108"/>
      <c r="CE551" s="104"/>
      <c r="CF551" s="104"/>
      <c r="CY551" s="104"/>
    </row>
    <row r="552" spans="1:103" ht="15.75" customHeight="1" x14ac:dyDescent="0.25">
      <c r="A552" s="102"/>
      <c r="G552" s="103"/>
      <c r="M552" s="104"/>
      <c r="S552" s="105"/>
      <c r="T552" s="105"/>
      <c r="V552" s="105"/>
      <c r="AC552" s="106"/>
      <c r="AP552" s="107"/>
      <c r="AR552" s="108"/>
      <c r="CE552" s="104"/>
      <c r="CF552" s="104"/>
      <c r="CY552" s="104"/>
    </row>
    <row r="553" spans="1:103" ht="15.75" customHeight="1" x14ac:dyDescent="0.25">
      <c r="A553" s="102"/>
      <c r="G553" s="103"/>
      <c r="M553" s="104"/>
      <c r="S553" s="105"/>
      <c r="T553" s="105"/>
      <c r="V553" s="105"/>
      <c r="AC553" s="106"/>
      <c r="AP553" s="107"/>
      <c r="AR553" s="108"/>
      <c r="CE553" s="104"/>
      <c r="CF553" s="104"/>
      <c r="CY553" s="104"/>
    </row>
    <row r="554" spans="1:103" ht="15.75" customHeight="1" x14ac:dyDescent="0.25">
      <c r="A554" s="102"/>
      <c r="G554" s="103"/>
      <c r="M554" s="104"/>
      <c r="S554" s="105"/>
      <c r="T554" s="105"/>
      <c r="V554" s="105"/>
      <c r="AC554" s="106"/>
      <c r="AP554" s="107"/>
      <c r="AR554" s="108"/>
      <c r="CE554" s="104"/>
      <c r="CF554" s="104"/>
      <c r="CY554" s="104"/>
    </row>
    <row r="555" spans="1:103" ht="15.75" customHeight="1" x14ac:dyDescent="0.25">
      <c r="A555" s="102"/>
      <c r="G555" s="103"/>
      <c r="M555" s="104"/>
      <c r="S555" s="105"/>
      <c r="T555" s="105"/>
      <c r="V555" s="105"/>
      <c r="AC555" s="106"/>
      <c r="AP555" s="107"/>
      <c r="AR555" s="108"/>
      <c r="CE555" s="104"/>
      <c r="CF555" s="104"/>
      <c r="CY555" s="104"/>
    </row>
    <row r="556" spans="1:103" ht="15.75" customHeight="1" x14ac:dyDescent="0.25">
      <c r="A556" s="102"/>
      <c r="G556" s="103"/>
      <c r="M556" s="104"/>
      <c r="S556" s="105"/>
      <c r="T556" s="105"/>
      <c r="V556" s="105"/>
      <c r="AC556" s="106"/>
      <c r="AP556" s="107"/>
      <c r="AR556" s="108"/>
      <c r="CE556" s="104"/>
      <c r="CF556" s="104"/>
      <c r="CY556" s="104"/>
    </row>
    <row r="557" spans="1:103" ht="15.75" customHeight="1" x14ac:dyDescent="0.25">
      <c r="A557" s="102"/>
      <c r="G557" s="103"/>
      <c r="M557" s="104"/>
      <c r="S557" s="105"/>
      <c r="T557" s="105"/>
      <c r="V557" s="105"/>
      <c r="AC557" s="106"/>
      <c r="AP557" s="107"/>
      <c r="AR557" s="108"/>
      <c r="CE557" s="104"/>
      <c r="CF557" s="104"/>
      <c r="CY557" s="104"/>
    </row>
    <row r="558" spans="1:103" ht="15.75" customHeight="1" x14ac:dyDescent="0.25">
      <c r="A558" s="102"/>
      <c r="G558" s="103"/>
      <c r="M558" s="104"/>
      <c r="S558" s="105"/>
      <c r="T558" s="105"/>
      <c r="V558" s="105"/>
      <c r="AC558" s="106"/>
      <c r="AP558" s="107"/>
      <c r="AR558" s="108"/>
      <c r="CE558" s="104"/>
      <c r="CF558" s="104"/>
      <c r="CY558" s="104"/>
    </row>
    <row r="559" spans="1:103" ht="15.75" customHeight="1" x14ac:dyDescent="0.25">
      <c r="A559" s="102"/>
      <c r="G559" s="103"/>
      <c r="M559" s="104"/>
      <c r="S559" s="105"/>
      <c r="T559" s="105"/>
      <c r="V559" s="105"/>
      <c r="AC559" s="106"/>
      <c r="AP559" s="107"/>
      <c r="AR559" s="108"/>
      <c r="CE559" s="104"/>
      <c r="CF559" s="104"/>
      <c r="CY559" s="104"/>
    </row>
    <row r="560" spans="1:103" ht="15.75" customHeight="1" x14ac:dyDescent="0.25">
      <c r="A560" s="102"/>
      <c r="G560" s="103"/>
      <c r="M560" s="104"/>
      <c r="S560" s="105"/>
      <c r="T560" s="105"/>
      <c r="V560" s="105"/>
      <c r="AC560" s="106"/>
      <c r="AP560" s="107"/>
      <c r="AR560" s="108"/>
      <c r="CE560" s="104"/>
      <c r="CF560" s="104"/>
      <c r="CY560" s="104"/>
    </row>
    <row r="561" spans="1:103" ht="15.75" customHeight="1" x14ac:dyDescent="0.25">
      <c r="A561" s="102"/>
      <c r="G561" s="103"/>
      <c r="M561" s="104"/>
      <c r="S561" s="105"/>
      <c r="T561" s="105"/>
      <c r="V561" s="105"/>
      <c r="AC561" s="106"/>
      <c r="AP561" s="107"/>
      <c r="AR561" s="108"/>
      <c r="CE561" s="104"/>
      <c r="CF561" s="104"/>
      <c r="CY561" s="104"/>
    </row>
    <row r="562" spans="1:103" ht="15.75" customHeight="1" x14ac:dyDescent="0.25">
      <c r="A562" s="102"/>
      <c r="G562" s="103"/>
      <c r="M562" s="104"/>
      <c r="S562" s="105"/>
      <c r="T562" s="105"/>
      <c r="V562" s="105"/>
      <c r="AC562" s="106"/>
      <c r="AP562" s="107"/>
      <c r="AR562" s="108"/>
      <c r="CE562" s="104"/>
      <c r="CF562" s="104"/>
      <c r="CY562" s="104"/>
    </row>
    <row r="563" spans="1:103" ht="15.75" customHeight="1" x14ac:dyDescent="0.25">
      <c r="A563" s="102"/>
      <c r="G563" s="103"/>
      <c r="M563" s="104"/>
      <c r="S563" s="105"/>
      <c r="T563" s="105"/>
      <c r="V563" s="105"/>
      <c r="AC563" s="106"/>
      <c r="AP563" s="107"/>
      <c r="AR563" s="108"/>
      <c r="CE563" s="104"/>
      <c r="CF563" s="104"/>
      <c r="CY563" s="104"/>
    </row>
    <row r="564" spans="1:103" ht="15.75" customHeight="1" x14ac:dyDescent="0.25">
      <c r="A564" s="102"/>
      <c r="G564" s="103"/>
      <c r="M564" s="104"/>
      <c r="S564" s="105"/>
      <c r="T564" s="105"/>
      <c r="V564" s="105"/>
      <c r="AC564" s="106"/>
      <c r="AP564" s="107"/>
      <c r="AR564" s="108"/>
      <c r="CE564" s="104"/>
      <c r="CF564" s="104"/>
      <c r="CY564" s="104"/>
    </row>
    <row r="565" spans="1:103" ht="15.75" customHeight="1" x14ac:dyDescent="0.25">
      <c r="A565" s="102"/>
      <c r="G565" s="103"/>
      <c r="M565" s="104"/>
      <c r="S565" s="105"/>
      <c r="T565" s="105"/>
      <c r="V565" s="105"/>
      <c r="AC565" s="106"/>
      <c r="AP565" s="107"/>
      <c r="AR565" s="108"/>
      <c r="CE565" s="104"/>
      <c r="CF565" s="104"/>
      <c r="CY565" s="104"/>
    </row>
    <row r="566" spans="1:103" ht="15.75" customHeight="1" x14ac:dyDescent="0.25">
      <c r="A566" s="102"/>
      <c r="G566" s="103"/>
      <c r="M566" s="104"/>
      <c r="S566" s="105"/>
      <c r="T566" s="105"/>
      <c r="V566" s="105"/>
      <c r="AC566" s="106"/>
      <c r="AP566" s="107"/>
      <c r="AR566" s="108"/>
      <c r="CE566" s="104"/>
      <c r="CF566" s="104"/>
      <c r="CY566" s="104"/>
    </row>
    <row r="567" spans="1:103" ht="15.75" customHeight="1" x14ac:dyDescent="0.25">
      <c r="A567" s="102"/>
      <c r="G567" s="103"/>
      <c r="M567" s="104"/>
      <c r="S567" s="105"/>
      <c r="T567" s="105"/>
      <c r="V567" s="105"/>
      <c r="AC567" s="106"/>
      <c r="AP567" s="107"/>
      <c r="AR567" s="108"/>
      <c r="CE567" s="104"/>
      <c r="CF567" s="104"/>
      <c r="CY567" s="104"/>
    </row>
    <row r="568" spans="1:103" ht="15.75" customHeight="1" x14ac:dyDescent="0.25">
      <c r="A568" s="102"/>
      <c r="G568" s="103"/>
      <c r="M568" s="104"/>
      <c r="S568" s="105"/>
      <c r="T568" s="105"/>
      <c r="V568" s="105"/>
      <c r="AC568" s="106"/>
      <c r="AP568" s="107"/>
      <c r="AR568" s="108"/>
      <c r="CE568" s="104"/>
      <c r="CF568" s="104"/>
      <c r="CY568" s="104"/>
    </row>
    <row r="569" spans="1:103" ht="15.75" customHeight="1" x14ac:dyDescent="0.25">
      <c r="A569" s="102"/>
      <c r="G569" s="103"/>
      <c r="M569" s="104"/>
      <c r="S569" s="105"/>
      <c r="T569" s="105"/>
      <c r="V569" s="105"/>
      <c r="AC569" s="106"/>
      <c r="AP569" s="107"/>
      <c r="AR569" s="108"/>
      <c r="CE569" s="104"/>
      <c r="CF569" s="104"/>
      <c r="CY569" s="104"/>
    </row>
    <row r="570" spans="1:103" ht="15.75" customHeight="1" x14ac:dyDescent="0.25">
      <c r="A570" s="102"/>
      <c r="G570" s="103"/>
      <c r="M570" s="104"/>
      <c r="S570" s="105"/>
      <c r="T570" s="105"/>
      <c r="V570" s="105"/>
      <c r="AC570" s="106"/>
      <c r="AP570" s="107"/>
      <c r="AR570" s="108"/>
      <c r="CE570" s="104"/>
      <c r="CF570" s="104"/>
      <c r="CY570" s="104"/>
    </row>
    <row r="571" spans="1:103" ht="15.75" customHeight="1" x14ac:dyDescent="0.25">
      <c r="A571" s="102"/>
      <c r="G571" s="103"/>
      <c r="M571" s="104"/>
      <c r="S571" s="105"/>
      <c r="T571" s="105"/>
      <c r="V571" s="105"/>
      <c r="AC571" s="106"/>
      <c r="AP571" s="107"/>
      <c r="AR571" s="108"/>
      <c r="CE571" s="104"/>
      <c r="CF571" s="104"/>
      <c r="CY571" s="104"/>
    </row>
    <row r="572" spans="1:103" ht="15.75" customHeight="1" x14ac:dyDescent="0.25">
      <c r="A572" s="102"/>
      <c r="G572" s="103"/>
      <c r="M572" s="104"/>
      <c r="S572" s="105"/>
      <c r="T572" s="105"/>
      <c r="V572" s="105"/>
      <c r="AC572" s="106"/>
      <c r="AP572" s="107"/>
      <c r="AR572" s="108"/>
      <c r="CE572" s="104"/>
      <c r="CF572" s="104"/>
      <c r="CY572" s="104"/>
    </row>
    <row r="573" spans="1:103" ht="15.75" customHeight="1" x14ac:dyDescent="0.25">
      <c r="A573" s="102"/>
      <c r="G573" s="103"/>
      <c r="M573" s="104"/>
      <c r="S573" s="105"/>
      <c r="T573" s="105"/>
      <c r="V573" s="105"/>
      <c r="AC573" s="106"/>
      <c r="AP573" s="107"/>
      <c r="AR573" s="108"/>
      <c r="CE573" s="104"/>
      <c r="CF573" s="104"/>
      <c r="CY573" s="104"/>
    </row>
    <row r="574" spans="1:103" ht="15.75" customHeight="1" x14ac:dyDescent="0.25">
      <c r="A574" s="102"/>
      <c r="G574" s="103"/>
      <c r="M574" s="104"/>
      <c r="S574" s="105"/>
      <c r="T574" s="105"/>
      <c r="V574" s="105"/>
      <c r="AC574" s="106"/>
      <c r="AP574" s="107"/>
      <c r="AR574" s="108"/>
      <c r="CE574" s="104"/>
      <c r="CF574" s="104"/>
      <c r="CY574" s="104"/>
    </row>
    <row r="575" spans="1:103" ht="15.75" customHeight="1" x14ac:dyDescent="0.25">
      <c r="A575" s="102"/>
      <c r="G575" s="103"/>
      <c r="M575" s="104"/>
      <c r="S575" s="105"/>
      <c r="T575" s="105"/>
      <c r="V575" s="105"/>
      <c r="AC575" s="106"/>
      <c r="AP575" s="107"/>
      <c r="AR575" s="108"/>
      <c r="CE575" s="104"/>
      <c r="CF575" s="104"/>
      <c r="CY575" s="104"/>
    </row>
    <row r="576" spans="1:103" ht="15.75" customHeight="1" x14ac:dyDescent="0.25">
      <c r="A576" s="102"/>
      <c r="G576" s="103"/>
      <c r="M576" s="104"/>
      <c r="S576" s="105"/>
      <c r="T576" s="105"/>
      <c r="V576" s="105"/>
      <c r="AC576" s="106"/>
      <c r="AP576" s="107"/>
      <c r="AR576" s="108"/>
      <c r="CE576" s="104"/>
      <c r="CF576" s="104"/>
      <c r="CY576" s="104"/>
    </row>
    <row r="577" spans="1:103" ht="15.75" customHeight="1" x14ac:dyDescent="0.25">
      <c r="A577" s="102"/>
      <c r="G577" s="103"/>
      <c r="M577" s="104"/>
      <c r="S577" s="105"/>
      <c r="T577" s="105"/>
      <c r="V577" s="105"/>
      <c r="AC577" s="106"/>
      <c r="AP577" s="107"/>
      <c r="AR577" s="108"/>
      <c r="CE577" s="104"/>
      <c r="CF577" s="104"/>
      <c r="CY577" s="104"/>
    </row>
    <row r="578" spans="1:103" ht="15.75" customHeight="1" x14ac:dyDescent="0.25">
      <c r="A578" s="102"/>
      <c r="G578" s="103"/>
      <c r="M578" s="104"/>
      <c r="S578" s="105"/>
      <c r="T578" s="105"/>
      <c r="V578" s="105"/>
      <c r="AC578" s="106"/>
      <c r="AP578" s="107"/>
      <c r="AR578" s="108"/>
      <c r="CE578" s="104"/>
      <c r="CF578" s="104"/>
      <c r="CY578" s="104"/>
    </row>
    <row r="579" spans="1:103" ht="15.75" customHeight="1" x14ac:dyDescent="0.25">
      <c r="A579" s="102"/>
      <c r="G579" s="103"/>
      <c r="M579" s="104"/>
      <c r="S579" s="105"/>
      <c r="T579" s="105"/>
      <c r="V579" s="105"/>
      <c r="AC579" s="106"/>
      <c r="AP579" s="107"/>
      <c r="AR579" s="108"/>
      <c r="CE579" s="104"/>
      <c r="CF579" s="104"/>
      <c r="CY579" s="104"/>
    </row>
    <row r="580" spans="1:103" ht="15.75" customHeight="1" x14ac:dyDescent="0.25">
      <c r="A580" s="102"/>
      <c r="G580" s="103"/>
      <c r="M580" s="104"/>
      <c r="S580" s="105"/>
      <c r="T580" s="105"/>
      <c r="V580" s="105"/>
      <c r="AC580" s="106"/>
      <c r="AP580" s="107"/>
      <c r="AR580" s="108"/>
      <c r="CE580" s="104"/>
      <c r="CF580" s="104"/>
      <c r="CY580" s="104"/>
    </row>
    <row r="581" spans="1:103" ht="15.75" customHeight="1" x14ac:dyDescent="0.25">
      <c r="A581" s="102"/>
      <c r="G581" s="103"/>
      <c r="M581" s="104"/>
      <c r="S581" s="105"/>
      <c r="T581" s="105"/>
      <c r="V581" s="105"/>
      <c r="AC581" s="106"/>
      <c r="AP581" s="107"/>
      <c r="AR581" s="108"/>
      <c r="CE581" s="104"/>
      <c r="CF581" s="104"/>
      <c r="CY581" s="104"/>
    </row>
    <row r="582" spans="1:103" ht="15.75" customHeight="1" x14ac:dyDescent="0.25">
      <c r="A582" s="102"/>
      <c r="G582" s="103"/>
      <c r="M582" s="104"/>
      <c r="S582" s="105"/>
      <c r="T582" s="105"/>
      <c r="V582" s="105"/>
      <c r="AC582" s="106"/>
      <c r="AP582" s="107"/>
      <c r="AR582" s="108"/>
      <c r="CE582" s="104"/>
      <c r="CF582" s="104"/>
      <c r="CY582" s="104"/>
    </row>
    <row r="583" spans="1:103" ht="15.75" customHeight="1" x14ac:dyDescent="0.25">
      <c r="A583" s="102"/>
      <c r="G583" s="103"/>
      <c r="M583" s="104"/>
      <c r="S583" s="105"/>
      <c r="T583" s="105"/>
      <c r="V583" s="105"/>
      <c r="AC583" s="106"/>
      <c r="AP583" s="107"/>
      <c r="AR583" s="108"/>
      <c r="CE583" s="104"/>
      <c r="CF583" s="104"/>
      <c r="CY583" s="104"/>
    </row>
    <row r="584" spans="1:103" ht="15.75" customHeight="1" x14ac:dyDescent="0.25">
      <c r="A584" s="102"/>
      <c r="G584" s="103"/>
      <c r="M584" s="104"/>
      <c r="S584" s="105"/>
      <c r="T584" s="105"/>
      <c r="V584" s="105"/>
      <c r="AC584" s="106"/>
      <c r="AP584" s="107"/>
      <c r="AR584" s="108"/>
      <c r="CE584" s="104"/>
      <c r="CF584" s="104"/>
      <c r="CY584" s="104"/>
    </row>
    <row r="585" spans="1:103" ht="15.75" customHeight="1" x14ac:dyDescent="0.25">
      <c r="A585" s="102"/>
      <c r="G585" s="103"/>
      <c r="M585" s="104"/>
      <c r="S585" s="105"/>
      <c r="T585" s="105"/>
      <c r="V585" s="105"/>
      <c r="AC585" s="106"/>
      <c r="AP585" s="107"/>
      <c r="AR585" s="108"/>
      <c r="CE585" s="104"/>
      <c r="CF585" s="104"/>
      <c r="CY585" s="104"/>
    </row>
    <row r="586" spans="1:103" ht="15.75" customHeight="1" x14ac:dyDescent="0.25">
      <c r="A586" s="102"/>
      <c r="G586" s="103"/>
      <c r="M586" s="104"/>
      <c r="S586" s="105"/>
      <c r="T586" s="105"/>
      <c r="V586" s="105"/>
      <c r="AC586" s="106"/>
      <c r="AP586" s="107"/>
      <c r="AR586" s="108"/>
      <c r="CE586" s="104"/>
      <c r="CF586" s="104"/>
      <c r="CY586" s="104"/>
    </row>
    <row r="587" spans="1:103" ht="15.75" customHeight="1" x14ac:dyDescent="0.25">
      <c r="A587" s="102"/>
      <c r="G587" s="103"/>
      <c r="M587" s="104"/>
      <c r="S587" s="105"/>
      <c r="T587" s="105"/>
      <c r="V587" s="105"/>
      <c r="AC587" s="106"/>
      <c r="AP587" s="107"/>
      <c r="AR587" s="108"/>
      <c r="CE587" s="104"/>
      <c r="CF587" s="104"/>
      <c r="CY587" s="104"/>
    </row>
    <row r="588" spans="1:103" ht="15.75" customHeight="1" x14ac:dyDescent="0.25">
      <c r="A588" s="102"/>
      <c r="G588" s="103"/>
      <c r="M588" s="104"/>
      <c r="S588" s="105"/>
      <c r="T588" s="105"/>
      <c r="V588" s="105"/>
      <c r="AC588" s="106"/>
      <c r="AP588" s="107"/>
      <c r="AR588" s="108"/>
      <c r="CE588" s="104"/>
      <c r="CF588" s="104"/>
      <c r="CY588" s="104"/>
    </row>
    <row r="589" spans="1:103" ht="15.75" customHeight="1" x14ac:dyDescent="0.25">
      <c r="A589" s="102"/>
      <c r="G589" s="103"/>
      <c r="M589" s="104"/>
      <c r="S589" s="105"/>
      <c r="T589" s="105"/>
      <c r="V589" s="105"/>
      <c r="AC589" s="106"/>
      <c r="AP589" s="107"/>
      <c r="AR589" s="108"/>
      <c r="CE589" s="104"/>
      <c r="CF589" s="104"/>
      <c r="CY589" s="104"/>
    </row>
    <row r="590" spans="1:103" ht="15.75" customHeight="1" x14ac:dyDescent="0.25">
      <c r="A590" s="102"/>
      <c r="G590" s="103"/>
      <c r="M590" s="104"/>
      <c r="S590" s="105"/>
      <c r="T590" s="105"/>
      <c r="V590" s="105"/>
      <c r="AC590" s="106"/>
      <c r="AP590" s="107"/>
      <c r="AR590" s="108"/>
      <c r="CE590" s="104"/>
      <c r="CF590" s="104"/>
      <c r="CY590" s="104"/>
    </row>
    <row r="591" spans="1:103" ht="15.75" customHeight="1" x14ac:dyDescent="0.25">
      <c r="A591" s="102"/>
      <c r="G591" s="103"/>
      <c r="M591" s="104"/>
      <c r="S591" s="105"/>
      <c r="T591" s="105"/>
      <c r="V591" s="105"/>
      <c r="AC591" s="106"/>
      <c r="AP591" s="107"/>
      <c r="AR591" s="108"/>
      <c r="CE591" s="104"/>
      <c r="CF591" s="104"/>
      <c r="CY591" s="104"/>
    </row>
    <row r="592" spans="1:103" ht="15.75" customHeight="1" x14ac:dyDescent="0.25">
      <c r="A592" s="102"/>
      <c r="G592" s="103"/>
      <c r="M592" s="104"/>
      <c r="S592" s="105"/>
      <c r="T592" s="105"/>
      <c r="V592" s="105"/>
      <c r="AC592" s="106"/>
      <c r="AP592" s="107"/>
      <c r="AR592" s="108"/>
      <c r="CE592" s="104"/>
      <c r="CF592" s="104"/>
      <c r="CY592" s="104"/>
    </row>
    <row r="593" spans="1:103" ht="15.75" customHeight="1" x14ac:dyDescent="0.25">
      <c r="A593" s="102"/>
      <c r="G593" s="103"/>
      <c r="M593" s="104"/>
      <c r="S593" s="105"/>
      <c r="T593" s="105"/>
      <c r="V593" s="105"/>
      <c r="AC593" s="106"/>
      <c r="AP593" s="107"/>
      <c r="AR593" s="108"/>
      <c r="CE593" s="104"/>
      <c r="CF593" s="104"/>
      <c r="CY593" s="104"/>
    </row>
    <row r="594" spans="1:103" ht="15.75" customHeight="1" x14ac:dyDescent="0.25">
      <c r="A594" s="102"/>
      <c r="G594" s="103"/>
      <c r="M594" s="104"/>
      <c r="S594" s="105"/>
      <c r="T594" s="105"/>
      <c r="V594" s="105"/>
      <c r="AC594" s="106"/>
      <c r="AP594" s="107"/>
      <c r="AR594" s="108"/>
      <c r="CE594" s="104"/>
      <c r="CF594" s="104"/>
      <c r="CY594" s="104"/>
    </row>
    <row r="595" spans="1:103" ht="15.75" customHeight="1" x14ac:dyDescent="0.25">
      <c r="A595" s="102"/>
      <c r="G595" s="103"/>
      <c r="M595" s="104"/>
      <c r="S595" s="105"/>
      <c r="T595" s="105"/>
      <c r="V595" s="105"/>
      <c r="AC595" s="106"/>
      <c r="AP595" s="107"/>
      <c r="AR595" s="108"/>
      <c r="CE595" s="104"/>
      <c r="CF595" s="104"/>
      <c r="CY595" s="104"/>
    </row>
    <row r="596" spans="1:103" ht="15.75" customHeight="1" x14ac:dyDescent="0.25">
      <c r="A596" s="102"/>
      <c r="G596" s="103"/>
      <c r="M596" s="104"/>
      <c r="S596" s="105"/>
      <c r="T596" s="105"/>
      <c r="V596" s="105"/>
      <c r="AC596" s="106"/>
      <c r="AP596" s="107"/>
      <c r="AR596" s="108"/>
      <c r="CE596" s="104"/>
      <c r="CF596" s="104"/>
      <c r="CY596" s="104"/>
    </row>
    <row r="597" spans="1:103" ht="15.75" customHeight="1" x14ac:dyDescent="0.25">
      <c r="A597" s="102"/>
      <c r="G597" s="103"/>
      <c r="M597" s="104"/>
      <c r="S597" s="105"/>
      <c r="T597" s="105"/>
      <c r="V597" s="105"/>
      <c r="AC597" s="106"/>
      <c r="AP597" s="107"/>
      <c r="AR597" s="108"/>
      <c r="CE597" s="104"/>
      <c r="CF597" s="104"/>
      <c r="CY597" s="104"/>
    </row>
    <row r="598" spans="1:103" ht="15.75" customHeight="1" x14ac:dyDescent="0.25">
      <c r="A598" s="102"/>
      <c r="G598" s="103"/>
      <c r="M598" s="104"/>
      <c r="S598" s="105"/>
      <c r="T598" s="105"/>
      <c r="V598" s="105"/>
      <c r="AC598" s="106"/>
      <c r="AP598" s="107"/>
      <c r="AR598" s="108"/>
      <c r="CE598" s="104"/>
      <c r="CF598" s="104"/>
      <c r="CY598" s="104"/>
    </row>
    <row r="599" spans="1:103" ht="15.75" customHeight="1" x14ac:dyDescent="0.25">
      <c r="A599" s="102"/>
      <c r="G599" s="103"/>
      <c r="M599" s="104"/>
      <c r="S599" s="105"/>
      <c r="T599" s="105"/>
      <c r="V599" s="105"/>
      <c r="AC599" s="106"/>
      <c r="AP599" s="107"/>
      <c r="AR599" s="108"/>
      <c r="CE599" s="104"/>
      <c r="CF599" s="104"/>
      <c r="CY599" s="104"/>
    </row>
    <row r="600" spans="1:103" ht="15.75" customHeight="1" x14ac:dyDescent="0.25">
      <c r="A600" s="102"/>
      <c r="G600" s="103"/>
      <c r="M600" s="104"/>
      <c r="S600" s="105"/>
      <c r="T600" s="105"/>
      <c r="V600" s="105"/>
      <c r="AC600" s="106"/>
      <c r="AP600" s="107"/>
      <c r="AR600" s="108"/>
      <c r="CE600" s="104"/>
      <c r="CF600" s="104"/>
      <c r="CY600" s="104"/>
    </row>
    <row r="601" spans="1:103" ht="15.75" customHeight="1" x14ac:dyDescent="0.25">
      <c r="A601" s="102"/>
      <c r="G601" s="103"/>
      <c r="M601" s="104"/>
      <c r="S601" s="105"/>
      <c r="T601" s="105"/>
      <c r="V601" s="105"/>
      <c r="AC601" s="106"/>
      <c r="AP601" s="107"/>
      <c r="AR601" s="108"/>
      <c r="CE601" s="104"/>
      <c r="CF601" s="104"/>
      <c r="CY601" s="104"/>
    </row>
    <row r="602" spans="1:103" ht="15.75" customHeight="1" x14ac:dyDescent="0.25">
      <c r="A602" s="102"/>
      <c r="G602" s="103"/>
      <c r="M602" s="104"/>
      <c r="S602" s="105"/>
      <c r="T602" s="105"/>
      <c r="V602" s="105"/>
      <c r="AC602" s="106"/>
      <c r="AP602" s="107"/>
      <c r="AR602" s="108"/>
      <c r="CE602" s="104"/>
      <c r="CF602" s="104"/>
      <c r="CY602" s="104"/>
    </row>
    <row r="603" spans="1:103" ht="15.75" customHeight="1" x14ac:dyDescent="0.25">
      <c r="A603" s="102"/>
      <c r="G603" s="103"/>
      <c r="M603" s="104"/>
      <c r="S603" s="105"/>
      <c r="T603" s="105"/>
      <c r="V603" s="105"/>
      <c r="AC603" s="106"/>
      <c r="AP603" s="107"/>
      <c r="AR603" s="108"/>
      <c r="CE603" s="104"/>
      <c r="CF603" s="104"/>
      <c r="CY603" s="104"/>
    </row>
    <row r="604" spans="1:103" ht="15.75" customHeight="1" x14ac:dyDescent="0.25">
      <c r="A604" s="102"/>
      <c r="G604" s="103"/>
      <c r="M604" s="104"/>
      <c r="S604" s="105"/>
      <c r="T604" s="105"/>
      <c r="V604" s="105"/>
      <c r="AC604" s="106"/>
      <c r="AP604" s="107"/>
      <c r="AR604" s="108"/>
      <c r="CE604" s="104"/>
      <c r="CF604" s="104"/>
      <c r="CY604" s="104"/>
    </row>
    <row r="605" spans="1:103" ht="15.75" customHeight="1" x14ac:dyDescent="0.25">
      <c r="A605" s="102"/>
      <c r="G605" s="103"/>
      <c r="M605" s="104"/>
      <c r="S605" s="105"/>
      <c r="T605" s="105"/>
      <c r="V605" s="105"/>
      <c r="AC605" s="106"/>
      <c r="AP605" s="107"/>
      <c r="AR605" s="108"/>
      <c r="CE605" s="104"/>
      <c r="CF605" s="104"/>
      <c r="CY605" s="104"/>
    </row>
    <row r="606" spans="1:103" ht="15.75" customHeight="1" x14ac:dyDescent="0.25">
      <c r="A606" s="102"/>
      <c r="G606" s="103"/>
      <c r="M606" s="104"/>
      <c r="S606" s="105"/>
      <c r="T606" s="105"/>
      <c r="V606" s="105"/>
      <c r="AC606" s="106"/>
      <c r="AP606" s="107"/>
      <c r="AR606" s="108"/>
      <c r="CE606" s="104"/>
      <c r="CF606" s="104"/>
      <c r="CY606" s="104"/>
    </row>
    <row r="607" spans="1:103" ht="15.75" customHeight="1" x14ac:dyDescent="0.25">
      <c r="A607" s="102"/>
      <c r="G607" s="103"/>
      <c r="M607" s="104"/>
      <c r="S607" s="105"/>
      <c r="T607" s="105"/>
      <c r="V607" s="105"/>
      <c r="AC607" s="106"/>
      <c r="AP607" s="107"/>
      <c r="AR607" s="108"/>
      <c r="CE607" s="104"/>
      <c r="CF607" s="104"/>
      <c r="CY607" s="104"/>
    </row>
    <row r="608" spans="1:103" ht="15.75" customHeight="1" x14ac:dyDescent="0.25">
      <c r="A608" s="102"/>
      <c r="G608" s="103"/>
      <c r="M608" s="104"/>
      <c r="S608" s="105"/>
      <c r="T608" s="105"/>
      <c r="V608" s="105"/>
      <c r="AC608" s="106"/>
      <c r="AP608" s="107"/>
      <c r="AR608" s="108"/>
      <c r="CE608" s="104"/>
      <c r="CF608" s="104"/>
      <c r="CY608" s="104"/>
    </row>
    <row r="609" spans="1:103" ht="15.75" customHeight="1" x14ac:dyDescent="0.25">
      <c r="A609" s="102"/>
      <c r="G609" s="103"/>
      <c r="M609" s="104"/>
      <c r="S609" s="105"/>
      <c r="T609" s="105"/>
      <c r="V609" s="105"/>
      <c r="AC609" s="106"/>
      <c r="AP609" s="107"/>
      <c r="AR609" s="108"/>
      <c r="CE609" s="104"/>
      <c r="CF609" s="104"/>
      <c r="CY609" s="104"/>
    </row>
    <row r="610" spans="1:103" ht="15.75" customHeight="1" x14ac:dyDescent="0.25">
      <c r="A610" s="102"/>
      <c r="G610" s="103"/>
      <c r="M610" s="104"/>
      <c r="S610" s="105"/>
      <c r="T610" s="105"/>
      <c r="V610" s="105"/>
      <c r="AC610" s="106"/>
      <c r="AP610" s="107"/>
      <c r="AR610" s="108"/>
      <c r="CE610" s="104"/>
      <c r="CF610" s="104"/>
      <c r="CY610" s="104"/>
    </row>
    <row r="611" spans="1:103" ht="15.75" customHeight="1" x14ac:dyDescent="0.25">
      <c r="A611" s="102"/>
      <c r="G611" s="103"/>
      <c r="M611" s="104"/>
      <c r="S611" s="105"/>
      <c r="T611" s="105"/>
      <c r="V611" s="105"/>
      <c r="AC611" s="106"/>
      <c r="AP611" s="107"/>
      <c r="AR611" s="108"/>
      <c r="CE611" s="104"/>
      <c r="CF611" s="104"/>
      <c r="CY611" s="104"/>
    </row>
    <row r="612" spans="1:103" ht="15.75" customHeight="1" x14ac:dyDescent="0.25">
      <c r="A612" s="102"/>
      <c r="G612" s="103"/>
      <c r="M612" s="104"/>
      <c r="S612" s="105"/>
      <c r="T612" s="105"/>
      <c r="V612" s="105"/>
      <c r="AC612" s="106"/>
      <c r="AP612" s="107"/>
      <c r="AR612" s="108"/>
      <c r="CE612" s="104"/>
      <c r="CF612" s="104"/>
      <c r="CY612" s="104"/>
    </row>
    <row r="613" spans="1:103" ht="15.75" customHeight="1" x14ac:dyDescent="0.25">
      <c r="A613" s="102"/>
      <c r="G613" s="103"/>
      <c r="M613" s="104"/>
      <c r="S613" s="105"/>
      <c r="T613" s="105"/>
      <c r="V613" s="105"/>
      <c r="AC613" s="106"/>
      <c r="AP613" s="107"/>
      <c r="AR613" s="108"/>
      <c r="CE613" s="104"/>
      <c r="CF613" s="104"/>
      <c r="CY613" s="104"/>
    </row>
    <row r="614" spans="1:103" ht="15.75" customHeight="1" x14ac:dyDescent="0.25">
      <c r="A614" s="102"/>
      <c r="G614" s="103"/>
      <c r="M614" s="104"/>
      <c r="S614" s="105"/>
      <c r="T614" s="105"/>
      <c r="V614" s="105"/>
      <c r="AC614" s="106"/>
      <c r="AP614" s="107"/>
      <c r="AR614" s="108"/>
      <c r="CE614" s="104"/>
      <c r="CF614" s="104"/>
      <c r="CY614" s="104"/>
    </row>
    <row r="615" spans="1:103" ht="15.75" customHeight="1" x14ac:dyDescent="0.25">
      <c r="A615" s="102"/>
      <c r="G615" s="103"/>
      <c r="M615" s="104"/>
      <c r="S615" s="105"/>
      <c r="T615" s="105"/>
      <c r="V615" s="105"/>
      <c r="AC615" s="106"/>
      <c r="AP615" s="107"/>
      <c r="AR615" s="108"/>
      <c r="CE615" s="104"/>
      <c r="CF615" s="104"/>
      <c r="CY615" s="104"/>
    </row>
    <row r="616" spans="1:103" ht="15.75" customHeight="1" x14ac:dyDescent="0.25">
      <c r="A616" s="102"/>
      <c r="G616" s="103"/>
      <c r="M616" s="104"/>
      <c r="S616" s="105"/>
      <c r="T616" s="105"/>
      <c r="V616" s="105"/>
      <c r="AC616" s="106"/>
      <c r="AP616" s="107"/>
      <c r="AR616" s="108"/>
      <c r="CE616" s="104"/>
      <c r="CF616" s="104"/>
      <c r="CY616" s="104"/>
    </row>
    <row r="617" spans="1:103" ht="15.75" customHeight="1" x14ac:dyDescent="0.25">
      <c r="A617" s="102"/>
      <c r="G617" s="103"/>
      <c r="M617" s="104"/>
      <c r="S617" s="105"/>
      <c r="T617" s="105"/>
      <c r="V617" s="105"/>
      <c r="AC617" s="106"/>
      <c r="AP617" s="107"/>
      <c r="AR617" s="108"/>
      <c r="CE617" s="104"/>
      <c r="CF617" s="104"/>
      <c r="CY617" s="104"/>
    </row>
    <row r="618" spans="1:103" ht="15.75" customHeight="1" x14ac:dyDescent="0.25">
      <c r="A618" s="102"/>
      <c r="G618" s="103"/>
      <c r="M618" s="104"/>
      <c r="S618" s="105"/>
      <c r="T618" s="105"/>
      <c r="V618" s="105"/>
      <c r="AC618" s="106"/>
      <c r="AP618" s="107"/>
      <c r="AR618" s="108"/>
      <c r="CE618" s="104"/>
      <c r="CF618" s="104"/>
      <c r="CY618" s="104"/>
    </row>
    <row r="619" spans="1:103" ht="15.75" customHeight="1" x14ac:dyDescent="0.25">
      <c r="A619" s="102"/>
      <c r="G619" s="103"/>
      <c r="M619" s="104"/>
      <c r="S619" s="105"/>
      <c r="T619" s="105"/>
      <c r="V619" s="105"/>
      <c r="AC619" s="106"/>
      <c r="AP619" s="107"/>
      <c r="AR619" s="108"/>
      <c r="CE619" s="104"/>
      <c r="CF619" s="104"/>
      <c r="CY619" s="104"/>
    </row>
    <row r="620" spans="1:103" ht="15.75" customHeight="1" x14ac:dyDescent="0.25">
      <c r="A620" s="102"/>
      <c r="G620" s="103"/>
      <c r="M620" s="104"/>
      <c r="S620" s="105"/>
      <c r="T620" s="105"/>
      <c r="V620" s="105"/>
      <c r="AC620" s="106"/>
      <c r="AP620" s="107"/>
      <c r="AR620" s="108"/>
      <c r="CE620" s="104"/>
      <c r="CF620" s="104"/>
      <c r="CY620" s="104"/>
    </row>
    <row r="621" spans="1:103" ht="15.75" customHeight="1" x14ac:dyDescent="0.25">
      <c r="A621" s="102"/>
      <c r="G621" s="103"/>
      <c r="M621" s="104"/>
      <c r="S621" s="105"/>
      <c r="T621" s="105"/>
      <c r="V621" s="105"/>
      <c r="AC621" s="106"/>
      <c r="AP621" s="107"/>
      <c r="AR621" s="108"/>
      <c r="CE621" s="104"/>
      <c r="CF621" s="104"/>
      <c r="CY621" s="104"/>
    </row>
    <row r="622" spans="1:103" ht="15.75" customHeight="1" x14ac:dyDescent="0.25">
      <c r="A622" s="102"/>
      <c r="G622" s="103"/>
      <c r="M622" s="104"/>
      <c r="S622" s="105"/>
      <c r="T622" s="105"/>
      <c r="V622" s="105"/>
      <c r="AC622" s="106"/>
      <c r="AP622" s="107"/>
      <c r="AR622" s="108"/>
      <c r="CE622" s="104"/>
      <c r="CF622" s="104"/>
      <c r="CY622" s="104"/>
    </row>
    <row r="623" spans="1:103" ht="15.75" customHeight="1" x14ac:dyDescent="0.25">
      <c r="A623" s="102"/>
      <c r="G623" s="103"/>
      <c r="M623" s="104"/>
      <c r="S623" s="105"/>
      <c r="T623" s="105"/>
      <c r="V623" s="105"/>
      <c r="AC623" s="106"/>
      <c r="AP623" s="107"/>
      <c r="AR623" s="108"/>
      <c r="CE623" s="104"/>
      <c r="CF623" s="104"/>
      <c r="CY623" s="104"/>
    </row>
    <row r="624" spans="1:103" ht="15.75" customHeight="1" x14ac:dyDescent="0.25">
      <c r="A624" s="102"/>
      <c r="G624" s="103"/>
      <c r="M624" s="104"/>
      <c r="S624" s="105"/>
      <c r="T624" s="105"/>
      <c r="V624" s="105"/>
      <c r="AC624" s="106"/>
      <c r="AP624" s="107"/>
      <c r="AR624" s="108"/>
      <c r="CE624" s="104"/>
      <c r="CF624" s="104"/>
      <c r="CY624" s="104"/>
    </row>
    <row r="625" spans="1:103" ht="15.75" customHeight="1" x14ac:dyDescent="0.25">
      <c r="A625" s="102"/>
      <c r="G625" s="103"/>
      <c r="M625" s="104"/>
      <c r="S625" s="105"/>
      <c r="T625" s="105"/>
      <c r="V625" s="105"/>
      <c r="AC625" s="106"/>
      <c r="AP625" s="107"/>
      <c r="AR625" s="108"/>
      <c r="CE625" s="104"/>
      <c r="CF625" s="104"/>
      <c r="CY625" s="104"/>
    </row>
    <row r="626" spans="1:103" ht="15.75" customHeight="1" x14ac:dyDescent="0.25">
      <c r="A626" s="102"/>
      <c r="G626" s="103"/>
      <c r="M626" s="104"/>
      <c r="S626" s="105"/>
      <c r="T626" s="105"/>
      <c r="V626" s="105"/>
      <c r="AC626" s="106"/>
      <c r="AP626" s="107"/>
      <c r="AR626" s="108"/>
      <c r="CE626" s="104"/>
      <c r="CF626" s="104"/>
      <c r="CY626" s="104"/>
    </row>
    <row r="627" spans="1:103" ht="15.75" customHeight="1" x14ac:dyDescent="0.25">
      <c r="A627" s="102"/>
      <c r="G627" s="103"/>
      <c r="M627" s="104"/>
      <c r="S627" s="105"/>
      <c r="T627" s="105"/>
      <c r="V627" s="105"/>
      <c r="AC627" s="106"/>
      <c r="AP627" s="107"/>
      <c r="AR627" s="108"/>
      <c r="CE627" s="104"/>
      <c r="CF627" s="104"/>
      <c r="CY627" s="104"/>
    </row>
    <row r="628" spans="1:103" ht="15.75" customHeight="1" x14ac:dyDescent="0.25">
      <c r="A628" s="102"/>
      <c r="G628" s="103"/>
      <c r="M628" s="104"/>
      <c r="S628" s="105"/>
      <c r="T628" s="105"/>
      <c r="V628" s="105"/>
      <c r="AC628" s="106"/>
      <c r="AP628" s="107"/>
      <c r="AR628" s="108"/>
      <c r="CE628" s="104"/>
      <c r="CF628" s="104"/>
      <c r="CY628" s="104"/>
    </row>
    <row r="629" spans="1:103" ht="15.75" customHeight="1" x14ac:dyDescent="0.25">
      <c r="A629" s="102"/>
      <c r="G629" s="103"/>
      <c r="M629" s="104"/>
      <c r="S629" s="105"/>
      <c r="T629" s="105"/>
      <c r="V629" s="105"/>
      <c r="AC629" s="106"/>
      <c r="AP629" s="107"/>
      <c r="AR629" s="108"/>
      <c r="CE629" s="104"/>
      <c r="CF629" s="104"/>
      <c r="CY629" s="104"/>
    </row>
    <row r="630" spans="1:103" ht="15.75" customHeight="1" x14ac:dyDescent="0.25">
      <c r="A630" s="102"/>
      <c r="G630" s="103"/>
      <c r="M630" s="104"/>
      <c r="S630" s="105"/>
      <c r="T630" s="105"/>
      <c r="V630" s="105"/>
      <c r="AC630" s="106"/>
      <c r="AP630" s="107"/>
      <c r="AR630" s="108"/>
      <c r="CE630" s="104"/>
      <c r="CF630" s="104"/>
      <c r="CY630" s="104"/>
    </row>
    <row r="631" spans="1:103" ht="15.75" customHeight="1" x14ac:dyDescent="0.25">
      <c r="A631" s="102"/>
      <c r="G631" s="103"/>
      <c r="M631" s="104"/>
      <c r="S631" s="105"/>
      <c r="T631" s="105"/>
      <c r="V631" s="105"/>
      <c r="AC631" s="106"/>
      <c r="AP631" s="107"/>
      <c r="AR631" s="108"/>
      <c r="CE631" s="104"/>
      <c r="CF631" s="104"/>
      <c r="CY631" s="104"/>
    </row>
    <row r="632" spans="1:103" ht="15.75" customHeight="1" x14ac:dyDescent="0.25">
      <c r="A632" s="102"/>
      <c r="G632" s="103"/>
      <c r="M632" s="104"/>
      <c r="S632" s="105"/>
      <c r="T632" s="105"/>
      <c r="V632" s="105"/>
      <c r="AC632" s="106"/>
      <c r="AP632" s="107"/>
      <c r="AR632" s="108"/>
      <c r="CE632" s="104"/>
      <c r="CF632" s="104"/>
      <c r="CY632" s="104"/>
    </row>
    <row r="633" spans="1:103" ht="15.75" customHeight="1" x14ac:dyDescent="0.25">
      <c r="A633" s="102"/>
      <c r="G633" s="103"/>
      <c r="M633" s="104"/>
      <c r="S633" s="105"/>
      <c r="T633" s="105"/>
      <c r="V633" s="105"/>
      <c r="AC633" s="106"/>
      <c r="AP633" s="107"/>
      <c r="AR633" s="108"/>
      <c r="CE633" s="104"/>
      <c r="CF633" s="104"/>
      <c r="CY633" s="104"/>
    </row>
    <row r="634" spans="1:103" ht="15.75" customHeight="1" x14ac:dyDescent="0.25">
      <c r="A634" s="102"/>
      <c r="G634" s="103"/>
      <c r="M634" s="104"/>
      <c r="S634" s="105"/>
      <c r="T634" s="105"/>
      <c r="V634" s="105"/>
      <c r="AC634" s="106"/>
      <c r="AP634" s="107"/>
      <c r="AR634" s="108"/>
      <c r="CE634" s="104"/>
      <c r="CF634" s="104"/>
      <c r="CY634" s="104"/>
    </row>
    <row r="635" spans="1:103" ht="15.75" customHeight="1" x14ac:dyDescent="0.25">
      <c r="A635" s="102"/>
      <c r="G635" s="103"/>
      <c r="M635" s="104"/>
      <c r="S635" s="105"/>
      <c r="T635" s="105"/>
      <c r="V635" s="105"/>
      <c r="AC635" s="106"/>
      <c r="AP635" s="107"/>
      <c r="AR635" s="108"/>
      <c r="CE635" s="104"/>
      <c r="CF635" s="104"/>
      <c r="CY635" s="104"/>
    </row>
    <row r="636" spans="1:103" ht="15.75" customHeight="1" x14ac:dyDescent="0.25">
      <c r="A636" s="102"/>
      <c r="G636" s="103"/>
      <c r="M636" s="104"/>
      <c r="S636" s="105"/>
      <c r="T636" s="105"/>
      <c r="V636" s="105"/>
      <c r="AC636" s="106"/>
      <c r="AP636" s="107"/>
      <c r="AR636" s="108"/>
      <c r="CE636" s="104"/>
      <c r="CF636" s="104"/>
      <c r="CY636" s="104"/>
    </row>
    <row r="637" spans="1:103" ht="15.75" customHeight="1" x14ac:dyDescent="0.25">
      <c r="A637" s="102"/>
      <c r="G637" s="103"/>
      <c r="M637" s="104"/>
      <c r="S637" s="105"/>
      <c r="T637" s="105"/>
      <c r="V637" s="105"/>
      <c r="AC637" s="106"/>
      <c r="AP637" s="107"/>
      <c r="AR637" s="108"/>
      <c r="CE637" s="104"/>
      <c r="CF637" s="104"/>
      <c r="CY637" s="104"/>
    </row>
    <row r="638" spans="1:103" ht="15.75" customHeight="1" x14ac:dyDescent="0.25">
      <c r="A638" s="102"/>
      <c r="G638" s="103"/>
      <c r="M638" s="104"/>
      <c r="S638" s="105"/>
      <c r="T638" s="105"/>
      <c r="V638" s="105"/>
      <c r="AC638" s="106"/>
      <c r="AP638" s="107"/>
      <c r="AR638" s="108"/>
      <c r="CE638" s="104"/>
      <c r="CF638" s="104"/>
      <c r="CY638" s="104"/>
    </row>
    <row r="639" spans="1:103" ht="15.75" customHeight="1" x14ac:dyDescent="0.25">
      <c r="A639" s="102"/>
      <c r="G639" s="103"/>
      <c r="M639" s="104"/>
      <c r="S639" s="105"/>
      <c r="T639" s="105"/>
      <c r="V639" s="105"/>
      <c r="AC639" s="106"/>
      <c r="AP639" s="107"/>
      <c r="AR639" s="108"/>
      <c r="CE639" s="104"/>
      <c r="CF639" s="104"/>
      <c r="CY639" s="104"/>
    </row>
    <row r="640" spans="1:103" ht="15.75" customHeight="1" x14ac:dyDescent="0.25">
      <c r="A640" s="102"/>
      <c r="G640" s="103"/>
      <c r="M640" s="104"/>
      <c r="S640" s="105"/>
      <c r="T640" s="105"/>
      <c r="V640" s="105"/>
      <c r="AC640" s="106"/>
      <c r="AP640" s="107"/>
      <c r="AR640" s="108"/>
      <c r="CE640" s="104"/>
      <c r="CF640" s="104"/>
      <c r="CY640" s="104"/>
    </row>
    <row r="641" spans="1:103" ht="15.75" customHeight="1" x14ac:dyDescent="0.25">
      <c r="A641" s="102"/>
      <c r="G641" s="103"/>
      <c r="M641" s="104"/>
      <c r="S641" s="105"/>
      <c r="T641" s="105"/>
      <c r="V641" s="105"/>
      <c r="AC641" s="106"/>
      <c r="AP641" s="107"/>
      <c r="AR641" s="108"/>
      <c r="CE641" s="104"/>
      <c r="CF641" s="104"/>
      <c r="CY641" s="104"/>
    </row>
    <row r="642" spans="1:103" ht="15.75" customHeight="1" x14ac:dyDescent="0.25">
      <c r="A642" s="102"/>
      <c r="G642" s="103"/>
      <c r="M642" s="104"/>
      <c r="S642" s="105"/>
      <c r="T642" s="105"/>
      <c r="V642" s="105"/>
      <c r="AC642" s="106"/>
      <c r="AP642" s="107"/>
      <c r="AR642" s="108"/>
      <c r="CE642" s="104"/>
      <c r="CF642" s="104"/>
      <c r="CY642" s="104"/>
    </row>
    <row r="643" spans="1:103" ht="15.75" customHeight="1" x14ac:dyDescent="0.25">
      <c r="A643" s="102"/>
      <c r="G643" s="103"/>
      <c r="M643" s="104"/>
      <c r="S643" s="105"/>
      <c r="T643" s="105"/>
      <c r="V643" s="105"/>
      <c r="AC643" s="106"/>
      <c r="AP643" s="107"/>
      <c r="AR643" s="108"/>
      <c r="CE643" s="104"/>
      <c r="CF643" s="104"/>
      <c r="CY643" s="104"/>
    </row>
    <row r="644" spans="1:103" ht="15.75" customHeight="1" x14ac:dyDescent="0.25">
      <c r="A644" s="102"/>
      <c r="G644" s="103"/>
      <c r="M644" s="104"/>
      <c r="S644" s="105"/>
      <c r="T644" s="105"/>
      <c r="V644" s="105"/>
      <c r="AC644" s="106"/>
      <c r="AP644" s="107"/>
      <c r="AR644" s="108"/>
      <c r="CE644" s="104"/>
      <c r="CF644" s="104"/>
      <c r="CY644" s="104"/>
    </row>
    <row r="645" spans="1:103" ht="15.75" customHeight="1" x14ac:dyDescent="0.25">
      <c r="A645" s="102"/>
      <c r="G645" s="103"/>
      <c r="M645" s="104"/>
      <c r="S645" s="105"/>
      <c r="T645" s="105"/>
      <c r="V645" s="105"/>
      <c r="AC645" s="106"/>
      <c r="AP645" s="107"/>
      <c r="AR645" s="108"/>
      <c r="CE645" s="104"/>
      <c r="CF645" s="104"/>
      <c r="CY645" s="104"/>
    </row>
    <row r="646" spans="1:103" ht="15.75" customHeight="1" x14ac:dyDescent="0.25">
      <c r="A646" s="102"/>
      <c r="G646" s="103"/>
      <c r="M646" s="104"/>
      <c r="S646" s="105"/>
      <c r="T646" s="105"/>
      <c r="V646" s="105"/>
      <c r="AC646" s="106"/>
      <c r="AP646" s="107"/>
      <c r="AR646" s="108"/>
      <c r="CE646" s="104"/>
      <c r="CF646" s="104"/>
      <c r="CY646" s="104"/>
    </row>
    <row r="647" spans="1:103" ht="15.75" customHeight="1" x14ac:dyDescent="0.25">
      <c r="A647" s="102"/>
      <c r="G647" s="103"/>
      <c r="M647" s="104"/>
      <c r="S647" s="105"/>
      <c r="T647" s="105"/>
      <c r="V647" s="105"/>
      <c r="AC647" s="106"/>
      <c r="AP647" s="107"/>
      <c r="AR647" s="108"/>
      <c r="CE647" s="104"/>
      <c r="CF647" s="104"/>
      <c r="CY647" s="104"/>
    </row>
    <row r="648" spans="1:103" ht="15.75" customHeight="1" x14ac:dyDescent="0.25">
      <c r="A648" s="102"/>
      <c r="G648" s="103"/>
      <c r="M648" s="104"/>
      <c r="S648" s="105"/>
      <c r="T648" s="105"/>
      <c r="V648" s="105"/>
      <c r="AC648" s="106"/>
      <c r="AP648" s="107"/>
      <c r="AR648" s="108"/>
      <c r="CE648" s="104"/>
      <c r="CF648" s="104"/>
      <c r="CY648" s="104"/>
    </row>
    <row r="649" spans="1:103" ht="15.75" customHeight="1" x14ac:dyDescent="0.25">
      <c r="A649" s="102"/>
      <c r="G649" s="103"/>
      <c r="M649" s="104"/>
      <c r="S649" s="105"/>
      <c r="T649" s="105"/>
      <c r="V649" s="105"/>
      <c r="AC649" s="106"/>
      <c r="AP649" s="107"/>
      <c r="AR649" s="108"/>
      <c r="CE649" s="104"/>
      <c r="CF649" s="104"/>
      <c r="CY649" s="104"/>
    </row>
    <row r="650" spans="1:103" ht="15.75" customHeight="1" x14ac:dyDescent="0.25">
      <c r="A650" s="102"/>
      <c r="G650" s="103"/>
      <c r="M650" s="104"/>
      <c r="S650" s="105"/>
      <c r="T650" s="105"/>
      <c r="V650" s="105"/>
      <c r="AC650" s="106"/>
      <c r="AP650" s="107"/>
      <c r="AR650" s="108"/>
      <c r="CE650" s="104"/>
      <c r="CF650" s="104"/>
      <c r="CY650" s="104"/>
    </row>
    <row r="651" spans="1:103" ht="15.75" customHeight="1" x14ac:dyDescent="0.25">
      <c r="A651" s="102"/>
      <c r="G651" s="103"/>
      <c r="M651" s="104"/>
      <c r="S651" s="105"/>
      <c r="T651" s="105"/>
      <c r="V651" s="105"/>
      <c r="AC651" s="106"/>
      <c r="AP651" s="107"/>
      <c r="AR651" s="108"/>
      <c r="CE651" s="104"/>
      <c r="CF651" s="104"/>
      <c r="CY651" s="104"/>
    </row>
    <row r="652" spans="1:103" ht="15.75" customHeight="1" x14ac:dyDescent="0.25">
      <c r="A652" s="102"/>
      <c r="G652" s="103"/>
      <c r="M652" s="104"/>
      <c r="S652" s="105"/>
      <c r="T652" s="105"/>
      <c r="V652" s="105"/>
      <c r="AC652" s="106"/>
      <c r="AP652" s="107"/>
      <c r="AR652" s="108"/>
      <c r="CE652" s="104"/>
      <c r="CF652" s="104"/>
      <c r="CY652" s="104"/>
    </row>
    <row r="653" spans="1:103" ht="15.75" customHeight="1" x14ac:dyDescent="0.25">
      <c r="A653" s="102"/>
      <c r="G653" s="103"/>
      <c r="M653" s="104"/>
      <c r="S653" s="105"/>
      <c r="T653" s="105"/>
      <c r="V653" s="105"/>
      <c r="AC653" s="106"/>
      <c r="AP653" s="107"/>
      <c r="AR653" s="108"/>
      <c r="CE653" s="104"/>
      <c r="CF653" s="104"/>
      <c r="CY653" s="104"/>
    </row>
    <row r="654" spans="1:103" ht="15.75" customHeight="1" x14ac:dyDescent="0.25">
      <c r="A654" s="102"/>
      <c r="G654" s="103"/>
      <c r="M654" s="104"/>
      <c r="S654" s="105"/>
      <c r="T654" s="105"/>
      <c r="V654" s="105"/>
      <c r="AC654" s="106"/>
      <c r="AP654" s="107"/>
      <c r="AR654" s="108"/>
      <c r="CE654" s="104"/>
      <c r="CF654" s="104"/>
      <c r="CY654" s="104"/>
    </row>
    <row r="655" spans="1:103" ht="15.75" customHeight="1" x14ac:dyDescent="0.25">
      <c r="A655" s="102"/>
      <c r="G655" s="103"/>
      <c r="M655" s="104"/>
      <c r="S655" s="105"/>
      <c r="T655" s="105"/>
      <c r="V655" s="105"/>
      <c r="AC655" s="106"/>
      <c r="AP655" s="107"/>
      <c r="AR655" s="108"/>
      <c r="CE655" s="104"/>
      <c r="CF655" s="104"/>
      <c r="CY655" s="104"/>
    </row>
    <row r="656" spans="1:103" ht="15.75" customHeight="1" x14ac:dyDescent="0.25">
      <c r="A656" s="102"/>
      <c r="G656" s="103"/>
      <c r="M656" s="104"/>
      <c r="S656" s="105"/>
      <c r="T656" s="105"/>
      <c r="V656" s="105"/>
      <c r="AC656" s="106"/>
      <c r="AP656" s="107"/>
      <c r="AR656" s="108"/>
      <c r="CE656" s="104"/>
      <c r="CF656" s="104"/>
      <c r="CY656" s="104"/>
    </row>
    <row r="657" spans="1:103" ht="15.75" customHeight="1" x14ac:dyDescent="0.25">
      <c r="A657" s="102"/>
      <c r="G657" s="103"/>
      <c r="M657" s="104"/>
      <c r="S657" s="105"/>
      <c r="T657" s="105"/>
      <c r="V657" s="105"/>
      <c r="AC657" s="106"/>
      <c r="AP657" s="107"/>
      <c r="AR657" s="108"/>
      <c r="CE657" s="104"/>
      <c r="CF657" s="104"/>
      <c r="CY657" s="104"/>
    </row>
    <row r="658" spans="1:103" ht="15.75" customHeight="1" x14ac:dyDescent="0.25">
      <c r="A658" s="102"/>
      <c r="G658" s="103"/>
      <c r="M658" s="104"/>
      <c r="S658" s="105"/>
      <c r="T658" s="105"/>
      <c r="V658" s="105"/>
      <c r="AC658" s="106"/>
      <c r="AP658" s="107"/>
      <c r="AR658" s="108"/>
      <c r="CE658" s="104"/>
      <c r="CF658" s="104"/>
      <c r="CY658" s="104"/>
    </row>
    <row r="659" spans="1:103" ht="15.75" customHeight="1" x14ac:dyDescent="0.25">
      <c r="A659" s="102"/>
      <c r="G659" s="103"/>
      <c r="M659" s="104"/>
      <c r="S659" s="105"/>
      <c r="T659" s="105"/>
      <c r="V659" s="105"/>
      <c r="AC659" s="106"/>
      <c r="AP659" s="107"/>
      <c r="AR659" s="108"/>
      <c r="CE659" s="104"/>
      <c r="CF659" s="104"/>
      <c r="CY659" s="104"/>
    </row>
    <row r="660" spans="1:103" ht="15.75" customHeight="1" x14ac:dyDescent="0.25">
      <c r="A660" s="102"/>
      <c r="G660" s="103"/>
      <c r="M660" s="104"/>
      <c r="S660" s="105"/>
      <c r="T660" s="105"/>
      <c r="V660" s="105"/>
      <c r="AC660" s="106"/>
      <c r="AP660" s="107"/>
      <c r="AR660" s="108"/>
      <c r="CE660" s="104"/>
      <c r="CF660" s="104"/>
      <c r="CY660" s="104"/>
    </row>
    <row r="661" spans="1:103" ht="15.75" customHeight="1" x14ac:dyDescent="0.25">
      <c r="A661" s="102"/>
      <c r="G661" s="103"/>
      <c r="M661" s="104"/>
      <c r="S661" s="105"/>
      <c r="T661" s="105"/>
      <c r="V661" s="105"/>
      <c r="AC661" s="106"/>
      <c r="AP661" s="107"/>
      <c r="AR661" s="108"/>
      <c r="CE661" s="104"/>
      <c r="CF661" s="104"/>
      <c r="CY661" s="104"/>
    </row>
    <row r="662" spans="1:103" ht="15.75" customHeight="1" x14ac:dyDescent="0.25">
      <c r="A662" s="102"/>
      <c r="G662" s="103"/>
      <c r="M662" s="104"/>
      <c r="S662" s="105"/>
      <c r="T662" s="105"/>
      <c r="V662" s="105"/>
      <c r="AC662" s="106"/>
      <c r="AP662" s="107"/>
      <c r="AR662" s="108"/>
      <c r="CE662" s="104"/>
      <c r="CF662" s="104"/>
      <c r="CY662" s="104"/>
    </row>
    <row r="663" spans="1:103" ht="15.75" customHeight="1" x14ac:dyDescent="0.25">
      <c r="A663" s="102"/>
      <c r="G663" s="103"/>
      <c r="M663" s="104"/>
      <c r="S663" s="105"/>
      <c r="T663" s="105"/>
      <c r="V663" s="105"/>
      <c r="AC663" s="106"/>
      <c r="AP663" s="107"/>
      <c r="AR663" s="108"/>
      <c r="CE663" s="104"/>
      <c r="CF663" s="104"/>
      <c r="CY663" s="104"/>
    </row>
    <row r="664" spans="1:103" ht="15.75" customHeight="1" x14ac:dyDescent="0.25">
      <c r="A664" s="102"/>
      <c r="G664" s="103"/>
      <c r="M664" s="104"/>
      <c r="S664" s="105"/>
      <c r="T664" s="105"/>
      <c r="V664" s="105"/>
      <c r="AC664" s="106"/>
      <c r="AP664" s="107"/>
      <c r="AR664" s="108"/>
      <c r="CE664" s="104"/>
      <c r="CF664" s="104"/>
      <c r="CY664" s="104"/>
    </row>
    <row r="665" spans="1:103" ht="15.75" customHeight="1" x14ac:dyDescent="0.25">
      <c r="A665" s="102"/>
      <c r="G665" s="103"/>
      <c r="M665" s="104"/>
      <c r="S665" s="105"/>
      <c r="T665" s="105"/>
      <c r="V665" s="105"/>
      <c r="AC665" s="106"/>
      <c r="AP665" s="107"/>
      <c r="AR665" s="108"/>
      <c r="CE665" s="104"/>
      <c r="CF665" s="104"/>
      <c r="CY665" s="104"/>
    </row>
    <row r="666" spans="1:103" ht="15.75" customHeight="1" x14ac:dyDescent="0.25">
      <c r="A666" s="102"/>
      <c r="G666" s="103"/>
      <c r="M666" s="104"/>
      <c r="S666" s="105"/>
      <c r="T666" s="105"/>
      <c r="V666" s="105"/>
      <c r="AC666" s="106"/>
      <c r="AP666" s="107"/>
      <c r="AR666" s="108"/>
      <c r="CE666" s="104"/>
      <c r="CF666" s="104"/>
      <c r="CY666" s="104"/>
    </row>
    <row r="667" spans="1:103" ht="15.75" customHeight="1" x14ac:dyDescent="0.25">
      <c r="A667" s="102"/>
      <c r="G667" s="103"/>
      <c r="M667" s="104"/>
      <c r="S667" s="105"/>
      <c r="T667" s="105"/>
      <c r="V667" s="105"/>
      <c r="AC667" s="106"/>
      <c r="AP667" s="107"/>
      <c r="AR667" s="108"/>
      <c r="CE667" s="104"/>
      <c r="CF667" s="104"/>
      <c r="CY667" s="104"/>
    </row>
    <row r="668" spans="1:103" ht="15.75" customHeight="1" x14ac:dyDescent="0.25">
      <c r="A668" s="102"/>
      <c r="G668" s="103"/>
      <c r="M668" s="104"/>
      <c r="S668" s="105"/>
      <c r="T668" s="105"/>
      <c r="V668" s="105"/>
      <c r="AC668" s="106"/>
      <c r="AP668" s="107"/>
      <c r="AR668" s="108"/>
      <c r="CE668" s="104"/>
      <c r="CF668" s="104"/>
      <c r="CY668" s="104"/>
    </row>
    <row r="669" spans="1:103" ht="15.75" customHeight="1" x14ac:dyDescent="0.25">
      <c r="A669" s="102"/>
      <c r="G669" s="103"/>
      <c r="M669" s="104"/>
      <c r="S669" s="105"/>
      <c r="T669" s="105"/>
      <c r="V669" s="105"/>
      <c r="AC669" s="106"/>
      <c r="AP669" s="107"/>
      <c r="AR669" s="108"/>
      <c r="CE669" s="104"/>
      <c r="CF669" s="104"/>
      <c r="CY669" s="104"/>
    </row>
    <row r="670" spans="1:103" ht="15.75" customHeight="1" x14ac:dyDescent="0.25">
      <c r="A670" s="102"/>
      <c r="G670" s="103"/>
      <c r="M670" s="104"/>
      <c r="S670" s="105"/>
      <c r="T670" s="105"/>
      <c r="V670" s="105"/>
      <c r="AC670" s="106"/>
      <c r="AP670" s="107"/>
      <c r="AR670" s="108"/>
      <c r="CE670" s="104"/>
      <c r="CF670" s="104"/>
      <c r="CY670" s="104"/>
    </row>
    <row r="671" spans="1:103" ht="15.75" customHeight="1" x14ac:dyDescent="0.25">
      <c r="A671" s="102"/>
      <c r="G671" s="103"/>
      <c r="M671" s="104"/>
      <c r="S671" s="105"/>
      <c r="T671" s="105"/>
      <c r="V671" s="105"/>
      <c r="AC671" s="106"/>
      <c r="AP671" s="107"/>
      <c r="AR671" s="108"/>
      <c r="CE671" s="104"/>
      <c r="CF671" s="104"/>
      <c r="CY671" s="104"/>
    </row>
    <row r="672" spans="1:103" ht="15.75" customHeight="1" x14ac:dyDescent="0.25">
      <c r="A672" s="102"/>
      <c r="G672" s="103"/>
      <c r="M672" s="104"/>
      <c r="S672" s="105"/>
      <c r="T672" s="105"/>
      <c r="V672" s="105"/>
      <c r="AC672" s="106"/>
      <c r="AP672" s="107"/>
      <c r="AR672" s="108"/>
      <c r="CE672" s="104"/>
      <c r="CF672" s="104"/>
      <c r="CY672" s="104"/>
    </row>
    <row r="673" spans="1:103" ht="15.75" customHeight="1" x14ac:dyDescent="0.25">
      <c r="A673" s="102"/>
      <c r="G673" s="103"/>
      <c r="M673" s="104"/>
      <c r="S673" s="105"/>
      <c r="T673" s="105"/>
      <c r="V673" s="105"/>
      <c r="AC673" s="106"/>
      <c r="AP673" s="107"/>
      <c r="AR673" s="108"/>
      <c r="CE673" s="104"/>
      <c r="CF673" s="104"/>
      <c r="CY673" s="104"/>
    </row>
    <row r="674" spans="1:103" ht="15.75" customHeight="1" x14ac:dyDescent="0.25">
      <c r="A674" s="102"/>
      <c r="G674" s="103"/>
      <c r="M674" s="104"/>
      <c r="S674" s="105"/>
      <c r="T674" s="105"/>
      <c r="V674" s="105"/>
      <c r="AC674" s="106"/>
      <c r="AP674" s="107"/>
      <c r="AR674" s="108"/>
      <c r="CE674" s="104"/>
      <c r="CF674" s="104"/>
      <c r="CY674" s="104"/>
    </row>
    <row r="675" spans="1:103" ht="15.75" customHeight="1" x14ac:dyDescent="0.25">
      <c r="A675" s="102"/>
      <c r="G675" s="103"/>
      <c r="M675" s="104"/>
      <c r="S675" s="105"/>
      <c r="T675" s="105"/>
      <c r="V675" s="105"/>
      <c r="AC675" s="106"/>
      <c r="AP675" s="107"/>
      <c r="AR675" s="108"/>
      <c r="CE675" s="104"/>
      <c r="CF675" s="104"/>
      <c r="CY675" s="104"/>
    </row>
    <row r="676" spans="1:103" ht="15.75" customHeight="1" x14ac:dyDescent="0.25">
      <c r="A676" s="102"/>
      <c r="G676" s="103"/>
      <c r="M676" s="104"/>
      <c r="S676" s="105"/>
      <c r="T676" s="105"/>
      <c r="V676" s="105"/>
      <c r="AC676" s="106"/>
      <c r="AP676" s="107"/>
      <c r="AR676" s="108"/>
      <c r="CE676" s="104"/>
      <c r="CF676" s="104"/>
      <c r="CY676" s="104"/>
    </row>
    <row r="677" spans="1:103" ht="15.75" customHeight="1" x14ac:dyDescent="0.25">
      <c r="A677" s="102"/>
      <c r="G677" s="103"/>
      <c r="M677" s="104"/>
      <c r="S677" s="105"/>
      <c r="T677" s="105"/>
      <c r="V677" s="105"/>
      <c r="AC677" s="106"/>
      <c r="AP677" s="107"/>
      <c r="AR677" s="108"/>
      <c r="CE677" s="104"/>
      <c r="CF677" s="104"/>
      <c r="CY677" s="104"/>
    </row>
    <row r="678" spans="1:103" ht="15.75" customHeight="1" x14ac:dyDescent="0.25">
      <c r="A678" s="102"/>
      <c r="G678" s="103"/>
      <c r="M678" s="104"/>
      <c r="S678" s="105"/>
      <c r="T678" s="105"/>
      <c r="V678" s="105"/>
      <c r="AC678" s="106"/>
      <c r="AP678" s="107"/>
      <c r="AR678" s="108"/>
      <c r="CE678" s="104"/>
      <c r="CF678" s="104"/>
      <c r="CY678" s="104"/>
    </row>
    <row r="679" spans="1:103" ht="15.75" customHeight="1" x14ac:dyDescent="0.25">
      <c r="A679" s="102"/>
      <c r="G679" s="103"/>
      <c r="M679" s="104"/>
      <c r="S679" s="105"/>
      <c r="T679" s="105"/>
      <c r="V679" s="105"/>
      <c r="AC679" s="106"/>
      <c r="AP679" s="107"/>
      <c r="AR679" s="108"/>
      <c r="CE679" s="104"/>
      <c r="CF679" s="104"/>
      <c r="CY679" s="104"/>
    </row>
    <row r="680" spans="1:103" ht="15.75" customHeight="1" x14ac:dyDescent="0.25">
      <c r="A680" s="102"/>
      <c r="G680" s="103"/>
      <c r="M680" s="104"/>
      <c r="S680" s="105"/>
      <c r="T680" s="105"/>
      <c r="V680" s="105"/>
      <c r="AC680" s="106"/>
      <c r="AP680" s="107"/>
      <c r="AR680" s="108"/>
      <c r="CE680" s="104"/>
      <c r="CF680" s="104"/>
      <c r="CY680" s="104"/>
    </row>
    <row r="681" spans="1:103" ht="15.75" customHeight="1" x14ac:dyDescent="0.25">
      <c r="A681" s="102"/>
      <c r="G681" s="103"/>
      <c r="M681" s="104"/>
      <c r="S681" s="105"/>
      <c r="T681" s="105"/>
      <c r="V681" s="105"/>
      <c r="AC681" s="106"/>
      <c r="AP681" s="107"/>
      <c r="AR681" s="108"/>
      <c r="CE681" s="104"/>
      <c r="CF681" s="104"/>
      <c r="CY681" s="104"/>
    </row>
    <row r="682" spans="1:103" ht="15.75" customHeight="1" x14ac:dyDescent="0.25">
      <c r="A682" s="102"/>
      <c r="G682" s="103"/>
      <c r="M682" s="104"/>
      <c r="S682" s="105"/>
      <c r="T682" s="105"/>
      <c r="V682" s="105"/>
      <c r="AC682" s="106"/>
      <c r="AP682" s="107"/>
      <c r="AR682" s="108"/>
      <c r="CE682" s="104"/>
      <c r="CF682" s="104"/>
      <c r="CY682" s="104"/>
    </row>
    <row r="683" spans="1:103" ht="15.75" customHeight="1" x14ac:dyDescent="0.25">
      <c r="A683" s="102"/>
      <c r="G683" s="103"/>
      <c r="M683" s="104"/>
      <c r="S683" s="105"/>
      <c r="T683" s="105"/>
      <c r="V683" s="105"/>
      <c r="AC683" s="106"/>
      <c r="AP683" s="107"/>
      <c r="AR683" s="108"/>
      <c r="CE683" s="104"/>
      <c r="CF683" s="104"/>
      <c r="CY683" s="104"/>
    </row>
    <row r="684" spans="1:103" ht="15.75" customHeight="1" x14ac:dyDescent="0.25">
      <c r="A684" s="102"/>
      <c r="G684" s="103"/>
      <c r="M684" s="104"/>
      <c r="S684" s="105"/>
      <c r="T684" s="105"/>
      <c r="V684" s="105"/>
      <c r="AC684" s="106"/>
      <c r="AP684" s="107"/>
      <c r="AR684" s="108"/>
      <c r="CE684" s="104"/>
      <c r="CF684" s="104"/>
      <c r="CY684" s="104"/>
    </row>
    <row r="685" spans="1:103" ht="15.75" customHeight="1" x14ac:dyDescent="0.25">
      <c r="A685" s="102"/>
      <c r="G685" s="103"/>
      <c r="M685" s="104"/>
      <c r="S685" s="105"/>
      <c r="T685" s="105"/>
      <c r="V685" s="105"/>
      <c r="AC685" s="106"/>
      <c r="AP685" s="107"/>
      <c r="AR685" s="108"/>
      <c r="CE685" s="104"/>
      <c r="CF685" s="104"/>
      <c r="CY685" s="104"/>
    </row>
    <row r="686" spans="1:103" ht="15.75" customHeight="1" x14ac:dyDescent="0.25">
      <c r="A686" s="102"/>
      <c r="G686" s="103"/>
      <c r="M686" s="104"/>
      <c r="S686" s="105"/>
      <c r="T686" s="105"/>
      <c r="V686" s="105"/>
      <c r="AC686" s="106"/>
      <c r="AP686" s="107"/>
      <c r="AR686" s="108"/>
      <c r="CE686" s="104"/>
      <c r="CF686" s="104"/>
      <c r="CY686" s="104"/>
    </row>
    <row r="687" spans="1:103" ht="15.75" customHeight="1" x14ac:dyDescent="0.25">
      <c r="A687" s="102"/>
      <c r="G687" s="103"/>
      <c r="M687" s="104"/>
      <c r="S687" s="105"/>
      <c r="T687" s="105"/>
      <c r="V687" s="105"/>
      <c r="AC687" s="106"/>
      <c r="AP687" s="107"/>
      <c r="AR687" s="108"/>
      <c r="CE687" s="104"/>
      <c r="CF687" s="104"/>
      <c r="CY687" s="104"/>
    </row>
    <row r="688" spans="1:103" ht="15.75" customHeight="1" x14ac:dyDescent="0.25">
      <c r="A688" s="102"/>
      <c r="G688" s="103"/>
      <c r="M688" s="104"/>
      <c r="S688" s="105"/>
      <c r="T688" s="105"/>
      <c r="V688" s="105"/>
      <c r="AC688" s="106"/>
      <c r="AP688" s="107"/>
      <c r="AR688" s="108"/>
      <c r="CE688" s="104"/>
      <c r="CF688" s="104"/>
      <c r="CY688" s="104"/>
    </row>
    <row r="689" spans="1:103" ht="15.75" customHeight="1" x14ac:dyDescent="0.25">
      <c r="A689" s="102"/>
      <c r="G689" s="103"/>
      <c r="M689" s="104"/>
      <c r="S689" s="105"/>
      <c r="T689" s="105"/>
      <c r="V689" s="105"/>
      <c r="AC689" s="106"/>
      <c r="AP689" s="107"/>
      <c r="AR689" s="108"/>
      <c r="CE689" s="104"/>
      <c r="CF689" s="104"/>
      <c r="CY689" s="104"/>
    </row>
    <row r="690" spans="1:103" ht="15.75" customHeight="1" x14ac:dyDescent="0.25">
      <c r="A690" s="102"/>
      <c r="G690" s="103"/>
      <c r="M690" s="104"/>
      <c r="S690" s="105"/>
      <c r="T690" s="105"/>
      <c r="V690" s="105"/>
      <c r="AC690" s="106"/>
      <c r="AP690" s="107"/>
      <c r="AR690" s="108"/>
      <c r="CE690" s="104"/>
      <c r="CF690" s="104"/>
      <c r="CY690" s="104"/>
    </row>
    <row r="691" spans="1:103" ht="15.75" customHeight="1" x14ac:dyDescent="0.25">
      <c r="A691" s="102"/>
      <c r="G691" s="103"/>
      <c r="M691" s="104"/>
      <c r="S691" s="105"/>
      <c r="T691" s="105"/>
      <c r="V691" s="105"/>
      <c r="AC691" s="106"/>
      <c r="AP691" s="107"/>
      <c r="AR691" s="108"/>
      <c r="CE691" s="104"/>
      <c r="CF691" s="104"/>
      <c r="CY691" s="104"/>
    </row>
    <row r="692" spans="1:103" ht="15.75" customHeight="1" x14ac:dyDescent="0.25">
      <c r="A692" s="102"/>
      <c r="G692" s="103"/>
      <c r="M692" s="104"/>
      <c r="S692" s="105"/>
      <c r="T692" s="105"/>
      <c r="V692" s="105"/>
      <c r="AC692" s="106"/>
      <c r="AP692" s="107"/>
      <c r="AR692" s="108"/>
      <c r="CE692" s="104"/>
      <c r="CF692" s="104"/>
      <c r="CY692" s="104"/>
    </row>
    <row r="693" spans="1:103" ht="15.75" customHeight="1" x14ac:dyDescent="0.25">
      <c r="A693" s="102"/>
      <c r="G693" s="103"/>
      <c r="M693" s="104"/>
      <c r="S693" s="105"/>
      <c r="T693" s="105"/>
      <c r="V693" s="105"/>
      <c r="AC693" s="106"/>
      <c r="AP693" s="107"/>
      <c r="AR693" s="108"/>
      <c r="CE693" s="104"/>
      <c r="CF693" s="104"/>
      <c r="CY693" s="104"/>
    </row>
    <row r="694" spans="1:103" ht="15.75" customHeight="1" x14ac:dyDescent="0.25">
      <c r="A694" s="102"/>
      <c r="G694" s="103"/>
      <c r="M694" s="104"/>
      <c r="S694" s="105"/>
      <c r="T694" s="105"/>
      <c r="V694" s="105"/>
      <c r="AC694" s="106"/>
      <c r="AP694" s="107"/>
      <c r="AR694" s="108"/>
      <c r="CE694" s="104"/>
      <c r="CF694" s="104"/>
      <c r="CY694" s="104"/>
    </row>
    <row r="695" spans="1:103" ht="15.75" customHeight="1" x14ac:dyDescent="0.25">
      <c r="A695" s="102"/>
      <c r="G695" s="103"/>
      <c r="M695" s="104"/>
      <c r="S695" s="105"/>
      <c r="T695" s="105"/>
      <c r="V695" s="105"/>
      <c r="AC695" s="106"/>
      <c r="AP695" s="107"/>
      <c r="AR695" s="108"/>
      <c r="CE695" s="104"/>
      <c r="CF695" s="104"/>
      <c r="CY695" s="104"/>
    </row>
    <row r="696" spans="1:103" ht="15.75" customHeight="1" x14ac:dyDescent="0.25">
      <c r="A696" s="102"/>
      <c r="G696" s="103"/>
      <c r="M696" s="104"/>
      <c r="S696" s="105"/>
      <c r="T696" s="105"/>
      <c r="V696" s="105"/>
      <c r="AC696" s="106"/>
      <c r="AP696" s="107"/>
      <c r="AR696" s="108"/>
      <c r="CE696" s="104"/>
      <c r="CF696" s="104"/>
      <c r="CY696" s="104"/>
    </row>
    <row r="697" spans="1:103" ht="15.75" customHeight="1" x14ac:dyDescent="0.25">
      <c r="A697" s="102"/>
      <c r="G697" s="103"/>
      <c r="M697" s="104"/>
      <c r="S697" s="105"/>
      <c r="T697" s="105"/>
      <c r="V697" s="105"/>
      <c r="AC697" s="106"/>
      <c r="AP697" s="107"/>
      <c r="AR697" s="108"/>
      <c r="CE697" s="104"/>
      <c r="CF697" s="104"/>
      <c r="CY697" s="104"/>
    </row>
    <row r="698" spans="1:103" ht="15.75" customHeight="1" x14ac:dyDescent="0.25">
      <c r="A698" s="102"/>
      <c r="G698" s="103"/>
      <c r="M698" s="104"/>
      <c r="S698" s="105"/>
      <c r="T698" s="105"/>
      <c r="V698" s="105"/>
      <c r="AC698" s="106"/>
      <c r="AP698" s="107"/>
      <c r="AR698" s="108"/>
      <c r="CE698" s="104"/>
      <c r="CF698" s="104"/>
      <c r="CY698" s="104"/>
    </row>
    <row r="699" spans="1:103" ht="15.75" customHeight="1" x14ac:dyDescent="0.25">
      <c r="A699" s="102"/>
      <c r="G699" s="103"/>
      <c r="M699" s="104"/>
      <c r="S699" s="105"/>
      <c r="T699" s="105"/>
      <c r="V699" s="105"/>
      <c r="AC699" s="106"/>
      <c r="AP699" s="107"/>
      <c r="AR699" s="108"/>
      <c r="CE699" s="104"/>
      <c r="CF699" s="104"/>
      <c r="CY699" s="104"/>
    </row>
    <row r="700" spans="1:103" ht="15.75" customHeight="1" x14ac:dyDescent="0.25">
      <c r="A700" s="102"/>
      <c r="G700" s="103"/>
      <c r="M700" s="104"/>
      <c r="S700" s="105"/>
      <c r="T700" s="105"/>
      <c r="V700" s="105"/>
      <c r="AC700" s="106"/>
      <c r="AP700" s="107"/>
      <c r="AR700" s="108"/>
      <c r="CE700" s="104"/>
      <c r="CF700" s="104"/>
      <c r="CY700" s="104"/>
    </row>
    <row r="701" spans="1:103" ht="15.75" customHeight="1" x14ac:dyDescent="0.25">
      <c r="A701" s="102"/>
      <c r="G701" s="103"/>
      <c r="M701" s="104"/>
      <c r="S701" s="105"/>
      <c r="T701" s="105"/>
      <c r="V701" s="105"/>
      <c r="AC701" s="106"/>
      <c r="AP701" s="107"/>
      <c r="AR701" s="108"/>
      <c r="CE701" s="104"/>
      <c r="CF701" s="104"/>
      <c r="CY701" s="104"/>
    </row>
    <row r="702" spans="1:103" ht="15.75" customHeight="1" x14ac:dyDescent="0.25">
      <c r="A702" s="102"/>
      <c r="G702" s="103"/>
      <c r="M702" s="104"/>
      <c r="S702" s="105"/>
      <c r="T702" s="105"/>
      <c r="V702" s="105"/>
      <c r="AC702" s="106"/>
      <c r="AP702" s="107"/>
      <c r="AR702" s="108"/>
      <c r="CE702" s="104"/>
      <c r="CF702" s="104"/>
      <c r="CY702" s="104"/>
    </row>
    <row r="703" spans="1:103" ht="15.75" customHeight="1" x14ac:dyDescent="0.25">
      <c r="A703" s="102"/>
      <c r="G703" s="103"/>
      <c r="M703" s="104"/>
      <c r="S703" s="105"/>
      <c r="T703" s="105"/>
      <c r="V703" s="105"/>
      <c r="AC703" s="106"/>
      <c r="AP703" s="107"/>
      <c r="AR703" s="108"/>
      <c r="CE703" s="104"/>
      <c r="CF703" s="104"/>
      <c r="CY703" s="104"/>
    </row>
    <row r="704" spans="1:103" ht="15.75" customHeight="1" x14ac:dyDescent="0.25">
      <c r="A704" s="102"/>
      <c r="G704" s="103"/>
      <c r="M704" s="104"/>
      <c r="S704" s="105"/>
      <c r="T704" s="105"/>
      <c r="V704" s="105"/>
      <c r="AC704" s="106"/>
      <c r="AP704" s="107"/>
      <c r="AR704" s="108"/>
      <c r="CE704" s="104"/>
      <c r="CF704" s="104"/>
      <c r="CY704" s="104"/>
    </row>
    <row r="705" spans="1:103" ht="15.75" customHeight="1" x14ac:dyDescent="0.25">
      <c r="A705" s="102"/>
      <c r="G705" s="103"/>
      <c r="M705" s="104"/>
      <c r="S705" s="105"/>
      <c r="T705" s="105"/>
      <c r="V705" s="105"/>
      <c r="AC705" s="106"/>
      <c r="AP705" s="107"/>
      <c r="AR705" s="108"/>
      <c r="CE705" s="104"/>
      <c r="CF705" s="104"/>
      <c r="CY705" s="104"/>
    </row>
    <row r="706" spans="1:103" ht="15.75" customHeight="1" x14ac:dyDescent="0.25">
      <c r="A706" s="102"/>
      <c r="G706" s="103"/>
      <c r="M706" s="104"/>
      <c r="S706" s="105"/>
      <c r="T706" s="105"/>
      <c r="V706" s="105"/>
      <c r="AC706" s="106"/>
      <c r="AP706" s="107"/>
      <c r="AR706" s="108"/>
      <c r="CE706" s="104"/>
      <c r="CF706" s="104"/>
      <c r="CY706" s="104"/>
    </row>
    <row r="707" spans="1:103" ht="15.75" customHeight="1" x14ac:dyDescent="0.25">
      <c r="A707" s="102"/>
      <c r="G707" s="103"/>
      <c r="M707" s="104"/>
      <c r="S707" s="105"/>
      <c r="T707" s="105"/>
      <c r="V707" s="105"/>
      <c r="AC707" s="106"/>
      <c r="AP707" s="107"/>
      <c r="AR707" s="108"/>
      <c r="CE707" s="104"/>
      <c r="CF707" s="104"/>
      <c r="CY707" s="104"/>
    </row>
    <row r="708" spans="1:103" ht="15.75" customHeight="1" x14ac:dyDescent="0.25">
      <c r="A708" s="102"/>
      <c r="G708" s="103"/>
      <c r="M708" s="104"/>
      <c r="S708" s="105"/>
      <c r="T708" s="105"/>
      <c r="V708" s="105"/>
      <c r="AC708" s="106"/>
      <c r="AP708" s="107"/>
      <c r="AR708" s="108"/>
      <c r="CE708" s="104"/>
      <c r="CF708" s="104"/>
      <c r="CY708" s="104"/>
    </row>
    <row r="709" spans="1:103" ht="15.75" customHeight="1" x14ac:dyDescent="0.25">
      <c r="A709" s="102"/>
      <c r="G709" s="103"/>
      <c r="M709" s="104"/>
      <c r="S709" s="105"/>
      <c r="T709" s="105"/>
      <c r="V709" s="105"/>
      <c r="AC709" s="106"/>
      <c r="AP709" s="107"/>
      <c r="AR709" s="108"/>
      <c r="CE709" s="104"/>
      <c r="CF709" s="104"/>
      <c r="CY709" s="104"/>
    </row>
    <row r="710" spans="1:103" ht="15.75" customHeight="1" x14ac:dyDescent="0.25">
      <c r="A710" s="102"/>
      <c r="G710" s="103"/>
      <c r="M710" s="104"/>
      <c r="S710" s="105"/>
      <c r="T710" s="105"/>
      <c r="V710" s="105"/>
      <c r="AC710" s="106"/>
      <c r="AP710" s="107"/>
      <c r="AR710" s="108"/>
      <c r="CE710" s="104"/>
      <c r="CF710" s="104"/>
      <c r="CY710" s="104"/>
    </row>
    <row r="711" spans="1:103" ht="15.75" customHeight="1" x14ac:dyDescent="0.25">
      <c r="A711" s="102"/>
      <c r="G711" s="103"/>
      <c r="M711" s="104"/>
      <c r="S711" s="105"/>
      <c r="T711" s="105"/>
      <c r="V711" s="105"/>
      <c r="AC711" s="106"/>
      <c r="AP711" s="107"/>
      <c r="AR711" s="108"/>
      <c r="CE711" s="104"/>
      <c r="CF711" s="104"/>
      <c r="CY711" s="104"/>
    </row>
    <row r="712" spans="1:103" ht="15.75" customHeight="1" x14ac:dyDescent="0.25">
      <c r="A712" s="102"/>
      <c r="G712" s="103"/>
      <c r="M712" s="104"/>
      <c r="S712" s="105"/>
      <c r="T712" s="105"/>
      <c r="V712" s="105"/>
      <c r="AC712" s="106"/>
      <c r="AP712" s="107"/>
      <c r="AR712" s="108"/>
      <c r="CE712" s="104"/>
      <c r="CF712" s="104"/>
      <c r="CY712" s="104"/>
    </row>
    <row r="713" spans="1:103" ht="15.75" customHeight="1" x14ac:dyDescent="0.25">
      <c r="A713" s="102"/>
      <c r="G713" s="103"/>
      <c r="M713" s="104"/>
      <c r="S713" s="105"/>
      <c r="T713" s="105"/>
      <c r="V713" s="105"/>
      <c r="AC713" s="106"/>
      <c r="AP713" s="107"/>
      <c r="AR713" s="108"/>
      <c r="CE713" s="104"/>
      <c r="CF713" s="104"/>
      <c r="CY713" s="104"/>
    </row>
    <row r="714" spans="1:103" ht="15.75" customHeight="1" x14ac:dyDescent="0.25">
      <c r="A714" s="102"/>
      <c r="G714" s="103"/>
      <c r="M714" s="104"/>
      <c r="S714" s="105"/>
      <c r="T714" s="105"/>
      <c r="V714" s="105"/>
      <c r="AC714" s="106"/>
      <c r="AP714" s="107"/>
      <c r="AR714" s="108"/>
      <c r="CE714" s="104"/>
      <c r="CF714" s="104"/>
      <c r="CY714" s="104"/>
    </row>
    <row r="715" spans="1:103" ht="15.75" customHeight="1" x14ac:dyDescent="0.25">
      <c r="A715" s="102"/>
      <c r="G715" s="103"/>
      <c r="M715" s="104"/>
      <c r="S715" s="105"/>
      <c r="T715" s="105"/>
      <c r="V715" s="105"/>
      <c r="AC715" s="106"/>
      <c r="AP715" s="107"/>
      <c r="AR715" s="108"/>
      <c r="CE715" s="104"/>
      <c r="CF715" s="104"/>
      <c r="CY715" s="104"/>
    </row>
    <row r="716" spans="1:103" ht="15.75" customHeight="1" x14ac:dyDescent="0.25">
      <c r="A716" s="102"/>
      <c r="G716" s="103"/>
      <c r="M716" s="104"/>
      <c r="S716" s="105"/>
      <c r="T716" s="105"/>
      <c r="V716" s="105"/>
      <c r="AC716" s="106"/>
      <c r="AP716" s="107"/>
      <c r="AR716" s="108"/>
      <c r="CE716" s="104"/>
      <c r="CF716" s="104"/>
      <c r="CY716" s="104"/>
    </row>
    <row r="717" spans="1:103" ht="15.75" customHeight="1" x14ac:dyDescent="0.25">
      <c r="A717" s="102"/>
      <c r="G717" s="103"/>
      <c r="M717" s="104"/>
      <c r="S717" s="105"/>
      <c r="T717" s="105"/>
      <c r="V717" s="105"/>
      <c r="AC717" s="106"/>
      <c r="AP717" s="107"/>
      <c r="AR717" s="108"/>
      <c r="CE717" s="104"/>
      <c r="CF717" s="104"/>
      <c r="CY717" s="104"/>
    </row>
    <row r="718" spans="1:103" ht="15.75" customHeight="1" x14ac:dyDescent="0.25">
      <c r="A718" s="102"/>
      <c r="G718" s="103"/>
      <c r="M718" s="104"/>
      <c r="S718" s="105"/>
      <c r="T718" s="105"/>
      <c r="V718" s="105"/>
      <c r="AC718" s="106"/>
      <c r="AP718" s="107"/>
      <c r="AR718" s="108"/>
      <c r="CE718" s="104"/>
      <c r="CF718" s="104"/>
      <c r="CY718" s="104"/>
    </row>
    <row r="719" spans="1:103" ht="15.75" customHeight="1" x14ac:dyDescent="0.25">
      <c r="A719" s="102"/>
      <c r="G719" s="103"/>
      <c r="M719" s="104"/>
      <c r="S719" s="105"/>
      <c r="T719" s="105"/>
      <c r="V719" s="105"/>
      <c r="AC719" s="106"/>
      <c r="AP719" s="107"/>
      <c r="AR719" s="108"/>
      <c r="CE719" s="104"/>
      <c r="CF719" s="104"/>
      <c r="CY719" s="104"/>
    </row>
    <row r="720" spans="1:103" ht="15.75" customHeight="1" x14ac:dyDescent="0.25">
      <c r="A720" s="102"/>
      <c r="G720" s="103"/>
      <c r="M720" s="104"/>
      <c r="S720" s="105"/>
      <c r="T720" s="105"/>
      <c r="V720" s="105"/>
      <c r="AC720" s="106"/>
      <c r="AP720" s="107"/>
      <c r="AR720" s="108"/>
      <c r="CE720" s="104"/>
      <c r="CF720" s="104"/>
      <c r="CY720" s="104"/>
    </row>
    <row r="721" spans="1:103" ht="15.75" customHeight="1" x14ac:dyDescent="0.25">
      <c r="A721" s="102"/>
      <c r="G721" s="103"/>
      <c r="M721" s="104"/>
      <c r="S721" s="105"/>
      <c r="T721" s="105"/>
      <c r="V721" s="105"/>
      <c r="AC721" s="106"/>
      <c r="AP721" s="107"/>
      <c r="AR721" s="108"/>
      <c r="CE721" s="104"/>
      <c r="CF721" s="104"/>
      <c r="CY721" s="104"/>
    </row>
    <row r="722" spans="1:103" ht="15.75" customHeight="1" x14ac:dyDescent="0.25">
      <c r="A722" s="102"/>
      <c r="G722" s="103"/>
      <c r="M722" s="104"/>
      <c r="S722" s="105"/>
      <c r="T722" s="105"/>
      <c r="V722" s="105"/>
      <c r="AC722" s="106"/>
      <c r="AP722" s="107"/>
      <c r="AR722" s="108"/>
      <c r="CE722" s="104"/>
      <c r="CF722" s="104"/>
      <c r="CY722" s="104"/>
    </row>
    <row r="723" spans="1:103" ht="15.75" customHeight="1" x14ac:dyDescent="0.25">
      <c r="A723" s="102"/>
      <c r="G723" s="103"/>
      <c r="M723" s="104"/>
      <c r="S723" s="105"/>
      <c r="T723" s="105"/>
      <c r="V723" s="105"/>
      <c r="AC723" s="106"/>
      <c r="AP723" s="107"/>
      <c r="AR723" s="108"/>
      <c r="CE723" s="104"/>
      <c r="CF723" s="104"/>
      <c r="CY723" s="104"/>
    </row>
    <row r="724" spans="1:103" ht="15.75" customHeight="1" x14ac:dyDescent="0.25">
      <c r="A724" s="102"/>
      <c r="G724" s="103"/>
      <c r="M724" s="104"/>
      <c r="S724" s="105"/>
      <c r="T724" s="105"/>
      <c r="V724" s="105"/>
      <c r="AC724" s="106"/>
      <c r="AP724" s="107"/>
      <c r="AR724" s="108"/>
      <c r="CE724" s="104"/>
      <c r="CF724" s="104"/>
      <c r="CY724" s="104"/>
    </row>
    <row r="725" spans="1:103" ht="15.75" customHeight="1" x14ac:dyDescent="0.25">
      <c r="A725" s="102"/>
      <c r="G725" s="103"/>
      <c r="M725" s="104"/>
      <c r="S725" s="105"/>
      <c r="T725" s="105"/>
      <c r="V725" s="105"/>
      <c r="AC725" s="106"/>
      <c r="AP725" s="107"/>
      <c r="AR725" s="108"/>
      <c r="CE725" s="104"/>
      <c r="CF725" s="104"/>
      <c r="CY725" s="104"/>
    </row>
    <row r="726" spans="1:103" ht="15.75" customHeight="1" x14ac:dyDescent="0.25">
      <c r="A726" s="102"/>
      <c r="G726" s="103"/>
      <c r="M726" s="104"/>
      <c r="S726" s="105"/>
      <c r="T726" s="105"/>
      <c r="V726" s="105"/>
      <c r="AC726" s="106"/>
      <c r="AP726" s="107"/>
      <c r="AR726" s="108"/>
      <c r="CE726" s="104"/>
      <c r="CF726" s="104"/>
      <c r="CY726" s="104"/>
    </row>
    <row r="727" spans="1:103" ht="15.75" customHeight="1" x14ac:dyDescent="0.25">
      <c r="A727" s="102"/>
      <c r="G727" s="103"/>
      <c r="M727" s="104"/>
      <c r="S727" s="105"/>
      <c r="T727" s="105"/>
      <c r="V727" s="105"/>
      <c r="AC727" s="106"/>
      <c r="AP727" s="107"/>
      <c r="AR727" s="108"/>
      <c r="CE727" s="104"/>
      <c r="CF727" s="104"/>
      <c r="CY727" s="104"/>
    </row>
    <row r="728" spans="1:103" ht="15.75" customHeight="1" x14ac:dyDescent="0.25">
      <c r="A728" s="102"/>
      <c r="G728" s="103"/>
      <c r="M728" s="104"/>
      <c r="S728" s="105"/>
      <c r="T728" s="105"/>
      <c r="V728" s="105"/>
      <c r="AC728" s="106"/>
      <c r="AP728" s="107"/>
      <c r="AR728" s="108"/>
      <c r="CE728" s="104"/>
      <c r="CF728" s="104"/>
      <c r="CY728" s="104"/>
    </row>
    <row r="729" spans="1:103" ht="15.75" customHeight="1" x14ac:dyDescent="0.25">
      <c r="A729" s="102"/>
      <c r="G729" s="103"/>
      <c r="M729" s="104"/>
      <c r="S729" s="105"/>
      <c r="T729" s="105"/>
      <c r="V729" s="105"/>
      <c r="AC729" s="106"/>
      <c r="AP729" s="107"/>
      <c r="AR729" s="108"/>
      <c r="CE729" s="104"/>
      <c r="CF729" s="104"/>
      <c r="CY729" s="104"/>
    </row>
    <row r="730" spans="1:103" ht="15.75" customHeight="1" x14ac:dyDescent="0.25">
      <c r="A730" s="102"/>
      <c r="G730" s="103"/>
      <c r="M730" s="104"/>
      <c r="S730" s="105"/>
      <c r="T730" s="105"/>
      <c r="V730" s="105"/>
      <c r="AC730" s="106"/>
      <c r="AP730" s="107"/>
      <c r="AR730" s="108"/>
      <c r="CE730" s="104"/>
      <c r="CF730" s="104"/>
      <c r="CY730" s="104"/>
    </row>
    <row r="731" spans="1:103" ht="15.75" customHeight="1" x14ac:dyDescent="0.25">
      <c r="A731" s="102"/>
      <c r="G731" s="103"/>
      <c r="M731" s="104"/>
      <c r="S731" s="105"/>
      <c r="T731" s="105"/>
      <c r="V731" s="105"/>
      <c r="AC731" s="106"/>
      <c r="AP731" s="107"/>
      <c r="AR731" s="108"/>
      <c r="CE731" s="104"/>
      <c r="CF731" s="104"/>
      <c r="CY731" s="104"/>
    </row>
    <row r="732" spans="1:103" ht="15.75" customHeight="1" x14ac:dyDescent="0.25">
      <c r="A732" s="102"/>
      <c r="G732" s="103"/>
      <c r="M732" s="104"/>
      <c r="S732" s="105"/>
      <c r="T732" s="105"/>
      <c r="V732" s="105"/>
      <c r="AC732" s="106"/>
      <c r="AP732" s="107"/>
      <c r="AR732" s="108"/>
      <c r="CE732" s="104"/>
      <c r="CF732" s="104"/>
      <c r="CY732" s="104"/>
    </row>
    <row r="733" spans="1:103" ht="15.75" customHeight="1" x14ac:dyDescent="0.25">
      <c r="A733" s="102"/>
      <c r="G733" s="103"/>
      <c r="M733" s="104"/>
      <c r="S733" s="105"/>
      <c r="T733" s="105"/>
      <c r="V733" s="105"/>
      <c r="AC733" s="106"/>
      <c r="AP733" s="107"/>
      <c r="AR733" s="108"/>
      <c r="CE733" s="104"/>
      <c r="CF733" s="104"/>
      <c r="CY733" s="104"/>
    </row>
    <row r="734" spans="1:103" ht="15.75" customHeight="1" x14ac:dyDescent="0.25">
      <c r="A734" s="102"/>
      <c r="G734" s="103"/>
      <c r="M734" s="104"/>
      <c r="S734" s="105"/>
      <c r="T734" s="105"/>
      <c r="V734" s="105"/>
      <c r="AC734" s="106"/>
      <c r="AP734" s="107"/>
      <c r="AR734" s="108"/>
      <c r="CE734" s="104"/>
      <c r="CF734" s="104"/>
      <c r="CY734" s="104"/>
    </row>
    <row r="735" spans="1:103" ht="15.75" customHeight="1" x14ac:dyDescent="0.25">
      <c r="A735" s="102"/>
      <c r="G735" s="103"/>
      <c r="M735" s="104"/>
      <c r="S735" s="105"/>
      <c r="T735" s="105"/>
      <c r="V735" s="105"/>
      <c r="AC735" s="106"/>
      <c r="AP735" s="107"/>
      <c r="AR735" s="108"/>
      <c r="CE735" s="104"/>
      <c r="CF735" s="104"/>
      <c r="CY735" s="104"/>
    </row>
    <row r="736" spans="1:103" ht="15.75" customHeight="1" x14ac:dyDescent="0.25">
      <c r="A736" s="102"/>
      <c r="G736" s="103"/>
      <c r="M736" s="104"/>
      <c r="S736" s="105"/>
      <c r="T736" s="105"/>
      <c r="V736" s="105"/>
      <c r="AC736" s="106"/>
      <c r="AP736" s="107"/>
      <c r="AR736" s="108"/>
      <c r="CE736" s="104"/>
      <c r="CF736" s="104"/>
      <c r="CY736" s="104"/>
    </row>
    <row r="737" spans="1:103" ht="15.75" customHeight="1" x14ac:dyDescent="0.25">
      <c r="A737" s="102"/>
      <c r="G737" s="103"/>
      <c r="M737" s="104"/>
      <c r="S737" s="105"/>
      <c r="T737" s="105"/>
      <c r="V737" s="105"/>
      <c r="AC737" s="106"/>
      <c r="AP737" s="107"/>
      <c r="AR737" s="108"/>
      <c r="CE737" s="104"/>
      <c r="CF737" s="104"/>
      <c r="CY737" s="104"/>
    </row>
    <row r="738" spans="1:103" ht="15.75" customHeight="1" x14ac:dyDescent="0.25">
      <c r="A738" s="102"/>
      <c r="G738" s="103"/>
      <c r="M738" s="104"/>
      <c r="S738" s="105"/>
      <c r="T738" s="105"/>
      <c r="V738" s="105"/>
      <c r="AC738" s="106"/>
      <c r="AP738" s="107"/>
      <c r="AR738" s="108"/>
      <c r="CE738" s="104"/>
      <c r="CF738" s="104"/>
      <c r="CY738" s="104"/>
    </row>
    <row r="739" spans="1:103" ht="15.75" customHeight="1" x14ac:dyDescent="0.25">
      <c r="A739" s="102"/>
      <c r="G739" s="103"/>
      <c r="M739" s="104"/>
      <c r="S739" s="105"/>
      <c r="T739" s="105"/>
      <c r="V739" s="105"/>
      <c r="AC739" s="106"/>
      <c r="AP739" s="107"/>
      <c r="AR739" s="108"/>
      <c r="CE739" s="104"/>
      <c r="CF739" s="104"/>
      <c r="CY739" s="104"/>
    </row>
    <row r="740" spans="1:103" ht="15.75" customHeight="1" x14ac:dyDescent="0.25">
      <c r="A740" s="102"/>
      <c r="G740" s="103"/>
      <c r="M740" s="104"/>
      <c r="S740" s="105"/>
      <c r="T740" s="105"/>
      <c r="V740" s="105"/>
      <c r="AC740" s="106"/>
      <c r="AP740" s="107"/>
      <c r="AR740" s="108"/>
      <c r="CE740" s="104"/>
      <c r="CF740" s="104"/>
      <c r="CY740" s="104"/>
    </row>
    <row r="741" spans="1:103" ht="15.75" customHeight="1" x14ac:dyDescent="0.25">
      <c r="A741" s="102"/>
      <c r="G741" s="103"/>
      <c r="M741" s="104"/>
      <c r="S741" s="105"/>
      <c r="T741" s="105"/>
      <c r="V741" s="105"/>
      <c r="AC741" s="106"/>
      <c r="AP741" s="107"/>
      <c r="AR741" s="108"/>
      <c r="CE741" s="104"/>
      <c r="CF741" s="104"/>
      <c r="CY741" s="104"/>
    </row>
    <row r="742" spans="1:103" ht="15.75" customHeight="1" x14ac:dyDescent="0.25">
      <c r="A742" s="102"/>
      <c r="G742" s="103"/>
      <c r="M742" s="104"/>
      <c r="S742" s="105"/>
      <c r="T742" s="105"/>
      <c r="V742" s="105"/>
      <c r="AC742" s="106"/>
      <c r="AP742" s="107"/>
      <c r="AR742" s="108"/>
      <c r="CE742" s="104"/>
      <c r="CF742" s="104"/>
      <c r="CY742" s="104"/>
    </row>
    <row r="743" spans="1:103" ht="15.75" customHeight="1" x14ac:dyDescent="0.25">
      <c r="A743" s="102"/>
      <c r="G743" s="103"/>
      <c r="M743" s="104"/>
      <c r="S743" s="105"/>
      <c r="T743" s="105"/>
      <c r="V743" s="105"/>
      <c r="AC743" s="106"/>
      <c r="AP743" s="107"/>
      <c r="AR743" s="108"/>
      <c r="CE743" s="104"/>
      <c r="CF743" s="104"/>
      <c r="CY743" s="104"/>
    </row>
    <row r="744" spans="1:103" ht="15.75" customHeight="1" x14ac:dyDescent="0.25">
      <c r="A744" s="102"/>
      <c r="G744" s="103"/>
      <c r="M744" s="104"/>
      <c r="S744" s="105"/>
      <c r="T744" s="105"/>
      <c r="V744" s="105"/>
      <c r="AC744" s="106"/>
      <c r="AP744" s="107"/>
      <c r="AR744" s="108"/>
      <c r="CE744" s="104"/>
      <c r="CF744" s="104"/>
      <c r="CY744" s="104"/>
    </row>
    <row r="745" spans="1:103" ht="15.75" customHeight="1" x14ac:dyDescent="0.25">
      <c r="A745" s="102"/>
      <c r="G745" s="103"/>
      <c r="M745" s="104"/>
      <c r="S745" s="105"/>
      <c r="T745" s="105"/>
      <c r="V745" s="105"/>
      <c r="AC745" s="106"/>
      <c r="AP745" s="107"/>
      <c r="AR745" s="108"/>
      <c r="CE745" s="104"/>
      <c r="CF745" s="104"/>
      <c r="CY745" s="104"/>
    </row>
    <row r="746" spans="1:103" ht="15.75" customHeight="1" x14ac:dyDescent="0.25">
      <c r="A746" s="102"/>
      <c r="G746" s="103"/>
      <c r="M746" s="104"/>
      <c r="S746" s="105"/>
      <c r="T746" s="105"/>
      <c r="V746" s="105"/>
      <c r="AC746" s="106"/>
      <c r="AP746" s="107"/>
      <c r="AR746" s="108"/>
      <c r="CE746" s="104"/>
      <c r="CF746" s="104"/>
      <c r="CY746" s="104"/>
    </row>
    <row r="747" spans="1:103" ht="15.75" customHeight="1" x14ac:dyDescent="0.25">
      <c r="A747" s="102"/>
      <c r="G747" s="103"/>
      <c r="M747" s="104"/>
      <c r="S747" s="105"/>
      <c r="T747" s="105"/>
      <c r="V747" s="105"/>
      <c r="AC747" s="106"/>
      <c r="AP747" s="107"/>
      <c r="AR747" s="108"/>
      <c r="CE747" s="104"/>
      <c r="CF747" s="104"/>
      <c r="CY747" s="104"/>
    </row>
    <row r="748" spans="1:103" ht="15.75" customHeight="1" x14ac:dyDescent="0.25">
      <c r="A748" s="102"/>
      <c r="G748" s="103"/>
      <c r="M748" s="104"/>
      <c r="S748" s="105"/>
      <c r="T748" s="105"/>
      <c r="V748" s="105"/>
      <c r="AC748" s="106"/>
      <c r="AP748" s="107"/>
      <c r="AR748" s="108"/>
      <c r="CE748" s="104"/>
      <c r="CF748" s="104"/>
      <c r="CY748" s="104"/>
    </row>
    <row r="749" spans="1:103" ht="15.75" customHeight="1" x14ac:dyDescent="0.25">
      <c r="A749" s="102"/>
      <c r="G749" s="103"/>
      <c r="M749" s="104"/>
      <c r="S749" s="105"/>
      <c r="T749" s="105"/>
      <c r="V749" s="105"/>
      <c r="AC749" s="106"/>
      <c r="AP749" s="107"/>
      <c r="AR749" s="108"/>
      <c r="CE749" s="104"/>
      <c r="CF749" s="104"/>
      <c r="CY749" s="104"/>
    </row>
    <row r="750" spans="1:103" ht="15.75" customHeight="1" x14ac:dyDescent="0.25">
      <c r="A750" s="102"/>
      <c r="G750" s="103"/>
      <c r="M750" s="104"/>
      <c r="S750" s="105"/>
      <c r="T750" s="105"/>
      <c r="V750" s="105"/>
      <c r="AC750" s="106"/>
      <c r="AP750" s="107"/>
      <c r="AR750" s="108"/>
      <c r="CE750" s="104"/>
      <c r="CF750" s="104"/>
      <c r="CY750" s="104"/>
    </row>
    <row r="751" spans="1:103" ht="15.75" customHeight="1" x14ac:dyDescent="0.25">
      <c r="A751" s="102"/>
      <c r="G751" s="103"/>
      <c r="M751" s="104"/>
      <c r="S751" s="105"/>
      <c r="T751" s="105"/>
      <c r="V751" s="105"/>
      <c r="AC751" s="106"/>
      <c r="AP751" s="107"/>
      <c r="AR751" s="108"/>
      <c r="CE751" s="104"/>
      <c r="CF751" s="104"/>
      <c r="CY751" s="104"/>
    </row>
    <row r="752" spans="1:103" ht="15.75" customHeight="1" x14ac:dyDescent="0.25">
      <c r="A752" s="102"/>
      <c r="G752" s="103"/>
      <c r="M752" s="104"/>
      <c r="S752" s="105"/>
      <c r="T752" s="105"/>
      <c r="V752" s="105"/>
      <c r="AC752" s="106"/>
      <c r="AP752" s="107"/>
      <c r="AR752" s="108"/>
      <c r="CE752" s="104"/>
      <c r="CF752" s="104"/>
      <c r="CY752" s="104"/>
    </row>
    <row r="753" spans="1:103" ht="15.75" customHeight="1" x14ac:dyDescent="0.25">
      <c r="A753" s="102"/>
      <c r="G753" s="103"/>
      <c r="M753" s="104"/>
      <c r="S753" s="105"/>
      <c r="T753" s="105"/>
      <c r="V753" s="105"/>
      <c r="AC753" s="106"/>
      <c r="AP753" s="107"/>
      <c r="AR753" s="108"/>
      <c r="CE753" s="104"/>
      <c r="CF753" s="104"/>
      <c r="CY753" s="104"/>
    </row>
    <row r="754" spans="1:103" ht="15.75" customHeight="1" x14ac:dyDescent="0.25">
      <c r="A754" s="102"/>
      <c r="G754" s="103"/>
      <c r="M754" s="104"/>
      <c r="S754" s="105"/>
      <c r="T754" s="105"/>
      <c r="V754" s="105"/>
      <c r="AC754" s="106"/>
      <c r="AP754" s="107"/>
      <c r="AR754" s="108"/>
      <c r="CE754" s="104"/>
      <c r="CF754" s="104"/>
      <c r="CY754" s="104"/>
    </row>
    <row r="755" spans="1:103" ht="15.75" customHeight="1" x14ac:dyDescent="0.25">
      <c r="A755" s="102"/>
      <c r="G755" s="103"/>
      <c r="M755" s="104"/>
      <c r="S755" s="105"/>
      <c r="T755" s="105"/>
      <c r="V755" s="105"/>
      <c r="AC755" s="106"/>
      <c r="AP755" s="107"/>
      <c r="AR755" s="108"/>
      <c r="CE755" s="104"/>
      <c r="CF755" s="104"/>
      <c r="CY755" s="104"/>
    </row>
    <row r="756" spans="1:103" ht="15.75" customHeight="1" x14ac:dyDescent="0.25">
      <c r="A756" s="102"/>
      <c r="G756" s="103"/>
      <c r="M756" s="104"/>
      <c r="S756" s="105"/>
      <c r="T756" s="105"/>
      <c r="V756" s="105"/>
      <c r="AC756" s="106"/>
      <c r="AP756" s="107"/>
      <c r="AR756" s="108"/>
      <c r="CE756" s="104"/>
      <c r="CF756" s="104"/>
      <c r="CY756" s="104"/>
    </row>
    <row r="757" spans="1:103" ht="15.75" customHeight="1" x14ac:dyDescent="0.25">
      <c r="A757" s="102"/>
      <c r="G757" s="103"/>
      <c r="M757" s="104"/>
      <c r="S757" s="105"/>
      <c r="T757" s="105"/>
      <c r="V757" s="105"/>
      <c r="AC757" s="106"/>
      <c r="AP757" s="107"/>
      <c r="AR757" s="108"/>
      <c r="CE757" s="104"/>
      <c r="CF757" s="104"/>
      <c r="CY757" s="104"/>
    </row>
    <row r="758" spans="1:103" ht="15.75" customHeight="1" x14ac:dyDescent="0.25">
      <c r="A758" s="102"/>
      <c r="G758" s="103"/>
      <c r="M758" s="104"/>
      <c r="S758" s="105"/>
      <c r="T758" s="105"/>
      <c r="V758" s="105"/>
      <c r="AC758" s="106"/>
      <c r="AP758" s="107"/>
      <c r="AR758" s="108"/>
      <c r="CE758" s="104"/>
      <c r="CF758" s="104"/>
      <c r="CY758" s="104"/>
    </row>
    <row r="759" spans="1:103" ht="15.75" customHeight="1" x14ac:dyDescent="0.25">
      <c r="A759" s="102"/>
      <c r="G759" s="103"/>
      <c r="M759" s="104"/>
      <c r="S759" s="105"/>
      <c r="T759" s="105"/>
      <c r="V759" s="105"/>
      <c r="AC759" s="106"/>
      <c r="AP759" s="107"/>
      <c r="AR759" s="108"/>
      <c r="CE759" s="104"/>
      <c r="CF759" s="104"/>
      <c r="CY759" s="104"/>
    </row>
    <row r="760" spans="1:103" ht="15.75" customHeight="1" x14ac:dyDescent="0.25">
      <c r="A760" s="102"/>
      <c r="G760" s="103"/>
      <c r="M760" s="104"/>
      <c r="S760" s="105"/>
      <c r="T760" s="105"/>
      <c r="V760" s="105"/>
      <c r="AC760" s="106"/>
      <c r="AP760" s="107"/>
      <c r="AR760" s="108"/>
      <c r="CE760" s="104"/>
      <c r="CF760" s="104"/>
      <c r="CY760" s="104"/>
    </row>
    <row r="761" spans="1:103" ht="15.75" customHeight="1" x14ac:dyDescent="0.25">
      <c r="A761" s="102"/>
      <c r="G761" s="103"/>
      <c r="M761" s="104"/>
      <c r="S761" s="105"/>
      <c r="T761" s="105"/>
      <c r="V761" s="105"/>
      <c r="AC761" s="106"/>
      <c r="AP761" s="107"/>
      <c r="AR761" s="108"/>
      <c r="CE761" s="104"/>
      <c r="CF761" s="104"/>
      <c r="CY761" s="104"/>
    </row>
    <row r="762" spans="1:103" ht="15.75" customHeight="1" x14ac:dyDescent="0.25">
      <c r="A762" s="102"/>
      <c r="G762" s="103"/>
      <c r="M762" s="104"/>
      <c r="S762" s="105"/>
      <c r="T762" s="105"/>
      <c r="V762" s="105"/>
      <c r="AC762" s="106"/>
      <c r="AP762" s="107"/>
      <c r="AR762" s="108"/>
      <c r="CE762" s="104"/>
      <c r="CF762" s="104"/>
      <c r="CY762" s="104"/>
    </row>
    <row r="763" spans="1:103" ht="15.75" customHeight="1" x14ac:dyDescent="0.25">
      <c r="A763" s="102"/>
      <c r="G763" s="103"/>
      <c r="M763" s="104"/>
      <c r="S763" s="105"/>
      <c r="T763" s="105"/>
      <c r="V763" s="105"/>
      <c r="AC763" s="106"/>
      <c r="AP763" s="107"/>
      <c r="AR763" s="108"/>
      <c r="CE763" s="104"/>
      <c r="CF763" s="104"/>
      <c r="CY763" s="104"/>
    </row>
    <row r="764" spans="1:103" ht="15.75" customHeight="1" x14ac:dyDescent="0.25">
      <c r="A764" s="102"/>
      <c r="G764" s="103"/>
      <c r="M764" s="104"/>
      <c r="S764" s="105"/>
      <c r="T764" s="105"/>
      <c r="V764" s="105"/>
      <c r="AC764" s="106"/>
      <c r="AP764" s="107"/>
      <c r="AR764" s="108"/>
      <c r="CE764" s="104"/>
      <c r="CF764" s="104"/>
      <c r="CY764" s="104"/>
    </row>
    <row r="765" spans="1:103" ht="15.75" customHeight="1" x14ac:dyDescent="0.25">
      <c r="A765" s="102"/>
      <c r="G765" s="103"/>
      <c r="M765" s="104"/>
      <c r="S765" s="105"/>
      <c r="T765" s="105"/>
      <c r="V765" s="105"/>
      <c r="AC765" s="106"/>
      <c r="AP765" s="107"/>
      <c r="AR765" s="108"/>
      <c r="CE765" s="104"/>
      <c r="CF765" s="104"/>
      <c r="CY765" s="104"/>
    </row>
    <row r="766" spans="1:103" ht="15.75" customHeight="1" x14ac:dyDescent="0.25">
      <c r="A766" s="102"/>
      <c r="G766" s="103"/>
      <c r="M766" s="104"/>
      <c r="S766" s="105"/>
      <c r="T766" s="105"/>
      <c r="V766" s="105"/>
      <c r="AC766" s="106"/>
      <c r="AP766" s="107"/>
      <c r="AR766" s="108"/>
      <c r="CE766" s="104"/>
      <c r="CF766" s="104"/>
      <c r="CY766" s="104"/>
    </row>
    <row r="767" spans="1:103" ht="15.75" customHeight="1" x14ac:dyDescent="0.25">
      <c r="A767" s="102"/>
      <c r="G767" s="103"/>
      <c r="M767" s="104"/>
      <c r="S767" s="105"/>
      <c r="T767" s="105"/>
      <c r="V767" s="105"/>
      <c r="AC767" s="106"/>
      <c r="AP767" s="107"/>
      <c r="AR767" s="108"/>
      <c r="CE767" s="104"/>
      <c r="CF767" s="104"/>
      <c r="CY767" s="104"/>
    </row>
    <row r="768" spans="1:103" ht="15.75" customHeight="1" x14ac:dyDescent="0.25">
      <c r="A768" s="102"/>
      <c r="G768" s="103"/>
      <c r="M768" s="104"/>
      <c r="S768" s="105"/>
      <c r="T768" s="105"/>
      <c r="V768" s="105"/>
      <c r="AC768" s="106"/>
      <c r="AP768" s="107"/>
      <c r="AR768" s="108"/>
      <c r="CE768" s="104"/>
      <c r="CF768" s="104"/>
      <c r="CY768" s="104"/>
    </row>
    <row r="769" spans="1:103" ht="15.75" customHeight="1" x14ac:dyDescent="0.25">
      <c r="A769" s="102"/>
      <c r="G769" s="103"/>
      <c r="M769" s="104"/>
      <c r="S769" s="105"/>
      <c r="T769" s="105"/>
      <c r="V769" s="105"/>
      <c r="AC769" s="106"/>
      <c r="AP769" s="107"/>
      <c r="AR769" s="108"/>
      <c r="CE769" s="104"/>
      <c r="CF769" s="104"/>
      <c r="CY769" s="104"/>
    </row>
    <row r="770" spans="1:103" ht="15.75" customHeight="1" x14ac:dyDescent="0.25">
      <c r="A770" s="102"/>
      <c r="G770" s="103"/>
      <c r="M770" s="104"/>
      <c r="S770" s="105"/>
      <c r="T770" s="105"/>
      <c r="V770" s="105"/>
      <c r="AC770" s="106"/>
      <c r="AP770" s="107"/>
      <c r="AR770" s="108"/>
      <c r="CE770" s="104"/>
      <c r="CF770" s="104"/>
      <c r="CY770" s="104"/>
    </row>
    <row r="771" spans="1:103" ht="15.75" customHeight="1" x14ac:dyDescent="0.25">
      <c r="A771" s="102"/>
      <c r="G771" s="103"/>
      <c r="M771" s="104"/>
      <c r="S771" s="105"/>
      <c r="T771" s="105"/>
      <c r="V771" s="105"/>
      <c r="AC771" s="106"/>
      <c r="AP771" s="107"/>
      <c r="AR771" s="108"/>
      <c r="CE771" s="104"/>
      <c r="CF771" s="104"/>
      <c r="CY771" s="104"/>
    </row>
    <row r="772" spans="1:103" ht="15.75" customHeight="1" x14ac:dyDescent="0.25">
      <c r="A772" s="102"/>
      <c r="G772" s="103"/>
      <c r="M772" s="104"/>
      <c r="S772" s="105"/>
      <c r="T772" s="105"/>
      <c r="V772" s="105"/>
      <c r="AC772" s="106"/>
      <c r="AP772" s="107"/>
      <c r="AR772" s="108"/>
      <c r="CE772" s="104"/>
      <c r="CF772" s="104"/>
      <c r="CY772" s="104"/>
    </row>
    <row r="773" spans="1:103" ht="15.75" customHeight="1" x14ac:dyDescent="0.25">
      <c r="A773" s="102"/>
      <c r="G773" s="103"/>
      <c r="M773" s="104"/>
      <c r="S773" s="105"/>
      <c r="T773" s="105"/>
      <c r="V773" s="105"/>
      <c r="AC773" s="106"/>
      <c r="AP773" s="107"/>
      <c r="AR773" s="108"/>
      <c r="CE773" s="104"/>
      <c r="CF773" s="104"/>
      <c r="CY773" s="104"/>
    </row>
    <row r="774" spans="1:103" ht="15.75" customHeight="1" x14ac:dyDescent="0.25">
      <c r="A774" s="102"/>
      <c r="G774" s="103"/>
      <c r="M774" s="104"/>
      <c r="S774" s="105"/>
      <c r="T774" s="105"/>
      <c r="V774" s="105"/>
      <c r="AC774" s="106"/>
      <c r="AP774" s="107"/>
      <c r="AR774" s="108"/>
      <c r="CE774" s="104"/>
      <c r="CF774" s="104"/>
      <c r="CY774" s="104"/>
    </row>
    <row r="775" spans="1:103" ht="15.75" customHeight="1" x14ac:dyDescent="0.25">
      <c r="A775" s="102"/>
      <c r="G775" s="103"/>
      <c r="M775" s="104"/>
      <c r="S775" s="105"/>
      <c r="T775" s="105"/>
      <c r="V775" s="105"/>
      <c r="AC775" s="106"/>
      <c r="AP775" s="107"/>
      <c r="AR775" s="108"/>
      <c r="CE775" s="104"/>
      <c r="CF775" s="104"/>
      <c r="CY775" s="104"/>
    </row>
    <row r="776" spans="1:103" ht="15.75" customHeight="1" x14ac:dyDescent="0.25">
      <c r="A776" s="102"/>
      <c r="G776" s="103"/>
      <c r="M776" s="104"/>
      <c r="S776" s="105"/>
      <c r="T776" s="105"/>
      <c r="V776" s="105"/>
      <c r="AC776" s="106"/>
      <c r="AP776" s="107"/>
      <c r="AR776" s="108"/>
      <c r="CE776" s="104"/>
      <c r="CF776" s="104"/>
      <c r="CY776" s="104"/>
    </row>
    <row r="777" spans="1:103" ht="15.75" customHeight="1" x14ac:dyDescent="0.25">
      <c r="A777" s="102"/>
      <c r="G777" s="103"/>
      <c r="M777" s="104"/>
      <c r="S777" s="105"/>
      <c r="T777" s="105"/>
      <c r="V777" s="105"/>
      <c r="AC777" s="106"/>
      <c r="AP777" s="107"/>
      <c r="AR777" s="108"/>
      <c r="CE777" s="104"/>
      <c r="CF777" s="104"/>
      <c r="CY777" s="104"/>
    </row>
    <row r="778" spans="1:103" ht="15.75" customHeight="1" x14ac:dyDescent="0.25">
      <c r="A778" s="102"/>
      <c r="G778" s="103"/>
      <c r="M778" s="104"/>
      <c r="S778" s="105"/>
      <c r="T778" s="105"/>
      <c r="V778" s="105"/>
      <c r="AC778" s="106"/>
      <c r="AP778" s="107"/>
      <c r="AR778" s="108"/>
      <c r="CE778" s="104"/>
      <c r="CF778" s="104"/>
      <c r="CY778" s="104"/>
    </row>
    <row r="779" spans="1:103" ht="15.75" customHeight="1" x14ac:dyDescent="0.25">
      <c r="A779" s="102"/>
      <c r="G779" s="103"/>
      <c r="M779" s="104"/>
      <c r="S779" s="105"/>
      <c r="T779" s="105"/>
      <c r="V779" s="105"/>
      <c r="AC779" s="106"/>
      <c r="AP779" s="107"/>
      <c r="AR779" s="108"/>
      <c r="CE779" s="104"/>
      <c r="CF779" s="104"/>
      <c r="CY779" s="104"/>
    </row>
    <row r="780" spans="1:103" ht="15.75" customHeight="1" x14ac:dyDescent="0.25">
      <c r="A780" s="102"/>
      <c r="G780" s="103"/>
      <c r="M780" s="104"/>
      <c r="S780" s="105"/>
      <c r="T780" s="105"/>
      <c r="V780" s="105"/>
      <c r="AC780" s="106"/>
      <c r="AP780" s="107"/>
      <c r="AR780" s="108"/>
      <c r="CE780" s="104"/>
      <c r="CF780" s="104"/>
      <c r="CY780" s="104"/>
    </row>
    <row r="781" spans="1:103" ht="15.75" customHeight="1" x14ac:dyDescent="0.25">
      <c r="A781" s="102"/>
      <c r="G781" s="103"/>
      <c r="M781" s="104"/>
      <c r="S781" s="105"/>
      <c r="T781" s="105"/>
      <c r="V781" s="105"/>
      <c r="AC781" s="106"/>
      <c r="AP781" s="107"/>
      <c r="AR781" s="108"/>
      <c r="CE781" s="104"/>
      <c r="CF781" s="104"/>
      <c r="CY781" s="104"/>
    </row>
    <row r="782" spans="1:103" ht="15.75" customHeight="1" x14ac:dyDescent="0.25">
      <c r="A782" s="102"/>
      <c r="G782" s="103"/>
      <c r="M782" s="104"/>
      <c r="S782" s="105"/>
      <c r="T782" s="105"/>
      <c r="V782" s="105"/>
      <c r="AC782" s="106"/>
      <c r="AP782" s="107"/>
      <c r="AR782" s="108"/>
      <c r="CE782" s="104"/>
      <c r="CF782" s="104"/>
      <c r="CY782" s="104"/>
    </row>
    <row r="783" spans="1:103" ht="15.75" customHeight="1" x14ac:dyDescent="0.25">
      <c r="A783" s="102"/>
      <c r="G783" s="103"/>
      <c r="M783" s="104"/>
      <c r="S783" s="105"/>
      <c r="T783" s="105"/>
      <c r="V783" s="105"/>
      <c r="AC783" s="106"/>
      <c r="AP783" s="107"/>
      <c r="AR783" s="108"/>
      <c r="CE783" s="104"/>
      <c r="CF783" s="104"/>
      <c r="CY783" s="104"/>
    </row>
    <row r="784" spans="1:103" ht="15.75" customHeight="1" x14ac:dyDescent="0.25">
      <c r="A784" s="102"/>
      <c r="G784" s="103"/>
      <c r="M784" s="104"/>
      <c r="S784" s="105"/>
      <c r="T784" s="105"/>
      <c r="V784" s="105"/>
      <c r="AC784" s="106"/>
      <c r="AP784" s="107"/>
      <c r="AR784" s="108"/>
      <c r="CE784" s="104"/>
      <c r="CF784" s="104"/>
      <c r="CY784" s="104"/>
    </row>
    <row r="785" spans="1:103" ht="15.75" customHeight="1" x14ac:dyDescent="0.25">
      <c r="A785" s="102"/>
      <c r="G785" s="103"/>
      <c r="M785" s="104"/>
      <c r="S785" s="105"/>
      <c r="T785" s="105"/>
      <c r="V785" s="105"/>
      <c r="AC785" s="106"/>
      <c r="AP785" s="107"/>
      <c r="AR785" s="108"/>
      <c r="CE785" s="104"/>
      <c r="CF785" s="104"/>
      <c r="CY785" s="104"/>
    </row>
    <row r="786" spans="1:103" ht="15.75" customHeight="1" x14ac:dyDescent="0.25">
      <c r="A786" s="102"/>
      <c r="G786" s="103"/>
      <c r="M786" s="104"/>
      <c r="S786" s="105"/>
      <c r="T786" s="105"/>
      <c r="V786" s="105"/>
      <c r="AC786" s="106"/>
      <c r="AP786" s="107"/>
      <c r="AR786" s="108"/>
      <c r="CE786" s="104"/>
      <c r="CF786" s="104"/>
      <c r="CY786" s="104"/>
    </row>
    <row r="787" spans="1:103" ht="15.75" customHeight="1" x14ac:dyDescent="0.25">
      <c r="A787" s="102"/>
      <c r="G787" s="103"/>
      <c r="M787" s="104"/>
      <c r="S787" s="105"/>
      <c r="T787" s="105"/>
      <c r="V787" s="105"/>
      <c r="AC787" s="106"/>
      <c r="AP787" s="107"/>
      <c r="AR787" s="108"/>
      <c r="CE787" s="104"/>
      <c r="CF787" s="104"/>
      <c r="CY787" s="104"/>
    </row>
    <row r="788" spans="1:103" ht="15.75" customHeight="1" x14ac:dyDescent="0.25">
      <c r="A788" s="102"/>
      <c r="G788" s="103"/>
      <c r="M788" s="104"/>
      <c r="S788" s="105"/>
      <c r="T788" s="105"/>
      <c r="V788" s="105"/>
      <c r="AC788" s="106"/>
      <c r="AP788" s="107"/>
      <c r="AR788" s="108"/>
      <c r="CE788" s="104"/>
      <c r="CF788" s="104"/>
      <c r="CY788" s="104"/>
    </row>
    <row r="789" spans="1:103" ht="15.75" customHeight="1" x14ac:dyDescent="0.25">
      <c r="A789" s="102"/>
      <c r="G789" s="103"/>
      <c r="M789" s="104"/>
      <c r="S789" s="105"/>
      <c r="T789" s="105"/>
      <c r="V789" s="105"/>
      <c r="AC789" s="106"/>
      <c r="AP789" s="107"/>
      <c r="AR789" s="108"/>
      <c r="CE789" s="104"/>
      <c r="CF789" s="104"/>
      <c r="CY789" s="104"/>
    </row>
    <row r="790" spans="1:103" ht="15.75" customHeight="1" x14ac:dyDescent="0.25">
      <c r="A790" s="102"/>
      <c r="G790" s="103"/>
      <c r="M790" s="104"/>
      <c r="S790" s="105"/>
      <c r="T790" s="105"/>
      <c r="V790" s="105"/>
      <c r="AC790" s="106"/>
      <c r="AP790" s="107"/>
      <c r="AR790" s="108"/>
      <c r="CE790" s="104"/>
      <c r="CF790" s="104"/>
      <c r="CY790" s="104"/>
    </row>
    <row r="791" spans="1:103" ht="15.75" customHeight="1" x14ac:dyDescent="0.25">
      <c r="A791" s="102"/>
      <c r="G791" s="103"/>
      <c r="M791" s="104"/>
      <c r="S791" s="105"/>
      <c r="T791" s="105"/>
      <c r="V791" s="105"/>
      <c r="AC791" s="106"/>
      <c r="AP791" s="107"/>
      <c r="AR791" s="108"/>
      <c r="CE791" s="104"/>
      <c r="CF791" s="104"/>
      <c r="CY791" s="104"/>
    </row>
    <row r="792" spans="1:103" ht="15.75" customHeight="1" x14ac:dyDescent="0.25">
      <c r="A792" s="102"/>
      <c r="G792" s="103"/>
      <c r="M792" s="104"/>
      <c r="S792" s="105"/>
      <c r="T792" s="105"/>
      <c r="V792" s="105"/>
      <c r="AC792" s="106"/>
      <c r="AP792" s="107"/>
      <c r="AR792" s="108"/>
      <c r="CE792" s="104"/>
      <c r="CF792" s="104"/>
      <c r="CY792" s="104"/>
    </row>
    <row r="793" spans="1:103" ht="15.75" customHeight="1" x14ac:dyDescent="0.25">
      <c r="A793" s="102"/>
      <c r="G793" s="103"/>
      <c r="M793" s="104"/>
      <c r="S793" s="105"/>
      <c r="T793" s="105"/>
      <c r="V793" s="105"/>
      <c r="AC793" s="106"/>
      <c r="AP793" s="107"/>
      <c r="AR793" s="108"/>
      <c r="CE793" s="104"/>
      <c r="CF793" s="104"/>
      <c r="CY793" s="104"/>
    </row>
    <row r="794" spans="1:103" ht="15.75" customHeight="1" x14ac:dyDescent="0.25">
      <c r="A794" s="102"/>
      <c r="G794" s="103"/>
      <c r="M794" s="104"/>
      <c r="S794" s="105"/>
      <c r="T794" s="105"/>
      <c r="V794" s="105"/>
      <c r="AC794" s="106"/>
      <c r="AP794" s="107"/>
      <c r="AR794" s="108"/>
      <c r="CE794" s="104"/>
      <c r="CF794" s="104"/>
      <c r="CY794" s="104"/>
    </row>
    <row r="795" spans="1:103" ht="15.75" customHeight="1" x14ac:dyDescent="0.25">
      <c r="A795" s="102"/>
      <c r="G795" s="103"/>
      <c r="M795" s="104"/>
      <c r="S795" s="105"/>
      <c r="T795" s="105"/>
      <c r="V795" s="105"/>
      <c r="AC795" s="106"/>
      <c r="AP795" s="107"/>
      <c r="AR795" s="108"/>
      <c r="CE795" s="104"/>
      <c r="CF795" s="104"/>
      <c r="CY795" s="104"/>
    </row>
    <row r="796" spans="1:103" ht="15.75" customHeight="1" x14ac:dyDescent="0.25">
      <c r="A796" s="102"/>
      <c r="G796" s="103"/>
      <c r="M796" s="104"/>
      <c r="S796" s="105"/>
      <c r="T796" s="105"/>
      <c r="V796" s="105"/>
      <c r="AC796" s="106"/>
      <c r="AP796" s="107"/>
      <c r="AR796" s="108"/>
      <c r="CE796" s="104"/>
      <c r="CF796" s="104"/>
      <c r="CY796" s="104"/>
    </row>
    <row r="797" spans="1:103" ht="15.75" customHeight="1" x14ac:dyDescent="0.25">
      <c r="A797" s="102"/>
      <c r="G797" s="103"/>
      <c r="M797" s="104"/>
      <c r="S797" s="105"/>
      <c r="T797" s="105"/>
      <c r="V797" s="105"/>
      <c r="AC797" s="106"/>
      <c r="AP797" s="107"/>
      <c r="AR797" s="108"/>
      <c r="CE797" s="104"/>
      <c r="CF797" s="104"/>
      <c r="CY797" s="104"/>
    </row>
    <row r="798" spans="1:103" ht="15.75" customHeight="1" x14ac:dyDescent="0.25">
      <c r="A798" s="102"/>
      <c r="G798" s="103"/>
      <c r="M798" s="104"/>
      <c r="S798" s="105"/>
      <c r="T798" s="105"/>
      <c r="V798" s="105"/>
      <c r="AC798" s="106"/>
      <c r="AP798" s="107"/>
      <c r="AR798" s="108"/>
      <c r="CE798" s="104"/>
      <c r="CF798" s="104"/>
      <c r="CY798" s="104"/>
    </row>
    <row r="799" spans="1:103" ht="15.75" customHeight="1" x14ac:dyDescent="0.25">
      <c r="A799" s="102"/>
      <c r="G799" s="103"/>
      <c r="M799" s="104"/>
      <c r="S799" s="105"/>
      <c r="T799" s="105"/>
      <c r="V799" s="105"/>
      <c r="AC799" s="106"/>
      <c r="AP799" s="107"/>
      <c r="AR799" s="108"/>
      <c r="CE799" s="104"/>
      <c r="CF799" s="104"/>
      <c r="CY799" s="104"/>
    </row>
    <row r="800" spans="1:103" ht="15.75" customHeight="1" x14ac:dyDescent="0.25">
      <c r="A800" s="102"/>
      <c r="G800" s="103"/>
      <c r="M800" s="104"/>
      <c r="S800" s="105"/>
      <c r="T800" s="105"/>
      <c r="V800" s="105"/>
      <c r="AC800" s="106"/>
      <c r="AP800" s="107"/>
      <c r="AR800" s="108"/>
      <c r="CE800" s="104"/>
      <c r="CF800" s="104"/>
      <c r="CY800" s="104"/>
    </row>
    <row r="801" spans="1:103" ht="15.75" customHeight="1" x14ac:dyDescent="0.25">
      <c r="A801" s="102"/>
      <c r="G801" s="103"/>
      <c r="M801" s="104"/>
      <c r="S801" s="105"/>
      <c r="T801" s="105"/>
      <c r="V801" s="105"/>
      <c r="AC801" s="106"/>
      <c r="AP801" s="107"/>
      <c r="AR801" s="108"/>
      <c r="CE801" s="104"/>
      <c r="CF801" s="104"/>
      <c r="CY801" s="104"/>
    </row>
    <row r="802" spans="1:103" ht="15.75" customHeight="1" x14ac:dyDescent="0.25">
      <c r="A802" s="102"/>
      <c r="G802" s="103"/>
      <c r="M802" s="104"/>
      <c r="S802" s="105"/>
      <c r="T802" s="105"/>
      <c r="V802" s="105"/>
      <c r="AC802" s="106"/>
      <c r="AP802" s="107"/>
      <c r="AR802" s="108"/>
      <c r="CE802" s="104"/>
      <c r="CF802" s="104"/>
      <c r="CY802" s="104"/>
    </row>
    <row r="803" spans="1:103" ht="15.75" customHeight="1" x14ac:dyDescent="0.25">
      <c r="A803" s="102"/>
      <c r="G803" s="103"/>
      <c r="M803" s="104"/>
      <c r="S803" s="105"/>
      <c r="T803" s="105"/>
      <c r="V803" s="105"/>
      <c r="AC803" s="106"/>
      <c r="AP803" s="107"/>
      <c r="AR803" s="108"/>
      <c r="CE803" s="104"/>
      <c r="CF803" s="104"/>
      <c r="CY803" s="104"/>
    </row>
    <row r="804" spans="1:103" ht="15.75" customHeight="1" x14ac:dyDescent="0.25">
      <c r="A804" s="102"/>
      <c r="G804" s="103"/>
      <c r="M804" s="104"/>
      <c r="S804" s="105"/>
      <c r="T804" s="105"/>
      <c r="V804" s="105"/>
      <c r="AC804" s="106"/>
      <c r="AP804" s="107"/>
      <c r="AR804" s="108"/>
      <c r="CE804" s="104"/>
      <c r="CF804" s="104"/>
      <c r="CY804" s="104"/>
    </row>
    <row r="805" spans="1:103" ht="15.75" customHeight="1" x14ac:dyDescent="0.25">
      <c r="A805" s="102"/>
      <c r="G805" s="103"/>
      <c r="M805" s="104"/>
      <c r="S805" s="105"/>
      <c r="T805" s="105"/>
      <c r="V805" s="105"/>
      <c r="AC805" s="106"/>
      <c r="AP805" s="107"/>
      <c r="AR805" s="108"/>
      <c r="CE805" s="104"/>
      <c r="CF805" s="104"/>
      <c r="CY805" s="104"/>
    </row>
    <row r="806" spans="1:103" ht="15.75" customHeight="1" x14ac:dyDescent="0.25">
      <c r="A806" s="102"/>
      <c r="G806" s="103"/>
      <c r="M806" s="104"/>
      <c r="S806" s="105"/>
      <c r="T806" s="105"/>
      <c r="V806" s="105"/>
      <c r="AC806" s="106"/>
      <c r="AP806" s="107"/>
      <c r="AR806" s="108"/>
      <c r="CE806" s="104"/>
      <c r="CF806" s="104"/>
      <c r="CY806" s="104"/>
    </row>
    <row r="807" spans="1:103" ht="15.75" customHeight="1" x14ac:dyDescent="0.25">
      <c r="A807" s="102"/>
      <c r="G807" s="103"/>
      <c r="M807" s="104"/>
      <c r="S807" s="105"/>
      <c r="T807" s="105"/>
      <c r="V807" s="105"/>
      <c r="AC807" s="106"/>
      <c r="AP807" s="107"/>
      <c r="AR807" s="108"/>
      <c r="CE807" s="104"/>
      <c r="CF807" s="104"/>
      <c r="CY807" s="104"/>
    </row>
    <row r="808" spans="1:103" ht="15.75" customHeight="1" x14ac:dyDescent="0.25">
      <c r="A808" s="102"/>
      <c r="G808" s="103"/>
      <c r="M808" s="104"/>
      <c r="S808" s="105"/>
      <c r="T808" s="105"/>
      <c r="V808" s="105"/>
      <c r="AC808" s="106"/>
      <c r="AP808" s="107"/>
      <c r="AR808" s="108"/>
      <c r="CE808" s="104"/>
      <c r="CF808" s="104"/>
      <c r="CY808" s="104"/>
    </row>
    <row r="809" spans="1:103" ht="15.75" customHeight="1" x14ac:dyDescent="0.25">
      <c r="A809" s="102"/>
      <c r="G809" s="103"/>
      <c r="M809" s="104"/>
      <c r="S809" s="105"/>
      <c r="T809" s="105"/>
      <c r="V809" s="105"/>
      <c r="AC809" s="106"/>
      <c r="AP809" s="107"/>
      <c r="AR809" s="108"/>
      <c r="CE809" s="104"/>
      <c r="CF809" s="104"/>
      <c r="CY809" s="104"/>
    </row>
    <row r="810" spans="1:103" ht="15.75" customHeight="1" x14ac:dyDescent="0.25">
      <c r="A810" s="102"/>
      <c r="G810" s="103"/>
      <c r="M810" s="104"/>
      <c r="S810" s="105"/>
      <c r="T810" s="105"/>
      <c r="V810" s="105"/>
      <c r="AC810" s="106"/>
      <c r="AP810" s="107"/>
      <c r="AR810" s="108"/>
      <c r="CE810" s="104"/>
      <c r="CF810" s="104"/>
      <c r="CY810" s="104"/>
    </row>
    <row r="811" spans="1:103" ht="15.75" customHeight="1" x14ac:dyDescent="0.25">
      <c r="A811" s="102"/>
      <c r="G811" s="103"/>
      <c r="M811" s="104"/>
      <c r="S811" s="105"/>
      <c r="T811" s="105"/>
      <c r="V811" s="105"/>
      <c r="AC811" s="106"/>
      <c r="AP811" s="107"/>
      <c r="AR811" s="108"/>
      <c r="CE811" s="104"/>
      <c r="CF811" s="104"/>
      <c r="CY811" s="104"/>
    </row>
    <row r="812" spans="1:103" ht="15.75" customHeight="1" x14ac:dyDescent="0.25">
      <c r="A812" s="102"/>
      <c r="G812" s="103"/>
      <c r="M812" s="104"/>
      <c r="S812" s="105"/>
      <c r="T812" s="105"/>
      <c r="V812" s="105"/>
      <c r="AC812" s="106"/>
      <c r="AP812" s="107"/>
      <c r="AR812" s="108"/>
      <c r="CE812" s="104"/>
      <c r="CF812" s="104"/>
      <c r="CY812" s="104"/>
    </row>
    <row r="813" spans="1:103" ht="15.75" customHeight="1" x14ac:dyDescent="0.25">
      <c r="A813" s="102"/>
      <c r="G813" s="103"/>
      <c r="M813" s="104"/>
      <c r="S813" s="105"/>
      <c r="T813" s="105"/>
      <c r="V813" s="105"/>
      <c r="AC813" s="106"/>
      <c r="AP813" s="107"/>
      <c r="AR813" s="108"/>
      <c r="CE813" s="104"/>
      <c r="CF813" s="104"/>
      <c r="CY813" s="104"/>
    </row>
    <row r="814" spans="1:103" ht="15.75" customHeight="1" x14ac:dyDescent="0.25">
      <c r="A814" s="102"/>
      <c r="G814" s="103"/>
      <c r="M814" s="104"/>
      <c r="S814" s="105"/>
      <c r="T814" s="105"/>
      <c r="V814" s="105"/>
      <c r="AC814" s="106"/>
      <c r="AP814" s="107"/>
      <c r="AR814" s="108"/>
      <c r="CE814" s="104"/>
      <c r="CF814" s="104"/>
      <c r="CY814" s="104"/>
    </row>
    <row r="815" spans="1:103" ht="15.75" customHeight="1" x14ac:dyDescent="0.25">
      <c r="A815" s="102"/>
      <c r="G815" s="103"/>
      <c r="M815" s="104"/>
      <c r="S815" s="105"/>
      <c r="T815" s="105"/>
      <c r="V815" s="105"/>
      <c r="AC815" s="106"/>
      <c r="AP815" s="107"/>
      <c r="AR815" s="108"/>
      <c r="CE815" s="104"/>
      <c r="CF815" s="104"/>
      <c r="CY815" s="104"/>
    </row>
    <row r="816" spans="1:103" ht="15.75" customHeight="1" x14ac:dyDescent="0.25">
      <c r="A816" s="102"/>
      <c r="G816" s="103"/>
      <c r="M816" s="104"/>
      <c r="S816" s="105"/>
      <c r="T816" s="105"/>
      <c r="V816" s="105"/>
      <c r="AC816" s="106"/>
      <c r="AP816" s="107"/>
      <c r="AR816" s="108"/>
      <c r="CE816" s="104"/>
      <c r="CF816" s="104"/>
      <c r="CY816" s="104"/>
    </row>
    <row r="817" spans="1:103" ht="15.75" customHeight="1" x14ac:dyDescent="0.25">
      <c r="A817" s="102"/>
      <c r="G817" s="103"/>
      <c r="M817" s="104"/>
      <c r="S817" s="105"/>
      <c r="T817" s="105"/>
      <c r="V817" s="105"/>
      <c r="AC817" s="106"/>
      <c r="AP817" s="107"/>
      <c r="AR817" s="108"/>
      <c r="CE817" s="104"/>
      <c r="CF817" s="104"/>
      <c r="CY817" s="104"/>
    </row>
    <row r="818" spans="1:103" ht="15.75" customHeight="1" x14ac:dyDescent="0.25">
      <c r="A818" s="102"/>
      <c r="G818" s="103"/>
      <c r="M818" s="104"/>
      <c r="S818" s="105"/>
      <c r="T818" s="105"/>
      <c r="V818" s="105"/>
      <c r="AC818" s="106"/>
      <c r="AP818" s="107"/>
      <c r="AR818" s="108"/>
      <c r="CE818" s="104"/>
      <c r="CF818" s="104"/>
      <c r="CY818" s="104"/>
    </row>
    <row r="819" spans="1:103" ht="15.75" customHeight="1" x14ac:dyDescent="0.25">
      <c r="A819" s="102"/>
      <c r="G819" s="103"/>
      <c r="M819" s="104"/>
      <c r="S819" s="105"/>
      <c r="T819" s="105"/>
      <c r="V819" s="105"/>
      <c r="AC819" s="106"/>
      <c r="AP819" s="107"/>
      <c r="AR819" s="108"/>
      <c r="CE819" s="104"/>
      <c r="CF819" s="104"/>
      <c r="CY819" s="104"/>
    </row>
    <row r="820" spans="1:103" ht="15.75" customHeight="1" x14ac:dyDescent="0.25">
      <c r="A820" s="102"/>
      <c r="G820" s="103"/>
      <c r="M820" s="104"/>
      <c r="S820" s="105"/>
      <c r="T820" s="105"/>
      <c r="V820" s="105"/>
      <c r="AC820" s="106"/>
      <c r="AP820" s="107"/>
      <c r="AR820" s="108"/>
      <c r="CE820" s="104"/>
      <c r="CF820" s="104"/>
      <c r="CY820" s="104"/>
    </row>
    <row r="821" spans="1:103" ht="15.75" customHeight="1" x14ac:dyDescent="0.25">
      <c r="A821" s="102"/>
      <c r="G821" s="103"/>
      <c r="M821" s="104"/>
      <c r="S821" s="105"/>
      <c r="T821" s="105"/>
      <c r="V821" s="105"/>
      <c r="AC821" s="106"/>
      <c r="AP821" s="107"/>
      <c r="AR821" s="108"/>
      <c r="CE821" s="104"/>
      <c r="CF821" s="104"/>
      <c r="CY821" s="104"/>
    </row>
    <row r="822" spans="1:103" ht="15.75" customHeight="1" x14ac:dyDescent="0.25">
      <c r="A822" s="102"/>
      <c r="G822" s="103"/>
      <c r="M822" s="104"/>
      <c r="S822" s="105"/>
      <c r="T822" s="105"/>
      <c r="V822" s="105"/>
      <c r="AC822" s="106"/>
      <c r="AP822" s="107"/>
      <c r="AR822" s="108"/>
      <c r="CE822" s="104"/>
      <c r="CF822" s="104"/>
      <c r="CY822" s="104"/>
    </row>
    <row r="823" spans="1:103" ht="15.75" customHeight="1" x14ac:dyDescent="0.25">
      <c r="A823" s="102"/>
      <c r="G823" s="103"/>
      <c r="M823" s="104"/>
      <c r="S823" s="105"/>
      <c r="T823" s="105"/>
      <c r="V823" s="105"/>
      <c r="AC823" s="106"/>
      <c r="AP823" s="107"/>
      <c r="AR823" s="108"/>
      <c r="CE823" s="104"/>
      <c r="CF823" s="104"/>
      <c r="CY823" s="104"/>
    </row>
    <row r="824" spans="1:103" ht="15.75" customHeight="1" x14ac:dyDescent="0.25">
      <c r="A824" s="102"/>
      <c r="G824" s="103"/>
      <c r="M824" s="104"/>
      <c r="S824" s="105"/>
      <c r="T824" s="105"/>
      <c r="V824" s="105"/>
      <c r="AC824" s="106"/>
      <c r="AP824" s="107"/>
      <c r="AR824" s="108"/>
      <c r="CE824" s="104"/>
      <c r="CF824" s="104"/>
      <c r="CY824" s="104"/>
    </row>
    <row r="825" spans="1:103" ht="15.75" customHeight="1" x14ac:dyDescent="0.25">
      <c r="A825" s="102"/>
      <c r="G825" s="103"/>
      <c r="M825" s="104"/>
      <c r="S825" s="105"/>
      <c r="T825" s="105"/>
      <c r="V825" s="105"/>
      <c r="AC825" s="106"/>
      <c r="AP825" s="107"/>
      <c r="AR825" s="108"/>
      <c r="CE825" s="104"/>
      <c r="CF825" s="104"/>
      <c r="CY825" s="104"/>
    </row>
    <row r="826" spans="1:103" ht="15.75" customHeight="1" x14ac:dyDescent="0.25">
      <c r="A826" s="102"/>
      <c r="G826" s="103"/>
      <c r="M826" s="104"/>
      <c r="S826" s="105"/>
      <c r="T826" s="105"/>
      <c r="V826" s="105"/>
      <c r="AC826" s="106"/>
      <c r="AP826" s="107"/>
      <c r="AR826" s="108"/>
      <c r="CE826" s="104"/>
      <c r="CF826" s="104"/>
      <c r="CY826" s="104"/>
    </row>
    <row r="827" spans="1:103" ht="15.75" customHeight="1" x14ac:dyDescent="0.25">
      <c r="A827" s="102"/>
      <c r="G827" s="103"/>
      <c r="M827" s="104"/>
      <c r="S827" s="105"/>
      <c r="T827" s="105"/>
      <c r="V827" s="105"/>
      <c r="AC827" s="106"/>
      <c r="AP827" s="107"/>
      <c r="AR827" s="108"/>
      <c r="CE827" s="104"/>
      <c r="CF827" s="104"/>
      <c r="CY827" s="104"/>
    </row>
    <row r="828" spans="1:103" ht="15.75" customHeight="1" x14ac:dyDescent="0.25">
      <c r="A828" s="102"/>
      <c r="G828" s="103"/>
      <c r="M828" s="104"/>
      <c r="S828" s="105"/>
      <c r="T828" s="105"/>
      <c r="V828" s="105"/>
      <c r="AC828" s="106"/>
      <c r="AP828" s="107"/>
      <c r="AR828" s="108"/>
      <c r="CE828" s="104"/>
      <c r="CF828" s="104"/>
      <c r="CY828" s="104"/>
    </row>
    <row r="829" spans="1:103" ht="15.75" customHeight="1" x14ac:dyDescent="0.25">
      <c r="A829" s="102"/>
      <c r="G829" s="103"/>
      <c r="M829" s="104"/>
      <c r="S829" s="105"/>
      <c r="T829" s="105"/>
      <c r="V829" s="105"/>
      <c r="AC829" s="106"/>
      <c r="AP829" s="107"/>
      <c r="AR829" s="108"/>
      <c r="CE829" s="104"/>
      <c r="CF829" s="104"/>
      <c r="CY829" s="104"/>
    </row>
    <row r="830" spans="1:103" ht="15.75" customHeight="1" x14ac:dyDescent="0.25">
      <c r="A830" s="102"/>
      <c r="G830" s="103"/>
      <c r="M830" s="104"/>
      <c r="S830" s="105"/>
      <c r="T830" s="105"/>
      <c r="V830" s="105"/>
      <c r="AC830" s="106"/>
      <c r="AP830" s="107"/>
      <c r="AR830" s="108"/>
      <c r="CE830" s="104"/>
      <c r="CF830" s="104"/>
      <c r="CY830" s="104"/>
    </row>
    <row r="831" spans="1:103" ht="15.75" customHeight="1" x14ac:dyDescent="0.25">
      <c r="A831" s="102"/>
      <c r="G831" s="103"/>
      <c r="M831" s="104"/>
      <c r="S831" s="105"/>
      <c r="T831" s="105"/>
      <c r="V831" s="105"/>
      <c r="AC831" s="106"/>
      <c r="AP831" s="107"/>
      <c r="AR831" s="108"/>
      <c r="CE831" s="104"/>
      <c r="CF831" s="104"/>
      <c r="CY831" s="104"/>
    </row>
    <row r="832" spans="1:103" ht="15.75" customHeight="1" x14ac:dyDescent="0.25">
      <c r="A832" s="102"/>
      <c r="G832" s="103"/>
      <c r="M832" s="104"/>
      <c r="S832" s="105"/>
      <c r="T832" s="105"/>
      <c r="V832" s="105"/>
      <c r="AC832" s="106"/>
      <c r="AP832" s="107"/>
      <c r="AR832" s="108"/>
      <c r="CE832" s="104"/>
      <c r="CF832" s="104"/>
      <c r="CY832" s="104"/>
    </row>
    <row r="833" spans="1:103" ht="15.75" customHeight="1" x14ac:dyDescent="0.25">
      <c r="A833" s="102"/>
      <c r="G833" s="103"/>
      <c r="M833" s="104"/>
      <c r="S833" s="105"/>
      <c r="T833" s="105"/>
      <c r="V833" s="105"/>
      <c r="AC833" s="106"/>
      <c r="AP833" s="107"/>
      <c r="AR833" s="108"/>
      <c r="CE833" s="104"/>
      <c r="CF833" s="104"/>
      <c r="CY833" s="104"/>
    </row>
    <row r="834" spans="1:103" ht="15.75" customHeight="1" x14ac:dyDescent="0.25">
      <c r="A834" s="102"/>
      <c r="G834" s="103"/>
      <c r="M834" s="104"/>
      <c r="S834" s="105"/>
      <c r="T834" s="105"/>
      <c r="V834" s="105"/>
      <c r="AC834" s="106"/>
      <c r="AP834" s="107"/>
      <c r="AR834" s="108"/>
      <c r="CE834" s="104"/>
      <c r="CF834" s="104"/>
      <c r="CY834" s="104"/>
    </row>
    <row r="835" spans="1:103" ht="15.75" customHeight="1" x14ac:dyDescent="0.25">
      <c r="A835" s="102"/>
      <c r="G835" s="103"/>
      <c r="M835" s="104"/>
      <c r="S835" s="105"/>
      <c r="T835" s="105"/>
      <c r="V835" s="105"/>
      <c r="AC835" s="106"/>
      <c r="AP835" s="107"/>
      <c r="AR835" s="108"/>
      <c r="CE835" s="104"/>
      <c r="CF835" s="104"/>
      <c r="CY835" s="104"/>
    </row>
    <row r="836" spans="1:103" ht="15.75" customHeight="1" x14ac:dyDescent="0.25">
      <c r="A836" s="102"/>
      <c r="G836" s="103"/>
      <c r="M836" s="104"/>
      <c r="S836" s="105"/>
      <c r="T836" s="105"/>
      <c r="V836" s="105"/>
      <c r="AC836" s="106"/>
      <c r="AP836" s="107"/>
      <c r="AR836" s="108"/>
      <c r="CE836" s="104"/>
      <c r="CF836" s="104"/>
      <c r="CY836" s="104"/>
    </row>
    <row r="837" spans="1:103" ht="15.75" customHeight="1" x14ac:dyDescent="0.25">
      <c r="A837" s="102"/>
      <c r="G837" s="103"/>
      <c r="M837" s="104"/>
      <c r="S837" s="105"/>
      <c r="T837" s="105"/>
      <c r="V837" s="105"/>
      <c r="AC837" s="106"/>
      <c r="AP837" s="107"/>
      <c r="AR837" s="108"/>
      <c r="CE837" s="104"/>
      <c r="CF837" s="104"/>
      <c r="CY837" s="104"/>
    </row>
    <row r="838" spans="1:103" ht="15.75" customHeight="1" x14ac:dyDescent="0.25">
      <c r="A838" s="102"/>
      <c r="G838" s="103"/>
      <c r="M838" s="104"/>
      <c r="S838" s="105"/>
      <c r="T838" s="105"/>
      <c r="V838" s="105"/>
      <c r="AC838" s="106"/>
      <c r="AP838" s="107"/>
      <c r="AR838" s="108"/>
      <c r="CE838" s="104"/>
      <c r="CF838" s="104"/>
      <c r="CY838" s="104"/>
    </row>
    <row r="839" spans="1:103" ht="15.75" customHeight="1" x14ac:dyDescent="0.25">
      <c r="A839" s="102"/>
      <c r="G839" s="103"/>
      <c r="M839" s="104"/>
      <c r="S839" s="105"/>
      <c r="T839" s="105"/>
      <c r="V839" s="105"/>
      <c r="AC839" s="106"/>
      <c r="AP839" s="107"/>
      <c r="AR839" s="108"/>
      <c r="CE839" s="104"/>
      <c r="CF839" s="104"/>
      <c r="CY839" s="104"/>
    </row>
    <row r="840" spans="1:103" ht="15.75" customHeight="1" x14ac:dyDescent="0.25">
      <c r="A840" s="102"/>
      <c r="G840" s="103"/>
      <c r="M840" s="104"/>
      <c r="S840" s="105"/>
      <c r="T840" s="105"/>
      <c r="V840" s="105"/>
      <c r="AC840" s="106"/>
      <c r="AP840" s="107"/>
      <c r="AR840" s="108"/>
      <c r="CE840" s="104"/>
      <c r="CF840" s="104"/>
      <c r="CY840" s="104"/>
    </row>
    <row r="841" spans="1:103" ht="15.75" customHeight="1" x14ac:dyDescent="0.25">
      <c r="A841" s="102"/>
      <c r="G841" s="103"/>
      <c r="M841" s="104"/>
      <c r="S841" s="105"/>
      <c r="T841" s="105"/>
      <c r="V841" s="105"/>
      <c r="AC841" s="106"/>
      <c r="AP841" s="107"/>
      <c r="AR841" s="108"/>
      <c r="CE841" s="104"/>
      <c r="CF841" s="104"/>
      <c r="CY841" s="104"/>
    </row>
    <row r="842" spans="1:103" ht="15.75" customHeight="1" x14ac:dyDescent="0.25">
      <c r="A842" s="102"/>
      <c r="G842" s="103"/>
      <c r="M842" s="104"/>
      <c r="S842" s="105"/>
      <c r="T842" s="105"/>
      <c r="V842" s="105"/>
      <c r="AC842" s="106"/>
      <c r="AP842" s="107"/>
      <c r="AR842" s="108"/>
      <c r="CE842" s="104"/>
      <c r="CF842" s="104"/>
      <c r="CY842" s="104"/>
    </row>
    <row r="843" spans="1:103" ht="15.75" customHeight="1" x14ac:dyDescent="0.25">
      <c r="A843" s="102"/>
      <c r="G843" s="103"/>
      <c r="M843" s="104"/>
      <c r="S843" s="105"/>
      <c r="T843" s="105"/>
      <c r="V843" s="105"/>
      <c r="AC843" s="106"/>
      <c r="AP843" s="107"/>
      <c r="AR843" s="108"/>
      <c r="CE843" s="104"/>
      <c r="CF843" s="104"/>
      <c r="CY843" s="104"/>
    </row>
    <row r="844" spans="1:103" ht="15.75" customHeight="1" x14ac:dyDescent="0.25">
      <c r="A844" s="102"/>
      <c r="G844" s="103"/>
      <c r="M844" s="104"/>
      <c r="S844" s="105"/>
      <c r="T844" s="105"/>
      <c r="V844" s="105"/>
      <c r="AC844" s="106"/>
      <c r="AP844" s="107"/>
      <c r="AR844" s="108"/>
      <c r="CE844" s="104"/>
      <c r="CF844" s="104"/>
      <c r="CY844" s="104"/>
    </row>
    <row r="845" spans="1:103" ht="15.75" customHeight="1" x14ac:dyDescent="0.25">
      <c r="A845" s="102"/>
      <c r="G845" s="103"/>
      <c r="M845" s="104"/>
      <c r="S845" s="105"/>
      <c r="T845" s="105"/>
      <c r="V845" s="105"/>
      <c r="AC845" s="106"/>
      <c r="AP845" s="107"/>
      <c r="AR845" s="108"/>
      <c r="CE845" s="104"/>
      <c r="CF845" s="104"/>
      <c r="CY845" s="104"/>
    </row>
    <row r="846" spans="1:103" ht="15.75" customHeight="1" x14ac:dyDescent="0.25">
      <c r="A846" s="102"/>
      <c r="G846" s="103"/>
      <c r="M846" s="104"/>
      <c r="S846" s="105"/>
      <c r="T846" s="105"/>
      <c r="V846" s="105"/>
      <c r="AC846" s="106"/>
      <c r="AP846" s="107"/>
      <c r="AR846" s="108"/>
      <c r="CE846" s="104"/>
      <c r="CF846" s="104"/>
      <c r="CY846" s="104"/>
    </row>
    <row r="847" spans="1:103" ht="15.75" customHeight="1" x14ac:dyDescent="0.25">
      <c r="A847" s="102"/>
      <c r="G847" s="103"/>
      <c r="M847" s="104"/>
      <c r="S847" s="105"/>
      <c r="T847" s="105"/>
      <c r="V847" s="105"/>
      <c r="AC847" s="106"/>
      <c r="AP847" s="107"/>
      <c r="AR847" s="108"/>
      <c r="CE847" s="104"/>
      <c r="CF847" s="104"/>
      <c r="CY847" s="104"/>
    </row>
    <row r="848" spans="1:103" ht="15.75" customHeight="1" x14ac:dyDescent="0.25">
      <c r="A848" s="102"/>
      <c r="G848" s="103"/>
      <c r="M848" s="104"/>
      <c r="S848" s="105"/>
      <c r="T848" s="105"/>
      <c r="V848" s="105"/>
      <c r="AC848" s="106"/>
      <c r="AP848" s="107"/>
      <c r="AR848" s="108"/>
      <c r="CE848" s="104"/>
      <c r="CF848" s="104"/>
      <c r="CY848" s="104"/>
    </row>
    <row r="849" spans="1:103" ht="15.75" customHeight="1" x14ac:dyDescent="0.25">
      <c r="A849" s="102"/>
      <c r="G849" s="103"/>
      <c r="M849" s="104"/>
      <c r="S849" s="105"/>
      <c r="T849" s="105"/>
      <c r="V849" s="105"/>
      <c r="AC849" s="106"/>
      <c r="AP849" s="107"/>
      <c r="AR849" s="108"/>
      <c r="CE849" s="104"/>
      <c r="CF849" s="104"/>
      <c r="CY849" s="104"/>
    </row>
    <row r="850" spans="1:103" ht="15.75" customHeight="1" x14ac:dyDescent="0.25">
      <c r="A850" s="102"/>
      <c r="G850" s="103"/>
      <c r="M850" s="104"/>
      <c r="S850" s="105"/>
      <c r="T850" s="105"/>
      <c r="V850" s="105"/>
      <c r="AC850" s="106"/>
      <c r="AP850" s="107"/>
      <c r="AR850" s="108"/>
      <c r="CE850" s="104"/>
      <c r="CF850" s="104"/>
      <c r="CY850" s="104"/>
    </row>
  </sheetData>
  <autoFilter ref="A2:DF143" xr:uid="{00000000-0009-0000-0000-000000000000}"/>
  <dataValidations count="1">
    <dataValidation type="list" allowBlank="1" showInputMessage="1" showErrorMessage="1" prompt="Seleccione un elemento de la lista - " sqref="AH3:AH143" xr:uid="{00000000-0002-0000-0000-000000000000}">
      <formula1>#REF!</formula1>
    </dataValidation>
  </dataValidations>
  <hyperlinks>
    <hyperlink ref="A3" r:id="rId1" xr:uid="{00000000-0004-0000-0000-000000000000}"/>
    <hyperlink ref="G3" r:id="rId2" xr:uid="{00000000-0004-0000-0000-000001000000}"/>
    <hyperlink ref="AR3" r:id="rId3" xr:uid="{00000000-0004-0000-0000-000002000000}"/>
    <hyperlink ref="A4" r:id="rId4" xr:uid="{00000000-0004-0000-0000-000003000000}"/>
    <hyperlink ref="G4" r:id="rId5" xr:uid="{00000000-0004-0000-0000-000004000000}"/>
    <hyperlink ref="A5" r:id="rId6" xr:uid="{00000000-0004-0000-0000-000005000000}"/>
    <hyperlink ref="G5" r:id="rId7" xr:uid="{00000000-0004-0000-0000-000006000000}"/>
    <hyperlink ref="A6" r:id="rId8" xr:uid="{00000000-0004-0000-0000-000007000000}"/>
    <hyperlink ref="G6" r:id="rId9" xr:uid="{00000000-0004-0000-0000-000008000000}"/>
    <hyperlink ref="A7" r:id="rId10" xr:uid="{00000000-0004-0000-0000-000009000000}"/>
    <hyperlink ref="G7" r:id="rId11" xr:uid="{00000000-0004-0000-0000-00000A000000}"/>
    <hyperlink ref="A8" r:id="rId12" xr:uid="{00000000-0004-0000-0000-00000B000000}"/>
    <hyperlink ref="G8" r:id="rId13" xr:uid="{00000000-0004-0000-0000-00000C000000}"/>
    <hyperlink ref="A9" r:id="rId14" xr:uid="{00000000-0004-0000-0000-00000D000000}"/>
    <hyperlink ref="G9" r:id="rId15" xr:uid="{00000000-0004-0000-0000-00000E000000}"/>
    <hyperlink ref="A10" r:id="rId16" xr:uid="{00000000-0004-0000-0000-00000F000000}"/>
    <hyperlink ref="G10" r:id="rId17" xr:uid="{00000000-0004-0000-0000-000010000000}"/>
    <hyperlink ref="A11" r:id="rId18" xr:uid="{00000000-0004-0000-0000-000011000000}"/>
    <hyperlink ref="G11" r:id="rId19" xr:uid="{00000000-0004-0000-0000-000012000000}"/>
    <hyperlink ref="A12" r:id="rId20" xr:uid="{00000000-0004-0000-0000-000013000000}"/>
    <hyperlink ref="G12" r:id="rId21" xr:uid="{00000000-0004-0000-0000-000014000000}"/>
    <hyperlink ref="A13" r:id="rId22" xr:uid="{00000000-0004-0000-0000-000015000000}"/>
    <hyperlink ref="G13" r:id="rId23" xr:uid="{00000000-0004-0000-0000-000016000000}"/>
    <hyperlink ref="A14" r:id="rId24" xr:uid="{00000000-0004-0000-0000-000017000000}"/>
    <hyperlink ref="G14" r:id="rId25" xr:uid="{00000000-0004-0000-0000-000018000000}"/>
    <hyperlink ref="A15" r:id="rId26" xr:uid="{00000000-0004-0000-0000-000019000000}"/>
    <hyperlink ref="G15" r:id="rId27" xr:uid="{00000000-0004-0000-0000-00001A000000}"/>
    <hyperlink ref="A16" r:id="rId28" xr:uid="{00000000-0004-0000-0000-00001B000000}"/>
    <hyperlink ref="G16" r:id="rId29" xr:uid="{00000000-0004-0000-0000-00001C000000}"/>
    <hyperlink ref="A17" r:id="rId30" xr:uid="{00000000-0004-0000-0000-00001D000000}"/>
    <hyperlink ref="G17" r:id="rId31" xr:uid="{00000000-0004-0000-0000-00001E000000}"/>
    <hyperlink ref="A18" r:id="rId32" xr:uid="{00000000-0004-0000-0000-00001F000000}"/>
    <hyperlink ref="G18" r:id="rId33" xr:uid="{00000000-0004-0000-0000-000020000000}"/>
    <hyperlink ref="A19" r:id="rId34" xr:uid="{00000000-0004-0000-0000-000021000000}"/>
    <hyperlink ref="G19" r:id="rId35" xr:uid="{00000000-0004-0000-0000-000022000000}"/>
    <hyperlink ref="A20" r:id="rId36" xr:uid="{00000000-0004-0000-0000-000023000000}"/>
    <hyperlink ref="G20" r:id="rId37" xr:uid="{00000000-0004-0000-0000-000024000000}"/>
    <hyperlink ref="A21" r:id="rId38" xr:uid="{00000000-0004-0000-0000-000025000000}"/>
    <hyperlink ref="G21" r:id="rId39" xr:uid="{00000000-0004-0000-0000-000026000000}"/>
    <hyperlink ref="A22" r:id="rId40" xr:uid="{00000000-0004-0000-0000-000027000000}"/>
    <hyperlink ref="G22" r:id="rId41" xr:uid="{00000000-0004-0000-0000-000028000000}"/>
    <hyperlink ref="A23" r:id="rId42" xr:uid="{00000000-0004-0000-0000-000029000000}"/>
    <hyperlink ref="G23" r:id="rId43" xr:uid="{00000000-0004-0000-0000-00002A000000}"/>
    <hyperlink ref="A24" r:id="rId44" xr:uid="{00000000-0004-0000-0000-00002B000000}"/>
    <hyperlink ref="G24" r:id="rId45" xr:uid="{00000000-0004-0000-0000-00002C000000}"/>
    <hyperlink ref="A25" r:id="rId46" xr:uid="{00000000-0004-0000-0000-00002D000000}"/>
    <hyperlink ref="G25" r:id="rId47" xr:uid="{00000000-0004-0000-0000-00002E000000}"/>
    <hyperlink ref="A26" r:id="rId48" xr:uid="{00000000-0004-0000-0000-00002F000000}"/>
    <hyperlink ref="G26" r:id="rId49" xr:uid="{00000000-0004-0000-0000-000030000000}"/>
    <hyperlink ref="A27" r:id="rId50" xr:uid="{00000000-0004-0000-0000-000031000000}"/>
    <hyperlink ref="G27" r:id="rId51" xr:uid="{00000000-0004-0000-0000-000032000000}"/>
    <hyperlink ref="A28" r:id="rId52" xr:uid="{00000000-0004-0000-0000-000033000000}"/>
    <hyperlink ref="G28" r:id="rId53" xr:uid="{00000000-0004-0000-0000-000034000000}"/>
    <hyperlink ref="A29" r:id="rId54" xr:uid="{00000000-0004-0000-0000-000035000000}"/>
    <hyperlink ref="G29" r:id="rId55" xr:uid="{00000000-0004-0000-0000-000036000000}"/>
    <hyperlink ref="AR29" r:id="rId56" xr:uid="{00000000-0004-0000-0000-000037000000}"/>
    <hyperlink ref="A30" r:id="rId57" xr:uid="{00000000-0004-0000-0000-000038000000}"/>
    <hyperlink ref="G30" r:id="rId58" xr:uid="{00000000-0004-0000-0000-000039000000}"/>
    <hyperlink ref="A31" r:id="rId59" xr:uid="{00000000-0004-0000-0000-00003A000000}"/>
    <hyperlink ref="G31" r:id="rId60" xr:uid="{00000000-0004-0000-0000-00003B000000}"/>
    <hyperlink ref="A32" r:id="rId61" xr:uid="{00000000-0004-0000-0000-00003C000000}"/>
    <hyperlink ref="G32" r:id="rId62" xr:uid="{00000000-0004-0000-0000-00003D000000}"/>
    <hyperlink ref="A33" r:id="rId63" xr:uid="{00000000-0004-0000-0000-00003E000000}"/>
    <hyperlink ref="G33" r:id="rId64" xr:uid="{00000000-0004-0000-0000-00003F000000}"/>
    <hyperlink ref="A34" r:id="rId65" xr:uid="{00000000-0004-0000-0000-000040000000}"/>
    <hyperlink ref="G34" r:id="rId66" xr:uid="{00000000-0004-0000-0000-000041000000}"/>
    <hyperlink ref="A35" r:id="rId67" xr:uid="{00000000-0004-0000-0000-000042000000}"/>
    <hyperlink ref="G35" r:id="rId68" xr:uid="{00000000-0004-0000-0000-000043000000}"/>
    <hyperlink ref="A36" r:id="rId69" xr:uid="{00000000-0004-0000-0000-000044000000}"/>
    <hyperlink ref="G36" r:id="rId70" xr:uid="{00000000-0004-0000-0000-000045000000}"/>
    <hyperlink ref="A37" r:id="rId71" xr:uid="{00000000-0004-0000-0000-000046000000}"/>
    <hyperlink ref="G37" r:id="rId72" xr:uid="{00000000-0004-0000-0000-000047000000}"/>
    <hyperlink ref="A38" r:id="rId73" xr:uid="{00000000-0004-0000-0000-000048000000}"/>
    <hyperlink ref="G38" r:id="rId74" xr:uid="{00000000-0004-0000-0000-000049000000}"/>
    <hyperlink ref="A39" r:id="rId75" xr:uid="{00000000-0004-0000-0000-00004A000000}"/>
    <hyperlink ref="G39" r:id="rId76" xr:uid="{00000000-0004-0000-0000-00004B000000}"/>
    <hyperlink ref="A40" r:id="rId77" xr:uid="{00000000-0004-0000-0000-00004C000000}"/>
    <hyperlink ref="G40" r:id="rId78" xr:uid="{00000000-0004-0000-0000-00004D000000}"/>
    <hyperlink ref="AR40" r:id="rId79" xr:uid="{00000000-0004-0000-0000-00004E000000}"/>
    <hyperlink ref="A41" r:id="rId80" xr:uid="{00000000-0004-0000-0000-00004F000000}"/>
    <hyperlink ref="G41" r:id="rId81" xr:uid="{00000000-0004-0000-0000-000050000000}"/>
    <hyperlink ref="AR41" r:id="rId82" xr:uid="{00000000-0004-0000-0000-000051000000}"/>
    <hyperlink ref="A42" r:id="rId83" xr:uid="{00000000-0004-0000-0000-000052000000}"/>
    <hyperlink ref="G42" r:id="rId84" xr:uid="{00000000-0004-0000-0000-000053000000}"/>
    <hyperlink ref="A43" r:id="rId85" xr:uid="{00000000-0004-0000-0000-000054000000}"/>
    <hyperlink ref="G43" r:id="rId86" xr:uid="{00000000-0004-0000-0000-000055000000}"/>
    <hyperlink ref="A44" r:id="rId87" xr:uid="{00000000-0004-0000-0000-000056000000}"/>
    <hyperlink ref="G44" r:id="rId88" xr:uid="{00000000-0004-0000-0000-000057000000}"/>
    <hyperlink ref="A45" r:id="rId89" xr:uid="{00000000-0004-0000-0000-000058000000}"/>
    <hyperlink ref="G45" r:id="rId90" xr:uid="{00000000-0004-0000-0000-000059000000}"/>
    <hyperlink ref="A46" r:id="rId91" xr:uid="{00000000-0004-0000-0000-00005A000000}"/>
    <hyperlink ref="G46" r:id="rId92" xr:uid="{00000000-0004-0000-0000-00005B000000}"/>
    <hyperlink ref="AR46" r:id="rId93" xr:uid="{00000000-0004-0000-0000-00005C000000}"/>
    <hyperlink ref="A47" r:id="rId94" xr:uid="{00000000-0004-0000-0000-00005D000000}"/>
    <hyperlink ref="G47" r:id="rId95" xr:uid="{00000000-0004-0000-0000-00005E000000}"/>
    <hyperlink ref="A48" r:id="rId96" xr:uid="{00000000-0004-0000-0000-00005F000000}"/>
    <hyperlink ref="G48" r:id="rId97" xr:uid="{00000000-0004-0000-0000-000060000000}"/>
    <hyperlink ref="AR48" r:id="rId98" xr:uid="{00000000-0004-0000-0000-000061000000}"/>
    <hyperlink ref="A49" r:id="rId99" xr:uid="{00000000-0004-0000-0000-000062000000}"/>
    <hyperlink ref="G49" r:id="rId100" xr:uid="{00000000-0004-0000-0000-000063000000}"/>
    <hyperlink ref="AR49" r:id="rId101" xr:uid="{00000000-0004-0000-0000-000064000000}"/>
    <hyperlink ref="A50" r:id="rId102" xr:uid="{00000000-0004-0000-0000-000065000000}"/>
    <hyperlink ref="G50" r:id="rId103" xr:uid="{00000000-0004-0000-0000-000066000000}"/>
    <hyperlink ref="AR50" r:id="rId104" xr:uid="{00000000-0004-0000-0000-000067000000}"/>
    <hyperlink ref="A51" r:id="rId105" xr:uid="{00000000-0004-0000-0000-000068000000}"/>
    <hyperlink ref="G51" r:id="rId106" xr:uid="{00000000-0004-0000-0000-000069000000}"/>
    <hyperlink ref="A52" r:id="rId107" xr:uid="{00000000-0004-0000-0000-00006A000000}"/>
    <hyperlink ref="G52" r:id="rId108" xr:uid="{00000000-0004-0000-0000-00006B000000}"/>
    <hyperlink ref="AR52" r:id="rId109" xr:uid="{00000000-0004-0000-0000-00006C000000}"/>
    <hyperlink ref="A53" r:id="rId110" xr:uid="{00000000-0004-0000-0000-00006D000000}"/>
    <hyperlink ref="G53" r:id="rId111" xr:uid="{00000000-0004-0000-0000-00006E000000}"/>
    <hyperlink ref="AR53" r:id="rId112" xr:uid="{00000000-0004-0000-0000-00006F000000}"/>
    <hyperlink ref="A54" r:id="rId113" xr:uid="{00000000-0004-0000-0000-000070000000}"/>
    <hyperlink ref="G54" r:id="rId114" xr:uid="{00000000-0004-0000-0000-000071000000}"/>
    <hyperlink ref="A55" r:id="rId115" xr:uid="{00000000-0004-0000-0000-000072000000}"/>
    <hyperlink ref="G55" r:id="rId116" xr:uid="{00000000-0004-0000-0000-000073000000}"/>
    <hyperlink ref="A56" r:id="rId117" xr:uid="{00000000-0004-0000-0000-000074000000}"/>
    <hyperlink ref="G56" r:id="rId118" xr:uid="{00000000-0004-0000-0000-000075000000}"/>
    <hyperlink ref="A57" r:id="rId119" xr:uid="{00000000-0004-0000-0000-000076000000}"/>
    <hyperlink ref="G57" r:id="rId120" xr:uid="{00000000-0004-0000-0000-000077000000}"/>
    <hyperlink ref="A58" r:id="rId121" xr:uid="{00000000-0004-0000-0000-000078000000}"/>
    <hyperlink ref="G58" r:id="rId122" xr:uid="{00000000-0004-0000-0000-000079000000}"/>
    <hyperlink ref="A59" r:id="rId123" xr:uid="{00000000-0004-0000-0000-00007A000000}"/>
    <hyperlink ref="G59" r:id="rId124" xr:uid="{00000000-0004-0000-0000-00007B000000}"/>
    <hyperlink ref="A60" r:id="rId125" xr:uid="{00000000-0004-0000-0000-00007C000000}"/>
    <hyperlink ref="G60" r:id="rId126" xr:uid="{00000000-0004-0000-0000-00007D000000}"/>
    <hyperlink ref="A61" r:id="rId127" xr:uid="{00000000-0004-0000-0000-00007E000000}"/>
    <hyperlink ref="G61" r:id="rId128" xr:uid="{00000000-0004-0000-0000-00007F000000}"/>
    <hyperlink ref="A62" r:id="rId129" xr:uid="{00000000-0004-0000-0000-000080000000}"/>
    <hyperlink ref="G62" r:id="rId130" xr:uid="{00000000-0004-0000-0000-000081000000}"/>
    <hyperlink ref="A63" r:id="rId131" xr:uid="{00000000-0004-0000-0000-000082000000}"/>
    <hyperlink ref="G63" r:id="rId132" xr:uid="{00000000-0004-0000-0000-000083000000}"/>
    <hyperlink ref="A64" r:id="rId133" xr:uid="{00000000-0004-0000-0000-000084000000}"/>
    <hyperlink ref="G64" r:id="rId134" xr:uid="{00000000-0004-0000-0000-000085000000}"/>
    <hyperlink ref="A65" r:id="rId135" xr:uid="{00000000-0004-0000-0000-000086000000}"/>
    <hyperlink ref="G65" r:id="rId136" xr:uid="{00000000-0004-0000-0000-000087000000}"/>
    <hyperlink ref="A66" r:id="rId137" xr:uid="{00000000-0004-0000-0000-000088000000}"/>
    <hyperlink ref="G66" r:id="rId138" xr:uid="{00000000-0004-0000-0000-000089000000}"/>
    <hyperlink ref="A67" r:id="rId139" xr:uid="{00000000-0004-0000-0000-00008A000000}"/>
    <hyperlink ref="G67" r:id="rId140" xr:uid="{00000000-0004-0000-0000-00008B000000}"/>
    <hyperlink ref="A68" r:id="rId141" xr:uid="{00000000-0004-0000-0000-00008C000000}"/>
    <hyperlink ref="G68" r:id="rId142" xr:uid="{00000000-0004-0000-0000-00008D000000}"/>
    <hyperlink ref="A69" r:id="rId143" xr:uid="{00000000-0004-0000-0000-00008E000000}"/>
    <hyperlink ref="G69" r:id="rId144" xr:uid="{00000000-0004-0000-0000-00008F000000}"/>
    <hyperlink ref="A70" r:id="rId145" xr:uid="{00000000-0004-0000-0000-000090000000}"/>
    <hyperlink ref="G70" r:id="rId146" xr:uid="{00000000-0004-0000-0000-000091000000}"/>
    <hyperlink ref="A71" r:id="rId147" xr:uid="{00000000-0004-0000-0000-000092000000}"/>
    <hyperlink ref="G71" r:id="rId148" xr:uid="{00000000-0004-0000-0000-000093000000}"/>
    <hyperlink ref="A72" r:id="rId149" xr:uid="{00000000-0004-0000-0000-000094000000}"/>
    <hyperlink ref="G72" r:id="rId150" xr:uid="{00000000-0004-0000-0000-000095000000}"/>
    <hyperlink ref="A73" r:id="rId151" xr:uid="{00000000-0004-0000-0000-000096000000}"/>
    <hyperlink ref="G73" r:id="rId152" xr:uid="{00000000-0004-0000-0000-000097000000}"/>
    <hyperlink ref="A74" r:id="rId153" xr:uid="{00000000-0004-0000-0000-000098000000}"/>
    <hyperlink ref="G74" r:id="rId154" xr:uid="{00000000-0004-0000-0000-000099000000}"/>
    <hyperlink ref="A75" r:id="rId155" xr:uid="{00000000-0004-0000-0000-00009A000000}"/>
    <hyperlink ref="G75" r:id="rId156" xr:uid="{00000000-0004-0000-0000-00009B000000}"/>
    <hyperlink ref="A76" r:id="rId157" xr:uid="{00000000-0004-0000-0000-00009C000000}"/>
    <hyperlink ref="G76" r:id="rId158" xr:uid="{00000000-0004-0000-0000-00009D000000}"/>
    <hyperlink ref="A77" r:id="rId159" xr:uid="{00000000-0004-0000-0000-00009E000000}"/>
    <hyperlink ref="G77" r:id="rId160" xr:uid="{00000000-0004-0000-0000-00009F000000}"/>
    <hyperlink ref="A78" r:id="rId161" xr:uid="{00000000-0004-0000-0000-0000A0000000}"/>
    <hyperlink ref="G78" r:id="rId162" xr:uid="{00000000-0004-0000-0000-0000A1000000}"/>
    <hyperlink ref="A79" r:id="rId163" xr:uid="{00000000-0004-0000-0000-0000A2000000}"/>
    <hyperlink ref="G79" r:id="rId164" xr:uid="{00000000-0004-0000-0000-0000A3000000}"/>
    <hyperlink ref="A80" r:id="rId165" xr:uid="{00000000-0004-0000-0000-0000A4000000}"/>
    <hyperlink ref="G80" r:id="rId166" xr:uid="{00000000-0004-0000-0000-0000A5000000}"/>
    <hyperlink ref="A81" r:id="rId167" xr:uid="{00000000-0004-0000-0000-0000A6000000}"/>
    <hyperlink ref="G81" r:id="rId168" xr:uid="{00000000-0004-0000-0000-0000A7000000}"/>
    <hyperlink ref="A82" r:id="rId169" xr:uid="{00000000-0004-0000-0000-0000A8000000}"/>
    <hyperlink ref="G82" r:id="rId170" xr:uid="{00000000-0004-0000-0000-0000A9000000}"/>
    <hyperlink ref="A83" r:id="rId171" xr:uid="{00000000-0004-0000-0000-0000AA000000}"/>
    <hyperlink ref="G83" r:id="rId172" xr:uid="{00000000-0004-0000-0000-0000AB000000}"/>
    <hyperlink ref="A84" r:id="rId173" xr:uid="{00000000-0004-0000-0000-0000AC000000}"/>
    <hyperlink ref="G84" r:id="rId174" xr:uid="{00000000-0004-0000-0000-0000AD000000}"/>
    <hyperlink ref="A85" r:id="rId175" xr:uid="{00000000-0004-0000-0000-0000AE000000}"/>
    <hyperlink ref="G85" r:id="rId176" xr:uid="{00000000-0004-0000-0000-0000AF000000}"/>
    <hyperlink ref="A86" r:id="rId177" xr:uid="{00000000-0004-0000-0000-0000B0000000}"/>
    <hyperlink ref="G86" r:id="rId178" xr:uid="{00000000-0004-0000-0000-0000B1000000}"/>
    <hyperlink ref="A87" r:id="rId179" xr:uid="{00000000-0004-0000-0000-0000B2000000}"/>
    <hyperlink ref="G87" r:id="rId180" xr:uid="{00000000-0004-0000-0000-0000B3000000}"/>
    <hyperlink ref="A88" r:id="rId181" xr:uid="{00000000-0004-0000-0000-0000B4000000}"/>
    <hyperlink ref="G88" r:id="rId182" xr:uid="{00000000-0004-0000-0000-0000B5000000}"/>
    <hyperlink ref="A89" r:id="rId183" xr:uid="{00000000-0004-0000-0000-0000B6000000}"/>
    <hyperlink ref="G89" r:id="rId184" xr:uid="{00000000-0004-0000-0000-0000B7000000}"/>
    <hyperlink ref="A90" r:id="rId185" xr:uid="{00000000-0004-0000-0000-0000B8000000}"/>
    <hyperlink ref="G90" r:id="rId186" xr:uid="{00000000-0004-0000-0000-0000B9000000}"/>
    <hyperlink ref="A91" r:id="rId187" xr:uid="{00000000-0004-0000-0000-0000BA000000}"/>
    <hyperlink ref="G91" r:id="rId188" xr:uid="{00000000-0004-0000-0000-0000BB000000}"/>
    <hyperlink ref="A92" r:id="rId189" xr:uid="{00000000-0004-0000-0000-0000BC000000}"/>
    <hyperlink ref="G92" r:id="rId190" xr:uid="{00000000-0004-0000-0000-0000BD000000}"/>
    <hyperlink ref="A93" r:id="rId191" xr:uid="{00000000-0004-0000-0000-0000BE000000}"/>
    <hyperlink ref="G93" r:id="rId192" xr:uid="{00000000-0004-0000-0000-0000BF000000}"/>
    <hyperlink ref="A94" r:id="rId193" xr:uid="{00000000-0004-0000-0000-0000C0000000}"/>
    <hyperlink ref="G94" r:id="rId194" xr:uid="{00000000-0004-0000-0000-0000C1000000}"/>
    <hyperlink ref="A95" r:id="rId195" xr:uid="{00000000-0004-0000-0000-0000C2000000}"/>
    <hyperlink ref="G95" r:id="rId196" xr:uid="{00000000-0004-0000-0000-0000C3000000}"/>
    <hyperlink ref="AR95" r:id="rId197" xr:uid="{00000000-0004-0000-0000-0000C4000000}"/>
    <hyperlink ref="A96" r:id="rId198" xr:uid="{00000000-0004-0000-0000-0000C5000000}"/>
    <hyperlink ref="G96" r:id="rId199" xr:uid="{00000000-0004-0000-0000-0000C6000000}"/>
    <hyperlink ref="A97" r:id="rId200" xr:uid="{00000000-0004-0000-0000-0000C7000000}"/>
    <hyperlink ref="G97" r:id="rId201" xr:uid="{00000000-0004-0000-0000-0000C8000000}"/>
    <hyperlink ref="A98" r:id="rId202" xr:uid="{00000000-0004-0000-0000-0000C9000000}"/>
    <hyperlink ref="G98" r:id="rId203" xr:uid="{00000000-0004-0000-0000-0000CA000000}"/>
    <hyperlink ref="A99" r:id="rId204" xr:uid="{00000000-0004-0000-0000-0000CB000000}"/>
    <hyperlink ref="G99" r:id="rId205" xr:uid="{00000000-0004-0000-0000-0000CC000000}"/>
    <hyperlink ref="A100" r:id="rId206" xr:uid="{00000000-0004-0000-0000-0000CD000000}"/>
    <hyperlink ref="G100" r:id="rId207" xr:uid="{00000000-0004-0000-0000-0000CE000000}"/>
    <hyperlink ref="A101" r:id="rId208" xr:uid="{00000000-0004-0000-0000-0000CF000000}"/>
    <hyperlink ref="G101" r:id="rId209" xr:uid="{00000000-0004-0000-0000-0000D0000000}"/>
    <hyperlink ref="A102" r:id="rId210" xr:uid="{00000000-0004-0000-0000-0000D1000000}"/>
    <hyperlink ref="G102" r:id="rId211" xr:uid="{00000000-0004-0000-0000-0000D2000000}"/>
    <hyperlink ref="A103" r:id="rId212" xr:uid="{00000000-0004-0000-0000-0000D3000000}"/>
    <hyperlink ref="G103" r:id="rId213" xr:uid="{00000000-0004-0000-0000-0000D4000000}"/>
    <hyperlink ref="A104" r:id="rId214" xr:uid="{00000000-0004-0000-0000-0000D5000000}"/>
    <hyperlink ref="G104" r:id="rId215" xr:uid="{00000000-0004-0000-0000-0000D6000000}"/>
    <hyperlink ref="A105" r:id="rId216" xr:uid="{00000000-0004-0000-0000-0000D7000000}"/>
    <hyperlink ref="G105" r:id="rId217" xr:uid="{00000000-0004-0000-0000-0000D8000000}"/>
    <hyperlink ref="A106" r:id="rId218" xr:uid="{00000000-0004-0000-0000-0000D9000000}"/>
    <hyperlink ref="G106" r:id="rId219" xr:uid="{00000000-0004-0000-0000-0000DA000000}"/>
    <hyperlink ref="A107" r:id="rId220" xr:uid="{00000000-0004-0000-0000-0000DB000000}"/>
    <hyperlink ref="G107" r:id="rId221" xr:uid="{00000000-0004-0000-0000-0000DC000000}"/>
    <hyperlink ref="A108" r:id="rId222" xr:uid="{00000000-0004-0000-0000-0000DD000000}"/>
    <hyperlink ref="G108" r:id="rId223" xr:uid="{00000000-0004-0000-0000-0000DE000000}"/>
    <hyperlink ref="A109" r:id="rId224" xr:uid="{00000000-0004-0000-0000-0000DF000000}"/>
    <hyperlink ref="G109" r:id="rId225" xr:uid="{00000000-0004-0000-0000-0000E0000000}"/>
    <hyperlink ref="A110" r:id="rId226" xr:uid="{00000000-0004-0000-0000-0000E1000000}"/>
    <hyperlink ref="G110" r:id="rId227" xr:uid="{00000000-0004-0000-0000-0000E2000000}"/>
    <hyperlink ref="A111" r:id="rId228" xr:uid="{00000000-0004-0000-0000-0000E3000000}"/>
    <hyperlink ref="G111" r:id="rId229" xr:uid="{00000000-0004-0000-0000-0000E4000000}"/>
    <hyperlink ref="A112" r:id="rId230" xr:uid="{00000000-0004-0000-0000-0000E5000000}"/>
    <hyperlink ref="G112" r:id="rId231" xr:uid="{00000000-0004-0000-0000-0000E6000000}"/>
    <hyperlink ref="A113" r:id="rId232" xr:uid="{00000000-0004-0000-0000-0000E7000000}"/>
    <hyperlink ref="G113" r:id="rId233" xr:uid="{00000000-0004-0000-0000-0000E8000000}"/>
    <hyperlink ref="A114" r:id="rId234" xr:uid="{00000000-0004-0000-0000-0000E9000000}"/>
    <hyperlink ref="G114" r:id="rId235" xr:uid="{00000000-0004-0000-0000-0000EA000000}"/>
    <hyperlink ref="A115" r:id="rId236" xr:uid="{00000000-0004-0000-0000-0000EB000000}"/>
    <hyperlink ref="G115" r:id="rId237" xr:uid="{00000000-0004-0000-0000-0000EC000000}"/>
    <hyperlink ref="A116" r:id="rId238" xr:uid="{00000000-0004-0000-0000-0000ED000000}"/>
    <hyperlink ref="G116" r:id="rId239" xr:uid="{00000000-0004-0000-0000-0000EE000000}"/>
    <hyperlink ref="A117" r:id="rId240" xr:uid="{00000000-0004-0000-0000-0000EF000000}"/>
    <hyperlink ref="G117" r:id="rId241" xr:uid="{00000000-0004-0000-0000-0000F0000000}"/>
    <hyperlink ref="A118" r:id="rId242" xr:uid="{00000000-0004-0000-0000-0000F1000000}"/>
    <hyperlink ref="G118" r:id="rId243" xr:uid="{00000000-0004-0000-0000-0000F2000000}"/>
    <hyperlink ref="AR118" r:id="rId244" xr:uid="{00000000-0004-0000-0000-0000F3000000}"/>
    <hyperlink ref="A119" r:id="rId245" xr:uid="{00000000-0004-0000-0000-0000F4000000}"/>
    <hyperlink ref="G119" r:id="rId246" xr:uid="{00000000-0004-0000-0000-0000F5000000}"/>
    <hyperlink ref="A120" r:id="rId247" xr:uid="{00000000-0004-0000-0000-0000F6000000}"/>
    <hyperlink ref="G120" r:id="rId248" xr:uid="{00000000-0004-0000-0000-0000F7000000}"/>
    <hyperlink ref="A121" r:id="rId249" xr:uid="{00000000-0004-0000-0000-0000F8000000}"/>
    <hyperlink ref="G121" r:id="rId250" xr:uid="{00000000-0004-0000-0000-0000F9000000}"/>
    <hyperlink ref="A122" r:id="rId251" xr:uid="{00000000-0004-0000-0000-0000FA000000}"/>
    <hyperlink ref="G122" r:id="rId252" xr:uid="{00000000-0004-0000-0000-0000FB000000}"/>
    <hyperlink ref="A123" r:id="rId253" xr:uid="{00000000-0004-0000-0000-0000FC000000}"/>
    <hyperlink ref="G123" r:id="rId254" xr:uid="{00000000-0004-0000-0000-0000FD000000}"/>
    <hyperlink ref="A124" r:id="rId255" xr:uid="{00000000-0004-0000-0000-0000FE000000}"/>
    <hyperlink ref="G124" r:id="rId256" xr:uid="{00000000-0004-0000-0000-0000FF000000}"/>
    <hyperlink ref="A125" r:id="rId257" xr:uid="{00000000-0004-0000-0000-000000010000}"/>
    <hyperlink ref="G125" r:id="rId258" xr:uid="{00000000-0004-0000-0000-000001010000}"/>
    <hyperlink ref="A126" r:id="rId259" xr:uid="{00000000-0004-0000-0000-000002010000}"/>
    <hyperlink ref="G126" r:id="rId260" xr:uid="{00000000-0004-0000-0000-000003010000}"/>
    <hyperlink ref="A127" r:id="rId261" xr:uid="{00000000-0004-0000-0000-000004010000}"/>
    <hyperlink ref="G127" r:id="rId262" xr:uid="{00000000-0004-0000-0000-000005010000}"/>
    <hyperlink ref="A128" r:id="rId263" xr:uid="{00000000-0004-0000-0000-000006010000}"/>
    <hyperlink ref="G128" r:id="rId264" xr:uid="{00000000-0004-0000-0000-000007010000}"/>
    <hyperlink ref="A129" r:id="rId265" xr:uid="{00000000-0004-0000-0000-000008010000}"/>
    <hyperlink ref="G129" r:id="rId266" xr:uid="{00000000-0004-0000-0000-000009010000}"/>
    <hyperlink ref="A130" r:id="rId267" xr:uid="{00000000-0004-0000-0000-00000A010000}"/>
    <hyperlink ref="G130" r:id="rId268" xr:uid="{00000000-0004-0000-0000-00000B010000}"/>
    <hyperlink ref="A131" r:id="rId269" xr:uid="{00000000-0004-0000-0000-00000C010000}"/>
    <hyperlink ref="G131" r:id="rId270" xr:uid="{00000000-0004-0000-0000-00000D010000}"/>
    <hyperlink ref="A132" r:id="rId271" xr:uid="{00000000-0004-0000-0000-00000E010000}"/>
    <hyperlink ref="G132" r:id="rId272" xr:uid="{00000000-0004-0000-0000-00000F010000}"/>
    <hyperlink ref="A133" r:id="rId273" xr:uid="{00000000-0004-0000-0000-000010010000}"/>
    <hyperlink ref="G133" r:id="rId274" xr:uid="{00000000-0004-0000-0000-000011010000}"/>
    <hyperlink ref="A134" r:id="rId275" xr:uid="{00000000-0004-0000-0000-000012010000}"/>
    <hyperlink ref="G134" r:id="rId276" xr:uid="{00000000-0004-0000-0000-000013010000}"/>
    <hyperlink ref="A135" r:id="rId277" xr:uid="{00000000-0004-0000-0000-000014010000}"/>
    <hyperlink ref="G135" r:id="rId278" xr:uid="{00000000-0004-0000-0000-000015010000}"/>
    <hyperlink ref="A136" r:id="rId279" xr:uid="{00000000-0004-0000-0000-000016010000}"/>
    <hyperlink ref="G136" r:id="rId280" xr:uid="{00000000-0004-0000-0000-000017010000}"/>
    <hyperlink ref="A137" r:id="rId281" xr:uid="{00000000-0004-0000-0000-000018010000}"/>
    <hyperlink ref="G137" r:id="rId282" xr:uid="{00000000-0004-0000-0000-000019010000}"/>
    <hyperlink ref="A138" r:id="rId283" xr:uid="{00000000-0004-0000-0000-00001A010000}"/>
    <hyperlink ref="G138" r:id="rId284" xr:uid="{00000000-0004-0000-0000-00001B010000}"/>
    <hyperlink ref="A139" r:id="rId285" xr:uid="{00000000-0004-0000-0000-00001C010000}"/>
    <hyperlink ref="G139" r:id="rId286" xr:uid="{00000000-0004-0000-0000-00001D010000}"/>
    <hyperlink ref="A140" r:id="rId287" xr:uid="{00000000-0004-0000-0000-00001E010000}"/>
    <hyperlink ref="G140" r:id="rId288" xr:uid="{00000000-0004-0000-0000-00001F010000}"/>
    <hyperlink ref="A141" r:id="rId289" xr:uid="{00000000-0004-0000-0000-000020010000}"/>
    <hyperlink ref="G141" r:id="rId290" xr:uid="{00000000-0004-0000-0000-000021010000}"/>
    <hyperlink ref="A142" r:id="rId291" xr:uid="{00000000-0004-0000-0000-000022010000}"/>
    <hyperlink ref="G142" r:id="rId292" xr:uid="{00000000-0004-0000-0000-000023010000}"/>
    <hyperlink ref="A143" r:id="rId293" xr:uid="{00000000-0004-0000-0000-000024010000}"/>
    <hyperlink ref="G143" r:id="rId294" xr:uid="{00000000-0004-0000-0000-000025010000}"/>
  </hyperlinks>
  <pageMargins left="0.7" right="0.7" top="0.75" bottom="0.75" header="0" footer="0"/>
  <pageSetup orientation="landscape" r:id="rId295"/>
  <legacyDrawing r:id="rId2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3"/>
  <sheetViews>
    <sheetView workbookViewId="0"/>
  </sheetViews>
  <sheetFormatPr baseColWidth="10" defaultColWidth="14.42578125" defaultRowHeight="15" customHeight="1" x14ac:dyDescent="0.25"/>
  <cols>
    <col min="1" max="1" width="10" customWidth="1"/>
    <col min="2" max="2" width="19.42578125" customWidth="1"/>
    <col min="3" max="5" width="10" customWidth="1"/>
    <col min="6" max="6" width="17.42578125" customWidth="1"/>
    <col min="7" max="7" width="11.7109375" customWidth="1"/>
    <col min="8" max="8" width="12.28515625" customWidth="1"/>
    <col min="9" max="9" width="13.140625" customWidth="1"/>
    <col min="10" max="10" width="13" customWidth="1"/>
    <col min="11" max="11" width="15.28515625" customWidth="1"/>
    <col min="12" max="26" width="10" customWidth="1"/>
  </cols>
  <sheetData>
    <row r="1" spans="1:12" x14ac:dyDescent="0.25">
      <c r="A1" s="6"/>
    </row>
    <row r="2" spans="1:12" ht="48" customHeight="1" x14ac:dyDescent="0.25">
      <c r="A2" s="7"/>
      <c r="C2" s="1" t="s">
        <v>1717</v>
      </c>
      <c r="D2" s="1" t="s">
        <v>1718</v>
      </c>
      <c r="E2" s="1" t="s">
        <v>1719</v>
      </c>
      <c r="F2" s="5" t="s">
        <v>1720</v>
      </c>
      <c r="G2" s="5" t="s">
        <v>1721</v>
      </c>
      <c r="H2" s="5" t="s">
        <v>1722</v>
      </c>
      <c r="I2" s="5" t="s">
        <v>1718</v>
      </c>
      <c r="J2" s="5" t="s">
        <v>1723</v>
      </c>
      <c r="K2" s="5" t="s">
        <v>1724</v>
      </c>
    </row>
    <row r="3" spans="1:12" ht="24" x14ac:dyDescent="0.25">
      <c r="A3" s="2" t="s">
        <v>107</v>
      </c>
      <c r="B3" s="3" t="s">
        <v>116</v>
      </c>
      <c r="C3" s="6" t="s">
        <v>1725</v>
      </c>
      <c r="D3" s="6" t="s">
        <v>1725</v>
      </c>
      <c r="E3" s="6" t="s">
        <v>1725</v>
      </c>
      <c r="F3" s="8">
        <v>88851928</v>
      </c>
      <c r="G3" s="8">
        <v>88851873</v>
      </c>
      <c r="H3" s="8">
        <v>88851873</v>
      </c>
      <c r="I3" s="8">
        <v>88851873</v>
      </c>
      <c r="J3" s="6" t="s">
        <v>1726</v>
      </c>
      <c r="K3" s="9">
        <v>88851873</v>
      </c>
    </row>
    <row r="4" spans="1:12" ht="24" x14ac:dyDescent="0.25">
      <c r="A4" s="2" t="s">
        <v>136</v>
      </c>
      <c r="B4" s="3" t="s">
        <v>1727</v>
      </c>
      <c r="C4" s="6" t="s">
        <v>1725</v>
      </c>
      <c r="D4" s="6" t="s">
        <v>1725</v>
      </c>
      <c r="E4" s="6" t="s">
        <v>1725</v>
      </c>
      <c r="F4" s="8">
        <v>34267940</v>
      </c>
      <c r="G4" s="8">
        <v>32309772</v>
      </c>
      <c r="H4" s="8">
        <v>32309772</v>
      </c>
      <c r="I4" s="8">
        <v>32309772</v>
      </c>
      <c r="K4" s="8">
        <v>32309772</v>
      </c>
    </row>
    <row r="5" spans="1:12" x14ac:dyDescent="0.25">
      <c r="A5" s="2" t="s">
        <v>156</v>
      </c>
      <c r="B5" s="3" t="s">
        <v>1728</v>
      </c>
      <c r="C5" s="6" t="s">
        <v>1725</v>
      </c>
      <c r="D5" s="6" t="s">
        <v>1725</v>
      </c>
      <c r="E5" s="6" t="s">
        <v>1729</v>
      </c>
      <c r="F5" s="8">
        <v>84445995</v>
      </c>
      <c r="G5" s="8">
        <v>84445995</v>
      </c>
      <c r="H5" s="8">
        <v>84445995</v>
      </c>
      <c r="I5" s="8">
        <v>84445995</v>
      </c>
      <c r="J5" s="6" t="s">
        <v>1730</v>
      </c>
      <c r="K5" s="8">
        <v>84445995</v>
      </c>
    </row>
    <row r="6" spans="1:12" x14ac:dyDescent="0.25">
      <c r="A6" s="2" t="s">
        <v>174</v>
      </c>
      <c r="B6" s="3" t="s">
        <v>1731</v>
      </c>
      <c r="C6" s="6" t="s">
        <v>1725</v>
      </c>
      <c r="D6" s="6" t="s">
        <v>1725</v>
      </c>
      <c r="E6" s="6" t="s">
        <v>1725</v>
      </c>
      <c r="F6" s="8">
        <v>113084202</v>
      </c>
      <c r="G6" s="8">
        <v>113084202</v>
      </c>
      <c r="H6" s="8">
        <v>113084202</v>
      </c>
      <c r="I6" s="8">
        <v>113084202</v>
      </c>
      <c r="J6" s="6" t="s">
        <v>1730</v>
      </c>
      <c r="K6" s="9">
        <v>113084202</v>
      </c>
    </row>
    <row r="7" spans="1:12" x14ac:dyDescent="0.25">
      <c r="A7" s="2" t="s">
        <v>192</v>
      </c>
      <c r="B7" s="3" t="s">
        <v>1732</v>
      </c>
      <c r="C7" s="6" t="s">
        <v>1725</v>
      </c>
      <c r="D7" s="6" t="s">
        <v>1725</v>
      </c>
      <c r="E7" s="6" t="s">
        <v>1725</v>
      </c>
      <c r="F7" s="8">
        <v>88851873</v>
      </c>
      <c r="G7" s="8">
        <v>88851873</v>
      </c>
      <c r="H7" s="8">
        <v>88851873</v>
      </c>
      <c r="I7" s="8">
        <v>88851873</v>
      </c>
      <c r="J7" s="6" t="s">
        <v>1730</v>
      </c>
      <c r="K7" s="9">
        <v>88851873</v>
      </c>
    </row>
    <row r="8" spans="1:12" ht="24" x14ac:dyDescent="0.25">
      <c r="A8" s="2" t="s">
        <v>207</v>
      </c>
      <c r="B8" s="3" t="s">
        <v>210</v>
      </c>
      <c r="C8" s="6" t="s">
        <v>1725</v>
      </c>
      <c r="D8" s="6" t="s">
        <v>1725</v>
      </c>
      <c r="E8" s="6" t="s">
        <v>1725</v>
      </c>
      <c r="F8" s="8">
        <v>72696987</v>
      </c>
      <c r="G8" s="8">
        <v>72696987</v>
      </c>
      <c r="H8" s="8">
        <v>72696987</v>
      </c>
      <c r="I8" s="8">
        <v>72696987</v>
      </c>
      <c r="J8" s="6" t="s">
        <v>1730</v>
      </c>
      <c r="K8" s="9">
        <v>72696987</v>
      </c>
    </row>
    <row r="9" spans="1:12" x14ac:dyDescent="0.25">
      <c r="A9" s="2" t="s">
        <v>222</v>
      </c>
      <c r="B9" s="3" t="s">
        <v>1733</v>
      </c>
      <c r="C9" s="6" t="s">
        <v>1725</v>
      </c>
      <c r="D9" s="6" t="s">
        <v>1725</v>
      </c>
      <c r="E9" s="6" t="s">
        <v>1725</v>
      </c>
      <c r="F9" s="8">
        <v>105083759</v>
      </c>
      <c r="G9" s="10">
        <v>105083759</v>
      </c>
      <c r="H9" s="10">
        <v>105083759</v>
      </c>
      <c r="I9" s="10">
        <v>105083759</v>
      </c>
      <c r="J9" s="6" t="s">
        <v>1726</v>
      </c>
      <c r="K9" s="9">
        <v>105083759</v>
      </c>
    </row>
    <row r="10" spans="1:12" ht="24" x14ac:dyDescent="0.25">
      <c r="A10" s="2" t="s">
        <v>236</v>
      </c>
      <c r="B10" s="3" t="s">
        <v>1734</v>
      </c>
      <c r="C10" s="6" t="s">
        <v>1725</v>
      </c>
      <c r="D10" s="6" t="s">
        <v>1725</v>
      </c>
      <c r="E10" s="6" t="s">
        <v>1725</v>
      </c>
      <c r="F10" s="8">
        <v>32309772</v>
      </c>
      <c r="G10" s="8">
        <v>32309772</v>
      </c>
      <c r="H10" s="8">
        <v>32309772</v>
      </c>
      <c r="I10" s="8">
        <v>32309772</v>
      </c>
      <c r="J10" s="6" t="s">
        <v>1730</v>
      </c>
      <c r="K10" s="9">
        <v>32309772</v>
      </c>
    </row>
    <row r="11" spans="1:12" x14ac:dyDescent="0.25">
      <c r="A11" s="2" t="s">
        <v>249</v>
      </c>
      <c r="B11" s="3" t="s">
        <v>1735</v>
      </c>
      <c r="C11" s="6" t="s">
        <v>1725</v>
      </c>
      <c r="D11" s="6" t="s">
        <v>1725</v>
      </c>
      <c r="E11" s="6" t="s">
        <v>1725</v>
      </c>
      <c r="F11" s="8">
        <v>88851928</v>
      </c>
      <c r="G11" s="8">
        <v>88851873</v>
      </c>
      <c r="H11" s="8">
        <v>88851873</v>
      </c>
      <c r="I11" s="8">
        <v>88851873</v>
      </c>
      <c r="K11" s="9">
        <v>88851873</v>
      </c>
    </row>
    <row r="12" spans="1:12" ht="24" x14ac:dyDescent="0.25">
      <c r="A12" s="2" t="s">
        <v>263</v>
      </c>
      <c r="B12" s="3" t="s">
        <v>266</v>
      </c>
      <c r="C12" s="6" t="s">
        <v>1725</v>
      </c>
      <c r="D12" s="6" t="s">
        <v>1725</v>
      </c>
      <c r="E12" s="6" t="s">
        <v>1725</v>
      </c>
      <c r="F12" s="8">
        <v>88851928</v>
      </c>
      <c r="G12" s="8">
        <v>88851873</v>
      </c>
      <c r="H12" s="8">
        <v>88851873</v>
      </c>
      <c r="I12" s="8">
        <v>88851873</v>
      </c>
      <c r="K12" s="9">
        <v>88851873</v>
      </c>
      <c r="L12" s="6" t="s">
        <v>1736</v>
      </c>
    </row>
    <row r="13" spans="1:12" x14ac:dyDescent="0.25">
      <c r="A13" s="2" t="s">
        <v>276</v>
      </c>
      <c r="B13" s="3" t="s">
        <v>1737</v>
      </c>
      <c r="C13" s="6" t="s">
        <v>1725</v>
      </c>
      <c r="D13" s="6" t="s">
        <v>1725</v>
      </c>
      <c r="E13" s="6" t="s">
        <v>1725</v>
      </c>
      <c r="F13" s="8">
        <v>105006759</v>
      </c>
      <c r="G13" s="8">
        <v>105006759</v>
      </c>
      <c r="H13" s="8">
        <v>105006759</v>
      </c>
      <c r="I13" s="8">
        <v>105006759</v>
      </c>
      <c r="J13" s="6" t="s">
        <v>1730</v>
      </c>
      <c r="K13" s="9">
        <v>105006759</v>
      </c>
    </row>
    <row r="14" spans="1:12" x14ac:dyDescent="0.25">
      <c r="A14" s="2" t="s">
        <v>290</v>
      </c>
      <c r="B14" s="3" t="s">
        <v>1738</v>
      </c>
      <c r="C14" s="6" t="s">
        <v>1729</v>
      </c>
      <c r="D14" s="6" t="s">
        <v>1729</v>
      </c>
      <c r="E14" s="6" t="s">
        <v>1729</v>
      </c>
      <c r="F14" s="8">
        <v>64619544</v>
      </c>
      <c r="G14" s="8">
        <v>64619544</v>
      </c>
      <c r="H14" s="8">
        <v>64619544</v>
      </c>
      <c r="I14" s="8">
        <v>64619544</v>
      </c>
      <c r="J14" s="6" t="s">
        <v>1730</v>
      </c>
      <c r="K14" s="8">
        <v>64619544</v>
      </c>
    </row>
    <row r="15" spans="1:12" ht="24" x14ac:dyDescent="0.25">
      <c r="A15" s="2" t="s">
        <v>304</v>
      </c>
      <c r="B15" s="3" t="s">
        <v>1739</v>
      </c>
      <c r="C15" s="6" t="s">
        <v>1725</v>
      </c>
      <c r="D15" s="6" t="s">
        <v>1725</v>
      </c>
      <c r="E15" s="6" t="s">
        <v>1725</v>
      </c>
      <c r="F15" s="8">
        <v>24232329</v>
      </c>
      <c r="G15" s="8">
        <v>24232329</v>
      </c>
      <c r="H15" s="8">
        <v>24232329</v>
      </c>
      <c r="I15" s="8">
        <v>24232329</v>
      </c>
      <c r="J15" s="6" t="s">
        <v>1730</v>
      </c>
      <c r="K15" s="9">
        <v>24232329</v>
      </c>
    </row>
    <row r="16" spans="1:12" x14ac:dyDescent="0.25">
      <c r="A16" s="2" t="s">
        <v>314</v>
      </c>
      <c r="B16" s="3" t="s">
        <v>1740</v>
      </c>
      <c r="C16" s="6" t="s">
        <v>1725</v>
      </c>
      <c r="D16" s="6" t="s">
        <v>1725</v>
      </c>
      <c r="E16" s="6" t="s">
        <v>1725</v>
      </c>
      <c r="F16" s="8">
        <v>32309772</v>
      </c>
      <c r="G16" s="8">
        <v>32309772</v>
      </c>
      <c r="H16" s="8">
        <v>32309772</v>
      </c>
      <c r="I16" s="8">
        <v>32309772</v>
      </c>
      <c r="J16" s="6" t="s">
        <v>1730</v>
      </c>
      <c r="K16" s="9">
        <v>32309772</v>
      </c>
    </row>
    <row r="17" spans="1:11" x14ac:dyDescent="0.25">
      <c r="A17" s="2" t="s">
        <v>327</v>
      </c>
      <c r="B17" s="3" t="s">
        <v>1741</v>
      </c>
      <c r="C17" s="6" t="s">
        <v>1729</v>
      </c>
      <c r="D17" s="6" t="s">
        <v>1729</v>
      </c>
      <c r="E17" s="6" t="s">
        <v>1729</v>
      </c>
      <c r="F17" s="8">
        <v>80774430</v>
      </c>
      <c r="G17" s="8">
        <v>80774430</v>
      </c>
      <c r="H17" s="8">
        <v>80774430</v>
      </c>
      <c r="I17" s="8">
        <v>80774430</v>
      </c>
      <c r="J17" s="6" t="s">
        <v>1730</v>
      </c>
      <c r="K17" s="9">
        <v>80774430</v>
      </c>
    </row>
    <row r="18" spans="1:11" x14ac:dyDescent="0.25">
      <c r="A18" s="2" t="s">
        <v>337</v>
      </c>
      <c r="B18" s="3" t="s">
        <v>1742</v>
      </c>
      <c r="C18" s="6" t="s">
        <v>1725</v>
      </c>
      <c r="D18" s="6" t="s">
        <v>1725</v>
      </c>
      <c r="E18" s="6" t="s">
        <v>1725</v>
      </c>
      <c r="F18" s="8">
        <v>121161645</v>
      </c>
      <c r="G18" s="8">
        <v>121161645</v>
      </c>
      <c r="H18" s="8">
        <v>121161645</v>
      </c>
      <c r="I18" s="8">
        <v>121161645</v>
      </c>
      <c r="J18" s="6" t="s">
        <v>1730</v>
      </c>
      <c r="K18" s="9">
        <v>121161645</v>
      </c>
    </row>
    <row r="19" spans="1:11" ht="24" x14ac:dyDescent="0.25">
      <c r="A19" s="2" t="s">
        <v>345</v>
      </c>
      <c r="B19" s="3" t="s">
        <v>1743</v>
      </c>
      <c r="C19" s="6" t="s">
        <v>1729</v>
      </c>
      <c r="D19" s="6" t="s">
        <v>1729</v>
      </c>
      <c r="E19" s="6" t="s">
        <v>1729</v>
      </c>
      <c r="F19" s="8">
        <v>105006825</v>
      </c>
      <c r="G19" s="8">
        <v>105006759</v>
      </c>
      <c r="H19" s="8">
        <v>105006759</v>
      </c>
      <c r="I19" s="8">
        <v>105006759</v>
      </c>
      <c r="K19" s="9">
        <v>105006759</v>
      </c>
    </row>
    <row r="20" spans="1:11" x14ac:dyDescent="0.25">
      <c r="A20" s="2" t="s">
        <v>358</v>
      </c>
      <c r="B20" s="3" t="s">
        <v>1744</v>
      </c>
      <c r="C20" s="6" t="s">
        <v>1729</v>
      </c>
      <c r="D20" s="6" t="s">
        <v>1729</v>
      </c>
      <c r="E20" s="6" t="s">
        <v>1745</v>
      </c>
      <c r="F20" s="8">
        <v>88851873</v>
      </c>
      <c r="G20" s="8">
        <v>88851873</v>
      </c>
      <c r="H20" s="8">
        <v>88851873</v>
      </c>
      <c r="I20" s="8">
        <v>88851873</v>
      </c>
      <c r="J20" s="6" t="s">
        <v>1730</v>
      </c>
      <c r="K20" s="9">
        <v>88851873</v>
      </c>
    </row>
    <row r="21" spans="1:11" ht="15.75" customHeight="1" x14ac:dyDescent="0.25">
      <c r="A21" s="2" t="s">
        <v>369</v>
      </c>
      <c r="B21" s="3" t="s">
        <v>1746</v>
      </c>
      <c r="C21" s="6" t="s">
        <v>1729</v>
      </c>
      <c r="D21" s="6" t="s">
        <v>1729</v>
      </c>
      <c r="E21" s="6" t="s">
        <v>1729</v>
      </c>
      <c r="F21" s="8">
        <v>70994000</v>
      </c>
      <c r="G21" s="8">
        <v>66088170</v>
      </c>
      <c r="H21" s="8">
        <v>66088170</v>
      </c>
      <c r="I21" s="8">
        <v>66088170</v>
      </c>
      <c r="K21" s="9">
        <v>66088170</v>
      </c>
    </row>
    <row r="22" spans="1:11" ht="15.75" customHeight="1" x14ac:dyDescent="0.25">
      <c r="A22" s="2" t="s">
        <v>384</v>
      </c>
      <c r="B22" s="3" t="s">
        <v>1747</v>
      </c>
      <c r="C22" s="6" t="s">
        <v>1729</v>
      </c>
      <c r="D22" s="6" t="s">
        <v>1729</v>
      </c>
      <c r="E22" s="6" t="s">
        <v>1729</v>
      </c>
      <c r="F22" s="8">
        <v>66088170</v>
      </c>
      <c r="G22" s="8">
        <v>66088170</v>
      </c>
      <c r="H22" s="8">
        <v>66088170</v>
      </c>
      <c r="I22" s="8">
        <v>66088170</v>
      </c>
      <c r="J22" s="6" t="s">
        <v>1730</v>
      </c>
      <c r="K22" s="9">
        <v>66088170</v>
      </c>
    </row>
    <row r="23" spans="1:11" ht="15.75" customHeight="1" x14ac:dyDescent="0.25">
      <c r="A23" s="2" t="s">
        <v>397</v>
      </c>
      <c r="B23" s="3" t="s">
        <v>400</v>
      </c>
      <c r="C23" s="6" t="s">
        <v>1729</v>
      </c>
      <c r="D23" s="6" t="s">
        <v>1745</v>
      </c>
      <c r="E23" s="6" t="s">
        <v>1729</v>
      </c>
      <c r="F23" s="8">
        <v>105006759</v>
      </c>
      <c r="G23" s="8">
        <v>105006759</v>
      </c>
      <c r="H23" s="8">
        <v>105006759</v>
      </c>
      <c r="I23" s="8">
        <v>105006759</v>
      </c>
      <c r="J23" s="6" t="s">
        <v>1730</v>
      </c>
      <c r="K23" s="9">
        <v>105006759</v>
      </c>
    </row>
    <row r="24" spans="1:11" ht="15.75" customHeight="1" x14ac:dyDescent="0.25">
      <c r="A24" s="2" t="s">
        <v>409</v>
      </c>
      <c r="B24" s="3" t="s">
        <v>1748</v>
      </c>
      <c r="C24" s="6" t="s">
        <v>1725</v>
      </c>
      <c r="D24" s="6" t="s">
        <v>1725</v>
      </c>
      <c r="E24" s="6" t="s">
        <v>1729</v>
      </c>
      <c r="F24" s="8">
        <v>19826451</v>
      </c>
      <c r="G24" s="8">
        <v>19826451</v>
      </c>
      <c r="H24" s="8">
        <v>19826451</v>
      </c>
      <c r="I24" s="8">
        <v>19826451</v>
      </c>
      <c r="J24" s="6" t="s">
        <v>1730</v>
      </c>
      <c r="K24" s="9">
        <v>19826451</v>
      </c>
    </row>
    <row r="25" spans="1:11" ht="27" customHeight="1" x14ac:dyDescent="0.25">
      <c r="A25" s="11" t="s">
        <v>419</v>
      </c>
      <c r="B25" s="12" t="s">
        <v>1749</v>
      </c>
      <c r="C25" s="6" t="s">
        <v>1729</v>
      </c>
      <c r="D25" s="6" t="s">
        <v>1725</v>
      </c>
      <c r="E25" s="6" t="s">
        <v>1725</v>
      </c>
      <c r="F25" s="8">
        <v>64619544</v>
      </c>
      <c r="G25" s="8">
        <v>64619544</v>
      </c>
      <c r="H25" s="8">
        <v>64619544</v>
      </c>
      <c r="I25" s="8">
        <v>64619544</v>
      </c>
      <c r="J25" s="6" t="s">
        <v>1730</v>
      </c>
      <c r="K25" s="9">
        <v>64619544</v>
      </c>
    </row>
    <row r="26" spans="1:11" ht="15.75" customHeight="1" x14ac:dyDescent="0.25">
      <c r="A26" s="2" t="s">
        <v>430</v>
      </c>
      <c r="B26" s="3" t="s">
        <v>1750</v>
      </c>
      <c r="C26" s="6" t="s">
        <v>1725</v>
      </c>
      <c r="D26" s="6" t="s">
        <v>1725</v>
      </c>
      <c r="E26" s="6" t="s">
        <v>1725</v>
      </c>
      <c r="F26" s="8">
        <v>88851873</v>
      </c>
      <c r="G26" s="8">
        <v>88851873</v>
      </c>
      <c r="H26" s="8">
        <v>88851873</v>
      </c>
      <c r="I26" s="8">
        <v>88851873</v>
      </c>
      <c r="J26" s="6" t="s">
        <v>1730</v>
      </c>
      <c r="K26" s="9">
        <v>88851873</v>
      </c>
    </row>
    <row r="27" spans="1:11" ht="15.75" customHeight="1" x14ac:dyDescent="0.25">
      <c r="A27" s="2" t="s">
        <v>444</v>
      </c>
      <c r="B27" s="3" t="s">
        <v>1751</v>
      </c>
      <c r="C27" s="6" t="s">
        <v>1725</v>
      </c>
      <c r="D27" s="6" t="s">
        <v>1725</v>
      </c>
      <c r="E27" s="6" t="s">
        <v>1725</v>
      </c>
      <c r="F27" s="8">
        <v>88851873</v>
      </c>
      <c r="G27" s="8">
        <v>88851873</v>
      </c>
      <c r="H27" s="8">
        <v>88851873</v>
      </c>
      <c r="I27" s="8">
        <v>88851873</v>
      </c>
      <c r="J27" s="6" t="s">
        <v>1730</v>
      </c>
      <c r="K27" s="9">
        <v>88851873</v>
      </c>
    </row>
    <row r="28" spans="1:11" ht="15.75" customHeight="1" x14ac:dyDescent="0.25">
      <c r="A28" s="2" t="s">
        <v>455</v>
      </c>
      <c r="B28" s="3" t="s">
        <v>1752</v>
      </c>
      <c r="C28" s="6" t="s">
        <v>1729</v>
      </c>
      <c r="D28" s="6" t="s">
        <v>1729</v>
      </c>
      <c r="E28" s="6" t="s">
        <v>1729</v>
      </c>
      <c r="F28" s="8">
        <v>88851873</v>
      </c>
      <c r="G28" s="8">
        <v>88851873</v>
      </c>
      <c r="H28" s="8">
        <v>88851873</v>
      </c>
      <c r="I28" s="8">
        <v>88851873</v>
      </c>
      <c r="J28" s="6" t="s">
        <v>1730</v>
      </c>
      <c r="K28" s="9">
        <v>88851873</v>
      </c>
    </row>
    <row r="29" spans="1:11" ht="22.5" customHeight="1" x14ac:dyDescent="0.25">
      <c r="A29" s="2" t="s">
        <v>466</v>
      </c>
      <c r="B29" s="3" t="s">
        <v>1753</v>
      </c>
      <c r="C29" s="6" t="s">
        <v>1725</v>
      </c>
      <c r="D29" s="6" t="s">
        <v>1725</v>
      </c>
      <c r="E29" s="6" t="s">
        <v>1725</v>
      </c>
      <c r="F29" s="8">
        <v>88851928</v>
      </c>
      <c r="G29" s="8">
        <v>88851873</v>
      </c>
      <c r="H29" s="8">
        <v>88851873</v>
      </c>
      <c r="I29" s="8">
        <v>88851873</v>
      </c>
      <c r="K29" s="9">
        <v>88851873</v>
      </c>
    </row>
    <row r="30" spans="1:11" ht="15.75" customHeight="1" x14ac:dyDescent="0.25">
      <c r="A30" s="2" t="s">
        <v>478</v>
      </c>
      <c r="B30" s="3" t="s">
        <v>1754</v>
      </c>
      <c r="C30" s="6" t="s">
        <v>1725</v>
      </c>
      <c r="D30" s="6" t="s">
        <v>1725</v>
      </c>
      <c r="E30" s="6" t="s">
        <v>1725</v>
      </c>
      <c r="F30" s="8">
        <v>145393974</v>
      </c>
      <c r="G30" s="8">
        <v>145393974</v>
      </c>
      <c r="H30" s="8">
        <v>145393974</v>
      </c>
      <c r="I30" s="8">
        <v>145393974</v>
      </c>
      <c r="J30" s="6" t="s">
        <v>1730</v>
      </c>
      <c r="K30" s="8">
        <v>145393974</v>
      </c>
    </row>
    <row r="31" spans="1:11" ht="27" customHeight="1" x14ac:dyDescent="0.25">
      <c r="A31" s="2" t="s">
        <v>493</v>
      </c>
      <c r="B31" s="3" t="s">
        <v>1755</v>
      </c>
      <c r="C31" s="6" t="s">
        <v>1729</v>
      </c>
      <c r="D31" s="6" t="s">
        <v>1725</v>
      </c>
      <c r="E31" s="6" t="s">
        <v>1725</v>
      </c>
      <c r="F31" s="8">
        <v>88851873</v>
      </c>
      <c r="G31" s="8">
        <v>88851873</v>
      </c>
      <c r="H31" s="8">
        <v>88851873</v>
      </c>
      <c r="I31" s="8">
        <v>88851873</v>
      </c>
      <c r="J31" s="6" t="s">
        <v>1730</v>
      </c>
      <c r="K31" s="9">
        <v>88851873</v>
      </c>
    </row>
    <row r="32" spans="1:11" ht="15.75" customHeight="1" x14ac:dyDescent="0.25">
      <c r="A32" s="13" t="s">
        <v>505</v>
      </c>
      <c r="B32" s="14" t="s">
        <v>1756</v>
      </c>
      <c r="C32" s="6" t="s">
        <v>1725</v>
      </c>
      <c r="D32" s="6" t="s">
        <v>1729</v>
      </c>
      <c r="E32" s="6" t="s">
        <v>1745</v>
      </c>
      <c r="F32" s="8">
        <v>88851873</v>
      </c>
      <c r="G32" s="8">
        <v>88851873</v>
      </c>
      <c r="H32" s="8">
        <v>88851873</v>
      </c>
      <c r="I32" s="8">
        <v>88851873</v>
      </c>
      <c r="J32" s="6" t="s">
        <v>1730</v>
      </c>
      <c r="K32" s="9">
        <v>88851873</v>
      </c>
    </row>
    <row r="33" spans="1:11" ht="15.75" customHeight="1" x14ac:dyDescent="0.25">
      <c r="A33" s="13" t="s">
        <v>516</v>
      </c>
      <c r="B33" s="14" t="s">
        <v>1757</v>
      </c>
      <c r="C33" s="6" t="s">
        <v>1729</v>
      </c>
      <c r="D33" s="6" t="s">
        <v>1725</v>
      </c>
      <c r="E33" s="6" t="s">
        <v>1725</v>
      </c>
      <c r="F33" s="8">
        <v>56542101</v>
      </c>
      <c r="G33" s="8">
        <v>56542101</v>
      </c>
      <c r="H33" s="8">
        <v>56542101</v>
      </c>
      <c r="I33" s="8">
        <v>56542101</v>
      </c>
      <c r="J33" s="6" t="s">
        <v>1730</v>
      </c>
      <c r="K33" s="9">
        <v>56542101</v>
      </c>
    </row>
    <row r="34" spans="1:11" ht="27" customHeight="1" x14ac:dyDescent="0.25">
      <c r="A34" s="13" t="s">
        <v>527</v>
      </c>
      <c r="B34" s="3" t="s">
        <v>1758</v>
      </c>
      <c r="C34" s="6" t="s">
        <v>1745</v>
      </c>
      <c r="D34" s="6" t="s">
        <v>1729</v>
      </c>
      <c r="E34" s="6" t="s">
        <v>1729</v>
      </c>
      <c r="F34" s="8">
        <v>48464658</v>
      </c>
      <c r="G34" s="8">
        <v>48464658</v>
      </c>
      <c r="H34" s="8">
        <v>48464658</v>
      </c>
      <c r="I34" s="8">
        <v>48464658</v>
      </c>
      <c r="J34" s="6" t="s">
        <v>1730</v>
      </c>
      <c r="K34" s="9">
        <v>48464658</v>
      </c>
    </row>
    <row r="35" spans="1:11" ht="15.75" customHeight="1" x14ac:dyDescent="0.25">
      <c r="A35" s="13" t="s">
        <v>538</v>
      </c>
      <c r="B35" s="15" t="s">
        <v>1759</v>
      </c>
      <c r="C35" s="6" t="s">
        <v>1729</v>
      </c>
      <c r="D35" s="6" t="s">
        <v>1729</v>
      </c>
      <c r="E35" s="6" t="s">
        <v>1729</v>
      </c>
      <c r="F35" s="8">
        <v>72696187</v>
      </c>
      <c r="G35" s="8">
        <v>69392579</v>
      </c>
      <c r="H35" s="8">
        <v>69392579</v>
      </c>
      <c r="I35" s="8">
        <v>69392579</v>
      </c>
      <c r="J35" s="8"/>
      <c r="K35" s="9">
        <v>69392579</v>
      </c>
    </row>
    <row r="36" spans="1:11" ht="28.5" customHeight="1" x14ac:dyDescent="0.25">
      <c r="A36" s="13" t="s">
        <v>549</v>
      </c>
      <c r="B36" s="3" t="s">
        <v>1760</v>
      </c>
      <c r="C36" s="6" t="s">
        <v>1725</v>
      </c>
      <c r="D36" s="6" t="s">
        <v>1729</v>
      </c>
      <c r="E36" s="6" t="s">
        <v>1729</v>
      </c>
      <c r="F36" s="8">
        <v>72696987</v>
      </c>
      <c r="G36" s="8">
        <v>72696987</v>
      </c>
      <c r="H36" s="8">
        <v>72696987</v>
      </c>
      <c r="I36" s="8">
        <v>72696987</v>
      </c>
      <c r="J36" s="6" t="s">
        <v>1730</v>
      </c>
      <c r="K36" s="9">
        <v>72696987</v>
      </c>
    </row>
    <row r="37" spans="1:11" ht="15.75" customHeight="1" x14ac:dyDescent="0.25">
      <c r="A37" s="13" t="s">
        <v>562</v>
      </c>
      <c r="B37" s="3" t="s">
        <v>1761</v>
      </c>
      <c r="C37" s="6" t="s">
        <v>1725</v>
      </c>
      <c r="D37" s="6" t="s">
        <v>1729</v>
      </c>
      <c r="E37" s="6" t="s">
        <v>1745</v>
      </c>
      <c r="F37" s="8">
        <v>56542101</v>
      </c>
      <c r="G37" s="8">
        <v>56542101</v>
      </c>
      <c r="H37" s="8">
        <v>56542101</v>
      </c>
      <c r="I37" s="8">
        <v>56542101</v>
      </c>
      <c r="J37" s="6" t="s">
        <v>1730</v>
      </c>
      <c r="K37" s="9">
        <v>56542101</v>
      </c>
    </row>
    <row r="38" spans="1:11" ht="27" customHeight="1" x14ac:dyDescent="0.25">
      <c r="A38" s="13" t="s">
        <v>574</v>
      </c>
      <c r="B38" s="3" t="s">
        <v>577</v>
      </c>
      <c r="C38" s="6" t="s">
        <v>1729</v>
      </c>
      <c r="D38" s="6" t="s">
        <v>1729</v>
      </c>
      <c r="E38" s="6" t="s">
        <v>1745</v>
      </c>
      <c r="F38" s="8">
        <v>105006759</v>
      </c>
      <c r="G38" s="8">
        <v>105006759</v>
      </c>
      <c r="H38" s="8">
        <v>105006759</v>
      </c>
      <c r="I38" s="8">
        <v>105006759</v>
      </c>
      <c r="J38" s="6" t="s">
        <v>1730</v>
      </c>
      <c r="K38" s="9">
        <v>105006759</v>
      </c>
    </row>
    <row r="39" spans="1:11" ht="29.25" customHeight="1" x14ac:dyDescent="0.25">
      <c r="A39" s="13" t="s">
        <v>586</v>
      </c>
      <c r="B39" s="3" t="s">
        <v>589</v>
      </c>
      <c r="C39" s="6" t="s">
        <v>1729</v>
      </c>
      <c r="D39" s="6" t="s">
        <v>1729</v>
      </c>
      <c r="E39" s="6" t="s">
        <v>1745</v>
      </c>
      <c r="F39" s="8">
        <v>88851873</v>
      </c>
      <c r="G39" s="8">
        <v>88851873</v>
      </c>
      <c r="H39" s="8">
        <v>88851873</v>
      </c>
      <c r="I39" s="8">
        <v>88851873</v>
      </c>
      <c r="J39" s="6" t="s">
        <v>1730</v>
      </c>
      <c r="K39" s="9">
        <v>88851873</v>
      </c>
    </row>
    <row r="40" spans="1:11" ht="36.75" customHeight="1" x14ac:dyDescent="0.25">
      <c r="A40" s="13" t="s">
        <v>598</v>
      </c>
      <c r="B40" s="3" t="s">
        <v>601</v>
      </c>
      <c r="C40" s="6" t="s">
        <v>1729</v>
      </c>
      <c r="D40" s="6" t="s">
        <v>1729</v>
      </c>
      <c r="E40" s="6" t="s">
        <v>1729</v>
      </c>
      <c r="F40" s="8">
        <v>169626303</v>
      </c>
      <c r="G40" s="8">
        <v>169626303</v>
      </c>
      <c r="H40" s="8">
        <v>169626303</v>
      </c>
      <c r="I40" s="8">
        <v>169626303</v>
      </c>
      <c r="J40" s="6" t="s">
        <v>1730</v>
      </c>
      <c r="K40" s="9">
        <v>169626303</v>
      </c>
    </row>
    <row r="41" spans="1:11" ht="24" customHeight="1" x14ac:dyDescent="0.25">
      <c r="A41" s="13" t="s">
        <v>610</v>
      </c>
      <c r="B41" s="3" t="s">
        <v>613</v>
      </c>
      <c r="C41" s="6" t="s">
        <v>1729</v>
      </c>
      <c r="D41" s="6" t="s">
        <v>1729</v>
      </c>
      <c r="E41" s="6" t="s">
        <v>1729</v>
      </c>
      <c r="F41" s="8">
        <v>72696987</v>
      </c>
      <c r="G41" s="8">
        <v>72696987</v>
      </c>
      <c r="H41" s="8">
        <v>72696987</v>
      </c>
      <c r="I41" s="8">
        <v>72696987</v>
      </c>
      <c r="J41" s="6" t="s">
        <v>1730</v>
      </c>
      <c r="K41" s="9">
        <v>72696987</v>
      </c>
    </row>
    <row r="42" spans="1:11" ht="15.75" customHeight="1" x14ac:dyDescent="0.25">
      <c r="A42" s="13" t="s">
        <v>620</v>
      </c>
      <c r="B42" s="3" t="s">
        <v>1762</v>
      </c>
      <c r="C42" s="6" t="s">
        <v>1729</v>
      </c>
      <c r="D42" s="6" t="s">
        <v>1729</v>
      </c>
      <c r="E42" s="6" t="s">
        <v>1729</v>
      </c>
      <c r="F42" s="8">
        <v>32309772</v>
      </c>
      <c r="G42" s="8">
        <v>32309772</v>
      </c>
      <c r="H42" s="8">
        <v>32309772</v>
      </c>
      <c r="I42" s="8">
        <v>32309772</v>
      </c>
      <c r="J42" s="6" t="s">
        <v>1730</v>
      </c>
      <c r="K42" s="9">
        <v>32309772</v>
      </c>
    </row>
    <row r="43" spans="1:11" ht="39.75" customHeight="1" x14ac:dyDescent="0.25">
      <c r="A43" s="13" t="s">
        <v>633</v>
      </c>
      <c r="B43" s="3" t="s">
        <v>636</v>
      </c>
      <c r="C43" s="6" t="s">
        <v>1729</v>
      </c>
      <c r="D43" s="6" t="s">
        <v>1725</v>
      </c>
      <c r="E43" s="6" t="s">
        <v>1763</v>
      </c>
      <c r="F43" s="8">
        <v>88851873</v>
      </c>
      <c r="G43" s="8">
        <v>88851873</v>
      </c>
      <c r="H43" s="8">
        <v>88851873</v>
      </c>
      <c r="I43" s="8">
        <v>88851873</v>
      </c>
      <c r="J43" s="6" t="s">
        <v>1730</v>
      </c>
      <c r="K43" s="9">
        <v>88851873</v>
      </c>
    </row>
    <row r="44" spans="1:11" ht="24.75" customHeight="1" x14ac:dyDescent="0.25">
      <c r="A44" s="13" t="s">
        <v>646</v>
      </c>
      <c r="B44" s="3" t="s">
        <v>649</v>
      </c>
      <c r="C44" s="6" t="s">
        <v>1729</v>
      </c>
      <c r="D44" s="6" t="s">
        <v>1729</v>
      </c>
      <c r="E44" s="6" t="s">
        <v>1729</v>
      </c>
      <c r="F44" s="8">
        <v>88851873</v>
      </c>
      <c r="G44" s="8">
        <v>88851873</v>
      </c>
      <c r="H44" s="8">
        <v>88851873</v>
      </c>
      <c r="I44" s="8">
        <v>88851873</v>
      </c>
      <c r="J44" s="6" t="s">
        <v>1730</v>
      </c>
      <c r="K44" s="9">
        <v>88851873</v>
      </c>
    </row>
    <row r="45" spans="1:11" ht="36" customHeight="1" x14ac:dyDescent="0.25">
      <c r="A45" s="13" t="s">
        <v>655</v>
      </c>
      <c r="B45" s="3" t="s">
        <v>658</v>
      </c>
      <c r="C45" s="6" t="s">
        <v>1729</v>
      </c>
      <c r="D45" s="6" t="s">
        <v>1729</v>
      </c>
      <c r="E45" s="6" t="s">
        <v>1729</v>
      </c>
      <c r="F45" s="8">
        <v>86749000</v>
      </c>
      <c r="G45" s="8">
        <v>80774430</v>
      </c>
      <c r="H45" s="8">
        <v>80774430</v>
      </c>
      <c r="I45" s="8"/>
      <c r="K45" s="9">
        <v>80774430</v>
      </c>
    </row>
    <row r="46" spans="1:11" ht="26.25" customHeight="1" x14ac:dyDescent="0.25">
      <c r="A46" s="13" t="s">
        <v>669</v>
      </c>
      <c r="B46" s="3" t="s">
        <v>1764</v>
      </c>
      <c r="C46" s="6" t="s">
        <v>1729</v>
      </c>
      <c r="D46" s="6" t="s">
        <v>1729</v>
      </c>
      <c r="E46" s="6" t="s">
        <v>1745</v>
      </c>
      <c r="F46" s="8">
        <v>48464691</v>
      </c>
      <c r="G46" s="8">
        <v>48464658</v>
      </c>
      <c r="H46" s="8">
        <v>48464658</v>
      </c>
      <c r="I46" s="8">
        <v>48464658</v>
      </c>
      <c r="K46" s="9">
        <v>48464658</v>
      </c>
    </row>
    <row r="47" spans="1:11" ht="15.75" customHeight="1" x14ac:dyDescent="0.25">
      <c r="A47" s="13" t="s">
        <v>681</v>
      </c>
      <c r="B47" s="3" t="s">
        <v>1765</v>
      </c>
      <c r="C47" s="6" t="s">
        <v>1725</v>
      </c>
      <c r="D47" s="6" t="s">
        <v>1725</v>
      </c>
      <c r="E47" s="6" t="s">
        <v>1763</v>
      </c>
      <c r="F47" s="8">
        <v>72696987</v>
      </c>
      <c r="G47" s="8">
        <v>72696987</v>
      </c>
      <c r="H47" s="8">
        <v>72696987</v>
      </c>
      <c r="I47" s="8">
        <v>72696987</v>
      </c>
      <c r="J47" s="6" t="s">
        <v>1730</v>
      </c>
      <c r="K47" s="9">
        <v>72696987</v>
      </c>
    </row>
    <row r="48" spans="1:11" ht="15.75" customHeight="1" x14ac:dyDescent="0.25">
      <c r="A48" s="13" t="s">
        <v>692</v>
      </c>
      <c r="B48" s="3" t="s">
        <v>1766</v>
      </c>
      <c r="C48" s="6" t="s">
        <v>1725</v>
      </c>
      <c r="D48" s="6" t="s">
        <v>1729</v>
      </c>
      <c r="E48" s="6" t="s">
        <v>1763</v>
      </c>
      <c r="F48" s="8">
        <v>80774430</v>
      </c>
      <c r="G48" s="8">
        <v>80774430</v>
      </c>
      <c r="H48" s="8">
        <v>80774430</v>
      </c>
      <c r="I48" s="8">
        <v>80774430</v>
      </c>
      <c r="J48" s="6" t="s">
        <v>1730</v>
      </c>
      <c r="K48" s="9">
        <v>80774430</v>
      </c>
    </row>
    <row r="49" spans="1:12" ht="28.5" customHeight="1" x14ac:dyDescent="0.25">
      <c r="A49" s="13" t="s">
        <v>706</v>
      </c>
      <c r="B49" s="3" t="s">
        <v>1767</v>
      </c>
      <c r="C49" s="6" t="s">
        <v>1725</v>
      </c>
      <c r="D49" s="6" t="s">
        <v>1729</v>
      </c>
      <c r="E49" s="6" t="s">
        <v>1763</v>
      </c>
      <c r="F49" s="8">
        <v>121990000</v>
      </c>
      <c r="G49" s="8">
        <v>121161645</v>
      </c>
      <c r="H49" s="8">
        <v>121161645</v>
      </c>
      <c r="I49" s="8">
        <v>121161645</v>
      </c>
      <c r="K49" s="9">
        <v>121161645</v>
      </c>
    </row>
    <row r="50" spans="1:12" ht="25.5" customHeight="1" x14ac:dyDescent="0.25">
      <c r="A50" s="13" t="s">
        <v>722</v>
      </c>
      <c r="B50" s="3" t="s">
        <v>1768</v>
      </c>
      <c r="C50" s="16" t="s">
        <v>1729</v>
      </c>
      <c r="D50" s="6" t="s">
        <v>1729</v>
      </c>
      <c r="E50" s="6" t="s">
        <v>1763</v>
      </c>
      <c r="F50" s="8">
        <v>121990000</v>
      </c>
      <c r="G50" s="8">
        <v>121161645</v>
      </c>
      <c r="H50" s="8">
        <v>121161645</v>
      </c>
      <c r="I50" s="8">
        <v>121161645</v>
      </c>
      <c r="K50" s="9">
        <v>121161645</v>
      </c>
    </row>
    <row r="51" spans="1:12" ht="15.75" customHeight="1" x14ac:dyDescent="0.25">
      <c r="A51" s="13" t="s">
        <v>734</v>
      </c>
      <c r="B51" s="3" t="s">
        <v>1769</v>
      </c>
      <c r="C51" s="16" t="s">
        <v>1729</v>
      </c>
      <c r="D51" s="6" t="s">
        <v>1729</v>
      </c>
      <c r="E51" s="6" t="s">
        <v>1763</v>
      </c>
      <c r="F51" s="8">
        <v>48796000</v>
      </c>
      <c r="G51" s="8">
        <v>48464658</v>
      </c>
      <c r="H51" s="8">
        <v>48464658</v>
      </c>
      <c r="I51" s="8">
        <v>48464658</v>
      </c>
      <c r="K51" s="9">
        <v>48464658</v>
      </c>
      <c r="L51" s="6" t="s">
        <v>1770</v>
      </c>
    </row>
    <row r="52" spans="1:12" ht="25.5" customHeight="1" x14ac:dyDescent="0.25">
      <c r="A52" s="13" t="s">
        <v>748</v>
      </c>
      <c r="B52" s="3" t="s">
        <v>751</v>
      </c>
      <c r="C52" s="16" t="s">
        <v>1729</v>
      </c>
      <c r="D52" s="6" t="s">
        <v>1729</v>
      </c>
      <c r="E52" s="6" t="s">
        <v>1729</v>
      </c>
      <c r="F52" s="8">
        <v>78881000</v>
      </c>
      <c r="G52" s="8">
        <v>72696987</v>
      </c>
      <c r="H52" s="8">
        <v>72696987</v>
      </c>
      <c r="I52" s="8"/>
      <c r="K52" s="9">
        <v>72696987</v>
      </c>
    </row>
    <row r="53" spans="1:12" ht="26.25" customHeight="1" x14ac:dyDescent="0.25">
      <c r="A53" s="13" t="s">
        <v>763</v>
      </c>
      <c r="B53" s="3" t="s">
        <v>1771</v>
      </c>
      <c r="C53" s="16" t="s">
        <v>1729</v>
      </c>
      <c r="D53" s="6" t="s">
        <v>1729</v>
      </c>
      <c r="E53" s="6" t="s">
        <v>1729</v>
      </c>
      <c r="F53" s="8">
        <v>24232329</v>
      </c>
      <c r="G53" s="8">
        <v>24232329</v>
      </c>
      <c r="H53" s="8">
        <v>24232329</v>
      </c>
      <c r="I53" s="8">
        <v>24232329</v>
      </c>
      <c r="J53" s="6" t="s">
        <v>1730</v>
      </c>
      <c r="K53" s="9">
        <v>24232329</v>
      </c>
    </row>
    <row r="54" spans="1:12" ht="24" x14ac:dyDescent="0.25">
      <c r="A54" s="13" t="s">
        <v>772</v>
      </c>
      <c r="B54" s="3" t="s">
        <v>1772</v>
      </c>
      <c r="C54" s="16" t="s">
        <v>1729</v>
      </c>
      <c r="D54" s="6" t="s">
        <v>1729</v>
      </c>
      <c r="E54" s="6" t="s">
        <v>1729</v>
      </c>
      <c r="F54" s="8">
        <v>88851928</v>
      </c>
      <c r="G54" s="8">
        <v>88851873</v>
      </c>
      <c r="H54" s="8">
        <v>88851873</v>
      </c>
      <c r="I54" s="8">
        <v>88851873</v>
      </c>
      <c r="J54" s="6" t="s">
        <v>1730</v>
      </c>
      <c r="K54" s="9">
        <v>88851873</v>
      </c>
    </row>
    <row r="55" spans="1:12" ht="21" customHeight="1" x14ac:dyDescent="0.25">
      <c r="A55" s="13" t="s">
        <v>786</v>
      </c>
      <c r="B55" s="3" t="s">
        <v>1773</v>
      </c>
      <c r="C55" s="16" t="s">
        <v>1729</v>
      </c>
      <c r="D55" s="6" t="s">
        <v>1729</v>
      </c>
      <c r="E55" s="6" t="s">
        <v>1745</v>
      </c>
      <c r="F55" s="8">
        <v>56542101</v>
      </c>
      <c r="G55" s="8">
        <v>56542101</v>
      </c>
      <c r="H55" s="8">
        <v>56542101</v>
      </c>
      <c r="I55" s="8">
        <v>56542101</v>
      </c>
      <c r="J55" s="6" t="s">
        <v>1730</v>
      </c>
      <c r="K55" s="9">
        <v>56542101</v>
      </c>
    </row>
    <row r="56" spans="1:12" ht="26.25" customHeight="1" x14ac:dyDescent="0.25">
      <c r="A56" s="13" t="s">
        <v>796</v>
      </c>
      <c r="B56" s="3" t="s">
        <v>1774</v>
      </c>
      <c r="C56" s="16" t="s">
        <v>1729</v>
      </c>
      <c r="D56" s="6" t="s">
        <v>1729</v>
      </c>
      <c r="E56" s="6" t="s">
        <v>1745</v>
      </c>
      <c r="F56" s="8">
        <v>70994000</v>
      </c>
      <c r="G56" s="8">
        <v>66088170</v>
      </c>
      <c r="H56" s="8">
        <v>66088170</v>
      </c>
      <c r="I56" s="8">
        <v>66088170</v>
      </c>
      <c r="J56" s="6" t="s">
        <v>1730</v>
      </c>
      <c r="K56" s="9">
        <v>66088170</v>
      </c>
    </row>
    <row r="57" spans="1:12" ht="24" customHeight="1" x14ac:dyDescent="0.25">
      <c r="A57" s="2" t="s">
        <v>806</v>
      </c>
      <c r="B57" s="3" t="s">
        <v>1775</v>
      </c>
      <c r="C57" s="16" t="s">
        <v>1729</v>
      </c>
      <c r="D57" s="6" t="s">
        <v>1729</v>
      </c>
      <c r="E57" s="6" t="s">
        <v>1745</v>
      </c>
      <c r="F57" s="8">
        <v>56542101</v>
      </c>
      <c r="G57" s="8">
        <v>56542101</v>
      </c>
      <c r="H57" s="8">
        <v>56542101</v>
      </c>
      <c r="I57" s="8">
        <v>56542101</v>
      </c>
      <c r="J57" s="6" t="s">
        <v>1730</v>
      </c>
      <c r="K57" s="9">
        <v>56542101</v>
      </c>
    </row>
    <row r="58" spans="1:12" ht="27" customHeight="1" x14ac:dyDescent="0.25">
      <c r="A58" s="2" t="s">
        <v>819</v>
      </c>
      <c r="B58" s="3" t="s">
        <v>822</v>
      </c>
      <c r="C58" s="6" t="s">
        <v>1729</v>
      </c>
      <c r="D58" s="6" t="s">
        <v>1729</v>
      </c>
      <c r="E58" s="6" t="s">
        <v>1745</v>
      </c>
      <c r="F58" s="8">
        <v>88851928</v>
      </c>
      <c r="G58" s="8">
        <v>88851873</v>
      </c>
      <c r="H58" s="8">
        <v>88851873</v>
      </c>
      <c r="I58" s="8">
        <v>88851873</v>
      </c>
      <c r="J58" s="6" t="s">
        <v>1730</v>
      </c>
      <c r="K58" s="9">
        <v>88851873</v>
      </c>
    </row>
    <row r="59" spans="1:12" ht="27" customHeight="1" x14ac:dyDescent="0.25">
      <c r="A59" s="2" t="s">
        <v>830</v>
      </c>
      <c r="B59" s="3" t="s">
        <v>833</v>
      </c>
      <c r="C59" s="6" t="s">
        <v>1729</v>
      </c>
      <c r="D59" s="6" t="s">
        <v>1729</v>
      </c>
      <c r="E59" s="6" t="s">
        <v>1745</v>
      </c>
      <c r="F59" s="8">
        <v>88851928</v>
      </c>
      <c r="G59" s="8">
        <v>88851873</v>
      </c>
      <c r="H59" s="8">
        <v>88851873</v>
      </c>
      <c r="I59" s="8">
        <v>88851873</v>
      </c>
      <c r="K59" s="9">
        <v>88851873</v>
      </c>
    </row>
    <row r="60" spans="1:12" ht="28.5" customHeight="1" x14ac:dyDescent="0.25">
      <c r="A60" s="2" t="s">
        <v>841</v>
      </c>
      <c r="B60" s="3" t="s">
        <v>1776</v>
      </c>
      <c r="C60" s="6" t="s">
        <v>1725</v>
      </c>
      <c r="D60" s="6" t="s">
        <v>1725</v>
      </c>
      <c r="E60" s="6" t="s">
        <v>1763</v>
      </c>
      <c r="F60" s="8">
        <v>88851873</v>
      </c>
      <c r="G60" s="8">
        <v>80774430</v>
      </c>
      <c r="H60" s="9">
        <v>80774430</v>
      </c>
      <c r="I60" s="9">
        <v>80774430</v>
      </c>
      <c r="K60" s="9">
        <v>80774430</v>
      </c>
      <c r="L60" s="6" t="s">
        <v>1777</v>
      </c>
    </row>
    <row r="61" spans="1:12" ht="27.75" customHeight="1" x14ac:dyDescent="0.25">
      <c r="A61" s="2" t="s">
        <v>852</v>
      </c>
      <c r="B61" s="3" t="s">
        <v>1778</v>
      </c>
      <c r="C61" s="6" t="s">
        <v>1729</v>
      </c>
      <c r="D61" s="6" t="s">
        <v>1725</v>
      </c>
      <c r="E61" s="6" t="s">
        <v>1725</v>
      </c>
      <c r="F61" s="8">
        <v>100233725</v>
      </c>
      <c r="G61" s="8">
        <v>100233725</v>
      </c>
      <c r="H61" s="8">
        <v>100233725</v>
      </c>
      <c r="I61" s="8">
        <v>100233725</v>
      </c>
      <c r="K61" s="9">
        <v>100233725</v>
      </c>
    </row>
    <row r="62" spans="1:12" ht="24" customHeight="1" x14ac:dyDescent="0.25">
      <c r="A62" s="2" t="s">
        <v>862</v>
      </c>
      <c r="B62" s="3" t="s">
        <v>865</v>
      </c>
      <c r="C62" s="6" t="s">
        <v>1729</v>
      </c>
      <c r="D62" s="6" t="s">
        <v>1729</v>
      </c>
      <c r="E62" s="6" t="s">
        <v>1729</v>
      </c>
      <c r="F62" s="8">
        <v>56542101</v>
      </c>
      <c r="G62" s="8">
        <v>56542101</v>
      </c>
      <c r="H62" s="8">
        <v>56542101</v>
      </c>
      <c r="I62" s="8">
        <v>56542101</v>
      </c>
      <c r="J62" s="6" t="s">
        <v>1730</v>
      </c>
      <c r="K62" s="9">
        <v>56542101</v>
      </c>
    </row>
    <row r="63" spans="1:12" ht="25.5" customHeight="1" x14ac:dyDescent="0.25">
      <c r="A63" s="2" t="s">
        <v>873</v>
      </c>
      <c r="B63" s="3" t="s">
        <v>876</v>
      </c>
      <c r="C63" s="6" t="s">
        <v>1729</v>
      </c>
      <c r="D63" s="6" t="s">
        <v>1729</v>
      </c>
      <c r="E63" s="6" t="s">
        <v>1729</v>
      </c>
      <c r="F63" s="8">
        <v>115654298</v>
      </c>
      <c r="G63" s="8">
        <v>115654298</v>
      </c>
      <c r="H63" s="8">
        <v>115654298</v>
      </c>
      <c r="I63" s="8">
        <v>115654298</v>
      </c>
      <c r="J63" s="6" t="s">
        <v>1730</v>
      </c>
      <c r="K63" s="9">
        <v>115654298</v>
      </c>
    </row>
    <row r="64" spans="1:12" ht="26.25" customHeight="1" x14ac:dyDescent="0.25">
      <c r="A64" s="2" t="s">
        <v>885</v>
      </c>
      <c r="B64" s="3" t="s">
        <v>888</v>
      </c>
      <c r="C64" s="6" t="s">
        <v>1729</v>
      </c>
      <c r="D64" s="6" t="s">
        <v>1725</v>
      </c>
      <c r="E64" s="6" t="s">
        <v>1725</v>
      </c>
      <c r="F64" s="8">
        <v>56542101</v>
      </c>
      <c r="G64" s="8">
        <v>56542101</v>
      </c>
      <c r="H64" s="8">
        <v>56542101</v>
      </c>
      <c r="I64" s="8">
        <v>56542101</v>
      </c>
      <c r="J64" s="6" t="s">
        <v>1730</v>
      </c>
      <c r="K64" s="9">
        <v>56542101</v>
      </c>
    </row>
    <row r="65" spans="1:11" ht="27.75" customHeight="1" x14ac:dyDescent="0.25">
      <c r="A65" s="2" t="s">
        <v>896</v>
      </c>
      <c r="B65" s="3" t="s">
        <v>899</v>
      </c>
      <c r="C65" s="6" t="s">
        <v>1729</v>
      </c>
      <c r="D65" s="6" t="s">
        <v>1729</v>
      </c>
      <c r="E65" s="6" t="s">
        <v>1729</v>
      </c>
      <c r="F65" s="8">
        <v>94658000</v>
      </c>
      <c r="G65" s="8">
        <v>88117560</v>
      </c>
      <c r="H65" s="8">
        <v>88117560</v>
      </c>
      <c r="I65" s="8"/>
      <c r="K65" s="9">
        <v>88117560</v>
      </c>
    </row>
    <row r="66" spans="1:11" ht="24" customHeight="1" x14ac:dyDescent="0.25">
      <c r="A66" s="2" t="s">
        <v>909</v>
      </c>
      <c r="B66" s="3" t="s">
        <v>1779</v>
      </c>
      <c r="C66" s="6" t="s">
        <v>1725</v>
      </c>
      <c r="D66" s="6" t="s">
        <v>1763</v>
      </c>
      <c r="E66" s="6" t="s">
        <v>1725</v>
      </c>
      <c r="F66" s="8"/>
    </row>
    <row r="67" spans="1:11" ht="31.5" customHeight="1" x14ac:dyDescent="0.25">
      <c r="A67" s="2" t="s">
        <v>920</v>
      </c>
      <c r="B67" s="3" t="s">
        <v>1780</v>
      </c>
      <c r="C67" s="6" t="s">
        <v>1729</v>
      </c>
      <c r="D67" s="6" t="s">
        <v>1725</v>
      </c>
      <c r="E67" s="6" t="s">
        <v>1725</v>
      </c>
    </row>
    <row r="68" spans="1:11" ht="27" customHeight="1" x14ac:dyDescent="0.25">
      <c r="A68" s="2" t="s">
        <v>932</v>
      </c>
      <c r="B68" s="3" t="s">
        <v>1781</v>
      </c>
      <c r="C68" s="6" t="s">
        <v>1729</v>
      </c>
      <c r="D68" s="6" t="s">
        <v>1729</v>
      </c>
      <c r="E68" s="6" t="s">
        <v>1729</v>
      </c>
    </row>
    <row r="69" spans="1:11" ht="36" customHeight="1" x14ac:dyDescent="0.25">
      <c r="A69" s="2" t="s">
        <v>944</v>
      </c>
      <c r="B69" s="3" t="s">
        <v>947</v>
      </c>
      <c r="C69" s="6" t="s">
        <v>1729</v>
      </c>
      <c r="D69" s="6" t="s">
        <v>1725</v>
      </c>
      <c r="E69" s="6" t="s">
        <v>1725</v>
      </c>
    </row>
    <row r="70" spans="1:11" ht="33.75" customHeight="1" x14ac:dyDescent="0.25">
      <c r="A70" s="2" t="s">
        <v>1782</v>
      </c>
      <c r="B70" s="3" t="s">
        <v>1783</v>
      </c>
      <c r="C70" s="6" t="s">
        <v>1729</v>
      </c>
      <c r="D70" s="6" t="s">
        <v>1725</v>
      </c>
      <c r="E70" s="6" t="s">
        <v>1725</v>
      </c>
    </row>
    <row r="71" spans="1:11" ht="24" x14ac:dyDescent="0.25">
      <c r="A71" s="2" t="s">
        <v>966</v>
      </c>
      <c r="B71" s="3" t="s">
        <v>969</v>
      </c>
      <c r="C71" s="6" t="s">
        <v>1729</v>
      </c>
      <c r="D71" s="6" t="s">
        <v>1729</v>
      </c>
      <c r="E71" s="6" t="s">
        <v>1729</v>
      </c>
    </row>
    <row r="72" spans="1:11" ht="29.25" customHeight="1" x14ac:dyDescent="0.25">
      <c r="A72" s="2" t="s">
        <v>978</v>
      </c>
      <c r="B72" s="3" t="s">
        <v>1784</v>
      </c>
      <c r="C72" s="6" t="s">
        <v>1729</v>
      </c>
      <c r="D72" s="6" t="s">
        <v>1725</v>
      </c>
      <c r="E72" s="6" t="s">
        <v>1725</v>
      </c>
    </row>
    <row r="73" spans="1:11" ht="29.25" customHeight="1" x14ac:dyDescent="0.25">
      <c r="A73" s="2" t="s">
        <v>992</v>
      </c>
      <c r="B73" s="3" t="s">
        <v>1785</v>
      </c>
      <c r="C73" s="6" t="s">
        <v>1729</v>
      </c>
      <c r="D73" s="6" t="s">
        <v>1729</v>
      </c>
      <c r="E73" s="6" t="s">
        <v>1729</v>
      </c>
    </row>
    <row r="74" spans="1:11" ht="25.5" customHeight="1" x14ac:dyDescent="0.25">
      <c r="A74" s="2" t="s">
        <v>1002</v>
      </c>
      <c r="B74" s="3" t="s">
        <v>1005</v>
      </c>
      <c r="C74" s="6" t="s">
        <v>1725</v>
      </c>
      <c r="D74" s="6" t="s">
        <v>1725</v>
      </c>
      <c r="E74" s="6" t="s">
        <v>1725</v>
      </c>
    </row>
    <row r="75" spans="1:11" ht="28.5" customHeight="1" x14ac:dyDescent="0.25">
      <c r="A75" s="2" t="s">
        <v>1014</v>
      </c>
      <c r="B75" s="3" t="s">
        <v>1017</v>
      </c>
      <c r="C75" s="6" t="s">
        <v>1729</v>
      </c>
      <c r="D75" s="6" t="s">
        <v>1725</v>
      </c>
      <c r="E75" s="6" t="s">
        <v>1725</v>
      </c>
    </row>
    <row r="76" spans="1:11" ht="33" customHeight="1" x14ac:dyDescent="0.25">
      <c r="A76" s="2" t="s">
        <v>1025</v>
      </c>
      <c r="B76" s="3" t="s">
        <v>1028</v>
      </c>
      <c r="C76" s="6" t="s">
        <v>1729</v>
      </c>
      <c r="D76" s="6" t="s">
        <v>1729</v>
      </c>
      <c r="E76" s="6" t="s">
        <v>1729</v>
      </c>
    </row>
    <row r="77" spans="1:11" ht="29.25" customHeight="1" x14ac:dyDescent="0.25">
      <c r="A77" s="2" t="s">
        <v>1035</v>
      </c>
      <c r="B77" s="3" t="s">
        <v>1038</v>
      </c>
      <c r="C77" s="6" t="s">
        <v>1729</v>
      </c>
      <c r="D77" s="6" t="s">
        <v>1729</v>
      </c>
      <c r="E77" s="6" t="s">
        <v>1745</v>
      </c>
    </row>
    <row r="78" spans="1:11" ht="33" customHeight="1" x14ac:dyDescent="0.25">
      <c r="A78" s="2" t="s">
        <v>1045</v>
      </c>
      <c r="B78" s="3" t="s">
        <v>1048</v>
      </c>
      <c r="C78" s="6" t="s">
        <v>1725</v>
      </c>
      <c r="D78" s="6" t="s">
        <v>1729</v>
      </c>
      <c r="E78" s="6" t="s">
        <v>1745</v>
      </c>
    </row>
    <row r="79" spans="1:11" ht="28.5" customHeight="1" x14ac:dyDescent="0.25">
      <c r="A79" s="2" t="s">
        <v>1059</v>
      </c>
      <c r="B79" s="3" t="s">
        <v>1062</v>
      </c>
      <c r="C79" s="6" t="s">
        <v>1725</v>
      </c>
      <c r="D79" s="6" t="s">
        <v>1725</v>
      </c>
      <c r="E79" s="6" t="s">
        <v>1763</v>
      </c>
    </row>
    <row r="80" spans="1:11" ht="15.75" customHeight="1" x14ac:dyDescent="0.25">
      <c r="A80" s="2" t="s">
        <v>1071</v>
      </c>
      <c r="B80" s="3" t="s">
        <v>1786</v>
      </c>
      <c r="C80" s="6" t="s">
        <v>1725</v>
      </c>
      <c r="D80" s="6" t="s">
        <v>1725</v>
      </c>
      <c r="E80" s="6" t="s">
        <v>1763</v>
      </c>
    </row>
    <row r="81" spans="1:5" ht="15.75" customHeight="1" x14ac:dyDescent="0.25">
      <c r="A81" s="2" t="s">
        <v>1083</v>
      </c>
      <c r="B81" s="3" t="s">
        <v>1787</v>
      </c>
      <c r="C81" s="6" t="s">
        <v>1729</v>
      </c>
      <c r="D81" s="6" t="s">
        <v>1729</v>
      </c>
      <c r="E81" s="6" t="s">
        <v>1729</v>
      </c>
    </row>
    <row r="82" spans="1:5" ht="24" customHeight="1" x14ac:dyDescent="0.25">
      <c r="A82" s="2" t="s">
        <v>1096</v>
      </c>
      <c r="B82" s="3" t="s">
        <v>1099</v>
      </c>
      <c r="C82" s="6" t="s">
        <v>1725</v>
      </c>
      <c r="D82" s="6" t="s">
        <v>1725</v>
      </c>
      <c r="E82" s="6" t="s">
        <v>1725</v>
      </c>
    </row>
    <row r="83" spans="1:5" ht="15.75" customHeight="1" x14ac:dyDescent="0.25">
      <c r="A83" s="2" t="s">
        <v>1106</v>
      </c>
      <c r="B83" s="3" t="s">
        <v>1788</v>
      </c>
      <c r="C83" s="6" t="s">
        <v>1725</v>
      </c>
    </row>
    <row r="84" spans="1:5" ht="15.75" customHeight="1" x14ac:dyDescent="0.25">
      <c r="A84" s="2" t="s">
        <v>1117</v>
      </c>
      <c r="B84" s="4" t="s">
        <v>1789</v>
      </c>
      <c r="C84" s="6" t="s">
        <v>1725</v>
      </c>
      <c r="D84" s="6" t="s">
        <v>1725</v>
      </c>
      <c r="E84" s="6" t="s">
        <v>1725</v>
      </c>
    </row>
    <row r="85" spans="1:5" ht="19.5" customHeight="1" x14ac:dyDescent="0.25">
      <c r="A85" s="2" t="s">
        <v>1128</v>
      </c>
      <c r="B85" s="4" t="s">
        <v>1790</v>
      </c>
      <c r="C85" s="6" t="s">
        <v>1725</v>
      </c>
      <c r="D85" s="6" t="s">
        <v>1725</v>
      </c>
      <c r="E85" s="6" t="s">
        <v>1725</v>
      </c>
    </row>
    <row r="86" spans="1:5" ht="22.5" customHeight="1" x14ac:dyDescent="0.25">
      <c r="A86" s="2" t="s">
        <v>1139</v>
      </c>
      <c r="B86" s="4" t="s">
        <v>1791</v>
      </c>
      <c r="C86" s="6" t="s">
        <v>1725</v>
      </c>
      <c r="D86" s="6" t="s">
        <v>1725</v>
      </c>
      <c r="E86" s="6" t="s">
        <v>1725</v>
      </c>
    </row>
    <row r="87" spans="1:5" ht="26.25" customHeight="1" x14ac:dyDescent="0.25">
      <c r="A87" s="2" t="s">
        <v>1149</v>
      </c>
      <c r="B87" s="4" t="s">
        <v>1792</v>
      </c>
      <c r="C87" s="6" t="s">
        <v>1729</v>
      </c>
      <c r="D87" s="6" t="s">
        <v>1725</v>
      </c>
      <c r="E87" s="6" t="s">
        <v>1725</v>
      </c>
    </row>
    <row r="88" spans="1:5" ht="15.75" customHeight="1" x14ac:dyDescent="0.25">
      <c r="A88" s="2" t="s">
        <v>1163</v>
      </c>
      <c r="B88" s="4" t="s">
        <v>1793</v>
      </c>
      <c r="C88" s="6" t="s">
        <v>1729</v>
      </c>
      <c r="D88" s="6" t="s">
        <v>1725</v>
      </c>
      <c r="E88" s="6" t="s">
        <v>1725</v>
      </c>
    </row>
    <row r="89" spans="1:5" ht="23.25" customHeight="1" x14ac:dyDescent="0.25">
      <c r="A89" s="2" t="s">
        <v>1176</v>
      </c>
      <c r="B89" s="3" t="s">
        <v>1179</v>
      </c>
      <c r="C89" s="6" t="s">
        <v>1729</v>
      </c>
      <c r="D89" s="6" t="s">
        <v>1725</v>
      </c>
      <c r="E89" s="6" t="s">
        <v>1725</v>
      </c>
    </row>
    <row r="90" spans="1:5" ht="29.25" customHeight="1" x14ac:dyDescent="0.25">
      <c r="A90" s="2" t="s">
        <v>1187</v>
      </c>
      <c r="B90" s="3" t="s">
        <v>1190</v>
      </c>
      <c r="C90" s="6" t="s">
        <v>1729</v>
      </c>
      <c r="D90" s="6" t="s">
        <v>1725</v>
      </c>
      <c r="E90" s="6" t="s">
        <v>1725</v>
      </c>
    </row>
    <row r="91" spans="1:5" ht="45" customHeight="1" x14ac:dyDescent="0.25">
      <c r="A91" s="2" t="s">
        <v>1197</v>
      </c>
      <c r="B91" s="3" t="s">
        <v>1200</v>
      </c>
      <c r="C91" s="6" t="s">
        <v>1725</v>
      </c>
      <c r="D91" s="6" t="s">
        <v>1725</v>
      </c>
      <c r="E91" s="6" t="s">
        <v>1763</v>
      </c>
    </row>
    <row r="92" spans="1:5" ht="15.75" customHeight="1" x14ac:dyDescent="0.25">
      <c r="A92" s="2" t="s">
        <v>1208</v>
      </c>
      <c r="B92" s="3" t="s">
        <v>1794</v>
      </c>
      <c r="C92" s="6" t="s">
        <v>1729</v>
      </c>
      <c r="D92" s="6" t="s">
        <v>1729</v>
      </c>
      <c r="E92" s="6" t="s">
        <v>1729</v>
      </c>
    </row>
    <row r="93" spans="1:5" ht="15.75" customHeight="1" x14ac:dyDescent="0.25">
      <c r="A93" s="2" t="s">
        <v>1217</v>
      </c>
      <c r="B93" s="3" t="s">
        <v>1795</v>
      </c>
      <c r="C93" s="6" t="s">
        <v>1725</v>
      </c>
      <c r="D93" s="6" t="s">
        <v>1729</v>
      </c>
      <c r="E93" s="6" t="s">
        <v>1729</v>
      </c>
    </row>
    <row r="94" spans="1:5" ht="37.5" customHeight="1" x14ac:dyDescent="0.25">
      <c r="A94" s="2" t="s">
        <v>1228</v>
      </c>
      <c r="B94" s="3" t="s">
        <v>1231</v>
      </c>
      <c r="C94" s="6" t="s">
        <v>1725</v>
      </c>
      <c r="D94" s="6" t="s">
        <v>1725</v>
      </c>
      <c r="E94" s="6" t="s">
        <v>1725</v>
      </c>
    </row>
    <row r="95" spans="1:5" ht="30.75" customHeight="1" x14ac:dyDescent="0.25">
      <c r="A95" s="2" t="s">
        <v>1238</v>
      </c>
      <c r="B95" s="3" t="s">
        <v>1243</v>
      </c>
      <c r="C95" s="6" t="s">
        <v>1725</v>
      </c>
      <c r="D95" s="6" t="s">
        <v>1729</v>
      </c>
      <c r="E95" s="6" t="s">
        <v>1729</v>
      </c>
    </row>
    <row r="96" spans="1:5" ht="24.75" customHeight="1" x14ac:dyDescent="0.25">
      <c r="A96" s="2" t="s">
        <v>1250</v>
      </c>
      <c r="B96" s="3" t="s">
        <v>1253</v>
      </c>
      <c r="C96" s="6" t="s">
        <v>1729</v>
      </c>
      <c r="D96" s="6" t="s">
        <v>1725</v>
      </c>
      <c r="E96" s="6" t="s">
        <v>1725</v>
      </c>
    </row>
    <row r="97" spans="1:5" ht="23.25" customHeight="1" x14ac:dyDescent="0.25">
      <c r="A97" s="2" t="s">
        <v>1260</v>
      </c>
      <c r="B97" s="3" t="s">
        <v>1265</v>
      </c>
      <c r="C97" s="6" t="s">
        <v>1729</v>
      </c>
      <c r="D97" s="6" t="s">
        <v>1729</v>
      </c>
      <c r="E97" s="6" t="s">
        <v>1729</v>
      </c>
    </row>
    <row r="98" spans="1:5" ht="24.75" customHeight="1" x14ac:dyDescent="0.25">
      <c r="A98" s="2" t="s">
        <v>1271</v>
      </c>
      <c r="B98" s="3" t="s">
        <v>1274</v>
      </c>
      <c r="C98" s="6" t="s">
        <v>1729</v>
      </c>
      <c r="D98" s="6" t="s">
        <v>1729</v>
      </c>
      <c r="E98" s="6" t="s">
        <v>1729</v>
      </c>
    </row>
    <row r="99" spans="1:5" ht="15.75" customHeight="1" x14ac:dyDescent="0.25">
      <c r="A99" s="2" t="s">
        <v>1282</v>
      </c>
      <c r="B99" s="3" t="s">
        <v>1796</v>
      </c>
      <c r="C99" s="6" t="s">
        <v>1729</v>
      </c>
      <c r="D99" s="6" t="s">
        <v>1729</v>
      </c>
      <c r="E99" s="6" t="s">
        <v>1729</v>
      </c>
    </row>
    <row r="100" spans="1:5" ht="32.25" customHeight="1" x14ac:dyDescent="0.25">
      <c r="A100" s="2" t="s">
        <v>1291</v>
      </c>
      <c r="B100" s="3" t="s">
        <v>1294</v>
      </c>
      <c r="C100" s="6" t="s">
        <v>1725</v>
      </c>
      <c r="D100" s="6" t="s">
        <v>1729</v>
      </c>
      <c r="E100" s="6" t="s">
        <v>1729</v>
      </c>
    </row>
    <row r="101" spans="1:5" ht="27" customHeight="1" x14ac:dyDescent="0.25">
      <c r="A101" s="2" t="s">
        <v>1305</v>
      </c>
      <c r="B101" s="3" t="s">
        <v>1308</v>
      </c>
      <c r="C101" s="6" t="s">
        <v>1725</v>
      </c>
      <c r="E101" s="6" t="s">
        <v>1729</v>
      </c>
    </row>
    <row r="102" spans="1:5" ht="37.5" customHeight="1" x14ac:dyDescent="0.25">
      <c r="A102" s="2" t="s">
        <v>1314</v>
      </c>
      <c r="B102" s="3" t="s">
        <v>1317</v>
      </c>
      <c r="C102" s="6" t="s">
        <v>1729</v>
      </c>
    </row>
    <row r="103" spans="1:5" ht="41.25" customHeight="1" x14ac:dyDescent="0.25">
      <c r="A103" s="2" t="s">
        <v>1324</v>
      </c>
      <c r="B103" s="3" t="s">
        <v>1327</v>
      </c>
      <c r="C103" s="6" t="s">
        <v>1729</v>
      </c>
      <c r="D103" s="6" t="s">
        <v>1729</v>
      </c>
      <c r="E103" s="6" t="s">
        <v>1729</v>
      </c>
    </row>
    <row r="104" spans="1:5" ht="24" customHeight="1" x14ac:dyDescent="0.25">
      <c r="A104" s="2" t="s">
        <v>1334</v>
      </c>
      <c r="B104" s="3" t="s">
        <v>1337</v>
      </c>
      <c r="C104" s="6" t="s">
        <v>1729</v>
      </c>
      <c r="D104" s="6" t="s">
        <v>1729</v>
      </c>
      <c r="E104" s="6" t="s">
        <v>1729</v>
      </c>
    </row>
    <row r="105" spans="1:5" ht="37.5" customHeight="1" x14ac:dyDescent="0.25">
      <c r="A105" s="2" t="s">
        <v>1345</v>
      </c>
      <c r="B105" s="3" t="s">
        <v>1348</v>
      </c>
      <c r="C105" s="6" t="s">
        <v>1729</v>
      </c>
      <c r="D105" s="6" t="s">
        <v>1729</v>
      </c>
      <c r="E105" s="6" t="s">
        <v>1729</v>
      </c>
    </row>
    <row r="106" spans="1:5" ht="24" customHeight="1" x14ac:dyDescent="0.25">
      <c r="A106" s="2" t="s">
        <v>1356</v>
      </c>
      <c r="B106" s="3" t="s">
        <v>1359</v>
      </c>
      <c r="C106" s="6" t="s">
        <v>1729</v>
      </c>
      <c r="D106" s="6" t="s">
        <v>1729</v>
      </c>
      <c r="E106" s="6" t="s">
        <v>1729</v>
      </c>
    </row>
    <row r="107" spans="1:5" ht="15.75" customHeight="1" x14ac:dyDescent="0.25">
      <c r="A107" s="2" t="s">
        <v>1367</v>
      </c>
      <c r="B107" s="3" t="s">
        <v>1797</v>
      </c>
      <c r="C107" s="6" t="s">
        <v>1725</v>
      </c>
      <c r="D107" s="6" t="s">
        <v>1729</v>
      </c>
      <c r="E107" s="6" t="s">
        <v>1729</v>
      </c>
    </row>
    <row r="108" spans="1:5" ht="15.75" customHeight="1" x14ac:dyDescent="0.25">
      <c r="A108" s="2" t="s">
        <v>1377</v>
      </c>
      <c r="B108" s="3" t="s">
        <v>1380</v>
      </c>
    </row>
    <row r="109" spans="1:5" ht="33" customHeight="1" x14ac:dyDescent="0.25">
      <c r="A109" s="2" t="s">
        <v>1387</v>
      </c>
      <c r="B109" s="3" t="s">
        <v>1390</v>
      </c>
      <c r="C109" s="6" t="s">
        <v>1729</v>
      </c>
    </row>
    <row r="110" spans="1:5" ht="33.75" customHeight="1" x14ac:dyDescent="0.25">
      <c r="A110" s="2" t="s">
        <v>1396</v>
      </c>
      <c r="B110" s="3" t="s">
        <v>1399</v>
      </c>
      <c r="C110" s="6" t="s">
        <v>1729</v>
      </c>
      <c r="D110" s="6" t="s">
        <v>1729</v>
      </c>
      <c r="E110" s="6" t="s">
        <v>1729</v>
      </c>
    </row>
    <row r="111" spans="1:5" ht="35.25" customHeight="1" x14ac:dyDescent="0.25">
      <c r="A111" s="2" t="s">
        <v>1407</v>
      </c>
      <c r="B111" s="3" t="s">
        <v>1410</v>
      </c>
      <c r="C111" s="6" t="s">
        <v>1729</v>
      </c>
    </row>
    <row r="112" spans="1:5"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16"/>
  <sheetViews>
    <sheetView workbookViewId="0"/>
  </sheetViews>
  <sheetFormatPr baseColWidth="10" defaultColWidth="14.42578125" defaultRowHeight="15" customHeight="1" x14ac:dyDescent="0.25"/>
  <sheetData>
    <row r="1" spans="1:3" x14ac:dyDescent="0.25">
      <c r="A1" s="6" t="s">
        <v>1798</v>
      </c>
    </row>
    <row r="5" spans="1:3" x14ac:dyDescent="0.25">
      <c r="A5" s="6" t="s">
        <v>1607</v>
      </c>
    </row>
    <row r="10" spans="1:3" x14ac:dyDescent="0.25">
      <c r="A10" s="6">
        <v>110</v>
      </c>
      <c r="B10" s="6" t="s">
        <v>1799</v>
      </c>
    </row>
    <row r="12" spans="1:3" x14ac:dyDescent="0.25">
      <c r="A12" s="6">
        <v>120</v>
      </c>
      <c r="B12" s="6" t="s">
        <v>1800</v>
      </c>
      <c r="C12" s="6" t="s">
        <v>1801</v>
      </c>
    </row>
    <row r="16" spans="1:3" x14ac:dyDescent="0.25">
      <c r="A16" s="17" t="s">
        <v>1716</v>
      </c>
      <c r="B16" s="17" t="s">
        <v>1802</v>
      </c>
      <c r="C16" s="17" t="s">
        <v>1803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2021</vt:lpstr>
      <vt:lpstr>Verificación</vt:lpstr>
      <vt:lpstr>Anulación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Francisco Arias</cp:lastModifiedBy>
  <dcterms:created xsi:type="dcterms:W3CDTF">2020-11-30T14:24:06Z</dcterms:created>
  <dcterms:modified xsi:type="dcterms:W3CDTF">2021-09-17T19:59:13Z</dcterms:modified>
</cp:coreProperties>
</file>