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C:\Users\jfcoa\Downloads\fwdbases\"/>
    </mc:Choice>
  </mc:AlternateContent>
  <xr:revisionPtr revIDLastSave="0" documentId="13_ncr:1_{0DC1237C-FC3D-45D8-8DB8-2CDA96C7B5BD}" xr6:coauthVersionLast="47" xr6:coauthVersionMax="47" xr10:uidLastSave="{00000000-0000-0000-0000-000000000000}"/>
  <bookViews>
    <workbookView xWindow="-108" yWindow="348" windowWidth="23256" windowHeight="12720" xr2:uid="{00000000-000D-0000-FFFF-FFFF00000000}"/>
  </bookViews>
  <sheets>
    <sheet name="CONTRATOS 2021" sheetId="1" r:id="rId1"/>
  </sheets>
  <definedNames>
    <definedName name="_xlnm._FilterDatabase" localSheetId="0" hidden="1">'CONTRATOS 2021'!$A$2:$DJ$120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7" roundtripDataSignature="AMtx7mgri7YSYaqgfOvKqiBqv4G/rs7iUA=="/>
    </ext>
  </extLst>
</workbook>
</file>

<file path=xl/calcChain.xml><?xml version="1.0" encoding="utf-8"?>
<calcChain xmlns="http://schemas.openxmlformats.org/spreadsheetml/2006/main">
  <c r="DF120" i="1" l="1"/>
  <c r="CS120" i="1"/>
  <c r="CA120" i="1"/>
  <c r="BZ120" i="1"/>
  <c r="BX120" i="1"/>
  <c r="AA120" i="1"/>
  <c r="BY120" i="1" s="1"/>
  <c r="DF119" i="1"/>
  <c r="CS119" i="1"/>
  <c r="CA119" i="1"/>
  <c r="BZ119" i="1"/>
  <c r="BX119" i="1"/>
  <c r="AA119" i="1"/>
  <c r="BY119" i="1" s="1"/>
  <c r="DF118" i="1"/>
  <c r="CS118" i="1"/>
  <c r="DG118" i="1" s="1"/>
  <c r="CA118" i="1"/>
  <c r="BZ118" i="1"/>
  <c r="BX118" i="1"/>
  <c r="AA118" i="1"/>
  <c r="BY118" i="1" s="1"/>
  <c r="DF117" i="1"/>
  <c r="CS117" i="1"/>
  <c r="DG117" i="1" s="1"/>
  <c r="CA117" i="1"/>
  <c r="BZ117" i="1"/>
  <c r="BX117" i="1"/>
  <c r="AA117" i="1"/>
  <c r="BY117" i="1" s="1"/>
  <c r="DF116" i="1"/>
  <c r="CS116" i="1"/>
  <c r="CA116" i="1"/>
  <c r="BZ116" i="1"/>
  <c r="BX116" i="1"/>
  <c r="AA116" i="1"/>
  <c r="BY116" i="1" s="1"/>
  <c r="DF115" i="1"/>
  <c r="CS115" i="1"/>
  <c r="DG115" i="1" s="1"/>
  <c r="CA115" i="1"/>
  <c r="BZ115" i="1"/>
  <c r="BX115" i="1"/>
  <c r="AA115" i="1"/>
  <c r="BY115" i="1" s="1"/>
  <c r="DF114" i="1"/>
  <c r="CS114" i="1"/>
  <c r="CA114" i="1"/>
  <c r="BZ114" i="1"/>
  <c r="BX114" i="1"/>
  <c r="AA114" i="1"/>
  <c r="BY114" i="1" s="1"/>
  <c r="DF113" i="1"/>
  <c r="CS113" i="1"/>
  <c r="DG113" i="1" s="1"/>
  <c r="CA113" i="1"/>
  <c r="BZ113" i="1"/>
  <c r="BX113" i="1"/>
  <c r="AA113" i="1"/>
  <c r="BY113" i="1" s="1"/>
  <c r="DF112" i="1"/>
  <c r="CS112" i="1"/>
  <c r="CA112" i="1"/>
  <c r="BZ112" i="1"/>
  <c r="BX112" i="1"/>
  <c r="AA112" i="1"/>
  <c r="BY112" i="1" s="1"/>
  <c r="DF111" i="1"/>
  <c r="CS111" i="1"/>
  <c r="DG111" i="1" s="1"/>
  <c r="CA111" i="1"/>
  <c r="BZ111" i="1"/>
  <c r="BX111" i="1"/>
  <c r="AA111" i="1"/>
  <c r="BY111" i="1" s="1"/>
  <c r="DF110" i="1"/>
  <c r="CS110" i="1"/>
  <c r="CA110" i="1"/>
  <c r="BZ110" i="1"/>
  <c r="BX110" i="1"/>
  <c r="AA110" i="1"/>
  <c r="BY110" i="1" s="1"/>
  <c r="DF109" i="1"/>
  <c r="CS109" i="1"/>
  <c r="DG109" i="1" s="1"/>
  <c r="CA109" i="1"/>
  <c r="BZ109" i="1"/>
  <c r="BX109" i="1"/>
  <c r="AA109" i="1"/>
  <c r="BY109" i="1" s="1"/>
  <c r="DF108" i="1"/>
  <c r="CS108" i="1"/>
  <c r="CA108" i="1"/>
  <c r="BZ108" i="1"/>
  <c r="BX108" i="1"/>
  <c r="AA108" i="1"/>
  <c r="BY108" i="1" s="1"/>
  <c r="DF107" i="1"/>
  <c r="CS107" i="1"/>
  <c r="DG107" i="1" s="1"/>
  <c r="CA107" i="1"/>
  <c r="BZ107" i="1"/>
  <c r="BX107" i="1"/>
  <c r="AA107" i="1"/>
  <c r="BY107" i="1" s="1"/>
  <c r="DF106" i="1"/>
  <c r="CS106" i="1"/>
  <c r="CA106" i="1"/>
  <c r="BZ106" i="1"/>
  <c r="BX106" i="1"/>
  <c r="AA106" i="1"/>
  <c r="BY106" i="1" s="1"/>
  <c r="DF105" i="1"/>
  <c r="CS105" i="1"/>
  <c r="DG105" i="1" s="1"/>
  <c r="CA105" i="1"/>
  <c r="BZ105" i="1"/>
  <c r="BX105" i="1"/>
  <c r="AA105" i="1"/>
  <c r="BY105" i="1" s="1"/>
  <c r="DF104" i="1"/>
  <c r="CS104" i="1"/>
  <c r="CA104" i="1"/>
  <c r="BZ104" i="1"/>
  <c r="BX104" i="1"/>
  <c r="AA104" i="1"/>
  <c r="BY104" i="1" s="1"/>
  <c r="DF103" i="1"/>
  <c r="CS103" i="1"/>
  <c r="CA103" i="1"/>
  <c r="BZ103" i="1"/>
  <c r="BX103" i="1"/>
  <c r="AA103" i="1"/>
  <c r="BY103" i="1" s="1"/>
  <c r="DF102" i="1"/>
  <c r="CS102" i="1"/>
  <c r="CA102" i="1"/>
  <c r="BZ102" i="1"/>
  <c r="BX102" i="1"/>
  <c r="AA102" i="1"/>
  <c r="BY102" i="1" s="1"/>
  <c r="DF101" i="1"/>
  <c r="CS101" i="1"/>
  <c r="DG101" i="1" s="1"/>
  <c r="CA101" i="1"/>
  <c r="BZ101" i="1"/>
  <c r="BX101" i="1"/>
  <c r="AA101" i="1"/>
  <c r="BY101" i="1" s="1"/>
  <c r="DF100" i="1"/>
  <c r="CS100" i="1"/>
  <c r="CA100" i="1"/>
  <c r="BZ100" i="1"/>
  <c r="BX100" i="1"/>
  <c r="AA100" i="1"/>
  <c r="BY100" i="1" s="1"/>
  <c r="DF99" i="1"/>
  <c r="CS99" i="1"/>
  <c r="DG99" i="1" s="1"/>
  <c r="CA99" i="1"/>
  <c r="BZ99" i="1"/>
  <c r="BX99" i="1"/>
  <c r="AA99" i="1"/>
  <c r="BY99" i="1" s="1"/>
  <c r="DF98" i="1"/>
  <c r="CS98" i="1"/>
  <c r="CA98" i="1"/>
  <c r="BZ98" i="1"/>
  <c r="BX98" i="1"/>
  <c r="AA98" i="1"/>
  <c r="BY98" i="1" s="1"/>
  <c r="DF97" i="1"/>
  <c r="CS97" i="1"/>
  <c r="DG97" i="1" s="1"/>
  <c r="CA97" i="1"/>
  <c r="BZ97" i="1"/>
  <c r="BX97" i="1"/>
  <c r="AA97" i="1"/>
  <c r="BY97" i="1" s="1"/>
  <c r="DF96" i="1"/>
  <c r="CS96" i="1"/>
  <c r="CA96" i="1"/>
  <c r="BZ96" i="1"/>
  <c r="BX96" i="1"/>
  <c r="AA96" i="1"/>
  <c r="BY96" i="1" s="1"/>
  <c r="DF95" i="1"/>
  <c r="CS95" i="1"/>
  <c r="DG95" i="1" s="1"/>
  <c r="CA95" i="1"/>
  <c r="BZ95" i="1"/>
  <c r="BX95" i="1"/>
  <c r="AA95" i="1"/>
  <c r="BY95" i="1" s="1"/>
  <c r="DF94" i="1"/>
  <c r="CS94" i="1"/>
  <c r="DG94" i="1" s="1"/>
  <c r="CA94" i="1"/>
  <c r="BZ94" i="1"/>
  <c r="BX94" i="1"/>
  <c r="AA94" i="1"/>
  <c r="BY94" i="1" s="1"/>
  <c r="DF93" i="1"/>
  <c r="CS93" i="1"/>
  <c r="CA93" i="1"/>
  <c r="BZ93" i="1"/>
  <c r="BX93" i="1"/>
  <c r="AA93" i="1"/>
  <c r="BY93" i="1" s="1"/>
  <c r="DF92" i="1"/>
  <c r="CS92" i="1"/>
  <c r="DG92" i="1" s="1"/>
  <c r="CA92" i="1"/>
  <c r="BZ92" i="1"/>
  <c r="BX92" i="1"/>
  <c r="AA92" i="1"/>
  <c r="BY92" i="1" s="1"/>
  <c r="DF91" i="1"/>
  <c r="CS91" i="1"/>
  <c r="DG91" i="1" s="1"/>
  <c r="CA91" i="1"/>
  <c r="BZ91" i="1"/>
  <c r="BX91" i="1"/>
  <c r="AA91" i="1"/>
  <c r="BY91" i="1" s="1"/>
  <c r="DF90" i="1"/>
  <c r="CS90" i="1"/>
  <c r="DG90" i="1" s="1"/>
  <c r="CA90" i="1"/>
  <c r="BZ90" i="1"/>
  <c r="BX90" i="1"/>
  <c r="AA90" i="1"/>
  <c r="BY90" i="1" s="1"/>
  <c r="DF89" i="1"/>
  <c r="CS89" i="1"/>
  <c r="DG89" i="1" s="1"/>
  <c r="CA89" i="1"/>
  <c r="BZ89" i="1"/>
  <c r="BX89" i="1"/>
  <c r="AA89" i="1"/>
  <c r="BY89" i="1" s="1"/>
  <c r="DF88" i="1"/>
  <c r="CS88" i="1"/>
  <c r="DG88" i="1" s="1"/>
  <c r="CA88" i="1"/>
  <c r="BZ88" i="1"/>
  <c r="BX88" i="1"/>
  <c r="AA88" i="1"/>
  <c r="BY88" i="1" s="1"/>
  <c r="DF87" i="1"/>
  <c r="CS87" i="1"/>
  <c r="DG87" i="1" s="1"/>
  <c r="CA87" i="1"/>
  <c r="BZ87" i="1"/>
  <c r="BX87" i="1"/>
  <c r="AA87" i="1"/>
  <c r="BY87" i="1" s="1"/>
  <c r="DF86" i="1"/>
  <c r="CS86" i="1"/>
  <c r="DG86" i="1" s="1"/>
  <c r="CA86" i="1"/>
  <c r="BZ86" i="1"/>
  <c r="BX86" i="1"/>
  <c r="AA86" i="1"/>
  <c r="BY86" i="1" s="1"/>
  <c r="DF85" i="1"/>
  <c r="CS85" i="1"/>
  <c r="DG85" i="1" s="1"/>
  <c r="CA85" i="1"/>
  <c r="BZ85" i="1"/>
  <c r="BX85" i="1"/>
  <c r="AA85" i="1"/>
  <c r="BY85" i="1" s="1"/>
  <c r="DF84" i="1"/>
  <c r="CS84" i="1"/>
  <c r="CA84" i="1"/>
  <c r="BZ84" i="1"/>
  <c r="BX84" i="1"/>
  <c r="AA84" i="1"/>
  <c r="BY84" i="1" s="1"/>
  <c r="DF83" i="1"/>
  <c r="CS83" i="1"/>
  <c r="CA83" i="1"/>
  <c r="BZ83" i="1"/>
  <c r="BX83" i="1"/>
  <c r="AA83" i="1"/>
  <c r="BY83" i="1" s="1"/>
  <c r="DF82" i="1"/>
  <c r="CS82" i="1"/>
  <c r="CA82" i="1"/>
  <c r="BZ82" i="1"/>
  <c r="BX82" i="1"/>
  <c r="AA82" i="1"/>
  <c r="BY82" i="1" s="1"/>
  <c r="DF81" i="1"/>
  <c r="CS81" i="1"/>
  <c r="DG81" i="1" s="1"/>
  <c r="CA81" i="1"/>
  <c r="BZ81" i="1"/>
  <c r="BX81" i="1"/>
  <c r="AA81" i="1"/>
  <c r="BY81" i="1" s="1"/>
  <c r="DF80" i="1"/>
  <c r="CS80" i="1"/>
  <c r="DG80" i="1" s="1"/>
  <c r="CA80" i="1"/>
  <c r="BZ80" i="1"/>
  <c r="BX80" i="1"/>
  <c r="AA80" i="1"/>
  <c r="BY80" i="1" s="1"/>
  <c r="DF79" i="1"/>
  <c r="CS79" i="1"/>
  <c r="DG79" i="1" s="1"/>
  <c r="CA79" i="1"/>
  <c r="BZ79" i="1"/>
  <c r="BX79" i="1"/>
  <c r="AA79" i="1"/>
  <c r="BY79" i="1" s="1"/>
  <c r="DF78" i="1"/>
  <c r="CS78" i="1"/>
  <c r="DG78" i="1" s="1"/>
  <c r="CA78" i="1"/>
  <c r="BZ78" i="1"/>
  <c r="BX78" i="1"/>
  <c r="AA78" i="1"/>
  <c r="BY78" i="1" s="1"/>
  <c r="DF77" i="1"/>
  <c r="CS77" i="1"/>
  <c r="DG77" i="1" s="1"/>
  <c r="CA77" i="1"/>
  <c r="BZ77" i="1"/>
  <c r="BX77" i="1"/>
  <c r="AA77" i="1"/>
  <c r="BY77" i="1" s="1"/>
  <c r="DF76" i="1"/>
  <c r="CS76" i="1"/>
  <c r="DG76" i="1" s="1"/>
  <c r="CA76" i="1"/>
  <c r="BZ76" i="1"/>
  <c r="BX76" i="1"/>
  <c r="AA76" i="1"/>
  <c r="BY76" i="1" s="1"/>
  <c r="DF75" i="1"/>
  <c r="CS75" i="1"/>
  <c r="DG75" i="1" s="1"/>
  <c r="CA75" i="1"/>
  <c r="BZ75" i="1"/>
  <c r="BX75" i="1"/>
  <c r="AA75" i="1"/>
  <c r="BY75" i="1" s="1"/>
  <c r="DF74" i="1"/>
  <c r="CS74" i="1"/>
  <c r="DG74" i="1" s="1"/>
  <c r="CA74" i="1"/>
  <c r="BZ74" i="1"/>
  <c r="BX74" i="1"/>
  <c r="AA74" i="1"/>
  <c r="BY74" i="1" s="1"/>
  <c r="DF73" i="1"/>
  <c r="CS73" i="1"/>
  <c r="DG73" i="1" s="1"/>
  <c r="CA73" i="1"/>
  <c r="BZ73" i="1"/>
  <c r="BX73" i="1"/>
  <c r="AA73" i="1"/>
  <c r="BY73" i="1" s="1"/>
  <c r="DF72" i="1"/>
  <c r="CS72" i="1"/>
  <c r="DG72" i="1" s="1"/>
  <c r="CA72" i="1"/>
  <c r="BZ72" i="1"/>
  <c r="BX72" i="1"/>
  <c r="AA72" i="1"/>
  <c r="BY72" i="1" s="1"/>
  <c r="DF71" i="1"/>
  <c r="CS71" i="1"/>
  <c r="DG71" i="1" s="1"/>
  <c r="CA71" i="1"/>
  <c r="BZ71" i="1"/>
  <c r="BX71" i="1"/>
  <c r="AA71" i="1"/>
  <c r="BY71" i="1" s="1"/>
  <c r="DF70" i="1"/>
  <c r="CS70" i="1"/>
  <c r="CA70" i="1"/>
  <c r="BZ70" i="1"/>
  <c r="BX70" i="1"/>
  <c r="AA70" i="1"/>
  <c r="BY70" i="1" s="1"/>
  <c r="DF69" i="1"/>
  <c r="CS69" i="1"/>
  <c r="DG69" i="1" s="1"/>
  <c r="CA69" i="1"/>
  <c r="BZ69" i="1"/>
  <c r="BX69" i="1"/>
  <c r="AA69" i="1"/>
  <c r="BY69" i="1" s="1"/>
  <c r="DF68" i="1"/>
  <c r="CS68" i="1"/>
  <c r="DG68" i="1" s="1"/>
  <c r="CA68" i="1"/>
  <c r="BZ68" i="1"/>
  <c r="BX68" i="1"/>
  <c r="AA68" i="1"/>
  <c r="BY68" i="1" s="1"/>
  <c r="DF67" i="1"/>
  <c r="CS67" i="1"/>
  <c r="DG67" i="1" s="1"/>
  <c r="CA67" i="1"/>
  <c r="BZ67" i="1"/>
  <c r="BX67" i="1"/>
  <c r="AA67" i="1"/>
  <c r="BY67" i="1" s="1"/>
  <c r="DF66" i="1"/>
  <c r="CS66" i="1"/>
  <c r="DG66" i="1" s="1"/>
  <c r="CA66" i="1"/>
  <c r="BZ66" i="1"/>
  <c r="BX66" i="1"/>
  <c r="AA66" i="1"/>
  <c r="BY66" i="1" s="1"/>
  <c r="DF65" i="1"/>
  <c r="CS65" i="1"/>
  <c r="DG65" i="1" s="1"/>
  <c r="CA65" i="1"/>
  <c r="BZ65" i="1"/>
  <c r="BX65" i="1"/>
  <c r="AA65" i="1"/>
  <c r="BY65" i="1" s="1"/>
  <c r="DF64" i="1"/>
  <c r="CS64" i="1"/>
  <c r="DG64" i="1" s="1"/>
  <c r="CA64" i="1"/>
  <c r="BZ64" i="1"/>
  <c r="BX64" i="1"/>
  <c r="AA64" i="1"/>
  <c r="BY64" i="1" s="1"/>
  <c r="DF63" i="1"/>
  <c r="CS63" i="1"/>
  <c r="CA63" i="1"/>
  <c r="BZ63" i="1"/>
  <c r="BX63" i="1"/>
  <c r="AA63" i="1"/>
  <c r="BY63" i="1" s="1"/>
  <c r="DF62" i="1"/>
  <c r="CS62" i="1"/>
  <c r="DG62" i="1" s="1"/>
  <c r="CA62" i="1"/>
  <c r="BZ62" i="1"/>
  <c r="BX62" i="1"/>
  <c r="AA62" i="1"/>
  <c r="BY62" i="1" s="1"/>
  <c r="DF61" i="1"/>
  <c r="CS61" i="1"/>
  <c r="CA61" i="1"/>
  <c r="BZ61" i="1"/>
  <c r="BX61" i="1"/>
  <c r="AA61" i="1"/>
  <c r="BY61" i="1" s="1"/>
  <c r="DF60" i="1"/>
  <c r="CS60" i="1"/>
  <c r="DG60" i="1" s="1"/>
  <c r="CA60" i="1"/>
  <c r="BZ60" i="1"/>
  <c r="BX60" i="1"/>
  <c r="AA60" i="1"/>
  <c r="BY60" i="1" s="1"/>
  <c r="DF59" i="1"/>
  <c r="CS59" i="1"/>
  <c r="CA59" i="1"/>
  <c r="BZ59" i="1"/>
  <c r="BX59" i="1"/>
  <c r="AA59" i="1"/>
  <c r="BY59" i="1" s="1"/>
  <c r="DF58" i="1"/>
  <c r="CS58" i="1"/>
  <c r="DG58" i="1" s="1"/>
  <c r="CA58" i="1"/>
  <c r="BZ58" i="1"/>
  <c r="BX58" i="1"/>
  <c r="AA58" i="1"/>
  <c r="BY58" i="1" s="1"/>
  <c r="DF57" i="1"/>
  <c r="CS57" i="1"/>
  <c r="DG57" i="1" s="1"/>
  <c r="CA57" i="1"/>
  <c r="BZ57" i="1"/>
  <c r="BX57" i="1"/>
  <c r="AA57" i="1"/>
  <c r="BY57" i="1" s="1"/>
  <c r="DF56" i="1"/>
  <c r="CS56" i="1"/>
  <c r="DG56" i="1" s="1"/>
  <c r="CA56" i="1"/>
  <c r="BZ56" i="1"/>
  <c r="BX56" i="1"/>
  <c r="AA56" i="1"/>
  <c r="BY56" i="1" s="1"/>
  <c r="DF55" i="1"/>
  <c r="CS55" i="1"/>
  <c r="DG55" i="1" s="1"/>
  <c r="CA55" i="1"/>
  <c r="BZ55" i="1"/>
  <c r="BX55" i="1"/>
  <c r="AA55" i="1"/>
  <c r="BY55" i="1" s="1"/>
  <c r="DF54" i="1"/>
  <c r="CS54" i="1"/>
  <c r="DG54" i="1" s="1"/>
  <c r="CA54" i="1"/>
  <c r="BZ54" i="1"/>
  <c r="BX54" i="1"/>
  <c r="AA54" i="1"/>
  <c r="BY54" i="1" s="1"/>
  <c r="DF53" i="1"/>
  <c r="CS53" i="1"/>
  <c r="DG53" i="1" s="1"/>
  <c r="CA53" i="1"/>
  <c r="BZ53" i="1"/>
  <c r="BX53" i="1"/>
  <c r="AA53" i="1"/>
  <c r="BY53" i="1" s="1"/>
  <c r="DF52" i="1"/>
  <c r="CS52" i="1"/>
  <c r="DG52" i="1" s="1"/>
  <c r="CA52" i="1"/>
  <c r="BZ52" i="1"/>
  <c r="BX52" i="1"/>
  <c r="AA52" i="1"/>
  <c r="BY52" i="1" s="1"/>
  <c r="DF51" i="1"/>
  <c r="CD51" i="1"/>
  <c r="CS51" i="1" s="1"/>
  <c r="CA51" i="1"/>
  <c r="BZ51" i="1"/>
  <c r="BX51" i="1"/>
  <c r="AA51" i="1"/>
  <c r="BY51" i="1" s="1"/>
  <c r="DF50" i="1"/>
  <c r="CS50" i="1"/>
  <c r="DG50" i="1" s="1"/>
  <c r="CA50" i="1"/>
  <c r="BZ50" i="1"/>
  <c r="BX50" i="1"/>
  <c r="AA50" i="1"/>
  <c r="BY50" i="1" s="1"/>
  <c r="DF49" i="1"/>
  <c r="CS49" i="1"/>
  <c r="DG49" i="1" s="1"/>
  <c r="CA49" i="1"/>
  <c r="BZ49" i="1"/>
  <c r="BX49" i="1"/>
  <c r="AA49" i="1"/>
  <c r="BY49" i="1" s="1"/>
  <c r="DF48" i="1"/>
  <c r="CS48" i="1"/>
  <c r="DG48" i="1" s="1"/>
  <c r="CA48" i="1"/>
  <c r="BZ48" i="1"/>
  <c r="BX48" i="1"/>
  <c r="AA48" i="1"/>
  <c r="BY48" i="1" s="1"/>
  <c r="DF47" i="1"/>
  <c r="CS47" i="1"/>
  <c r="DG47" i="1" s="1"/>
  <c r="CA47" i="1"/>
  <c r="BZ47" i="1"/>
  <c r="BX47" i="1"/>
  <c r="AA47" i="1"/>
  <c r="BY47" i="1" s="1"/>
  <c r="DF46" i="1"/>
  <c r="CS46" i="1"/>
  <c r="DG46" i="1" s="1"/>
  <c r="CA46" i="1"/>
  <c r="BZ46" i="1"/>
  <c r="BX46" i="1"/>
  <c r="AA46" i="1"/>
  <c r="BY46" i="1" s="1"/>
  <c r="DF45" i="1"/>
  <c r="CS45" i="1"/>
  <c r="DG45" i="1" s="1"/>
  <c r="CA45" i="1"/>
  <c r="BZ45" i="1"/>
  <c r="BX45" i="1"/>
  <c r="AA45" i="1"/>
  <c r="BY45" i="1" s="1"/>
  <c r="DF44" i="1"/>
  <c r="CS44" i="1"/>
  <c r="CA44" i="1"/>
  <c r="BZ44" i="1"/>
  <c r="BX44" i="1"/>
  <c r="AA44" i="1"/>
  <c r="BY44" i="1" s="1"/>
  <c r="DF43" i="1"/>
  <c r="CS43" i="1"/>
  <c r="DG43" i="1" s="1"/>
  <c r="CA43" i="1"/>
  <c r="BZ43" i="1"/>
  <c r="BX43" i="1"/>
  <c r="AA43" i="1"/>
  <c r="BY43" i="1" s="1"/>
  <c r="DF42" i="1"/>
  <c r="CS42" i="1"/>
  <c r="DG42" i="1" s="1"/>
  <c r="CA42" i="1"/>
  <c r="BZ42" i="1"/>
  <c r="BX42" i="1"/>
  <c r="AA42" i="1"/>
  <c r="BY42" i="1" s="1"/>
  <c r="DF41" i="1"/>
  <c r="CS41" i="1"/>
  <c r="DG41" i="1" s="1"/>
  <c r="CA41" i="1"/>
  <c r="BZ41" i="1"/>
  <c r="BX41" i="1"/>
  <c r="AA41" i="1"/>
  <c r="BY41" i="1" s="1"/>
  <c r="DF40" i="1"/>
  <c r="CC40" i="1"/>
  <c r="CS40" i="1" s="1"/>
  <c r="DG40" i="1" s="1"/>
  <c r="CA40" i="1"/>
  <c r="BZ40" i="1"/>
  <c r="BX40" i="1"/>
  <c r="AA40" i="1"/>
  <c r="BY40" i="1" s="1"/>
  <c r="DF39" i="1"/>
  <c r="CS39" i="1"/>
  <c r="DG39" i="1" s="1"/>
  <c r="CA39" i="1"/>
  <c r="BZ39" i="1"/>
  <c r="BX39" i="1"/>
  <c r="AA39" i="1"/>
  <c r="BY39" i="1" s="1"/>
  <c r="DF38" i="1"/>
  <c r="CS38" i="1"/>
  <c r="DG38" i="1" s="1"/>
  <c r="CA38" i="1"/>
  <c r="BZ38" i="1"/>
  <c r="BX38" i="1"/>
  <c r="AA38" i="1"/>
  <c r="BY38" i="1" s="1"/>
  <c r="DF37" i="1"/>
  <c r="CS37" i="1"/>
  <c r="DG37" i="1" s="1"/>
  <c r="CA37" i="1"/>
  <c r="BZ37" i="1"/>
  <c r="BX37" i="1"/>
  <c r="AA37" i="1"/>
  <c r="BY37" i="1" s="1"/>
  <c r="DF36" i="1"/>
  <c r="CS36" i="1"/>
  <c r="DG36" i="1" s="1"/>
  <c r="CA36" i="1"/>
  <c r="BZ36" i="1"/>
  <c r="BX36" i="1"/>
  <c r="AA36" i="1"/>
  <c r="BY36" i="1" s="1"/>
  <c r="DF35" i="1"/>
  <c r="CS35" i="1"/>
  <c r="DG35" i="1" s="1"/>
  <c r="CA35" i="1"/>
  <c r="BZ35" i="1"/>
  <c r="BX35" i="1"/>
  <c r="AA35" i="1"/>
  <c r="BY35" i="1" s="1"/>
  <c r="DF34" i="1"/>
  <c r="CS34" i="1"/>
  <c r="DG34" i="1" s="1"/>
  <c r="CA34" i="1"/>
  <c r="BZ34" i="1"/>
  <c r="BX34" i="1"/>
  <c r="AA34" i="1"/>
  <c r="BY34" i="1" s="1"/>
  <c r="DF33" i="1"/>
  <c r="CS33" i="1"/>
  <c r="CA33" i="1"/>
  <c r="BZ33" i="1"/>
  <c r="BX33" i="1"/>
  <c r="AA33" i="1"/>
  <c r="BY33" i="1" s="1"/>
  <c r="DF32" i="1"/>
  <c r="CS32" i="1"/>
  <c r="DG32" i="1" s="1"/>
  <c r="CA32" i="1"/>
  <c r="BZ32" i="1"/>
  <c r="BX32" i="1"/>
  <c r="AA32" i="1"/>
  <c r="BY32" i="1" s="1"/>
  <c r="DF31" i="1"/>
  <c r="CS31" i="1"/>
  <c r="BZ31" i="1"/>
  <c r="BX31" i="1"/>
  <c r="AA31" i="1"/>
  <c r="BY31" i="1" s="1"/>
  <c r="DF30" i="1"/>
  <c r="CS30" i="1"/>
  <c r="DG30" i="1" s="1"/>
  <c r="CA30" i="1"/>
  <c r="BZ30" i="1"/>
  <c r="BX30" i="1"/>
  <c r="AA30" i="1"/>
  <c r="BY30" i="1" s="1"/>
  <c r="DF29" i="1"/>
  <c r="CS29" i="1"/>
  <c r="DG29" i="1" s="1"/>
  <c r="CA29" i="1"/>
  <c r="BZ29" i="1"/>
  <c r="BX29" i="1"/>
  <c r="AA29" i="1"/>
  <c r="BY29" i="1" s="1"/>
  <c r="DF28" i="1"/>
  <c r="CS28" i="1"/>
  <c r="DG28" i="1" s="1"/>
  <c r="CA28" i="1"/>
  <c r="BZ28" i="1"/>
  <c r="BX28" i="1"/>
  <c r="AA28" i="1"/>
  <c r="BY28" i="1" s="1"/>
  <c r="CS27" i="1"/>
  <c r="DG27" i="1" s="1"/>
  <c r="CA27" i="1"/>
  <c r="BZ27" i="1"/>
  <c r="BX27" i="1"/>
  <c r="AA27" i="1"/>
  <c r="BY27" i="1" s="1"/>
  <c r="DF26" i="1"/>
  <c r="CS26" i="1"/>
  <c r="CA26" i="1"/>
  <c r="BZ26" i="1"/>
  <c r="BX26" i="1"/>
  <c r="AA26" i="1"/>
  <c r="BY26" i="1" s="1"/>
  <c r="DF25" i="1"/>
  <c r="CS25" i="1"/>
  <c r="DG25" i="1" s="1"/>
  <c r="CA25" i="1"/>
  <c r="BZ25" i="1"/>
  <c r="BX25" i="1"/>
  <c r="AA25" i="1"/>
  <c r="BY25" i="1" s="1"/>
  <c r="DF24" i="1"/>
  <c r="CS24" i="1"/>
  <c r="CA24" i="1"/>
  <c r="BZ24" i="1"/>
  <c r="BX24" i="1"/>
  <c r="AA24" i="1"/>
  <c r="BY24" i="1" s="1"/>
  <c r="DF23" i="1"/>
  <c r="CS23" i="1"/>
  <c r="DG23" i="1" s="1"/>
  <c r="CA23" i="1"/>
  <c r="BZ23" i="1"/>
  <c r="BX23" i="1"/>
  <c r="AA23" i="1"/>
  <c r="BY23" i="1" s="1"/>
  <c r="DF22" i="1"/>
  <c r="CS22" i="1"/>
  <c r="CA22" i="1"/>
  <c r="BZ22" i="1"/>
  <c r="BX22" i="1"/>
  <c r="AA22" i="1"/>
  <c r="BY22" i="1" s="1"/>
  <c r="DF21" i="1"/>
  <c r="CS21" i="1"/>
  <c r="DG21" i="1" s="1"/>
  <c r="CA21" i="1"/>
  <c r="BZ21" i="1"/>
  <c r="BX21" i="1"/>
  <c r="AA21" i="1"/>
  <c r="BY21" i="1" s="1"/>
  <c r="DF20" i="1"/>
  <c r="CS20" i="1"/>
  <c r="CA20" i="1"/>
  <c r="BZ20" i="1"/>
  <c r="BX20" i="1"/>
  <c r="AA20" i="1"/>
  <c r="BY20" i="1" s="1"/>
  <c r="DF19" i="1"/>
  <c r="CS19" i="1"/>
  <c r="DG19" i="1" s="1"/>
  <c r="CA19" i="1"/>
  <c r="BZ19" i="1"/>
  <c r="BX19" i="1"/>
  <c r="AA19" i="1"/>
  <c r="BY19" i="1" s="1"/>
  <c r="DF18" i="1"/>
  <c r="CS18" i="1"/>
  <c r="CA18" i="1"/>
  <c r="BZ18" i="1"/>
  <c r="BX18" i="1"/>
  <c r="AA18" i="1"/>
  <c r="BY18" i="1" s="1"/>
  <c r="DF17" i="1"/>
  <c r="CS17" i="1"/>
  <c r="DG17" i="1" s="1"/>
  <c r="CA17" i="1"/>
  <c r="BZ17" i="1"/>
  <c r="BX17" i="1"/>
  <c r="AA17" i="1"/>
  <c r="BY17" i="1" s="1"/>
  <c r="DF16" i="1"/>
  <c r="CS16" i="1"/>
  <c r="CA16" i="1"/>
  <c r="BZ16" i="1"/>
  <c r="BX16" i="1"/>
  <c r="AA16" i="1"/>
  <c r="BY16" i="1" s="1"/>
  <c r="DF15" i="1"/>
  <c r="CS15" i="1"/>
  <c r="DG15" i="1" s="1"/>
  <c r="CA15" i="1"/>
  <c r="BZ15" i="1"/>
  <c r="BX15" i="1"/>
  <c r="AA15" i="1"/>
  <c r="BY15" i="1" s="1"/>
  <c r="DF14" i="1"/>
  <c r="CS14" i="1"/>
  <c r="CA14" i="1"/>
  <c r="BZ14" i="1"/>
  <c r="BX14" i="1"/>
  <c r="AA14" i="1"/>
  <c r="BY14" i="1" s="1"/>
  <c r="DF13" i="1"/>
  <c r="CS13" i="1"/>
  <c r="DG13" i="1" s="1"/>
  <c r="CA13" i="1"/>
  <c r="BZ13" i="1"/>
  <c r="BX13" i="1"/>
  <c r="AA13" i="1"/>
  <c r="BY13" i="1" s="1"/>
  <c r="DF12" i="1"/>
  <c r="CS12" i="1"/>
  <c r="CA12" i="1"/>
  <c r="BZ12" i="1"/>
  <c r="BX12" i="1"/>
  <c r="AA12" i="1"/>
  <c r="BY12" i="1" s="1"/>
  <c r="DF11" i="1"/>
  <c r="CS11" i="1"/>
  <c r="DG11" i="1" s="1"/>
  <c r="CA11" i="1"/>
  <c r="BZ11" i="1"/>
  <c r="BX11" i="1"/>
  <c r="AA11" i="1"/>
  <c r="BY11" i="1" s="1"/>
  <c r="DF10" i="1"/>
  <c r="CS10" i="1"/>
  <c r="CA10" i="1"/>
  <c r="BZ10" i="1"/>
  <c r="BX10" i="1"/>
  <c r="AA10" i="1"/>
  <c r="BY10" i="1" s="1"/>
  <c r="DF9" i="1"/>
  <c r="CS9" i="1"/>
  <c r="DG9" i="1" s="1"/>
  <c r="CA9" i="1"/>
  <c r="BZ9" i="1"/>
  <c r="BX9" i="1"/>
  <c r="AA9" i="1"/>
  <c r="BY9" i="1" s="1"/>
  <c r="DF8" i="1"/>
  <c r="CS8" i="1"/>
  <c r="CA8" i="1"/>
  <c r="BZ8" i="1"/>
  <c r="BX8" i="1"/>
  <c r="AA8" i="1"/>
  <c r="BY8" i="1" s="1"/>
  <c r="DF7" i="1"/>
  <c r="CS7" i="1"/>
  <c r="DG7" i="1" s="1"/>
  <c r="CA7" i="1"/>
  <c r="BZ7" i="1"/>
  <c r="BX7" i="1"/>
  <c r="AA7" i="1"/>
  <c r="BY7" i="1" s="1"/>
  <c r="DF6" i="1"/>
  <c r="CS6" i="1"/>
  <c r="CA6" i="1"/>
  <c r="BZ6" i="1"/>
  <c r="BX6" i="1"/>
  <c r="AA6" i="1"/>
  <c r="BY6" i="1" s="1"/>
  <c r="DF5" i="1"/>
  <c r="CS5" i="1"/>
  <c r="DG5" i="1" s="1"/>
  <c r="CA5" i="1"/>
  <c r="BZ5" i="1"/>
  <c r="BX5" i="1"/>
  <c r="AA5" i="1"/>
  <c r="BY5" i="1" s="1"/>
  <c r="DF4" i="1"/>
  <c r="CS4" i="1"/>
  <c r="CA4" i="1"/>
  <c r="BZ4" i="1"/>
  <c r="BX4" i="1"/>
  <c r="AA4" i="1"/>
  <c r="BY4" i="1" s="1"/>
  <c r="DF3" i="1"/>
  <c r="CS3" i="1"/>
  <c r="DG3" i="1" s="1"/>
  <c r="CA3" i="1"/>
  <c r="BZ3" i="1"/>
  <c r="BX3" i="1"/>
  <c r="AA3" i="1"/>
  <c r="BY3" i="1" s="1"/>
  <c r="DH66" i="1" l="1"/>
  <c r="DH78" i="1"/>
  <c r="DH82" i="1"/>
  <c r="DH31" i="1"/>
  <c r="DH41" i="1"/>
  <c r="DH53" i="1"/>
  <c r="DH29" i="1"/>
  <c r="DH42" i="1"/>
  <c r="DH60" i="1"/>
  <c r="DH68" i="1"/>
  <c r="DH63" i="1"/>
  <c r="DH56" i="1"/>
  <c r="DH62" i="1"/>
  <c r="DH64" i="1"/>
  <c r="DH70" i="1"/>
  <c r="DH46" i="1"/>
  <c r="DH55" i="1"/>
  <c r="DH57" i="1"/>
  <c r="DH59" i="1"/>
  <c r="DH61" i="1"/>
  <c r="DH89" i="1"/>
  <c r="DH95" i="1"/>
  <c r="DH36" i="1"/>
  <c r="DH79" i="1"/>
  <c r="DH17" i="1"/>
  <c r="DH107" i="1"/>
  <c r="DH94" i="1"/>
  <c r="DH21" i="1"/>
  <c r="DH23" i="1"/>
  <c r="DH25" i="1"/>
  <c r="DH44" i="1"/>
  <c r="DH93" i="1"/>
  <c r="DH101" i="1"/>
  <c r="DH5" i="1"/>
  <c r="DH13" i="1"/>
  <c r="DH75" i="1"/>
  <c r="DH80" i="1"/>
  <c r="CT85" i="1"/>
  <c r="DH9" i="1"/>
  <c r="DH34" i="1"/>
  <c r="DH35" i="1"/>
  <c r="DH54" i="1"/>
  <c r="DH69" i="1"/>
  <c r="DH97" i="1"/>
  <c r="DH105" i="1"/>
  <c r="CT10" i="1"/>
  <c r="DH32" i="1"/>
  <c r="DH49" i="1"/>
  <c r="DH76" i="1"/>
  <c r="DH92" i="1"/>
  <c r="CT18" i="1"/>
  <c r="CT26" i="1"/>
  <c r="DH81" i="1"/>
  <c r="DH86" i="1"/>
  <c r="CT103" i="1"/>
  <c r="CT14" i="1"/>
  <c r="DH19" i="1"/>
  <c r="DH99" i="1"/>
  <c r="CT8" i="1"/>
  <c r="CT16" i="1"/>
  <c r="CT24" i="1"/>
  <c r="DH85" i="1"/>
  <c r="CT87" i="1"/>
  <c r="CT6" i="1"/>
  <c r="CT22" i="1"/>
  <c r="CT33" i="1"/>
  <c r="DH84" i="1"/>
  <c r="DH103" i="1"/>
  <c r="DH40" i="1"/>
  <c r="DG103" i="1"/>
  <c r="DH3" i="1"/>
  <c r="DH11" i="1"/>
  <c r="DH27" i="1"/>
  <c r="DH87" i="1"/>
  <c r="DH7" i="1"/>
  <c r="DH15" i="1"/>
  <c r="CT4" i="1"/>
  <c r="CT12" i="1"/>
  <c r="CT20" i="1"/>
  <c r="CT31" i="1"/>
  <c r="DH37" i="1"/>
  <c r="DH38" i="1"/>
  <c r="CT44" i="1"/>
  <c r="DH47" i="1"/>
  <c r="DH52" i="1"/>
  <c r="DH58" i="1"/>
  <c r="DH71" i="1"/>
  <c r="DH73" i="1"/>
  <c r="DH77" i="1"/>
  <c r="CT30" i="1"/>
  <c r="DH30" i="1"/>
  <c r="CT28" i="1"/>
  <c r="DH28" i="1"/>
  <c r="DH39" i="1"/>
  <c r="CT39" i="1"/>
  <c r="DH48" i="1"/>
  <c r="CT48" i="1"/>
  <c r="CT45" i="1"/>
  <c r="DH45" i="1"/>
  <c r="CT51" i="1"/>
  <c r="DH51" i="1"/>
  <c r="DG51" i="1"/>
  <c r="CT29" i="1"/>
  <c r="CT47" i="1"/>
  <c r="CT72" i="1"/>
  <c r="DH72" i="1"/>
  <c r="CT75" i="1"/>
  <c r="DG83" i="1"/>
  <c r="CT83" i="1"/>
  <c r="DH83" i="1"/>
  <c r="DG96" i="1"/>
  <c r="CT96" i="1"/>
  <c r="DH96" i="1"/>
  <c r="DG100" i="1"/>
  <c r="CT100" i="1"/>
  <c r="DH100" i="1"/>
  <c r="DG104" i="1"/>
  <c r="CT104" i="1"/>
  <c r="DH104" i="1"/>
  <c r="CT107" i="1"/>
  <c r="DG108" i="1"/>
  <c r="CT108" i="1"/>
  <c r="DH108" i="1"/>
  <c r="CT111" i="1"/>
  <c r="DH111" i="1"/>
  <c r="DG112" i="1"/>
  <c r="CT112" i="1"/>
  <c r="DH112" i="1"/>
  <c r="CT115" i="1"/>
  <c r="DH115" i="1"/>
  <c r="DG116" i="1"/>
  <c r="CT116" i="1"/>
  <c r="DH116" i="1"/>
  <c r="CT118" i="1"/>
  <c r="DH118" i="1"/>
  <c r="DG119" i="1"/>
  <c r="CT119" i="1"/>
  <c r="DH119" i="1"/>
  <c r="DG120" i="1"/>
  <c r="CT120" i="1"/>
  <c r="DH120" i="1"/>
  <c r="CT3" i="1"/>
  <c r="DG4" i="1"/>
  <c r="CT5" i="1"/>
  <c r="DG6" i="1"/>
  <c r="CT7" i="1"/>
  <c r="DG8" i="1"/>
  <c r="CT9" i="1"/>
  <c r="DG10" i="1"/>
  <c r="CT11" i="1"/>
  <c r="DG12" i="1"/>
  <c r="CT13" i="1"/>
  <c r="DG14" i="1"/>
  <c r="CT15" i="1"/>
  <c r="DG16" i="1"/>
  <c r="CT17" i="1"/>
  <c r="DG18" i="1"/>
  <c r="CT19" i="1"/>
  <c r="DG20" i="1"/>
  <c r="CT21" i="1"/>
  <c r="DG22" i="1"/>
  <c r="CT23" i="1"/>
  <c r="DG24" i="1"/>
  <c r="CT25" i="1"/>
  <c r="DG26" i="1"/>
  <c r="CT27" i="1"/>
  <c r="DG31" i="1"/>
  <c r="CT32" i="1"/>
  <c r="DG33" i="1"/>
  <c r="CT34" i="1"/>
  <c r="CT36" i="1"/>
  <c r="CT43" i="1"/>
  <c r="CT52" i="1"/>
  <c r="CT54" i="1"/>
  <c r="CT56" i="1"/>
  <c r="CT58" i="1"/>
  <c r="CT61" i="1"/>
  <c r="DG61" i="1"/>
  <c r="CT73" i="1"/>
  <c r="DH88" i="1"/>
  <c r="CT88" i="1"/>
  <c r="CT41" i="1"/>
  <c r="CT65" i="1"/>
  <c r="DH65" i="1"/>
  <c r="CT99" i="1"/>
  <c r="DH4" i="1"/>
  <c r="DH8" i="1"/>
  <c r="DH10" i="1"/>
  <c r="DH12" i="1"/>
  <c r="DH16" i="1"/>
  <c r="DH18" i="1"/>
  <c r="DH20" i="1"/>
  <c r="DH22" i="1"/>
  <c r="DH26" i="1"/>
  <c r="CT40" i="1"/>
  <c r="DG44" i="1"/>
  <c r="CT50" i="1"/>
  <c r="DH50" i="1"/>
  <c r="CT67" i="1"/>
  <c r="DH67" i="1"/>
  <c r="CT84" i="1"/>
  <c r="DG84" i="1"/>
  <c r="CT91" i="1"/>
  <c r="DH91" i="1"/>
  <c r="CT93" i="1"/>
  <c r="DG93" i="1"/>
  <c r="CT97" i="1"/>
  <c r="DG98" i="1"/>
  <c r="CT98" i="1"/>
  <c r="DH98" i="1"/>
  <c r="CT101" i="1"/>
  <c r="DG102" i="1"/>
  <c r="CT102" i="1"/>
  <c r="DH102" i="1"/>
  <c r="CT105" i="1"/>
  <c r="DG106" i="1"/>
  <c r="CT106" i="1"/>
  <c r="DH106" i="1"/>
  <c r="CT109" i="1"/>
  <c r="DH109" i="1"/>
  <c r="DG110" i="1"/>
  <c r="CT110" i="1"/>
  <c r="DH110" i="1"/>
  <c r="CT113" i="1"/>
  <c r="DH113" i="1"/>
  <c r="DG114" i="1"/>
  <c r="CT114" i="1"/>
  <c r="DH114" i="1"/>
  <c r="CT117" i="1"/>
  <c r="DH117" i="1"/>
  <c r="CT35" i="1"/>
  <c r="CT38" i="1"/>
  <c r="CT46" i="1"/>
  <c r="DH6" i="1"/>
  <c r="DH14" i="1"/>
  <c r="DH24" i="1"/>
  <c r="DH33" i="1"/>
  <c r="CT37" i="1"/>
  <c r="CT42" i="1"/>
  <c r="DH43" i="1"/>
  <c r="CT49" i="1"/>
  <c r="CT53" i="1"/>
  <c r="CT55" i="1"/>
  <c r="CT57" i="1"/>
  <c r="CT59" i="1"/>
  <c r="DG59" i="1"/>
  <c r="CT63" i="1"/>
  <c r="DG63" i="1"/>
  <c r="CT68" i="1"/>
  <c r="CT70" i="1"/>
  <c r="DG70" i="1"/>
  <c r="CT74" i="1"/>
  <c r="DH74" i="1"/>
  <c r="CT81" i="1"/>
  <c r="DH90" i="1"/>
  <c r="CT90" i="1"/>
  <c r="CT92" i="1"/>
  <c r="CT95" i="1"/>
  <c r="CT60" i="1"/>
  <c r="CT62" i="1"/>
  <c r="CT64" i="1"/>
  <c r="CT66" i="1"/>
  <c r="CT69" i="1"/>
  <c r="CT71" i="1"/>
  <c r="CT77" i="1"/>
  <c r="CT79" i="1"/>
  <c r="CT82" i="1"/>
  <c r="CT89" i="1"/>
  <c r="CT94" i="1"/>
  <c r="CT76" i="1"/>
  <c r="CT78" i="1"/>
  <c r="DG82" i="1"/>
  <c r="CT86" i="1"/>
  <c r="CT8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W3" authorId="0" shapeId="0" xr:uid="{00000000-0006-0000-0000-00000E000000}">
      <text>
        <r>
          <rPr>
            <sz val="11"/>
            <color theme="1"/>
            <rFont val="Calibri"/>
            <family val="2"/>
          </rPr>
          <t>======
ID#AAAALao9hcE
Daniela Rodriguez Narvaez    (2021-02-03 22:22:19)
Se modifica en tanto el acta de inicio tiene un error</t>
        </r>
      </text>
    </comment>
    <comment ref="W9" authorId="0" shapeId="0" xr:uid="{00000000-0006-0000-0000-00000B000000}">
      <text>
        <r>
          <rPr>
            <sz val="11"/>
            <color theme="1"/>
            <rFont val="Calibri"/>
            <family val="2"/>
          </rPr>
          <t>======
ID#AAAALYjQHb0
Daniela Rodriguez Narvaez    (2021-02-19 19:28:53)
Se modifica</t>
        </r>
      </text>
    </comment>
    <comment ref="AA9" authorId="0" shapeId="0" xr:uid="{00000000-0006-0000-0000-00000C000000}">
      <text>
        <r>
          <rPr>
            <sz val="11"/>
            <color theme="1"/>
            <rFont val="Calibri"/>
            <family val="2"/>
          </rPr>
          <t>======
ID#AAAALYjQHag
Daniela Rodriguez Narvaez    (2021-02-19 19:17:00)
Se cambia por modificación del contrato</t>
        </r>
      </text>
    </comment>
    <comment ref="BK12" authorId="0" shapeId="0" xr:uid="{00000000-0006-0000-0000-000001000000}">
      <text>
        <r>
          <rPr>
            <sz val="11"/>
            <color theme="1"/>
            <rFont val="Calibri"/>
            <family val="2"/>
          </rPr>
          <t>======
ID#AAAANrgSniU
Daniela Rodriguez Narvaez    (2021-08-04 20:40:47)
Termina anticipadamente</t>
        </r>
      </text>
    </comment>
    <comment ref="P18" authorId="0" shapeId="0" xr:uid="{00000000-0006-0000-0000-000012000000}">
      <text>
        <r>
          <rPr>
            <sz val="11"/>
            <color theme="1"/>
            <rFont val="Calibri"/>
            <family val="2"/>
          </rPr>
          <t>======
ID#AAAAK30dpDc
Luis Gabriel Torres Granados    (2020-12-02 14:53:58)
plazo inicial cambia 320 por modificación en valor y plazo del contrato</t>
        </r>
      </text>
    </comment>
    <comment ref="CC40" authorId="0" shapeId="0" xr:uid="{00000000-0006-0000-0000-000008000000}">
      <text>
        <r>
          <rPr>
            <sz val="11"/>
            <color theme="1"/>
            <rFont val="Calibri"/>
            <family val="2"/>
          </rPr>
          <t>======
ID#AAAAL2K31C8
Viky Milena Chacon Triviño    (2021-03-25 22:25:40)
2 pagos en el mismo periodo de marzo 2021</t>
        </r>
      </text>
    </comment>
    <comment ref="BX51" authorId="0" shapeId="0" xr:uid="{00000000-0006-0000-0000-00000A000000}">
      <text>
        <r>
          <rPr>
            <sz val="11"/>
            <color theme="1"/>
            <rFont val="Calibri"/>
            <family val="2"/>
          </rPr>
          <t>======
ID#AAAALr-kqEs
Daniela Rodriguez Narvaez    (2021-03-10 14:43:59)
Cedido a Carol Ariza</t>
        </r>
      </text>
    </comment>
    <comment ref="BK87" authorId="0" shapeId="0" xr:uid="{00000000-0006-0000-0000-000005000000}">
      <text>
        <r>
          <rPr>
            <sz val="11"/>
            <color theme="1"/>
            <rFont val="Calibri"/>
            <family val="2"/>
          </rPr>
          <t>======
ID#AAAAMSD5tMw
Daniela Rodriguez Narvaez    (2021-05-03 16:39:49)
Se modifica la fecha de terminación por prórroga en abril</t>
        </r>
      </text>
    </comment>
    <comment ref="P92" authorId="0" shapeId="0" xr:uid="{00000000-0006-0000-0000-000009000000}">
      <text>
        <r>
          <rPr>
            <sz val="11"/>
            <color theme="1"/>
            <rFont val="Calibri"/>
            <family val="2"/>
          </rPr>
          <t>======
ID#AAAALpg2-bo
Daniela Rodriguez Narvaez    (2021-03-11 18:45:06)
Plazo determinable por la fecha de finalización</t>
        </r>
      </text>
    </comment>
    <comment ref="BK96" authorId="0" shapeId="0" xr:uid="{00000000-0006-0000-0000-000006000000}">
      <text>
        <r>
          <rPr>
            <sz val="11"/>
            <color theme="1"/>
            <rFont val="Calibri"/>
            <family val="2"/>
          </rPr>
          <t>======
ID#AAAAMAqSEJw
Daniela Rodriguez Narvaez    (2021-04-23 12:39:17)
Se aclara acta de inicio</t>
        </r>
      </text>
    </comment>
    <comment ref="BK97" authorId="0" shapeId="0" xr:uid="{00000000-0006-0000-0000-000004000000}">
      <text>
        <r>
          <rPr>
            <sz val="11"/>
            <color theme="1"/>
            <rFont val="Calibri"/>
            <family val="2"/>
          </rPr>
          <t>======
ID#AAAAMIajLGs
Daniela Rodriguez Narvaez    (2021-05-13 12:21:32)
Se modifica por adición y prórroga mayo</t>
        </r>
      </text>
    </comment>
    <comment ref="BK99" authorId="0" shapeId="0" xr:uid="{00000000-0006-0000-0000-000003000000}">
      <text>
        <r>
          <rPr>
            <sz val="11"/>
            <color theme="1"/>
            <rFont val="Calibri"/>
            <family val="2"/>
          </rPr>
          <t>======
ID#AAAAMIajLHc
Daniela Rodriguez Narvaez    (2021-05-13 12:24:22)
Se modifica por adición y prórroga mayo</t>
        </r>
      </text>
    </comment>
    <comment ref="BK100" authorId="0" shapeId="0" xr:uid="{00000000-0006-0000-0000-000007000000}">
      <text>
        <r>
          <rPr>
            <sz val="11"/>
            <color theme="1"/>
            <rFont val="Calibri"/>
            <family val="2"/>
          </rPr>
          <t>======
ID#AAAAMCPAZoI
Daniela Rodriguez Narvaez    (2021-04-13 16:58:56)
Aclaran acta de inicio abril 2021</t>
        </r>
      </text>
    </comment>
    <comment ref="CI103" authorId="0" shapeId="0" xr:uid="{00000000-0006-0000-0000-000011000000}">
      <text>
        <r>
          <rPr>
            <sz val="11"/>
            <color theme="1"/>
            <rFont val="Calibri"/>
            <family val="2"/>
          </rPr>
          <t>======
ID#AAAAK30dpDw
Luis Gabriel Torres Granados    (2020-12-02 14:53:58)
suma de dos pagos en el mismo periodo</t>
        </r>
      </text>
    </comment>
    <comment ref="AZ120" authorId="0" shapeId="0" xr:uid="{00000000-0006-0000-0000-000002000000}">
      <text>
        <r>
          <rPr>
            <sz val="11"/>
            <color theme="1"/>
            <rFont val="Calibri"/>
            <family val="2"/>
          </rPr>
          <t>======
ID#AAAAMt-Zn2Y
Daniela Rodriguez Narvaez    (2021-06-03 12:45:48)
Cuenta con matrícula mercantil pero no con Registro Único de Proponentes</t>
        </r>
      </text>
    </comment>
  </commentList>
  <extLst>
    <ext xmlns:r="http://schemas.openxmlformats.org/officeDocument/2006/relationships" uri="GoogleSheetsCustomDataVersion1">
      <go:sheetsCustomData xmlns:go="http://customooxmlschemas.google.com/" r:id="rId1" roundtripDataSignature="AMtx7mhEzYFxvHXWivoRmT+By6BAMXQFUA=="/>
    </ext>
  </extLst>
</comments>
</file>

<file path=xl/sharedStrings.xml><?xml version="1.0" encoding="utf-8"?>
<sst xmlns="http://schemas.openxmlformats.org/spreadsheetml/2006/main" count="6812" uniqueCount="1553">
  <si>
    <t>Radicado</t>
  </si>
  <si>
    <t>Fecha de Radicado</t>
  </si>
  <si>
    <t>Abogado Realiza proceso</t>
  </si>
  <si>
    <t>Talento, No Palanca</t>
  </si>
  <si>
    <t>Ruta del proceso  para consulta</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</si>
  <si>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</si>
  <si>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</si>
  <si>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</si>
  <si>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</si>
  <si>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</si>
  <si>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</si>
  <si>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</si>
  <si>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</si>
  <si>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</si>
  <si>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</si>
  <si>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</si>
  <si>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</si>
  <si>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</si>
  <si>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</si>
  <si>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</si>
  <si>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</si>
  <si>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</si>
  <si>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</si>
  <si>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</si>
  <si>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</si>
  <si>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</si>
  <si>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</si>
  <si>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</si>
  <si>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</si>
  <si>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</si>
  <si>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</si>
  <si>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</si>
  <si>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</si>
  <si>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</si>
  <si>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Digito de Verificación</t>
  </si>
  <si>
    <t>SEXO</t>
  </si>
  <si>
    <t>Tipo de persona</t>
  </si>
  <si>
    <t>Tipo de configuración</t>
  </si>
  <si>
    <t>Fecha de  Nacimiento</t>
  </si>
  <si>
    <t>País de Nacimiento</t>
  </si>
  <si>
    <t>Departamento</t>
  </si>
  <si>
    <t>Ciudad</t>
  </si>
  <si>
    <t>Fondo de pensiones</t>
  </si>
  <si>
    <t>EPS</t>
  </si>
  <si>
    <t>ARL</t>
  </si>
  <si>
    <t>Dirección domicilio contratista</t>
  </si>
  <si>
    <t>Telefono Institucional</t>
  </si>
  <si>
    <t>Correo electrónico</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</si>
  <si>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</si>
  <si>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</si>
  <si>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</si>
  <si>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</si>
  <si>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</si>
  <si>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</si>
  <si>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</si>
  <si>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</si>
  <si>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</si>
  <si>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</si>
  <si>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</si>
  <si>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</si>
  <si>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</si>
  <si>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</si>
  <si>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</si>
  <si>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</si>
  <si>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</si>
  <si>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ID INTERVENTOR</t>
  </si>
  <si>
    <t>DIGITO DE VERIFICACIÓN</t>
  </si>
  <si>
    <t>FECHA CESIÓN</t>
  </si>
  <si>
    <t>FECHA PUBLICACIÓN SECOP</t>
  </si>
  <si>
    <t>CESIONARIO</t>
  </si>
  <si>
    <t>IDENTIFICACIÓN</t>
  </si>
  <si>
    <t>DIGITO DE VERIFICACION</t>
  </si>
  <si>
    <t>Fecha de Nacimiento</t>
  </si>
  <si>
    <t>Registro en el RUP</t>
  </si>
  <si>
    <t>DIRECCIÓN DOMICILIO CESIONARIO</t>
  </si>
  <si>
    <t xml:space="preserve"> Valor de Contrato</t>
  </si>
  <si>
    <t>Unidad plazo de Ejecución</t>
  </si>
  <si>
    <t>plazo de ejecución</t>
  </si>
  <si>
    <t>febrero</t>
  </si>
  <si>
    <t xml:space="preserve"> marzo</t>
  </si>
  <si>
    <t>abril</t>
  </si>
  <si>
    <t>mayo</t>
  </si>
  <si>
    <t>junio</t>
  </si>
  <si>
    <t>julio</t>
  </si>
  <si>
    <t>agosto</t>
  </si>
  <si>
    <t>septiembre</t>
  </si>
  <si>
    <t>octubre</t>
  </si>
  <si>
    <t>noviembre</t>
  </si>
  <si>
    <t>diciembre</t>
  </si>
  <si>
    <t>enero</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</si>
  <si>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</si>
  <si>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</si>
  <si>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</si>
  <si>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</si>
  <si>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</si>
  <si>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</si>
  <si>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</si>
  <si>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</si>
  <si>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</si>
  <si>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</si>
  <si>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</si>
  <si>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</si>
  <si>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</si>
  <si>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</si>
  <si>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</si>
  <si>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</si>
  <si>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</si>
  <si>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</si>
  <si>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3-2021-343</t>
  </si>
  <si>
    <t>JORGE ERNESTO PARRA LEGUIZAMON</t>
  </si>
  <si>
    <t>N.A</t>
  </si>
  <si>
    <t>https://community.secop.gov.co/Public/Tendering/OpportunityDetail/Index?noticeUID=CO1.NTC.1640983&amp;isFromPublicArea=True&amp;isModal=true&amp;asPopupView=true</t>
  </si>
  <si>
    <t>SJD-CD-001-2021</t>
  </si>
  <si>
    <t>001-2021</t>
  </si>
  <si>
    <t>2 2. Contrato</t>
  </si>
  <si>
    <t xml:space="preserve">31 31-Servicios Profesionales </t>
  </si>
  <si>
    <t xml:space="preserve">https://community.secop.gov.co/Public/Tendering/ContractNoticePhases/View?PPI=CO1.PPI.11574728&amp;isFromPublicArea=True&amp;isModal=False
</t>
  </si>
  <si>
    <t xml:space="preserve">CO1.PCCNTR.2107605        </t>
  </si>
  <si>
    <t>5 5. Contratación directa</t>
  </si>
  <si>
    <t>2 2. Meses</t>
  </si>
  <si>
    <t>Otros servicios jurídicos n.c.p.</t>
  </si>
  <si>
    <t>2 2. Funcionamiento</t>
  </si>
  <si>
    <t>INGRITH ASTRID BERNAL ORJUELA</t>
  </si>
  <si>
    <t>F</t>
  </si>
  <si>
    <t xml:space="preserve">1 1. Natural </t>
  </si>
  <si>
    <t>26 26-Persona Natural</t>
  </si>
  <si>
    <t>COLOMBIA</t>
  </si>
  <si>
    <t>BOGOTÁ</t>
  </si>
  <si>
    <t>COLPENSIONES</t>
  </si>
  <si>
    <t>NUEVA EPS S.A.</t>
  </si>
  <si>
    <t>POSITIVA</t>
  </si>
  <si>
    <t>CL 152 B 56 10 AP 1402 TO 1</t>
  </si>
  <si>
    <t>ingrithastrid@gmail.com</t>
  </si>
  <si>
    <t>5 AÑOS</t>
  </si>
  <si>
    <t>ABOGADO</t>
  </si>
  <si>
    <t>Prestar servicios profesionales especializados a la Dirección de Gestión Corporativa, en el proceso de gestión contractual, apoyando el desarrollo de procesos de selección y contratación necesarios para la adquisición de bienes y servicios requeridos por la Entidad</t>
  </si>
  <si>
    <t>DIRECCIÓN DE GESTIÓN CORPORATIVA</t>
  </si>
  <si>
    <t>MAGDA MERCEDES AREVALO ROJAS</t>
  </si>
  <si>
    <t>3 3. Pago parcial</t>
  </si>
  <si>
    <t>$ 8.077.443</t>
  </si>
  <si>
    <t>3-2021-358</t>
  </si>
  <si>
    <t>https://community.secop.gov.co/Public/Tendering/OpportunityDetail/Index?noticeUID=CO1.NTC.1646737&amp;isFromPublicArea=True&amp;isModal=true&amp;asPopupView=true</t>
  </si>
  <si>
    <t>SJD-CD-002-2021</t>
  </si>
  <si>
    <t>002-2021</t>
  </si>
  <si>
    <t xml:space="preserve">33 33-Servicios Apoyo a la Gestion de la Entidad (servicios administrativos) </t>
  </si>
  <si>
    <t xml:space="preserve">https://community.secop.gov.co/Public/Tendering/ContractNoticePhases/View?PPI=CO1.PPI.11597107&amp;isFromPublicArea=True&amp;isModal=False
</t>
  </si>
  <si>
    <t xml:space="preserve">CO1.PCCNTR.2112799        </t>
  </si>
  <si>
    <t>133011605560000007608</t>
  </si>
  <si>
    <t xml:space="preserve">Fortalecimiento de estrategias de planeación para mejorar la gestión pública efectiva en la Secretaría Jurídica Distriral Bogotá </t>
  </si>
  <si>
    <t>1 1. Inversión</t>
  </si>
  <si>
    <t>LUISA FERNANDA RODRIGUEZ VEGA</t>
  </si>
  <si>
    <t>PORVENIR</t>
  </si>
  <si>
    <t>FAMISANAR</t>
  </si>
  <si>
    <t>CL 13 19 25</t>
  </si>
  <si>
    <t>rluisa132@gmail.com</t>
  </si>
  <si>
    <t xml:space="preserve">3 AÑOS </t>
  </si>
  <si>
    <t xml:space="preserve">BACHILLER </t>
  </si>
  <si>
    <t>“Prestar los servicios de apoyo a la gestión en del Despacho de la Secretaría Jurídica Distrital en el marco del Modelo Integrado de Planeación y Gestión MIPG</t>
  </si>
  <si>
    <t>DESPACHO SECRETARÍA JURÍDICA DISTRITAL</t>
  </si>
  <si>
    <t xml:space="preserve">MARÍA PAULA TORRES MARULANDA </t>
  </si>
  <si>
    <t>$ 2.937.252</t>
  </si>
  <si>
    <t>3-2021-389</t>
  </si>
  <si>
    <t>https://community.secop.gov.co/Public/Tendering/OpportunityDetail/Index?noticeUID=CO1.NTC.1650184&amp;isFromPublicArea=True&amp;isModal=true&amp;asPopupView=true</t>
  </si>
  <si>
    <t>SJD-CD-003-2021</t>
  </si>
  <si>
    <t>003-2021</t>
  </si>
  <si>
    <t xml:space="preserve">https://community.secop.gov.co/Public/Tendering/ContractNoticePhases/View?PPI=CO1.PPI.11609573&amp;isFromPublicArea=True&amp;isModal=False
</t>
  </si>
  <si>
    <t xml:space="preserve">N.A </t>
  </si>
  <si>
    <t>CO1.PCCNTR.2118553</t>
  </si>
  <si>
    <t>1 1. Días</t>
  </si>
  <si>
    <t>JESHIKA ALEXANDRA CUARTAS JIMENEZ</t>
  </si>
  <si>
    <t xml:space="preserve">TOLIMA </t>
  </si>
  <si>
    <t>MARIQUITA</t>
  </si>
  <si>
    <t>COMPENSAR EPS</t>
  </si>
  <si>
    <t>CL 65 2 28 AP 304</t>
  </si>
  <si>
    <t>jeshika.periodismo@gmail.com</t>
  </si>
  <si>
    <t xml:space="preserve">7 AÑOS </t>
  </si>
  <si>
    <t xml:space="preserve">COMUNICADORA SOCIAL </t>
  </si>
  <si>
    <t xml:space="preserve"> Prestar los servicios profesionales para la implementación y desarrollo de estrategias de comunicación de la Secretaría Jurídica Distrital.</t>
  </si>
  <si>
    <t>ALEJANDRA TOBON DÍAZ</t>
  </si>
  <si>
    <t>$ 7.343.130</t>
  </si>
  <si>
    <t>3-2021-591</t>
  </si>
  <si>
    <t>https://community.secop.gov.co/Public/Tendering/OpportunityDetail/Index?noticeUID=CO1.NTC.1653402&amp;isFromPublicArea=True&amp;isModal=true&amp;asPopupView=true</t>
  </si>
  <si>
    <t>SJD-CD-004-2021</t>
  </si>
  <si>
    <t>004-2021</t>
  </si>
  <si>
    <t xml:space="preserve">https://community.secop.gov.co/Public/Tendering/ContractNoticePhases/View?PPI=CO1.PPI.11620973&amp;isFromPublicArea=True&amp;isModal=False
</t>
  </si>
  <si>
    <t>CO1.PCCNTR.2121489</t>
  </si>
  <si>
    <t>133011602260000007621</t>
  </si>
  <si>
    <t xml:space="preserve">Fortalecimiento de la Gestión Jurídica Pública del Distrito Capital  Bogotá </t>
  </si>
  <si>
    <t xml:space="preserve">ANYI SHARLYN MARIN CAMARGO </t>
  </si>
  <si>
    <t>IBAGUÉ</t>
  </si>
  <si>
    <t xml:space="preserve">COLPENSIONES </t>
  </si>
  <si>
    <t>CR 9 C ESTE 22 39 BRR SAN BLAS</t>
  </si>
  <si>
    <t>anyi.marin10@gmail.com</t>
  </si>
  <si>
    <t xml:space="preserve">4 AÑOS </t>
  </si>
  <si>
    <t xml:space="preserve">ABOGADA </t>
  </si>
  <si>
    <t>Prestar los servicios profesionales para apoyar a la Dirección Distrital de Política en el fortalecimiento de la gestión jurídica pública conforme a lo dispuesto en el Modelo de la Gestión Jurídica Pública.</t>
  </si>
  <si>
    <t>DIRECCIÓN DISTRITAL DE POLÍTICA JURÍDICA</t>
  </si>
  <si>
    <t>SERGIO PINILLOS CABRALES</t>
  </si>
  <si>
    <t>$ 10.280.382</t>
  </si>
  <si>
    <t>3-2021-420</t>
  </si>
  <si>
    <t>https://community.secop.gov.co/Public/Tendering/OpportunityDetail/Index?noticeUID=CO1.NTC.1653833&amp;isFromPublicArea=True&amp;isModal=true&amp;asPopupView=true</t>
  </si>
  <si>
    <t>SJD-CD-005-2021</t>
  </si>
  <si>
    <t>005-2021</t>
  </si>
  <si>
    <t xml:space="preserve">https://community.secop.gov.co/Public/Tendering/ContractNoticePhases/View?PPI=CO1.PPI.11622453&amp;isFromPublicArea=True&amp;isModal=False
</t>
  </si>
  <si>
    <t xml:space="preserve">CO1.PCCNTR.2122407        </t>
  </si>
  <si>
    <t>MARÍA ANDREA GOMEZ RESTREPO</t>
  </si>
  <si>
    <t xml:space="preserve">BOGOTÁ </t>
  </si>
  <si>
    <t xml:space="preserve"> COLPENSIONES </t>
  </si>
  <si>
    <t>CR 86 A 87 96 AP 501</t>
  </si>
  <si>
    <t>magomezm@unal.edu.co</t>
  </si>
  <si>
    <t xml:space="preserve">CONTADORA PÚBLICA </t>
  </si>
  <si>
    <t xml:space="preserve">Prestar servicios profesionales para el análisis de datos, generación de reportes y tratamiento de la información financiera y contable, relacionada con el contingente judicial, y los módulos contables y de pago de sentencias del SISTEMA DE INFORMACIÓN DE PROCESOS JUDICIALES. </t>
  </si>
  <si>
    <t>DIRECCIÓN DISTRITAL DE GESTIÓN JUDICIAL</t>
  </si>
  <si>
    <t>LUZ ELENA RODRÍGUEZ QUIMBAYO</t>
  </si>
  <si>
    <t>3-2021-456</t>
  </si>
  <si>
    <t>https://community.secop.gov.co/Public/Tendering/OpportunityDetail/Index?noticeUID=CO1.NTC.1653941&amp;isFromPublicArea=True&amp;isModal=true&amp;asPopupView=true</t>
  </si>
  <si>
    <t>SJD-CD-006-2021</t>
  </si>
  <si>
    <t>006-2021</t>
  </si>
  <si>
    <t xml:space="preserve">https://community.secop.gov.co/Public/Tendering/ContractNoticePhases/View?PPI=CO1.PPI.11622404&amp;isFromPublicArea=True&amp;isModal=False
</t>
  </si>
  <si>
    <t xml:space="preserve">CO1.PCCNTR.2122141        </t>
  </si>
  <si>
    <t xml:space="preserve">ANA YULIETH VELA MOJICA </t>
  </si>
  <si>
    <t xml:space="preserve">PROTECCIÓN </t>
  </si>
  <si>
    <t>CL 49 C SUR 6 C 12</t>
  </si>
  <si>
    <t>anayvela27@gmail.com</t>
  </si>
  <si>
    <t xml:space="preserve">1 AÑO </t>
  </si>
  <si>
    <t xml:space="preserve">INGENIERA INDUSTRIAL </t>
  </si>
  <si>
    <t>Prestar los servicios profesionales para la formulación y seguimiento de los planes de mejoramiento derivados de auditorías internas y externas, así como las gestiones enmarcadas en el índice de transparencia de Bogotá, objetivos de desarrollo sostenible y alertas tempranas</t>
  </si>
  <si>
    <t>OFICINA ASESORA DE PLANEACIÓN</t>
  </si>
  <si>
    <t>CAMILO ANDRÉS PEÑA CARBONELL</t>
  </si>
  <si>
    <t>$ 6.608.817</t>
  </si>
  <si>
    <t>3-2021-458</t>
  </si>
  <si>
    <t>https://community.secop.gov.co/Public/Tendering/OpportunityDetail/Index?noticeUID=CO1.NTC.1654115&amp;isFromPublicArea=True&amp;isModal=true&amp;asPopupView=true</t>
  </si>
  <si>
    <t>SJD-CD-007-2021</t>
  </si>
  <si>
    <t>007-2021</t>
  </si>
  <si>
    <t xml:space="preserve">https://community.secop.gov.co/Public/Tendering/ContractNoticePhases/View?PPI=CO1.PPI.11623133&amp;isFromPublicArea=True&amp;isModal=False
</t>
  </si>
  <si>
    <t xml:space="preserve">CO1.PCCNTR.2122297        </t>
  </si>
  <si>
    <t>$9.546.069</t>
  </si>
  <si>
    <t xml:space="preserve">ANGIE RAMIREZ CARREÑO </t>
  </si>
  <si>
    <t xml:space="preserve">SANITAS </t>
  </si>
  <si>
    <t xml:space="preserve">AXA COLPATRIA </t>
  </si>
  <si>
    <t>CR 4 4 41 CA 6 CHÍA</t>
  </si>
  <si>
    <t>angierc_c@hotmail.com</t>
  </si>
  <si>
    <t xml:space="preserve">10 AÑOS </t>
  </si>
  <si>
    <t xml:space="preserve">Prestar los servicios profesionales para la elaboración y análisis de documentos, lineamientos y directrices en el marco del componente de contratación estatal del Modelo de Gestión Jurídica Pública. </t>
  </si>
  <si>
    <t>$ 9.546.069</t>
  </si>
  <si>
    <t>3-2021-419</t>
  </si>
  <si>
    <t>https://community.secop.gov.co/Public/Tendering/OpportunityDetail/Index?noticeUID=CO1.NTC.1654170&amp;isFromPublicArea=True&amp;isModal=true&amp;asPopupView=true</t>
  </si>
  <si>
    <t>SJD-CD-008-2021</t>
  </si>
  <si>
    <t>008-2021</t>
  </si>
  <si>
    <t xml:space="preserve">https://community.secop.gov.co/Public/Tendering/ContractNoticePhases/View?PPI=CO1.PPI.11623648&amp;isFromPublicArea=True&amp;isModal=False
</t>
  </si>
  <si>
    <t>CO1.PCCNTR.2122655</t>
  </si>
  <si>
    <t xml:space="preserve">LAURA VANESSA SANCHEZ CORONADO </t>
  </si>
  <si>
    <t xml:space="preserve">ATLÁNTICO </t>
  </si>
  <si>
    <t xml:space="preserve">BARRANQUILLA </t>
  </si>
  <si>
    <t xml:space="preserve">CAJACOPI EPS </t>
  </si>
  <si>
    <t xml:space="preserve">CL 73 39 152 AP 4 B </t>
  </si>
  <si>
    <t>lauravaness-1@hotmail.com</t>
  </si>
  <si>
    <t>Prestar servicios para realizar la vigilancia judicial de los procesos judiciales y extrajudiciales de competencia de la Secretaría Jurídica Distrital.</t>
  </si>
  <si>
    <t>3-2021-477</t>
  </si>
  <si>
    <t>https://community.secop.gov.co/Public/Tendering/OpportunityDetail/Index?noticeUID=CO1.NTC.1654476&amp;isFromPublicArea=True&amp;isModal=true&amp;asPopupView=true</t>
  </si>
  <si>
    <t>SJD-CD-009-2021</t>
  </si>
  <si>
    <t>009-2021</t>
  </si>
  <si>
    <t xml:space="preserve">https://community.secop.gov.co/Public/Tendering/ContractNoticePhases/View?PPI=CO1.PPI.11625066&amp;isFromPublicArea=True&amp;isModal=False
</t>
  </si>
  <si>
    <t xml:space="preserve">CO1.PCCNTR.2122960        </t>
  </si>
  <si>
    <t>DIANA MARCELA PERNETT PORTACIO</t>
  </si>
  <si>
    <t xml:space="preserve">CORDOBA </t>
  </si>
  <si>
    <t xml:space="preserve">MONTERIA </t>
  </si>
  <si>
    <t xml:space="preserve">NUEVA EPS </t>
  </si>
  <si>
    <t xml:space="preserve">CL 45 45 47 IN 2 AP 203 </t>
  </si>
  <si>
    <t>dmperneth@gmail.com</t>
  </si>
  <si>
    <t xml:space="preserve">8 AÑOS </t>
  </si>
  <si>
    <t>“Prestar los servicios profesionales especializados en el apoyo a la formulación de asuntos legales y contractuales que le sean asignados por la Dirección de Gestión Corporativa</t>
  </si>
  <si>
    <t>3-2021-485</t>
  </si>
  <si>
    <t>https://community.secop.gov.co/Public/Tendering/OpportunityDetail/Index?noticeUID=CO1.NTC.1655103&amp;isFromPublicArea=True&amp;isModal=true&amp;asPopupView=true</t>
  </si>
  <si>
    <t>SJD-CD-010-2021</t>
  </si>
  <si>
    <t>010-2021</t>
  </si>
  <si>
    <t xml:space="preserve">https://community.secop.gov.co/Public/Tendering/ContractNoticePhases/View?PPI=CO1.PPI.11625577&amp;isFromPublicArea=True&amp;isModal=False
</t>
  </si>
  <si>
    <t xml:space="preserve">CO1.PCCNTR.2123606        </t>
  </si>
  <si>
    <t>EDGAR JAVIER HERRERA ISAZA</t>
  </si>
  <si>
    <t>M</t>
  </si>
  <si>
    <t>ALIANSALUD</t>
  </si>
  <si>
    <t>CL 74 14 09 TO 1 AP 501</t>
  </si>
  <si>
    <t>ejavierher@hotmail.com</t>
  </si>
  <si>
    <t xml:space="preserve">20 AÑOS </t>
  </si>
  <si>
    <t xml:space="preserve">ABOGADO </t>
  </si>
  <si>
    <t xml:space="preserve">Prestar servicios profesionales especializados a la entidad como abogado (a) de la Dirección de Gestión Corporativa, en el apoyo y acompañamiento del proceso de gestión contractual de la dependencia, conforme a los compromisos, lineamientos y normas vigentes </t>
  </si>
  <si>
    <t>3-2021-478</t>
  </si>
  <si>
    <t>https://community.secop.gov.co/Public/Tendering/OpportunityDetail/Index?noticeUID=CO1.NTC.1654871&amp;isFromPublicArea=True&amp;isModal=true&amp;asPopupView=true</t>
  </si>
  <si>
    <t>SJD-CD-011-2021</t>
  </si>
  <si>
    <t>011-2021</t>
  </si>
  <si>
    <t xml:space="preserve">https://community.secop.gov.co/Public/Tendering/ContractNoticePhases/View?PPI=CO1.PPI.11626413&amp;isFromPublicArea=True&amp;isModal=False
</t>
  </si>
  <si>
    <t>CO1.PCCNTR.2123735</t>
  </si>
  <si>
    <t xml:space="preserve">NICOL ANGELY ANDRADE PARRA </t>
  </si>
  <si>
    <t>BOYACÁ</t>
  </si>
  <si>
    <t xml:space="preserve">PUERTO BOYACÁ </t>
  </si>
  <si>
    <t>CR 56 169 A 65 AP 1005</t>
  </si>
  <si>
    <t>nicol.andrade@hotmail.com</t>
  </si>
  <si>
    <t>13 AÑOS</t>
  </si>
  <si>
    <t xml:space="preserve">ECONOMISTA </t>
  </si>
  <si>
    <t>“Prestar los servicios profesionales para efectuar la formulación y evaluación de los programas y proyectos de inversión, así como el seguimiento a los planes de acción y gestión de la Secretaría Jurídica Distrital, en el marco del plan de desarrollo un nuevo contrato social y ambiental para el siglo XXI”</t>
  </si>
  <si>
    <t>3-2021-467</t>
  </si>
  <si>
    <t>A 2020</t>
  </si>
  <si>
    <t>https://community.secop.gov.co/Public/Tendering/OpportunityDetail/Index?noticeUID=CO1.NTC.1656629&amp;isFromPublicArea=True&amp;isModal=true&amp;asPopupView=true</t>
  </si>
  <si>
    <t>SJD-CD-012-2021</t>
  </si>
  <si>
    <t>012-2021</t>
  </si>
  <si>
    <t xml:space="preserve">https://community.secop.gov.co/Public/Tendering/ContractNoticePhases/View?PPI=CO1.PPI.11631753&amp;isFromPublicArea=True&amp;isModal=False
</t>
  </si>
  <si>
    <t xml:space="preserve">CO1.PCCNTR.2126121        </t>
  </si>
  <si>
    <t xml:space="preserve">ANDRÉS FELIPE FORERO OVIEDO </t>
  </si>
  <si>
    <t>COOMEVA</t>
  </si>
  <si>
    <t>CR 79 19 A 87 TO 2 AP 503</t>
  </si>
  <si>
    <t>andresforero2110@gmail.com</t>
  </si>
  <si>
    <t xml:space="preserve">ADMINISTRADOR DE EMPRESAS </t>
  </si>
  <si>
    <t>“Prestar los servicios profesionales financieros a la Dirección Distrital de Inspección, Vigilancia y Control con el fin de determinar el estado de cumplimiento de las obligaciones financieras de las ESAL.</t>
  </si>
  <si>
    <t>DIRECCIÓN DISTRITAL DE INSPECCIÓN VIGILANCIA Y CONTROL</t>
  </si>
  <si>
    <t>ANDREA ROBAYO ALFONSO</t>
  </si>
  <si>
    <t>$ 5.874.504</t>
  </si>
  <si>
    <t>3-2021-427</t>
  </si>
  <si>
    <t>https://community.secop.gov.co/Public/Tendering/OpportunityDetail/Index?noticeUID=CO1.NTC.1657103&amp;isFromPublicArea=True&amp;isModal=true&amp;asPopupView=true</t>
  </si>
  <si>
    <t>SJD-CD-013-2021</t>
  </si>
  <si>
    <t>013-2021</t>
  </si>
  <si>
    <t xml:space="preserve">https://community.secop.gov.co/Public/Tendering/ContractNoticePhases/View?PPI=CO1.PPI.11633766&amp;isFromPublicArea=True&amp;isModal=False
</t>
  </si>
  <si>
    <t xml:space="preserve">CO1.PCCNTR.2125752        </t>
  </si>
  <si>
    <t>MARÍA DEL PILAR ESCOBAR REMICIO</t>
  </si>
  <si>
    <t xml:space="preserve">CR 105 19 55 </t>
  </si>
  <si>
    <t>mapilar017@gmail.com</t>
  </si>
  <si>
    <t>Prestar Servicios profesionales para apoyar las actividades relacionadas con el tratamiento, gestión, seguimiento y control de la información judicial que reposa en el sistema de procesos judiciales que Administra la Dirección de Gestión Judicial.</t>
  </si>
  <si>
    <t>4 4. Pago definitivo</t>
  </si>
  <si>
    <t>$ 4.846.466</t>
  </si>
  <si>
    <t>3-2021-428</t>
  </si>
  <si>
    <t>https://community.secop.gov.co/Public/Tendering/OpportunityDetail/Index?noticeUID=CO1.NTC.1656686&amp;isFromPublicArea=True&amp;isModal=true&amp;asPopupView=true</t>
  </si>
  <si>
    <t>SJD-CD-014-2021</t>
  </si>
  <si>
    <t>014-2021</t>
  </si>
  <si>
    <t xml:space="preserve">https://community.secop.gov.co/Public/Tendering/ContractNoticePhases/View?PPI=CO1.PPI.11634054&amp;isFromPublicArea=True&amp;isModal=False
</t>
  </si>
  <si>
    <t xml:space="preserve">CO1.PCCNTR.2125788        </t>
  </si>
  <si>
    <t xml:space="preserve">JUAN CARLOS ZORRO CORDERO </t>
  </si>
  <si>
    <t>COLFONDOS</t>
  </si>
  <si>
    <t>SANITAS</t>
  </si>
  <si>
    <t>CL 9 D 69 B 80</t>
  </si>
  <si>
    <t>juankzorro@hotmail.com</t>
  </si>
  <si>
    <t xml:space="preserve">6 AÑOS </t>
  </si>
  <si>
    <t>Prestar servicios para realizar la vigilancia judicial de los procesos judiciales y extrajudiciales de competencia de la Secretaría Jurídica Distrital</t>
  </si>
  <si>
    <t>3-2021-484</t>
  </si>
  <si>
    <t>https://community.secop.gov.co/Public/Tendering/OpportunityDetail/Index?noticeUID=CO1.NTC.1657792&amp;isFromPublicArea=True&amp;isModal=true&amp;asPopupView=true</t>
  </si>
  <si>
    <t>SJD-CD-015-2021</t>
  </si>
  <si>
    <t>015-2021</t>
  </si>
  <si>
    <t xml:space="preserve">https://community.secop.gov.co/Public/Tendering/ContractNoticePhases/View?PPI=CO1.PPI.11637483&amp;isFromPublicArea=True&amp;isModal=False
</t>
  </si>
  <si>
    <t xml:space="preserve">CO1.PCCNTR.2126889        </t>
  </si>
  <si>
    <t xml:space="preserve">JOSÉ JAVIER PINTO CASTAÑEDA </t>
  </si>
  <si>
    <t>CR 51 103 B 71 AP 302</t>
  </si>
  <si>
    <t>pincas1@hotmail.com</t>
  </si>
  <si>
    <t>“Prestar los servicios profesionales para orientar jurídicamente a las ESAL y la ciudadanía en general en el marco de las competencias de la Dirección Distrital de inspección, vigilancia y control.”</t>
  </si>
  <si>
    <t>3-2021-620</t>
  </si>
  <si>
    <t>https://community.secop.gov.co/Public/Tendering/OpportunityDetail/Index?noticeUID=CO1.NTC.1658286&amp;isFromPublicArea=True&amp;isModal=true&amp;asPopupView=true</t>
  </si>
  <si>
    <t>SJD-CD-016-2021</t>
  </si>
  <si>
    <t>016-2021</t>
  </si>
  <si>
    <t xml:space="preserve">GLADYS GUTIERREZ UPEGUI </t>
  </si>
  <si>
    <t>CR 16 95 26 AP 101</t>
  </si>
  <si>
    <t>gladysgutierrezupegui@hotmail.com</t>
  </si>
  <si>
    <t>Prestar servicios profesionales para ejercer la representación Judicial en procesos penales en los que se vincule al Distrito Capital y asesorar en materia penal.</t>
  </si>
  <si>
    <t>$ 11.014.695</t>
  </si>
  <si>
    <t>3-2021-537</t>
  </si>
  <si>
    <t>https://community.secop.gov.co/Public/Tendering/OpportunityDetail/Index?noticeUID=CO1.NTC.1660711&amp;isFromPublicArea=True&amp;isModal=true&amp;asPopupView=true</t>
  </si>
  <si>
    <t>SJD-CD-017-2021</t>
  </si>
  <si>
    <t>017-2021</t>
  </si>
  <si>
    <t xml:space="preserve">https://community.secop.gov.co/Public/Tendering/ContractNoticePhases/View?PPI=CO1.PPI.11643656&amp;isFromPublicArea=True&amp;isModal=False
</t>
  </si>
  <si>
    <t xml:space="preserve">CO1.PCCNTR.2130763        </t>
  </si>
  <si>
    <t>NA</t>
  </si>
  <si>
    <t xml:space="preserve">JOSÉ FRANCISCO ARIAS PACHÓN </t>
  </si>
  <si>
    <t>CL 134 B 10 B 40 AP 102</t>
  </si>
  <si>
    <t>jfcoarias@gmail.com</t>
  </si>
  <si>
    <t xml:space="preserve">17 AÑOS </t>
  </si>
  <si>
    <t xml:space="preserve">CONTADOR PÚBLICO </t>
  </si>
  <si>
    <t xml:space="preserve">Prestación de servicios profesionales a la Dirección de Gestión Corporativa, en los procesos misionales y de apoyo que conforman la dependencia, realizando gestión y seguimiento a MIPG, planes de acción y planes de mejoramiento a cargo de la Dirección </t>
  </si>
  <si>
    <t>3-2021-538</t>
  </si>
  <si>
    <t>https://community.secop.gov.co/Public/Tendering/OpportunityDetail/Index?noticeUID=CO1.NTC.1665546&amp;isFromPublicArea=True&amp;isModal=true&amp;asPopupView=true</t>
  </si>
  <si>
    <t>SJD-CD-018-2021</t>
  </si>
  <si>
    <t>018-2021</t>
  </si>
  <si>
    <t xml:space="preserve">https://community.secop.gov.co/Public/Tendering/ContractNoticePhases/View?PPI=CO1.PPI.11661207&amp;isFromPublicArea=True&amp;isModal=False
</t>
  </si>
  <si>
    <t xml:space="preserve">CO1.PCCNTR.2138628        </t>
  </si>
  <si>
    <t xml:space="preserve">JORGE GYPSY SAAVEDRA CASALLAS </t>
  </si>
  <si>
    <t>CR 54 152 52</t>
  </si>
  <si>
    <t>puntojuridico@hotmail.com</t>
  </si>
  <si>
    <t xml:space="preserve">5 AÑOS </t>
  </si>
  <si>
    <t>“Prestar los servicios profesionales para realizar análisis jurídico en los asuntos propios de la Dirección Distrital de Inspección, Vigilancia y Control y aplicar la normativa vigente”</t>
  </si>
  <si>
    <t>3-2021-539</t>
  </si>
  <si>
    <t>https://community.secop.gov.co/Public/Tendering/OpportunityDetail/Index?noticeUID=CO1.NTC.1666230&amp;isFromPublicArea=True&amp;isModal=true&amp;asPopupView=true</t>
  </si>
  <si>
    <t>SJD-CD-019-2021</t>
  </si>
  <si>
    <t>019-2021</t>
  </si>
  <si>
    <t xml:space="preserve">https://community.secop.gov.co/Public/Tendering/ContractNoticePhases/View?PPI=CO1.PPI.11664494&amp;isFromPublicArea=True&amp;isModal=False
</t>
  </si>
  <si>
    <t xml:space="preserve">CO1.PCCNTR.2139065        </t>
  </si>
  <si>
    <t>133011605540000007632</t>
  </si>
  <si>
    <t xml:space="preserve">Fortalecimiento de la capacidad tecnológica de la Secretaría Jurídica Distrital </t>
  </si>
  <si>
    <t xml:space="preserve">YEISON MORENO GOMEZ </t>
  </si>
  <si>
    <t>CR 50 4 C 13</t>
  </si>
  <si>
    <t>yeisonmg@hotmail.com</t>
  </si>
  <si>
    <t xml:space="preserve">INGENIERO ELECTRÓNICO </t>
  </si>
  <si>
    <t>Prestar servicios profesionales en la administración/mantenimiento de Sistemas operativos Windows Server y los servicios asociados a estos en la secretaría Jurídica Distrital.</t>
  </si>
  <si>
    <t>OFICINA DE TECNOLOGÍAS DE LA INFORMACIÓN Y LAS COMUNICACIONES</t>
  </si>
  <si>
    <t>FRANCISCO JAVIER PULIDO FAJARDO</t>
  </si>
  <si>
    <t>3-2021-553</t>
  </si>
  <si>
    <t>https://community.secop.gov.co/Public/Tendering/OpportunityDetail/Index?noticeUID=CO1.NTC.1667104&amp;isFromPublicArea=True&amp;isModal=true&amp;asPopupView=true</t>
  </si>
  <si>
    <t>SJD-CD-020-2021</t>
  </si>
  <si>
    <t>020-2021</t>
  </si>
  <si>
    <t xml:space="preserve">https://community.secop.gov.co/Public/Tendering/ContractNoticePhases/View?PPI=CO1.PPI.11667660&amp;isFromPublicArea=True&amp;isModal=False
</t>
  </si>
  <si>
    <t xml:space="preserve">CO1.PCCNTR.2140110        </t>
  </si>
  <si>
    <t xml:space="preserve">JUAN CARLOS CEPEDA MONCADA </t>
  </si>
  <si>
    <t xml:space="preserve">CUNDINAMARCA </t>
  </si>
  <si>
    <t xml:space="preserve">GIRARDOT </t>
  </si>
  <si>
    <t>CL 3 BIS 68 40 TO 8 AP 503</t>
  </si>
  <si>
    <t>juancepedam@gmail.com</t>
  </si>
  <si>
    <t xml:space="preserve">13 AÑOS </t>
  </si>
  <si>
    <t xml:space="preserve">“Prestar los servicios profesionales para llevar a cabo la articulación y seguimiento del Modelo Integrado de Planeación y Gestión - MIPG en la entidad, así como la integración de herramientas y/o metodologías institucionales, gestiones Antisoborno en el marco de la norma 37001 y tablero de control institucional”. </t>
  </si>
  <si>
    <t>3-2021-561</t>
  </si>
  <si>
    <t>https://community.secop.gov.co/Public/Tendering/OpportunityDetail/Index?noticeUID=CO1.NTC.1668040&amp;isFromPublicArea=True&amp;isModal=true&amp;asPopupView=true</t>
  </si>
  <si>
    <t>SJD-CD-021-2021</t>
  </si>
  <si>
    <t>021-2021</t>
  </si>
  <si>
    <t xml:space="preserve">https://community.secop.gov.co/Public/Tendering/ContractNoticePhases/View?PPI=CO1.PPI.11670716&amp;isFromPublicArea=True&amp;isModal=False
</t>
  </si>
  <si>
    <t xml:space="preserve">CO1.PCCNTR.2141419        </t>
  </si>
  <si>
    <t xml:space="preserve">LUIS ALEJANDRO ÁVILA ÁVILA </t>
  </si>
  <si>
    <t>CR 17 116 55</t>
  </si>
  <si>
    <t>alejo920403@gmail.com</t>
  </si>
  <si>
    <t>3 AÑOS</t>
  </si>
  <si>
    <t xml:space="preserve">INGENIERO INDUSTRIAL </t>
  </si>
  <si>
    <t xml:space="preserve">Prestar los servicios profesionales para el desarrollo de las actividades derivadas del proceso de planeación y mejora continua en el Marco del Sistema Integrado de Gestión, así como las gestiones derivadas del índice de innovación y caracterización de usuarios </t>
  </si>
  <si>
    <t>3-2021-560</t>
  </si>
  <si>
    <t>https://community.secop.gov.co/Public/Tendering/OpportunityDetail/Index?noticeUID=CO1.NTC.1669614&amp;isFromPublicArea=True&amp;isModal=true&amp;asPopupView=true</t>
  </si>
  <si>
    <t>SJD-CD-022-2021</t>
  </si>
  <si>
    <t>022-2021</t>
  </si>
  <si>
    <t xml:space="preserve">https://community.secop.gov.co/Public/Tendering/ContractNoticePhases/View?PPI=CO1.PPI.11676404&amp;isFromPublicArea=True&amp;isModal=False
</t>
  </si>
  <si>
    <t xml:space="preserve">CO1.PCCNTR.2143082        </t>
  </si>
  <si>
    <t xml:space="preserve">MARIANA ALEJANDRA PIRAJAN SIERRA </t>
  </si>
  <si>
    <t>CR 26 A 39 45 SUR</t>
  </si>
  <si>
    <t>marianalejapss@gmail.com</t>
  </si>
  <si>
    <t>Prestar los servicios de apoyo a la Dirección Distrital de Gestión Judicial en las diferentes actividades jurídicas que se requieran.</t>
  </si>
  <si>
    <t>$ 2.202.939</t>
  </si>
  <si>
    <t>3-2021-565</t>
  </si>
  <si>
    <t>https://community.secop.gov.co/Public/Tendering/OpportunityDetail/Index?noticeUID=CO1.NTC.1669520&amp;isFromPublicArea=True&amp;isModal=true&amp;asPopupView=true</t>
  </si>
  <si>
    <t>SJD-CD-023-2021</t>
  </si>
  <si>
    <t>023-2021</t>
  </si>
  <si>
    <t xml:space="preserve">https://community.secop.gov.co/Public/Tendering/ContractNoticePhases/View?PPI=CO1.PPI.11674895&amp;isFromPublicArea=True&amp;isModal=False
</t>
  </si>
  <si>
    <t xml:space="preserve">CO1.PCCNTR.2142972        </t>
  </si>
  <si>
    <t xml:space="preserve">MARÍA DEL PILAR MUÑOZ ALVAREZ </t>
  </si>
  <si>
    <t>CL 147 17 60</t>
  </si>
  <si>
    <t>mariadelpilar01@hotmail.com</t>
  </si>
  <si>
    <t>Prestar servicios profesionales a la Secretaría Jurídica Distrital para el apoyo jurídico integral en la gestión, trámite, seguimiento y respuesta a los requerimientos de los organismos de control</t>
  </si>
  <si>
    <t>NOHORA PATRICIA RODRIGUEZ BARRERA</t>
  </si>
  <si>
    <t>3-2021-575</t>
  </si>
  <si>
    <t>https://community.secop.gov.co/Public/Tendering/OpportunityDetail/Index?noticeUID=CO1.NTC.1670308&amp;isFromPublicArea=True&amp;isModal=true&amp;asPopupView=true</t>
  </si>
  <si>
    <t>SJD-CD-024-2021</t>
  </si>
  <si>
    <t>024-2021</t>
  </si>
  <si>
    <t xml:space="preserve">https://community.secop.gov.co/Public/Tendering/ContractNoticePhases/View?PPI=CO1.PPI.11678468&amp;isFromPublicArea=True&amp;isModal=False
</t>
  </si>
  <si>
    <t xml:space="preserve">CO1.PCCNTR.2144320        </t>
  </si>
  <si>
    <t xml:space="preserve">ERIKA  MILEYDY MONROY ORTEGA </t>
  </si>
  <si>
    <t xml:space="preserve">F </t>
  </si>
  <si>
    <t xml:space="preserve">SANTANDER </t>
  </si>
  <si>
    <t xml:space="preserve">BUCARAMANGA </t>
  </si>
  <si>
    <t>CL 175 15 20</t>
  </si>
  <si>
    <t xml:space="preserve">erikamonroyortega@gmail.com </t>
  </si>
  <si>
    <t>Prestar servicios profesionales para realizar el seguimiento al cumplimiento de providencias judiciales ejecutoriadas proferidas por los jueces, tribunales y altas cortes en las que se establezcan obligaciones a cargo del Distrito Capital</t>
  </si>
  <si>
    <t>JOSE IGNACIO CORDOBA DELGADO</t>
  </si>
  <si>
    <t>3-2021-576</t>
  </si>
  <si>
    <t>https://community.secop.gov.co/Public/Tendering/OpportunityDetail/Index?noticeUID=CO1.NTC.1671113&amp;isFromPublicArea=True&amp;isModal=true&amp;asPopupView=true</t>
  </si>
  <si>
    <t>SJD-CD-025-2021</t>
  </si>
  <si>
    <t>025-2021</t>
  </si>
  <si>
    <t xml:space="preserve">https://community.secop.gov.co/Public/Tendering/ContractNoticePhases/View?PPI=CO1.PPI.11682347&amp;isFromPublicArea=True&amp;isModal=False
</t>
  </si>
  <si>
    <t xml:space="preserve">CO1.PCCNTR.2145523        </t>
  </si>
  <si>
    <t xml:space="preserve">DAVIES BATEMAN GARCÍA CARDOZA </t>
  </si>
  <si>
    <t>SOGAMOSO</t>
  </si>
  <si>
    <t>AV CL 63 74 A 81</t>
  </si>
  <si>
    <t>daviesgarcia@gmail.com</t>
  </si>
  <si>
    <t>9 AÑOS</t>
  </si>
  <si>
    <t>3-2021-562</t>
  </si>
  <si>
    <t>https://community.secop.gov.co/Public/Tendering/OpportunityDetail/Index?noticeUID=CO1.NTC.1670360&amp;isFromPublicArea=True&amp;isModal=true&amp;asPopupView=true</t>
  </si>
  <si>
    <t>SJD-CD-026-2021</t>
  </si>
  <si>
    <t>026-2021</t>
  </si>
  <si>
    <t xml:space="preserve">https://community.secop.gov.co/Public/Tendering/ContractNoticePhases/View?PPI=CO1.PPI.11677500&amp;isFromPublicArea=True&amp;isModal=False
</t>
  </si>
  <si>
    <t xml:space="preserve">CO1.PCCNTR.2144523        </t>
  </si>
  <si>
    <t>YENNY ESTEPA HURTADO</t>
  </si>
  <si>
    <t>CR 38 A 27 B 12 SUR</t>
  </si>
  <si>
    <t>yennyestepa@gmail.com</t>
  </si>
  <si>
    <t xml:space="preserve"> 7 AÑOS </t>
  </si>
  <si>
    <t>Prestar los servicios profesionales jurídicos a la Dirección Distrital de Inspección, vigilancia y control en el marco de sus competencias con el fin de determinar el estado de cumplimiento de las ESAL y adelantar las acciones jurídicas correspondientes.</t>
  </si>
  <si>
    <t>3-2021-572</t>
  </si>
  <si>
    <t>https://community.secop.gov.co/Public/Tendering/OpportunityDetail/Index?noticeUID=CO1.NTC.1670343&amp;isFromPublicArea=True&amp;isModal=true&amp;asPopupView=true</t>
  </si>
  <si>
    <t>SJD-CD-027-2021</t>
  </si>
  <si>
    <t>027-2021</t>
  </si>
  <si>
    <t xml:space="preserve">https://community.secop.gov.co/Public/Tendering/ContractNoticePhases/View?PPI=CO1.PPI.11678947&amp;isFromPublicArea=True&amp;isModal=False
</t>
  </si>
  <si>
    <t xml:space="preserve">CO1.PCCNTR.2144511        </t>
  </si>
  <si>
    <t>JESSICA ALEJANDRA SIERRA RABIA</t>
  </si>
  <si>
    <t>NUEVA EPS</t>
  </si>
  <si>
    <t>CR 78 A 43 SUR 32</t>
  </si>
  <si>
    <t xml:space="preserve">jes.sier174@gmail.com </t>
  </si>
  <si>
    <t>4 AÑOS</t>
  </si>
  <si>
    <t>Prestar servicios profesionales a la Dirección de Gestión Corporativa, brindando apoyo en la etapa precontractual del proceso del PAA 2021 y apoyar en la elaboración de análisis de sector económicos, indicadores y evaluaciones financieras y actividades conexas en los procesos de contratación de la Dirección.</t>
  </si>
  <si>
    <t>3-2021-578</t>
  </si>
  <si>
    <t>https://community.secop.gov.co/Public/Tendering/OpportunityDetail/Index?noticeUID=CO1.NTC.1671366&amp;isFromPublicArea=True&amp;isModal=true&amp;asPopupView=true</t>
  </si>
  <si>
    <t>SJD-CD-028-2021</t>
  </si>
  <si>
    <t>028-2021</t>
  </si>
  <si>
    <t xml:space="preserve">https://community.secop.gov.co/Public/Tendering/ContractNoticePhases/View?PPI=CO1.PPI.11693945&amp;isFromPublicArea=True&amp;isModal=False
</t>
  </si>
  <si>
    <t xml:space="preserve">CO1.PCCNTR.2145777        </t>
  </si>
  <si>
    <t>JUAN JOSÉ GÓMEZ URUEÑA</t>
  </si>
  <si>
    <t>VALLE</t>
  </si>
  <si>
    <t xml:space="preserve">BUENAVENTURA </t>
  </si>
  <si>
    <t>CR 65 22 A 43 TO 2 AP 101</t>
  </si>
  <si>
    <t>gomezuruena@hotmail.com</t>
  </si>
  <si>
    <t xml:space="preserve">11 AÑOS </t>
  </si>
  <si>
    <t>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</si>
  <si>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DIRECCIÓN DISTRITAL DE DOCTRINA Y ASUNTOS NORMATIVOS</t>
  </si>
  <si>
    <t>PAULA JOHANNA RUIZ QUINTANA</t>
  </si>
  <si>
    <t>$ 13.217.634</t>
  </si>
  <si>
    <t>3-2021-646</t>
  </si>
  <si>
    <t>https://community.secop.gov.co/Public/Tendering/OpportunityDetail/Index?noticeUID=CO1.NTC.1673778&amp;isFromPublicArea=True&amp;isModal=true&amp;asPopupView=true</t>
  </si>
  <si>
    <t>SJD-CD-029-2021</t>
  </si>
  <si>
    <t>029-2021</t>
  </si>
  <si>
    <t xml:space="preserve">CO1.PCCNTR.2148672        </t>
  </si>
  <si>
    <t>EDMUNDO MERCEL TONCEL ROSADO</t>
  </si>
  <si>
    <t xml:space="preserve">GUAJIRA </t>
  </si>
  <si>
    <t xml:space="preserve">RIOHACHA </t>
  </si>
  <si>
    <t>CL 55 6 17 AP 302</t>
  </si>
  <si>
    <t>edmundo_toncell@hotmail.com</t>
  </si>
  <si>
    <t xml:space="preserve">18 AÑOS </t>
  </si>
  <si>
    <t>Prestar servicios profesionales para realizar el seguimiento al cumplimiento de providencias judiciales ejecutoriadas proferidas por los jueces, tribunales y altas cortes en las que se establezcan obligaciones a cargo del Distrito Capital.</t>
  </si>
  <si>
    <t>3-2021-573</t>
  </si>
  <si>
    <t>https://community.secop.gov.co/Public/Tendering/OpportunityDetail/Index?noticeUID=CO1.NTC.1675838&amp;isFromPublicArea=True&amp;isModal=true&amp;asPopupView=true</t>
  </si>
  <si>
    <t>SJD-CD-030-2021</t>
  </si>
  <si>
    <t>030-2021</t>
  </si>
  <si>
    <t xml:space="preserve">https://community.secop.gov.co/Public/Tendering/ContractNoticePhases/View?PPI=CO1.PPI.11698980&amp;isFromPublicArea=True&amp;isModal=False
</t>
  </si>
  <si>
    <t xml:space="preserve">CO1.PCCNTR.2150797        </t>
  </si>
  <si>
    <t xml:space="preserve">PAOLA ANDREA GÓMEZ VELEZ </t>
  </si>
  <si>
    <t xml:space="preserve">CR 4 26 65 </t>
  </si>
  <si>
    <t>pagomez@secretariajuridia.gov.co</t>
  </si>
  <si>
    <t xml:space="preserve">2 AÑOS </t>
  </si>
  <si>
    <t>Prestar servicios profesionales para la proyección de actos administrativos relacionados con la prevención del daño antijurídico, así como el apoyo en el cumplimiento de decisiones judiciales asignadas por el supervisor</t>
  </si>
  <si>
    <t>3-2021-638</t>
  </si>
  <si>
    <t>https://community.secop.gov.co/Public/Tendering/OpportunityDetail/Index?noticeUID=CO1.NTC.1678333&amp;isFromPublicArea=True&amp;isModal=true&amp;asPopupView=true</t>
  </si>
  <si>
    <t>SJD-CD-031-2021</t>
  </si>
  <si>
    <t>031-2021</t>
  </si>
  <si>
    <t xml:space="preserve">https://community.secop.gov.co/Public/Tendering/ContractNoticePhases/View?PPI=CO1.PPI.11709577&amp;isFromPublicArea=True&amp;isModal=False
</t>
  </si>
  <si>
    <t xml:space="preserve">CO1.PCCNTR.2154060        </t>
  </si>
  <si>
    <t xml:space="preserve">ANGIE PAOLA JARA RUBIANO </t>
  </si>
  <si>
    <t>SURA EPS</t>
  </si>
  <si>
    <t>CL 77 D 107 28</t>
  </si>
  <si>
    <t>angiepaop@hotmail.com</t>
  </si>
  <si>
    <t xml:space="preserve">Prestar los servicios profesionales para realizar el seguimiento y control a los planes, programas y proyectos, así como al portafolio de bienes y servicios de la Secretaría Jurídica Distrital </t>
  </si>
  <si>
    <t>$ 5.140.191</t>
  </si>
  <si>
    <t>3-2021-637</t>
  </si>
  <si>
    <t>https://community.secop.gov.co/Public/Tendering/OpportunityDetail/Index?noticeUID=CO1.NTC.1678542&amp;isFromPublicArea=True&amp;isModal=true&amp;asPopupView=true</t>
  </si>
  <si>
    <t>SJD-CD-032-2021</t>
  </si>
  <si>
    <t>032-2021</t>
  </si>
  <si>
    <t xml:space="preserve">https://community.secop.gov.co/Public/Tendering/ContractNoticePhases/View?PPI=CO1.PPI.11710324&amp;isFromPublicArea=True&amp;isModal=False
</t>
  </si>
  <si>
    <t xml:space="preserve">CO1.PCCNTR.2154384        </t>
  </si>
  <si>
    <t xml:space="preserve">LAURA PAOLA BORDA GOMEZ </t>
  </si>
  <si>
    <t>CL 63 BIS 28 A 52 TO 2 AP 801</t>
  </si>
  <si>
    <t>bordalaurag@gmail.com</t>
  </si>
  <si>
    <t xml:space="preserve">ADMINISTRADOR DE NEGOCIOS INTERNACIONALES </t>
  </si>
  <si>
    <t>Prestar los servicios profesionales para apoyar la formulación, implementación y seguimiento de políticas públicas en las cuales participa la entidad, así como la estrategia de rendición de cuentas y gestiones de integridad</t>
  </si>
  <si>
    <t>$ 4.405.878</t>
  </si>
  <si>
    <t>https://community.secop.gov.co/Public/Tendering/OpportunityDetail/Index?noticeUID=CO1.NTC.1679806&amp;isFromPublicArea=True&amp;isModal=true&amp;asPopupView=true</t>
  </si>
  <si>
    <t>SJD-CD-034-2021</t>
  </si>
  <si>
    <t>033-2021</t>
  </si>
  <si>
    <t xml:space="preserve">https://community.secop.gov.co/Public/Tendering/ContractNoticePhases/View?PPI=CO1.PPI.11713565&amp;isFromPublicArea=True&amp;isModal=False
</t>
  </si>
  <si>
    <t xml:space="preserve">CO1.PCCNTR.2155952        </t>
  </si>
  <si>
    <t xml:space="preserve">1.1 Dias </t>
  </si>
  <si>
    <t>LENIN ALEJANDRO RODRIGUEZ CRUZ</t>
  </si>
  <si>
    <t>CR 14 9 A 150 T 3 A 301</t>
  </si>
  <si>
    <t>lenin.alejandro.rodriguez.cruz@gmail.com</t>
  </si>
  <si>
    <t xml:space="preserve">Prestar los servicios profesionales para apoyar la formulación, implementación y seguimiento de políticas públicas en las cuales participa la entidad, así como la estrategia de rendición de cuentas y gestiones de integridad </t>
  </si>
  <si>
    <t>3-2021-664</t>
  </si>
  <si>
    <t>https://community.secop.gov.co/Public/Tendering/OpportunityDetail/Index?noticeUID=CO1.NTC.1682735&amp;isFromPublicArea=True&amp;isModal=true&amp;asPopupView=true</t>
  </si>
  <si>
    <t>SJD-CD-035-2021</t>
  </si>
  <si>
    <t>034-2021</t>
  </si>
  <si>
    <t xml:space="preserve">https://community.secop.gov.co/Public/Tendering/ContractNoticePhases/View?PPI=CO1.PPI.11724766&amp;isFromPublicArea=True&amp;isModal=False
</t>
  </si>
  <si>
    <t xml:space="preserve">CO1.PCCNTR.2159228        </t>
  </si>
  <si>
    <t>FLOR ESPERANZA ESPITIA CUENCA</t>
  </si>
  <si>
    <t xml:space="preserve">IBAGUÉ </t>
  </si>
  <si>
    <t xml:space="preserve">ALIANSALUD </t>
  </si>
  <si>
    <t>CR 53 103 B 70 AP 502</t>
  </si>
  <si>
    <t>esperanzaespitiacuenca@hotmail.com</t>
  </si>
  <si>
    <t xml:space="preserve">ADMINISTRADORA FINANCIERA </t>
  </si>
  <si>
    <t xml:space="preserve">Prestar los servicios profesionales con el fin de verificar el cumplimiento de las obligaciones financieras de las ESAL y, apoyar en las medidas de control que adelante la Dirección Distrital de Inspección, Vigilancia y Control </t>
  </si>
  <si>
    <t>3-2021-655</t>
  </si>
  <si>
    <t>https://community.secop.gov.co/Public/Tendering/OpportunityDetail/Index?noticeUID=CO1.NTC.1682576&amp;isFromPublicArea=True&amp;isModal=true&amp;asPopupView=true</t>
  </si>
  <si>
    <t>SJD-CD-036-2021</t>
  </si>
  <si>
    <t>035-2021</t>
  </si>
  <si>
    <t xml:space="preserve">https://community.secop.gov.co/Public/Tendering/ContractNoticePhases/View?PPI=CO1.PPI.11725502&amp;isFromPublicArea=True&amp;isModal=False
</t>
  </si>
  <si>
    <t xml:space="preserve">CO1.PCCNTR.2158978        </t>
  </si>
  <si>
    <t>JHON FERNEY ABRIL JIMENEZ</t>
  </si>
  <si>
    <t xml:space="preserve">BOYACÁ </t>
  </si>
  <si>
    <t xml:space="preserve">DUITAMA </t>
  </si>
  <si>
    <t>CL 16 134 A 20</t>
  </si>
  <si>
    <t>jhon_w03@hotmail.com</t>
  </si>
  <si>
    <t>Prestar los servicios profesionales para realizar el seguimiento, mantenimiento, actualización y mejora del Sistema Integrado de Gestión de Calidad de la SJD</t>
  </si>
  <si>
    <t>3-2021-705</t>
  </si>
  <si>
    <t>https://community.secop.gov.co/Public/Tendering/OpportunityDetail/Index?noticeUID=CO1.NTC.1683763&amp;isFromPublicArea=True&amp;isModal=true&amp;asPopupView=true</t>
  </si>
  <si>
    <t>SJD-CD-037-2021</t>
  </si>
  <si>
    <t>036-2021</t>
  </si>
  <si>
    <t xml:space="preserve">https://community.secop.gov.co/Public/Tendering/ContractNoticePhases/View?PPI=CO1.PPI.11728077&amp;isFromPublicArea=True&amp;isModal=False
</t>
  </si>
  <si>
    <t xml:space="preserve">CO1.PCCNTR.2160357        </t>
  </si>
  <si>
    <t>OSCAR ALFONSO PINEDA VELASCO</t>
  </si>
  <si>
    <t>CL 65 13 50 OF 202</t>
  </si>
  <si>
    <t>opineda@inversionesyestrategias.com</t>
  </si>
  <si>
    <t xml:space="preserve">15 AÑOS </t>
  </si>
  <si>
    <t>CONTADOR PÚBLICO</t>
  </si>
  <si>
    <t>Prestar los servicios profesionales para analizar y emitir conceptos financieros y contables de conformidad con la normativa vigente a las ESAL asignadas y de competencia de la Dirección Distrital de Inspección, vigilancia y control</t>
  </si>
  <si>
    <t>3-2021-711</t>
  </si>
  <si>
    <t>https://community.secop.gov.co/Public/Tendering/OpportunityDetail/Index?noticeUID=CO1.NTC.1685138&amp;isFromPublicArea=True&amp;isModal=true&amp;asPopupView=true</t>
  </si>
  <si>
    <t>SJD-CD-038-2021</t>
  </si>
  <si>
    <t>037-2021</t>
  </si>
  <si>
    <t xml:space="preserve">https://community.secop.gov.co/Public/Tendering/ContractNoticePhases/View?PPI=CO1.PPI.11732650&amp;isFromPublicArea=True&amp;isModal=False
</t>
  </si>
  <si>
    <t>CO1.PCCNTR.2161497</t>
  </si>
  <si>
    <t xml:space="preserve">JOVITA IDALBA SANABRIA CHARRY </t>
  </si>
  <si>
    <t>CR 48 165 30</t>
  </si>
  <si>
    <t>majo.da@hotmail.com</t>
  </si>
  <si>
    <t>7 AÑOS</t>
  </si>
  <si>
    <t>ABOGADA</t>
  </si>
  <si>
    <t>Prestar los servicios jurídicos profesionales en temas de inspección, vigilancia y control a las ESAL competencia de la Secretaría Jurídica Distrital</t>
  </si>
  <si>
    <t>3-2021-719</t>
  </si>
  <si>
    <t>https://community.secop.gov.co/Public/Tendering/OpportunityDetail/Index?noticeUID=CO1.NTC.1689373&amp;isFromPublicArea=True&amp;isModal=true&amp;asPopupView=true</t>
  </si>
  <si>
    <t>SJD-CD-040-2021</t>
  </si>
  <si>
    <t>039-2021</t>
  </si>
  <si>
    <t xml:space="preserve">https://community.secop.gov.co/Public/Tendering/ContractNoticePhases/View?PPI=CO1.PPI.11751349&amp;isFromPublicArea=True&amp;isModal=False
</t>
  </si>
  <si>
    <t>CO1.PCCNTR.2167868</t>
  </si>
  <si>
    <t xml:space="preserve">MEDELLÍN &amp;DURÁN ABOGADOS </t>
  </si>
  <si>
    <t>2 2. Jurídica</t>
  </si>
  <si>
    <t>25 25-Sociedad por Acciones Simplificadas - SAS</t>
  </si>
  <si>
    <t>CL 33 6 B 24 PI 7</t>
  </si>
  <si>
    <t>aura.espinel@medellinduran.com</t>
  </si>
  <si>
    <t>Prestar los servicios profesionales, para ejercer la representación judicial de Bogotá D.C, en el proceso de acción popular No. 2001-00479 Río Bogotá y asesorar los asuntos asignados por el supervisor</t>
  </si>
  <si>
    <t>$ 15.420.573</t>
  </si>
  <si>
    <t>3-2021-735</t>
  </si>
  <si>
    <t>https://community.secop.gov.co/Public/Tendering/OpportunityDetail/Index?noticeUID=CO1.NTC.1689911&amp;isFromPublicArea=True&amp;isModal=true&amp;asPopupView=true</t>
  </si>
  <si>
    <t>SJD-CD-041-2021</t>
  </si>
  <si>
    <t>040-2021</t>
  </si>
  <si>
    <t xml:space="preserve">https://community.secop.gov.co/Public/Tendering/ContractNoticePhases/View?PPI=CO1.PPI.11751711&amp;isFromPublicArea=True&amp;isModal=False
</t>
  </si>
  <si>
    <t>CO1.PCCNTR.2168252</t>
  </si>
  <si>
    <t xml:space="preserve">MAGNERY EDITH VARGAS MORALES </t>
  </si>
  <si>
    <t>CR 5 74 75 AP 907</t>
  </si>
  <si>
    <t>magneryvargasm@hotmail.com</t>
  </si>
  <si>
    <t>Prestar los servicios profesionales a la Dirección de Gestión Corporativa, realizando las actividades para la implementación de la Política pública de la atención a la ciudadanía</t>
  </si>
  <si>
    <t>3-2021-714</t>
  </si>
  <si>
    <t>https://community.secop.gov.co/Public/Tendering/OpportunityDetail/Index?noticeUID=CO1.NTC.1689374&amp;isFromPublicArea=True&amp;isModal=true&amp;asPopupView=true</t>
  </si>
  <si>
    <t>SJD-CD-042-2021</t>
  </si>
  <si>
    <t>041-2021</t>
  </si>
  <si>
    <t xml:space="preserve">https://community.secop.gov.co/Public/Tendering/ContractNoticePhases/View?PPI=CO1.PPI.11751716&amp;isFromPublicArea=True&amp;isModal=False
</t>
  </si>
  <si>
    <t>CO1.PCCNTR.2167869</t>
  </si>
  <si>
    <t>ZULY NATALIA NANDAR CASTAÑEDA</t>
  </si>
  <si>
    <t>MUZO</t>
  </si>
  <si>
    <t>CL 59 SUR 60 A 84 TO 7 AP 202</t>
  </si>
  <si>
    <t>natalianandar@gmail.com</t>
  </si>
  <si>
    <t>15 AÑOS</t>
  </si>
  <si>
    <t>BACHILLER</t>
  </si>
  <si>
    <t>Prestar los servicios de apoyo a la gestión para el proceso de planeación y mejora continua, en el marco del MIPG</t>
  </si>
  <si>
    <t>3-2021-706</t>
  </si>
  <si>
    <t>https://community.secop.gov.co/Public/Tendering/OpportunityDetail/Index?noticeUID=CO1.NTC.1689829&amp;isFromPublicArea=True&amp;isModal=true&amp;asPopupView=true</t>
  </si>
  <si>
    <t>SJD-CD-043-2021</t>
  </si>
  <si>
    <t>042-2021</t>
  </si>
  <si>
    <t xml:space="preserve">https://community.secop.gov.co/Public/Tendering/ContractNoticePhases/View?PPI=CO1.PPI.11752177&amp;isFromPublicArea=True&amp;isModal=False
</t>
  </si>
  <si>
    <t>CO1.PCCNTR.2167792</t>
  </si>
  <si>
    <t xml:space="preserve">GUILLERMINA VICTORIA TORRES ROMERO </t>
  </si>
  <si>
    <t>ATLÁNTICO</t>
  </si>
  <si>
    <t>BARRANQUILLA</t>
  </si>
  <si>
    <t>CL 106 13 35 ED ARCOS DE LOS MOLINOS</t>
  </si>
  <si>
    <t>mimitorresromero@yahoo.es</t>
  </si>
  <si>
    <t>2 AÑOS</t>
  </si>
  <si>
    <t>“Prestar los servicios jurídicos profesionales para adelantar las acciones de inspección, vigilancia y control, respecto de la información que alleguen las ESAL de conformidad con la normativa vigente en el marco de las funciones de la Dirección Distrital de Inspección, Vigilancia y Control</t>
  </si>
  <si>
    <t>3-2021-730</t>
  </si>
  <si>
    <t>https://community.secop.gov.co/Public/Tendering/OpportunityDetail/Index?noticeUID=CO1.NTC.1689984&amp;isFromPublicArea=True&amp;isModal=true&amp;asPopupView=true</t>
  </si>
  <si>
    <t>SJD-CD-044-2021</t>
  </si>
  <si>
    <t>043-2021</t>
  </si>
  <si>
    <t xml:space="preserve">https://community.secop.gov.co/Public/Tendering/ContractNoticePhases/View?PPI=CO1.PPI.11753375&amp;isFromPublicArea=True&amp;isModal=False
</t>
  </si>
  <si>
    <t>CO1.PCCNTR.2168358</t>
  </si>
  <si>
    <t>MARÍA ANGEL SÚAREZ SÁNCHEZ</t>
  </si>
  <si>
    <t>CR 56 D 128 B 65 AP 101</t>
  </si>
  <si>
    <t>asuarez66@hotmail.com</t>
  </si>
  <si>
    <t>3-2021-685</t>
  </si>
  <si>
    <t>https://community.secop.gov.co/Public/Tendering/OpportunityDetail/Index?noticeUID=CO1.NTC.1694339&amp;isFromPublicArea=True&amp;isModal=true&amp;asPopupView=true</t>
  </si>
  <si>
    <t>SJD-CD-046-2021</t>
  </si>
  <si>
    <t>044-2021</t>
  </si>
  <si>
    <t xml:space="preserve">https://community.secop.gov.co/Public/Tendering/ContractNoticePhases/View?PPI=CO1.PPI.11767612&amp;isFromPublicArea=True&amp;isModal=False
</t>
  </si>
  <si>
    <t>CO1.PCCNTR.2173678</t>
  </si>
  <si>
    <t>DARIO ORLANDO BECERRA ERAZO</t>
  </si>
  <si>
    <t>NARIÑO</t>
  </si>
  <si>
    <t>TAMINANGO</t>
  </si>
  <si>
    <t>CL 166 9 24 TO 3 IN 1 AP 401</t>
  </si>
  <si>
    <t>dario.becerra@gmail.com</t>
  </si>
  <si>
    <t>16 AÑOS</t>
  </si>
  <si>
    <t>INGENIERO ELECTRÓNICO</t>
  </si>
  <si>
    <t>Prestar sus servicios profesionales para
atender necesidades de configuración y mantenimiento de la Infraestructura Oracle
del datacenter y para gestionar los equipos de seguridad de la Secretaría Jurídica
Distrital</t>
  </si>
  <si>
    <t>3-2021-777</t>
  </si>
  <si>
    <t>https://community.secop.gov.co/Public/Tendering/OpportunityDetail/Index?noticeUID=CO1.NTC.1696508&amp;isFromPublicArea=True&amp;isModal=true&amp;asPopupView=true</t>
  </si>
  <si>
    <t>SJD-CD-047-2021</t>
  </si>
  <si>
    <t>045-2021</t>
  </si>
  <si>
    <t xml:space="preserve">https://community.secop.gov.co/Public/Tendering/ContractNoticePhases/View?PPI=CO1.PPI.11774207&amp;isFromPublicArea=True&amp;isModal=False
</t>
  </si>
  <si>
    <t>CO1.PCCNTR.2176076</t>
  </si>
  <si>
    <t>JEISON STEVEN PERDOMO POLANIA</t>
  </si>
  <si>
    <t>SALUD TOTAL EPS</t>
  </si>
  <si>
    <t>CR 12 A 11 13 SUR</t>
  </si>
  <si>
    <t>jestpepo@gmail.com</t>
  </si>
  <si>
    <t>INGENIERO INDUSTRIAL</t>
  </si>
  <si>
    <t>Prestar servicios profesionales a la Dirección de Gestión Corporativa, en el proceso de Gestión del Talento Humano, apoyando el desarrollo e implementación de procesos y procedimientos en el plan estratégico de talento humano</t>
  </si>
  <si>
    <t>3-2021-786</t>
  </si>
  <si>
    <t>https://community.secop.gov.co/Public/Tendering/OpportunityDetail/Index?noticeUID=CO1.NTC.1696901&amp;isFromPublicArea=True&amp;isModal=true&amp;asPopupView=true</t>
  </si>
  <si>
    <t>SJD-CD-049-2021</t>
  </si>
  <si>
    <t>047-2021</t>
  </si>
  <si>
    <t xml:space="preserve">https://community.secop.gov.co/Public/Tendering/ContractNoticePhases/View?PPI=CO1.PPI.11777941&amp;isFromPublicArea=True&amp;isModal=False
</t>
  </si>
  <si>
    <t>CO1.PCCNTR.2176748</t>
  </si>
  <si>
    <t>MARITZA ORTEGA SANABRIA</t>
  </si>
  <si>
    <t>CR 92 8 A 76 TO 6 AP 322</t>
  </si>
  <si>
    <t>maryorsa01@gmail.com</t>
  </si>
  <si>
    <t>DMINISTRADOR DE EMPRESAS</t>
  </si>
  <si>
    <t>Prestar los servicios profesionales para el
seguimiento y articulación de Ley Transparencia y anticorrupción, así como las gestiones del aplicativo SMART y gestión del Riesgo</t>
  </si>
  <si>
    <t>3-2021-787</t>
  </si>
  <si>
    <t>https://community.secop.gov.co/Public/Tendering/OpportunityDetail/Index?noticeUID=CO1.NTC.1697550&amp;isFromPublicArea=True&amp;isModal=true&amp;asPopupView=true</t>
  </si>
  <si>
    <t>SJD-CD-050-2021</t>
  </si>
  <si>
    <t>048-2021</t>
  </si>
  <si>
    <t xml:space="preserve">https://community.secop.gov.co/Public/Tendering/ContractNoticePhases/View?PPI=CO1.PPI.11778619&amp;isFromPublicArea=True&amp;isModal=False
</t>
  </si>
  <si>
    <t>CO1.PCCNTR.2178592</t>
  </si>
  <si>
    <t>133011605510000007562</t>
  </si>
  <si>
    <t>Fortalecimiento de un gobierno abierto y participativo en la producción normativa de Bogotá</t>
  </si>
  <si>
    <t xml:space="preserve">RAISA STELLA GUZMAN LAZARO </t>
  </si>
  <si>
    <t>SUCRE</t>
  </si>
  <si>
    <t>SINCELEJO</t>
  </si>
  <si>
    <t>CL 52 B 3 C 31 AP 601</t>
  </si>
  <si>
    <t>raisaguzmanlazaro@gmail.com</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</si>
  <si>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</si>
  <si>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3-2021-795</t>
  </si>
  <si>
    <t>DIANA  MARCELA PERNETT PORTACIO</t>
  </si>
  <si>
    <t>https://community.secop.gov.co/Public/Tendering/OpportunityDetail/Index?noticeUID=CO1.NTC.1698079&amp;isFromPublicArea=True&amp;isModal=true&amp;asPopupView=true</t>
  </si>
  <si>
    <t>SJD-CD-051-2021</t>
  </si>
  <si>
    <t>049-2021</t>
  </si>
  <si>
    <t xml:space="preserve">https://community.secop.gov.co/Public/Tendering/ContractNoticePhases/View?PPI=CO1.PPI.11780540&amp;isFromPublicArea=True&amp;isModal=False
</t>
  </si>
  <si>
    <t>CO1.PCCNTR.2179233</t>
  </si>
  <si>
    <t xml:space="preserve">1 Suspensión 10 días </t>
  </si>
  <si>
    <t>MARTHA EUGENIA RAMOS OSPINA</t>
  </si>
  <si>
    <t>HUILA</t>
  </si>
  <si>
    <t>NEIVA</t>
  </si>
  <si>
    <t>CR 12 169 50 CA 77</t>
  </si>
  <si>
    <t>marthicae@yahoo.com</t>
  </si>
  <si>
    <t>21 AÑOS</t>
  </si>
  <si>
    <t>Prestar servicios profesionales especializados orientados al fortalecimiento de la función disciplinaria, mediante el análisis, evaluación y proyección de los documentos jurídicos que requiera la Dirección Distrital de Asuntos Disciplinarios</t>
  </si>
  <si>
    <t>DIRECCIÓN DISTRITAL DE ASUNTOS DISCIPLINARIOS</t>
  </si>
  <si>
    <t>ELAYNE LILIANA LEON OMAÑA</t>
  </si>
  <si>
    <t>3-2021-796</t>
  </si>
  <si>
    <t>https://community.secop.gov.co/Public/Tendering/OpportunityDetail/Index?noticeUID=CO1.NTC.1698096&amp;isFromPublicArea=True&amp;isModal=true&amp;asPopupView=true</t>
  </si>
  <si>
    <t>SJD-CD-052-2021</t>
  </si>
  <si>
    <t>050-2021</t>
  </si>
  <si>
    <t xml:space="preserve">https://community.secop.gov.co/Public/Tendering/ContractNoticePhases/View?PPI=CO1.PPI.11780583&amp;isFromPublicArea=True&amp;isModal=False
</t>
  </si>
  <si>
    <t>CO1.PCCNTR.2179428</t>
  </si>
  <si>
    <t>HECTOR ENRIQUE FERRER LEAL</t>
  </si>
  <si>
    <t>BOLIVAR</t>
  </si>
  <si>
    <t>CARTAGENA</t>
  </si>
  <si>
    <t>CL 166 9 15 TO 3 AP 301</t>
  </si>
  <si>
    <t>ferrerhector@gmail.com</t>
  </si>
  <si>
    <t xml:space="preserve">“Prestar servicios profesionales para articular las gestiones en marcadas en los asuntos competencia en la Dirección Distrital de Asuntos Disciplinarios de la Secretaría Jurídica Distrital </t>
  </si>
  <si>
    <t>3-2021-803</t>
  </si>
  <si>
    <t>https://community.secop.gov.co/Public/Tendering/OpportunityDetail/Index?noticeUID=CO1.NTC.1700240&amp;isFromPublicArea=True&amp;isModal=true&amp;asPopupView=true</t>
  </si>
  <si>
    <t>SJD-CD-053-2021</t>
  </si>
  <si>
    <t>051-2021</t>
  </si>
  <si>
    <t xml:space="preserve">https://community.secop.gov.co/Public/Tendering/ContractNoticePhases/View?PPI=CO1.PPI.11787477&amp;isFromPublicArea=True&amp;isModal=False
</t>
  </si>
  <si>
    <t>CO1.PCCNTR.2180637</t>
  </si>
  <si>
    <t>JOAN AURELIO GUIO CAMARGO</t>
  </si>
  <si>
    <t>DUITAMA</t>
  </si>
  <si>
    <t>AV CL 68 70 D 71 SUR</t>
  </si>
  <si>
    <t>joanguio01@hotmail.com</t>
  </si>
  <si>
    <t>ADMINISTRADOR DE EMPRESAS</t>
  </si>
  <si>
    <t xml:space="preserve">Prestar los servicios profesionales para apoyar a la Dirección Distrital de Asuntos Disciplinarios en la gestión administrativa y contractual relacionada con los asuntos a su cargo </t>
  </si>
  <si>
    <t>CAROL ANDREA ARIZA RODRIGUEZ</t>
  </si>
  <si>
    <t>CL 13 SUR 24 D 86</t>
  </si>
  <si>
    <t>3-2021-806</t>
  </si>
  <si>
    <t>https://community.secop.gov.co/Public/Tendering/OpportunityDetail/Index?noticeUID=CO1.NTC.1703024&amp;isFromPublicArea=True&amp;isModal=true&amp;asPopupView=true</t>
  </si>
  <si>
    <t>SJD-CD-054-2021</t>
  </si>
  <si>
    <t>052-2021</t>
  </si>
  <si>
    <t xml:space="preserve">https://community.secop.gov.co/Public/Tendering/ContractNoticePhases/View?PPI=CO1.PPI.11795522&amp;isFromPublicArea=True&amp;isModal=False
</t>
  </si>
  <si>
    <t>CO1.PCCNTR.2183474</t>
  </si>
  <si>
    <t>LUIS ALEXANDER JIMENEZ ALVARADO</t>
  </si>
  <si>
    <t>META</t>
  </si>
  <si>
    <t>SAN JUANITO</t>
  </si>
  <si>
    <t>SURA</t>
  </si>
  <si>
    <t>CR 79 19 20 TO 2 AP 401</t>
  </si>
  <si>
    <t>alexjimenez.0001@gmail.com</t>
  </si>
  <si>
    <t>6 AÑOS</t>
  </si>
  <si>
    <t>INGENIERO DE SISTEMAS</t>
  </si>
  <si>
    <t xml:space="preserve">Prestar sus servicios profesionales para la administración de sistemas en la Infraestructura Oracle de datacenter y Sistemas de Seguridad de la Secretaría Jurídica Distrital </t>
  </si>
  <si>
    <t>3-2021-756</t>
  </si>
  <si>
    <t>https://community.secop.gov.co/Public/Tendering/OpportunityDetail/Index?noticeUID=CO1.NTC.1701214&amp;isFromPublicArea=True&amp;isModal=true&amp;asPopupView=true</t>
  </si>
  <si>
    <t>SJD-CD-055-2021</t>
  </si>
  <si>
    <t>053-2021</t>
  </si>
  <si>
    <t xml:space="preserve">https://community.secop.gov.co/Public/Tendering/ContractNoticePhases/View?PPI=CO1.PPI.11790686&amp;isFromPublicArea=True&amp;isModal=False
</t>
  </si>
  <si>
    <t>CO1.PCCNTR.2181933</t>
  </si>
  <si>
    <t>OLGA LUCILA LIZARAZO SALGADO</t>
  </si>
  <si>
    <t>CR 81 B 13 A 25</t>
  </si>
  <si>
    <t>ollulisa@hotmail.com</t>
  </si>
  <si>
    <t xml:space="preserve"> Prestar servicios profesionales para apoyar la estructuración de los aspectos relacionados con la política de defensa jurídica distrita</t>
  </si>
  <si>
    <t>3-2021-789</t>
  </si>
  <si>
    <t>https://community.secop.gov.co/Public/Tendering/OpportunityDetail/Index?noticeUID=CO1.NTC.1700777&amp;isFromPublicArea=True&amp;isModal=true&amp;asPopupView=true</t>
  </si>
  <si>
    <t>SJD-CD-056-2021</t>
  </si>
  <si>
    <t>054-2021</t>
  </si>
  <si>
    <t xml:space="preserve">https://community.secop.gov.co/Public/Tendering/ContractNoticePhases/View?PPI=CO1.PPI.11788997&amp;isFromPublicArea=True&amp;isModal=False
</t>
  </si>
  <si>
    <t>CO1.PCCNTR.2181630</t>
  </si>
  <si>
    <t>MARTHA CAROLINA OSPINA RODRIGUEZ</t>
  </si>
  <si>
    <t>MEDIMAS</t>
  </si>
  <si>
    <t>KM 7,5 VIA LA CALERA HATO ALTO CA 9B</t>
  </si>
  <si>
    <t>caritosro@gmail.com</t>
  </si>
  <si>
    <t>PROFESIONAL EN SISTEMAS DE INFORMACION, BIBLIOTECOLOGIA Y ARCHIVISTICA</t>
  </si>
  <si>
    <t>Prestar servicios profesionales para controlar eficiente y sistemáticamente la implementación del Subsistema Interno de Gestión Documental y Archivo - SIGA en la Secretaría Jurídica Distrital</t>
  </si>
  <si>
    <t xml:space="preserve">SANDRA MILENA ALVARADO MUÑOZ </t>
  </si>
  <si>
    <t>CR 84  69 A 15</t>
  </si>
  <si>
    <t>3-2021-841</t>
  </si>
  <si>
    <t>https://community.secop.gov.co/Public/Tendering/OpportunityDetail/Index?noticeUID=CO1.NTC.1702952&amp;isFromPublicArea=True&amp;isModal=true&amp;asPopupView=true</t>
  </si>
  <si>
    <t>SJD-CD-057-2021</t>
  </si>
  <si>
    <t>055-2021</t>
  </si>
  <si>
    <t xml:space="preserve">https://community.secop.gov.co/Public/Tendering/ContractNoticePhases/View?PPI=CO1.PPI.11796810&amp;isFromPublicArea=True&amp;isModal=False
</t>
  </si>
  <si>
    <t>CO1.PCCNTR.2183391</t>
  </si>
  <si>
    <t>LUIS FELIPE CHISCO APONTE</t>
  </si>
  <si>
    <t>CR 19 C 27 75 SUR</t>
  </si>
  <si>
    <t>luis.chisco@hotmail.com</t>
  </si>
  <si>
    <t>Prestar los servicios jurídicos profesionales para verificar el estado de las ESAL en el cumplimiento de sus obligaciones para con el ente de control y, determinar las medidas jurídicas correspondientes de conformidad con la normativa vigente</t>
  </si>
  <si>
    <t>3-2021-805</t>
  </si>
  <si>
    <t>https://community.secop.gov.co/Public/Tendering/OpportunityDetail/Index?noticeUID=CO1.NTC.1703334&amp;isFromPublicArea=True&amp;isModal=true&amp;asPopupView=true</t>
  </si>
  <si>
    <t>SJD-CD-058-2021</t>
  </si>
  <si>
    <t>056-2021</t>
  </si>
  <si>
    <t xml:space="preserve">https://community.secop.gov.co/Public/Tendering/ContractNoticePhases/View?PPI=CO1.PPI.11796386&amp;isFromPublicArea=True&amp;isModal=False
</t>
  </si>
  <si>
    <t>CO1.PCCNTR.2183897</t>
  </si>
  <si>
    <t>PEDRO FABIAN ACOSTA VISCAYA</t>
  </si>
  <si>
    <t>CLL 44 68 C 19</t>
  </si>
  <si>
    <t>favip18@gmail.com</t>
  </si>
  <si>
    <t>Prestar sus servicios para soporte correctivo y evolutivo de Portal Web e Intranet de la Secretaría Jurídica Distrital</t>
  </si>
  <si>
    <t>3-2021-866</t>
  </si>
  <si>
    <t>https://community.secop.gov.co/Public/Tendering/OpportunityDetail/Index?noticeUID=CO1.NTC.1706404&amp;isFromPublicArea=True&amp;isModal=true&amp;asPopupView=true</t>
  </si>
  <si>
    <t>SJD-CD-059-2021</t>
  </si>
  <si>
    <t>057-2021</t>
  </si>
  <si>
    <t xml:space="preserve">https://community.secop.gov.co/Public/Tendering/ContractNoticePhases/View?PPI=CO1.PPI.11805274&amp;isFromPublicArea=True&amp;isModal=False
</t>
  </si>
  <si>
    <t>CO1.PCCNTR.2185719</t>
  </si>
  <si>
    <t>KAREN LISETH VAQUIRO CUELLAR</t>
  </si>
  <si>
    <t>CAQUETA</t>
  </si>
  <si>
    <t>FLORENCIA</t>
  </si>
  <si>
    <t>TR 65 59 35 SUR</t>
  </si>
  <si>
    <t>kvaquiro@unal.edu.co</t>
  </si>
  <si>
    <t>MARKETING Y NEGOCIOS INTERNACIONALES /ECONOMISTA</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</si>
  <si>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</si>
  <si>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3-2021-909</t>
  </si>
  <si>
    <t>https://community.secop.gov.co/Public/Tendering/OpportunityDetail/Index?noticeUID=CO1.NTC.1708636&amp;isFromPublicArea=True&amp;isModal=true&amp;asPopupView=true</t>
  </si>
  <si>
    <t>SJD-CD-060-2021</t>
  </si>
  <si>
    <t>058-2021</t>
  </si>
  <si>
    <t xml:space="preserve">https://community.secop.gov.co/Public/Tendering/ContractNoticePhases/View?PPI=CO1.PPI.11810669&amp;isFromPublicArea=True&amp;isModal=False
</t>
  </si>
  <si>
    <t>CO1.PCCNTR.2187737</t>
  </si>
  <si>
    <t>LAURA VALENTINA GOMEZ GUTIERREZ</t>
  </si>
  <si>
    <t>CLL 2 93 D 30 AP 101 TO 8</t>
  </si>
  <si>
    <t>gomezgutierrez0056@gmail.com</t>
  </si>
  <si>
    <t>TERAPIA OCUPACIONAL</t>
  </si>
  <si>
    <t>Prestar servicios profesionales en la Dirección de Gestión Corporativa en el proceso de gestión del talento humano, apoyando la gestión de las actividades del sistema de gestión de seguridad y salud en el trabajo en la entidad</t>
  </si>
  <si>
    <t>3-2021-913</t>
  </si>
  <si>
    <t>https://community.secop.gov.co/Public/Tendering/OpportunityDetail/Index?noticeUID=CO1.NTC.1709039&amp;isFromPublicArea=True&amp;isModal=true&amp;asPopupView=true</t>
  </si>
  <si>
    <t>SJD-CD-061-2021</t>
  </si>
  <si>
    <t>059-2021</t>
  </si>
  <si>
    <t xml:space="preserve">https://community.secop.gov.co/Public/Tendering/ContractNoticePhases/View?PPI=CO1.PPI.11813348&amp;isFromPublicArea=True&amp;isModal=False
</t>
  </si>
  <si>
    <t>CO1.PCCNTR.2188514</t>
  </si>
  <si>
    <t>JUAN CARLOS BARRERA CASTIBLANCO</t>
  </si>
  <si>
    <t>TR 70 D BIS A SUR 68 75</t>
  </si>
  <si>
    <t>barrerajc1205@hotmail.com</t>
  </si>
  <si>
    <t>10 AÑOS</t>
  </si>
  <si>
    <t>Prestar servicios profesionales para apoyar la implementación del Sistema de Gestión de Documentos Electrónicos de Archivo SGDEA en la Secretaría Jurídica Distrital</t>
  </si>
  <si>
    <t>3-2021-919</t>
  </si>
  <si>
    <t>https://community.secop.gov.co/Public/Tendering/OpportunityDetail/Index?noticeUID=CO1.NTC.1712685&amp;isFromPublicArea=True&amp;isModal=true&amp;asPopupView=true</t>
  </si>
  <si>
    <t>SJD-CD-062-2021</t>
  </si>
  <si>
    <t>060-2021</t>
  </si>
  <si>
    <t xml:space="preserve">https://community.secop.gov.co/Public/Tendering/ContractNoticePhases/View?PPI=CO1.PPI.11825239&amp;isFromPublicArea=True&amp;isModal=False
</t>
  </si>
  <si>
    <t>CO1.PCCNTR.2192124</t>
  </si>
  <si>
    <t xml:space="preserve">1 Suspensión 118 días (hasta 12 de agosto) </t>
  </si>
  <si>
    <t xml:space="preserve">MARÍA MARGARITA RODRÍGUEZ NOPE </t>
  </si>
  <si>
    <t>CR 8 A 151 49 AP 402</t>
  </si>
  <si>
    <t>margaranope@gmail.com</t>
  </si>
  <si>
    <t>“Prestar los servicios profesionales con el fin de apoyar el cumplimiento y seguimiento de los compromisos administrativos, estratégicos y de mejoramiento continuo adquiridos por la Dirección Distrital de Inspección, Vigilancia y Contro</t>
  </si>
  <si>
    <t>3-2021-959</t>
  </si>
  <si>
    <t>https://community.secop.gov.co/Public/Tendering/OpportunityDetail/Index?noticeUID=CO1.NTC.1713758&amp;isFromPublicArea=True&amp;isModal=true&amp;asPopupView=true</t>
  </si>
  <si>
    <t>SJD-CD-063-2021</t>
  </si>
  <si>
    <t>061-2021</t>
  </si>
  <si>
    <t xml:space="preserve">https://community.secop.gov.co/Public/Tendering/ContractNoticePhases/View?PPI=CO1.PPI.11828580&amp;isFromPublicArea=True&amp;isModal=False
</t>
  </si>
  <si>
    <t>CO1.PCCNTR.2193073</t>
  </si>
  <si>
    <t>ANYELA VIVIETH MAMIAN RAMOS</t>
  </si>
  <si>
    <t>CR 30A 25A 20 AP 603</t>
  </si>
  <si>
    <t>viviethmamian@gmail.com</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</si>
  <si>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</si>
  <si>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3-2021-930</t>
  </si>
  <si>
    <t>https://community.secop.gov.co/Public/Tendering/OpportunityDetail/Index?noticeUID=CO1.NTC.1713585&amp;isFromPublicArea=True&amp;isModal=true&amp;asPopupView=true</t>
  </si>
  <si>
    <t>SJD-CD-064-2021</t>
  </si>
  <si>
    <t>062-2021</t>
  </si>
  <si>
    <t xml:space="preserve">https://community.secop.gov.co/Public/Tendering/ContractNoticePhases/View?PPI=CO1.PPI.11828713&amp;isFromPublicArea=True&amp;isModal=False
</t>
  </si>
  <si>
    <t>CO1.PCCNTR.2193115</t>
  </si>
  <si>
    <t xml:space="preserve">JUAN GABRIEL FERNANDEZ GUZMAN </t>
  </si>
  <si>
    <t>CLL 127 A 51A 90 BL 7 AP 505</t>
  </si>
  <si>
    <t>maviola.1080@gmail.com</t>
  </si>
  <si>
    <t>TECNOLOGO EN COMUNICACIÓN SOCIAL - PERIODISMO</t>
  </si>
  <si>
    <t>Prestar los servicios para realizar contenidos de información
institucional, en el marco del Modelo Integrado de Planeación y Gestión - MIPG y el proceso de Planeación
y Mejora Continua”</t>
  </si>
  <si>
    <t>3-2021-960</t>
  </si>
  <si>
    <t>https://community.secop.gov.co/Public/Tendering/OpportunityDetail/Index?noticeUID=CO1.NTC.1714160&amp;isFromPublicArea=True&amp;isModal=true&amp;asPopupView=true</t>
  </si>
  <si>
    <t>SJD-CD-065-2021</t>
  </si>
  <si>
    <t>063-2021</t>
  </si>
  <si>
    <t xml:space="preserve">https://community.secop.gov.co/Public/Tendering/ContractNoticePhases/View?PPI=CO1.PPI.11829811&amp;isFromPublicArea=True&amp;isModal=False
</t>
  </si>
  <si>
    <t>CO1.PCCNTR.2193398</t>
  </si>
  <si>
    <t xml:space="preserve">MIGUEL ERNESTO CAICEDO NAVAS        </t>
  </si>
  <si>
    <t>PASTO</t>
  </si>
  <si>
    <t>CR 7 126 30 TO 8 AP 1232</t>
  </si>
  <si>
    <t>miguelecaicedo@yahoo.com</t>
  </si>
  <si>
    <t>17 AÑOS</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</si>
  <si>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</si>
  <si>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3-2021-983</t>
  </si>
  <si>
    <t>https://community.secop.gov.co/Public/Tendering/OpportunityDetail/Index?noticeUID=CO1.NTC.1714644&amp;isFromPublicArea=True&amp;isModal=true&amp;asPopupView=true</t>
  </si>
  <si>
    <t>SJD-CD-066-2021</t>
  </si>
  <si>
    <t>064-2021</t>
  </si>
  <si>
    <t xml:space="preserve">https://community.secop.gov.co/Public/Tendering/ContractNoticePhases/View?PPI=CO1.PPI.11830666&amp;isFromPublicArea=True&amp;isModal=False
</t>
  </si>
  <si>
    <t>CO1.PCCNTR.2194161</t>
  </si>
  <si>
    <t xml:space="preserve">MARÍA PAULA TORO ESPITIA </t>
  </si>
  <si>
    <t>TUNJA</t>
  </si>
  <si>
    <t>CLL 116 14B 06 AP 405</t>
  </si>
  <si>
    <t>paulatoro89@hotmail.com</t>
  </si>
  <si>
    <t>Prestar los servicios profesionales a la Dirección Distrital de Doctrina y Asuntos Normativos, para la elaboración y revisión de conceptos, actos administrativos y demás documentos jurídicos que requiera la Dirección</t>
  </si>
  <si>
    <t>3-2021-921</t>
  </si>
  <si>
    <t>https://community.secop.gov.co/Public/Tendering/ContractDetailView/Index?UniqueIdentifier=CO1.PCCNTR.2201306&amp;isModal=true&amp;asPopupView=true</t>
  </si>
  <si>
    <t>SJD-CD-067-2021</t>
  </si>
  <si>
    <t>066-2021</t>
  </si>
  <si>
    <t xml:space="preserve">https://community.secop.gov.co/Public/Tendering/ContractNoticePhases/View?PPI=CO1.PPI.11846715&amp;isFromPublicArea=True&amp;isModal=False
</t>
  </si>
  <si>
    <t>CO1.PCCNTR.2201306</t>
  </si>
  <si>
    <t>FACCELLO ARGEL MANJARRES</t>
  </si>
  <si>
    <t>CUNDINAMARCA</t>
  </si>
  <si>
    <t>GIRARDOT</t>
  </si>
  <si>
    <t>SKANDIA</t>
  </si>
  <si>
    <t>CL 29 C SUR 50A 96</t>
  </si>
  <si>
    <t>facello@yahoo.com</t>
  </si>
  <si>
    <t>“Prestar sus servicios para configurar, desarrollar e implementar nuevas funcionalidades, optimizando y complementando el Sistema de Información de Personal y Nómina-PERNO actualizando la estructura de datos y documentación de los mismos</t>
  </si>
  <si>
    <t>$ 8.811.756</t>
  </si>
  <si>
    <t>3-2021-1057</t>
  </si>
  <si>
    <t>https://community.secop.gov.co/Public/Tendering/OpportunityDetail/Index?noticeUID=CO1.NTC.1722809&amp;isFromPublicArea=True&amp;isModal=true&amp;asPopupView=true</t>
  </si>
  <si>
    <t>SJD-CD-069-2021</t>
  </si>
  <si>
    <t>068-2021</t>
  </si>
  <si>
    <t>CO1.PCCNTR.2207293</t>
  </si>
  <si>
    <t xml:space="preserve">DIANA MARCELA ALVARADO DELGADILLO </t>
  </si>
  <si>
    <t>CALI</t>
  </si>
  <si>
    <t>CL 55 6 17</t>
  </si>
  <si>
    <t>dimarald@gmail.com</t>
  </si>
  <si>
    <t>8 AÑOS</t>
  </si>
  <si>
    <t>Prestar servicios profesionales para desarrollar e implementar lineamientos en materia disciplinaria, así como proyectar los documentos jurídicos que se requieran, en el marco de las funciones de la Dirección Distrital de Asuntos Disciplinarios</t>
  </si>
  <si>
    <t>3-2021-1082</t>
  </si>
  <si>
    <t>https://community.secop.gov.co/Public/Tendering/OpportunityDetail/Index?noticeUID=CO1.NTC.1727493&amp;isFromPublicArea=True&amp;isModal=true&amp;asPopupView=true</t>
  </si>
  <si>
    <t>SJD-CD-071-2021</t>
  </si>
  <si>
    <t>070-2021</t>
  </si>
  <si>
    <t xml:space="preserve">https://community.secop.gov.co/Public/Tendering/ContractNoticePhases/View?PPI=CO1.PPI.11882496&amp;isFromPublicArea=True&amp;isModal=False
</t>
  </si>
  <si>
    <t>CO1.PCCNTR.2212878</t>
  </si>
  <si>
    <t xml:space="preserve">KATHERINE MEDINA CHACÓN </t>
  </si>
  <si>
    <t>CR 81 H 42A 33 SUR</t>
  </si>
  <si>
    <t>katherine.medina5056@gmail.com</t>
  </si>
  <si>
    <t>Prestar los servicios profesionales para la
elaboración y control de legalidad de los documentos, conceptos y actos
administrativos que se requieran en la Subsecretaría Jurídica Distrital</t>
  </si>
  <si>
    <t>SUBSECRETARÍA JURÍDICA DISTRITAL</t>
  </si>
  <si>
    <t xml:space="preserve">PAULO ANDRÉS RINCÓN GARAY </t>
  </si>
  <si>
    <t>3-2021-1090</t>
  </si>
  <si>
    <t>https://community.secop.gov.co/Public/Tendering/OpportunityDetail/Index?noticeUID=CO1.NTC.1729217&amp;isFromPublicArea=True&amp;isModal=true&amp;asPopupView=true</t>
  </si>
  <si>
    <t>SJD-CD-072-2021</t>
  </si>
  <si>
    <t>071-2021</t>
  </si>
  <si>
    <t xml:space="preserve">https://community.secop.gov.co/Public/Tendering/ContractNoticePhases/View?PPI=CO1.PPI.11890119&amp;isFromPublicArea=True&amp;isModal=False
</t>
  </si>
  <si>
    <t>CO1.PCCNTR.2215733</t>
  </si>
  <si>
    <t xml:space="preserve">CRISTHIAN FELIPE  YARCE BARRAGÁN </t>
  </si>
  <si>
    <t>TULUA</t>
  </si>
  <si>
    <t>COOMEVA EPS</t>
  </si>
  <si>
    <t>CR 28 46 73 AP 402</t>
  </si>
  <si>
    <t>crisfelyarce@gmail.com</t>
  </si>
  <si>
    <t>Prestar los servicios profesionales a la
Subsecretaría Jurídica Distrital para la elaboración y revisión de documentos,
conceptos y actos administrativos que requiera el Despacho y brindar asesoría jurídica en los temas asignados</t>
  </si>
  <si>
    <t>3-2021-1147</t>
  </si>
  <si>
    <t>https://community.secop.gov.co/Public/Tendering/OpportunityDetail/Index?noticeUID=CO1.NTC.1734175&amp;isFromPublicArea=True&amp;isModal=true&amp;asPopupView=true</t>
  </si>
  <si>
    <t>SJD-CD-074-2021</t>
  </si>
  <si>
    <t>073-2021</t>
  </si>
  <si>
    <t>https://community.secop.gov.co/Public/Tendering/ContractNoticePhases/View?PPI=CO1.PPI.11912910&amp;isFromPublicArea=True&amp;isModal=False</t>
  </si>
  <si>
    <t>CO1.PCCNTR.2223545</t>
  </si>
  <si>
    <t>DIEGO DAVID BARRAGÁN FERRO</t>
  </si>
  <si>
    <t>CL 75 A 110C 12</t>
  </si>
  <si>
    <t>diego.david.barragan@gmail.com</t>
  </si>
  <si>
    <t>Prestar los servicios profesionales para apoyar las actividades de edición, publicación y validación de la Revista Científica Doctrina Distrita</t>
  </si>
  <si>
    <t>3-2021-1151</t>
  </si>
  <si>
    <t>https://community.secop.gov.co/Public/Tendering/OpportunityDetail/Index?noticeUID=CO1.NTC.1735178&amp;isFromPublicArea=True&amp;isModal=true&amp;asPopupView=true</t>
  </si>
  <si>
    <t>SJD-CD-075-2021</t>
  </si>
  <si>
    <t>74-2021</t>
  </si>
  <si>
    <t>https://community.secop.gov.co/Public/Tendering/ContractNoticePhases/View?PPI=CO1.PPI.11914860&amp;isFromPublicArea=True&amp;isModal=False</t>
  </si>
  <si>
    <t>CO1.PCCNTR.2224188</t>
  </si>
  <si>
    <t>FERNANDO BERNAL ROCHA</t>
  </si>
  <si>
    <t>CAJICÁ</t>
  </si>
  <si>
    <t>CR 54 64 A 75 T1 AP 1103</t>
  </si>
  <si>
    <t>fbernalr@gmail.com</t>
  </si>
  <si>
    <t>12 AÑOS</t>
  </si>
  <si>
    <t xml:space="preserve">“Prestar los servicios profesionales para configurar, desarrollar e implementar nuevas funcionalidades, optimizando y complementando el sistema de contabilidad-LIMAY actualizando la estructura de datos y documentación de los mismos </t>
  </si>
  <si>
    <t>3-2021-1205</t>
  </si>
  <si>
    <t>https://community.secop.gov.co/Public/Tendering/OpportunityDetail/Index?noticeUID=CO1.NTC.1737998&amp;isFromPublicArea=True&amp;isModal=true&amp;asPopupView=true</t>
  </si>
  <si>
    <t>SJD-CD-076-2021</t>
  </si>
  <si>
    <t>075-2021</t>
  </si>
  <si>
    <t>https://community.secop.gov.co/Public/Tendering/ContractNoticePhases/View?PPI=CO1.PPI.11928107&amp;isFromPublicArea=True&amp;isModal=False</t>
  </si>
  <si>
    <t>CO1.PCCNTR.2229103</t>
  </si>
  <si>
    <t>DAVID ALONSO ROA SALGUERO</t>
  </si>
  <si>
    <t>SABANALARGA</t>
  </si>
  <si>
    <t>CR 57 134 20 TO 6 AP 401</t>
  </si>
  <si>
    <t>roasalguero@yahoo.es</t>
  </si>
  <si>
    <t>11 AÑOS</t>
  </si>
  <si>
    <t xml:space="preserve">Orientar a los servidores públicos del Distrito Capital en temas de responsabilidad disciplinaria </t>
  </si>
  <si>
    <t>3-2021-1255</t>
  </si>
  <si>
    <t>https://community.secop.gov.co/Public/Tendering/OpportunityDetail/Index?noticeUID=CO1.NTC.1746057&amp;isFromPublicArea=True&amp;isModal=true&amp;asPopupView=true</t>
  </si>
  <si>
    <t>SJD-CD-078-2021</t>
  </si>
  <si>
    <t>077-2021</t>
  </si>
  <si>
    <t>https://community.secop.gov.co/Public/Tendering/ContractNoticePhases/View?PPI=CO1.PPI.11961238&amp;isFromPublicArea=True&amp;isModal=False</t>
  </si>
  <si>
    <t xml:space="preserve">CO1.PCCNTR.2239014        </t>
  </si>
  <si>
    <t>LUZ HELENA CHICANGANA VIDAL</t>
  </si>
  <si>
    <t>CAUCA</t>
  </si>
  <si>
    <t>POPAYAN</t>
  </si>
  <si>
    <t xml:space="preserve">COMPENSAR </t>
  </si>
  <si>
    <t>CLL 162 55 C 20</t>
  </si>
  <si>
    <t>luzhelenavidal@gmail.com</t>
  </si>
  <si>
    <t>INGENIERA DE SISTEMAS</t>
  </si>
  <si>
    <t xml:space="preserve">Prestar sus servicios para configurar, desarrollar e implementar funcionalidades, nuevas y existentes, para el Sistema de Información de control de bienes de inventario de la Secretaría Jurídica Distrital-SAE SAI. </t>
  </si>
  <si>
    <t>3-2021-1254</t>
  </si>
  <si>
    <t>https://community.secop.gov.co/Public/Tendering/OpportunityDetail/Index?noticeUID=CO1.NTC.1746311&amp;isFromPublicArea=True&amp;isModal=true&amp;asPopupView=true</t>
  </si>
  <si>
    <t>SJD-CD-079-2021</t>
  </si>
  <si>
    <t>078-2021</t>
  </si>
  <si>
    <t>https://community.secop.gov.co/Public/Tendering/ContractNoticePhases/View?PPI=CO1.PPI.11961527&amp;isFromPublicArea=True&amp;isModal=False</t>
  </si>
  <si>
    <t>CO1.PCCNTR.2239046</t>
  </si>
  <si>
    <t>HECTOR ALEXANDER MARTINEZ SILVA</t>
  </si>
  <si>
    <t>CLL 128 B 19 55 TO 1 AP 602</t>
  </si>
  <si>
    <t>hector_alexander@hotmail.com</t>
  </si>
  <si>
    <t>Prestar sus servicios profesionales para configurar, desarrollar e implementar nuevas funcionalidades, optimizando y complementando el Sistema de Información de Correspondencia y Archivo / Gestión Documental y Archivo – SIGA</t>
  </si>
  <si>
    <t>3-2021-1279</t>
  </si>
  <si>
    <t>https://community.secop.gov.co/Public/Tendering/OpportunityDetail/Index?noticeUID=CO1.NTC.1748171&amp;isFromPublicArea=True&amp;isModal=true&amp;asPopupView=true</t>
  </si>
  <si>
    <t>SJD-CD-080-2021</t>
  </si>
  <si>
    <t>079-2021</t>
  </si>
  <si>
    <t>https://community.secop.gov.co/Public/Tendering/ContractNoticePhases/View?PPI=CO1.PPI.11970299&amp;isFromPublicArea=True&amp;isModal=False</t>
  </si>
  <si>
    <t>CO1.PCCNTR.2241924</t>
  </si>
  <si>
    <t>ANGELA CRISTINA ROSAS HENAO</t>
  </si>
  <si>
    <t>CALDAS</t>
  </si>
  <si>
    <t>LA DORADA</t>
  </si>
  <si>
    <t>CLL 213 114 10 MZ 5 CS 27</t>
  </si>
  <si>
    <t>cristinarosash@gmail.com</t>
  </si>
  <si>
    <t>Prestar los servicios profesionales para la proyección, elaboración y análisis de los documentos jurídicos requeridos para la formulación de la "Política pública de gobernanza regulatoria" que incluya la racionalización de trámites, y el desarrollo normativo del Plan de Desarrollo Distrita</t>
  </si>
  <si>
    <t>3-2021-1284</t>
  </si>
  <si>
    <t>https://community.secop.gov.co/Public/Tendering/ContractDetailView/Index?UniqueIdentifier=CO1.PCCNTR.2241978&amp;isModal=true&amp;asPopupView=true</t>
  </si>
  <si>
    <t>SJD-CD-081-2021</t>
  </si>
  <si>
    <t>080-2021</t>
  </si>
  <si>
    <t>https://community.secop.gov.co/Public/Tendering/ContractNoticePhases/View?PPI=CO1.PPI.11969103&amp;isFromPublicArea=True&amp;isModal=False</t>
  </si>
  <si>
    <t xml:space="preserve">CO1.PCCNTR.2241978        </t>
  </si>
  <si>
    <t>PAOLA GOMEZ MARTÍNEZ</t>
  </si>
  <si>
    <t>CLL 24 D 43A 44 AP 401</t>
  </si>
  <si>
    <t>pagomar@hotmail.com</t>
  </si>
  <si>
    <t>ADMINISTRADORA DE EMPRESAS</t>
  </si>
  <si>
    <t>Prestar servicios profesionales a la Dirección de Gestión Corporativa, en el apoyo a la supervisión técnica y financiera de los contratos celebrados por la entidad ejecutados por los equipos que conforman la DGC.</t>
  </si>
  <si>
    <t>3-2021-1202</t>
  </si>
  <si>
    <t>https://community.secop.gov.co/Public/Tendering/OpportunityDetail/Index?noticeUID=CO1.NTC.1747978&amp;isFromPublicArea=True&amp;isModal=true&amp;asPopupView=true</t>
  </si>
  <si>
    <t>SJD-CD-082-2021</t>
  </si>
  <si>
    <t>081-2021</t>
  </si>
  <si>
    <t xml:space="preserve">https://community.secop.gov.co/Public/Tendering/ContractNoticePhases/View?PPI=CO1.PPI.11970579&amp;isFromPublicArea=True&amp;isModal=False
</t>
  </si>
  <si>
    <t xml:space="preserve">CO1.PCCNTR.2241580        </t>
  </si>
  <si>
    <t xml:space="preserve">LEONARDO SANTOS CHACÓN </t>
  </si>
  <si>
    <t>CR 13 33 01 TO 2 AP 1009</t>
  </si>
  <si>
    <t>lesacha@gmail.com</t>
  </si>
  <si>
    <t>Prestar servicios profesionales, para apoyar las actividades de Seguridad de la información en la Secretaría Jurídica Distrita</t>
  </si>
  <si>
    <t>3-2021-1305</t>
  </si>
  <si>
    <t>https://community.secop.gov.co/Public/Tendering/OpportunityDetail/Index?noticeUID=CO1.NTC.1751165&amp;isFromPublicArea=True&amp;isModal=true&amp;asPopupView=true</t>
  </si>
  <si>
    <t>SJD-CD-083-2021</t>
  </si>
  <si>
    <t>082-2021</t>
  </si>
  <si>
    <t xml:space="preserve">https://community.secop.gov.co/Public/Tendering/ContractNoticePhases/View?PPI=CO1.PPI.11983450&amp;isFromPublicArea=True&amp;isModal=False
</t>
  </si>
  <si>
    <t xml:space="preserve">CO1.PCCNTR.2244986        </t>
  </si>
  <si>
    <t>LUISA FERNANDA ACHAGUA MULFORD</t>
  </si>
  <si>
    <t>CR 12 138 54 AP 907</t>
  </si>
  <si>
    <t>luisa.achagua@gmail.com</t>
  </si>
  <si>
    <t>“Prestar los servicios profesionales a la Dirección Distrital de Doctrina y Asuntos Normativos, para apoyar jurídicamente a la Dirección en la elaboración de conceptos jurídicos, revisión de actos administrativos, elaborar pronunciamientos de proyectos de acuerdo y ley, y demás actividades de competencia del área</t>
  </si>
  <si>
    <t>3-2021-1347</t>
  </si>
  <si>
    <t>https://community.secop.gov.co/Public/Tendering/OpportunityDetail/Index?noticeUID=CO1.NTC.1756044&amp;isFromPublicArea=True&amp;isModal=true&amp;asPopupView=true</t>
  </si>
  <si>
    <t>SJD-CD-085-2021</t>
  </si>
  <si>
    <t>084-2021</t>
  </si>
  <si>
    <t>https://community.secop.gov.co/Public/Tendering/ContractNoticePhases/View?PPI=CO1.PPI.12002599&amp;isFromPublicArea=True&amp;isModal=False</t>
  </si>
  <si>
    <t>CO1.PCCNTR.2250459</t>
  </si>
  <si>
    <t>NAYDA JULYHT OVALLE GALEANO</t>
  </si>
  <si>
    <t>SANTANDER</t>
  </si>
  <si>
    <t>BUCARAMANGA</t>
  </si>
  <si>
    <t>CL 14 B 116 69 BL1 CA 5</t>
  </si>
  <si>
    <t>nayu0691@gmail.com</t>
  </si>
  <si>
    <t xml:space="preserve">9 AÑOS </t>
  </si>
  <si>
    <t>Prestar los servicios profesionales para estudiar y requerir la información financiera aportada por las ESAL de competencia de la Secretaría Jurídica Distrital</t>
  </si>
  <si>
    <t>3-2021-1345</t>
  </si>
  <si>
    <t>A</t>
  </si>
  <si>
    <t>https://community.secop.gov.co/Public/Tendering/OpportunityDetail/Index?noticeUID=CO1.NTC.1757208&amp;isFromPublicArea=True&amp;isModal=true&amp;asPopupView=true</t>
  </si>
  <si>
    <t>SJD-CD-086-2021</t>
  </si>
  <si>
    <t>085-2021</t>
  </si>
  <si>
    <t>https://community.secop.gov.co/Public/Tendering/ContractNoticePhases/View?PPI=CO1.PPI.12007439&amp;isFromPublicArea=True&amp;isModal=False</t>
  </si>
  <si>
    <t xml:space="preserve">CO1.PCCNTR.2252212        </t>
  </si>
  <si>
    <t>MARIA CLARA LEUBRO BELTRAN</t>
  </si>
  <si>
    <t>CL 170 51 A 19</t>
  </si>
  <si>
    <t>marialeu9@hotmail.com</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</si>
  <si>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</si>
  <si>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3-2021-1447//3-2021-1463</t>
  </si>
  <si>
    <t>12/2/2021/     /15/2/2021</t>
  </si>
  <si>
    <t>https://community.secop.gov.co/Public/Tendering/ContractDetailView/Index?UniqueIdentifier=CO1.PCCNTR.2264492&amp;isModal=true&amp;asPopupView=true</t>
  </si>
  <si>
    <t>SJD-CD-087-2021</t>
  </si>
  <si>
    <t>086-2021</t>
  </si>
  <si>
    <t xml:space="preserve">132 132-Arrendamiento de bienes inmuebles </t>
  </si>
  <si>
    <t xml:space="preserve">https://community.secop.gov.co/Public/Tendering/ContractNoticePhases/View?PPI=CO1.PPI.12054849&amp;isFromPublicArea=True&amp;isModal=False 
</t>
  </si>
  <si>
    <t xml:space="preserve">CO1.PCCNTR.2264492        </t>
  </si>
  <si>
    <t>Servicio de arrendamiento de bienes inmuebles a comisión o por contrata</t>
  </si>
  <si>
    <t>AGOPLA S.A.S - EN REORGANIZACIÓN</t>
  </si>
  <si>
    <t xml:space="preserve">CR 8 12 21 </t>
  </si>
  <si>
    <t>agoplasas@gmail.com</t>
  </si>
  <si>
    <t>Contratar el arrendamiento de un espacio para la Secretaría Jurídica Distrital.</t>
  </si>
  <si>
    <t>$ 29.531.930</t>
  </si>
  <si>
    <t>3-2021-1446</t>
  </si>
  <si>
    <t xml:space="preserve">JORGE ERNESTO PARRA LEGUIZAMON </t>
  </si>
  <si>
    <t>:https://community.secop.gov.co/Public/Tendering/OpportunityDetail/Index?noticeUID=CO1.NTC.1765974&amp;isFromPublicArea=True&amp;isModal=true&amp;asPopupView=true</t>
  </si>
  <si>
    <t>SJD-CD-088-2021</t>
  </si>
  <si>
    <t>087-2021</t>
  </si>
  <si>
    <t>911 911-Contrato Interadministrativo</t>
  </si>
  <si>
    <t xml:space="preserve">https://community.secop.gov.co/Public/Tendering/ContractNoticePhases/View?PPI=CO1.PPI.12047910&amp;isFromPublicArea=True&amp;isModal=False
</t>
  </si>
  <si>
    <t xml:space="preserve">CO1.PCCNTR.2262732        </t>
  </si>
  <si>
    <t xml:space="preserve">Servicios de comunicaciones a través de internet </t>
  </si>
  <si>
    <t>EMPRESA DE TELECOMUNICACIONES DE BOGOTÁ S.A ESP</t>
  </si>
  <si>
    <t>11 11-Entidad Estatal</t>
  </si>
  <si>
    <t>CR 8 20 56</t>
  </si>
  <si>
    <t>asuntos.contenciosos@etb.com</t>
  </si>
  <si>
    <t>Prestar el servicio de acceso internet para el desarrollo de las funciones de la Secretaría Jurídica Distrital</t>
  </si>
  <si>
    <t>3-2021-1448</t>
  </si>
  <si>
    <t>https://community.secop.gov.co/Public/Tendering/ContractDetailView/Index?UniqueIdentifier=CO1.PCCNTR.2263797&amp;isModal=true&amp;asPopupView=true</t>
  </si>
  <si>
    <t>SJD-CD-089-2021</t>
  </si>
  <si>
    <t>088-2021</t>
  </si>
  <si>
    <t xml:space="preserve">https://community.secop.gov.co/Public/Tendering/ContractNoticePhases/View?PPI=CO1.PPI.12049132&amp;isFromPublicArea=True&amp;isModal=False
</t>
  </si>
  <si>
    <t xml:space="preserve">CO1.PCCNTR.2263797        </t>
  </si>
  <si>
    <t>MARIO HERNAN ARIAS PARRA</t>
  </si>
  <si>
    <t xml:space="preserve">PORVENIR </t>
  </si>
  <si>
    <t>CR 64 A 57 T 48 SUR BL 28 AP 202</t>
  </si>
  <si>
    <t>marlishellowwen84@gmail.com</t>
  </si>
  <si>
    <t>Prestar los servicios de apoyo administrativo y de gestión documental a la Dirección Distrital de Inspección, Vigilancia y Control</t>
  </si>
  <si>
    <t>3-2021-1474</t>
  </si>
  <si>
    <t>https://www.colombiacompra.gov.co/tienda-virtual-del-estado-colombiano/ordenes-compra/64223</t>
  </si>
  <si>
    <t>089-2021</t>
  </si>
  <si>
    <t>3 3. Orden</t>
  </si>
  <si>
    <t xml:space="preserve">49 49-Otros Servicios </t>
  </si>
  <si>
    <t>2 2. Selección abreviada</t>
  </si>
  <si>
    <t>ORACLE COLOMBIA LIMITADA</t>
  </si>
  <si>
    <t>6 6-Sociedad Ltda.</t>
  </si>
  <si>
    <t>CL 100 13 21 PI 15</t>
  </si>
  <si>
    <t>kevin.sanchez@oracle.com</t>
  </si>
  <si>
    <t>Adquirir el servicio de soporte y actualización para Software y Hardware Oracle de la SJD</t>
  </si>
  <si>
    <t>$ 509.743.896</t>
  </si>
  <si>
    <t>3-2021-1443</t>
  </si>
  <si>
    <t>https://community.secop.gov.co/Public/Tendering/OpportunityDetail/Index?noticeUID=CO1.NTC.1770221&amp;isFromPublicArea=True&amp;isModal=true&amp;asPopupView=true</t>
  </si>
  <si>
    <t>SJD-CD-090-2021</t>
  </si>
  <si>
    <t>090-2021</t>
  </si>
  <si>
    <t xml:space="preserve">https://community.secop.gov.co/Public/Tendering/ContractNoticePhases/View?PPI=CO1.PPI.12063182&amp;isFromPublicArea=True&amp;isModal=False
</t>
  </si>
  <si>
    <t>CO1.PCCNTR.2267116</t>
  </si>
  <si>
    <t xml:space="preserve">WILLIAM ANDRES CARDENAS BONILLA </t>
  </si>
  <si>
    <t xml:space="preserve">ALIANSALUD EPS </t>
  </si>
  <si>
    <t>CL 56 37 A 33</t>
  </si>
  <si>
    <t>wa.cardenas1270@uniandes.edu.co</t>
  </si>
  <si>
    <t>Prestar los servicios profesionales para apoyar las actividades de implementación del plan maestro de acciones judiciales en el Distrito, y la proyección, elaboración y análisis de los documentos jurídicos requeridos.</t>
  </si>
  <si>
    <t>3-2021-1441</t>
  </si>
  <si>
    <t>https://community.secop.gov.co/Public/Tendering/OpportunityDetail/Index?noticeUID=CO1.NTC.1771683&amp;isFromPublicArea=True&amp;isModal=true&amp;asPopupView=true</t>
  </si>
  <si>
    <t>SJD-CD-091-2021</t>
  </si>
  <si>
    <t>091-2021</t>
  </si>
  <si>
    <t xml:space="preserve">https://community.secop.gov.co/Public/Tendering/ContractNoticePhases/View?PPI=CO1.PPI.12073140&amp;isFromPublicArea=True&amp;isModal=False
</t>
  </si>
  <si>
    <t xml:space="preserve">CO1.PCCNTR.2269376        </t>
  </si>
  <si>
    <t xml:space="preserve">ANGELA MARÍA DÍAZ VARGAS </t>
  </si>
  <si>
    <t>PURIFICACIÓN</t>
  </si>
  <si>
    <t>CR 8 A 153 51</t>
  </si>
  <si>
    <t>angeladiaz_vargas@hotmail.com</t>
  </si>
  <si>
    <t>Prestar los servicios profesionales para el análisis de la información contractual y la elaboración de recomendaciones en el marco del Observatorio de Contratación y Lucha Anticorrupción.</t>
  </si>
  <si>
    <t>$ 14.686.260</t>
  </si>
  <si>
    <t>3-2021-1487</t>
  </si>
  <si>
    <t>https://community.secop.gov.co/Public/Tendering/OpportunityDetail/Index?noticeUID=CO1.NTC.1771738&amp;isFromPublicArea=True&amp;isModal=true&amp;asPopupView=true</t>
  </si>
  <si>
    <t>SJD-CD-092-2021</t>
  </si>
  <si>
    <t>092-2021</t>
  </si>
  <si>
    <t xml:space="preserve">https://community.secop.gov.co/Public/Tendering/ContractNoticePhases/View?PPI=CO1.PPI.12072751&amp;isFromPublicArea=True&amp;isModal=False
</t>
  </si>
  <si>
    <t xml:space="preserve">CO1.PCCNTR.2268992        </t>
  </si>
  <si>
    <t xml:space="preserve">NANCY YURANY VANEGAS CELIS </t>
  </si>
  <si>
    <t xml:space="preserve">FAMISANAR </t>
  </si>
  <si>
    <t xml:space="preserve">CL 27 SUR 8 58 ESTE </t>
  </si>
  <si>
    <t>yuyuvan05@hotmail.com</t>
  </si>
  <si>
    <t>3-2021-1491</t>
  </si>
  <si>
    <t>https://community.secop.gov.co/Public/Tendering/OpportunityDetail/Index?noticeUID=CO1.NTC.1772225&amp;isFromPublicArea=True&amp;isModal=true&amp;asPopupView=true</t>
  </si>
  <si>
    <t>SJD-CD-093-2021</t>
  </si>
  <si>
    <t>093-2021</t>
  </si>
  <si>
    <t xml:space="preserve">https://community.secop.gov.co/Public/Tendering/ContractNoticePhases/View?PPI=CO1.PPI.12075269&amp;isFromPublicArea=True&amp;isModal=False
</t>
  </si>
  <si>
    <t xml:space="preserve">CO1.PCCNTR.2269883        </t>
  </si>
  <si>
    <t xml:space="preserve">1 Prórroga 1 mes </t>
  </si>
  <si>
    <t xml:space="preserve">90 días </t>
  </si>
  <si>
    <t xml:space="preserve">MILENA DEL CARMEN PULIDO ORELLANO </t>
  </si>
  <si>
    <t xml:space="preserve">ATLANTICO </t>
  </si>
  <si>
    <t>BARANOA</t>
  </si>
  <si>
    <t>AV CR 80 8 C 85 TO 1 AP 703</t>
  </si>
  <si>
    <t>milenapulido82@gmail.com</t>
  </si>
  <si>
    <t xml:space="preserve">INGENIERA DE SISTEMAS </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</si>
  <si>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</si>
  <si>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3-2021-1534</t>
  </si>
  <si>
    <t>https://community.secop.gov.co/Public/Tendering/OpportunityDetail/Index?noticeUID=CO1.NTC.1777219&amp;isFromPublicArea=True&amp;isModal=true&amp;asPopupView=true</t>
  </si>
  <si>
    <t>SJD-CD-094-2021</t>
  </si>
  <si>
    <t>094-2021</t>
  </si>
  <si>
    <t xml:space="preserve">https://community.secop.gov.co/Public/Tendering/ContractNoticePhases/View?PPI=CO1.PPI.12093873&amp;isFromPublicArea=True&amp;isModal=False
</t>
  </si>
  <si>
    <t xml:space="preserve">CO1.PCCNTR.2275455        </t>
  </si>
  <si>
    <t xml:space="preserve">Otros Servicios profesionales y técnicos n.c.p </t>
  </si>
  <si>
    <t xml:space="preserve">OCTAVIA AGUALIMPIA MORENO </t>
  </si>
  <si>
    <t>CHOCÓ</t>
  </si>
  <si>
    <t>UNGUIA</t>
  </si>
  <si>
    <t>CL 7 A SUR 1 58</t>
  </si>
  <si>
    <t>oagualimpiam@secretariajuridica.gov.co</t>
  </si>
  <si>
    <t>“Prestar los servicios de apoyo a la gestión administrativa de la Dirección Distrital de Doctrina y Asuntos Normativos”</t>
  </si>
  <si>
    <t>$ 3.671.565</t>
  </si>
  <si>
    <t>3-2021-1577</t>
  </si>
  <si>
    <t>https://community.secop.gov.co/Public/Tendering/OpportunityDetail/Index?noticeUID=CO1.NTC.1783266&amp;isFromPublicArea=True&amp;isModal=true&amp;asPopupView=true</t>
  </si>
  <si>
    <t>SJD-CD-095-2021</t>
  </si>
  <si>
    <t>095-2021</t>
  </si>
  <si>
    <t xml:space="preserve">https://community.secop.gov.co/Public/Tendering/ContractNoticePhases/View?PPI=CO1.PPI.12124681&amp;isFromPublicArea=True&amp;isModal=False
</t>
  </si>
  <si>
    <t>CO1.PCCNTR.2282152</t>
  </si>
  <si>
    <t xml:space="preserve">BERNARDO ANDRÉS CARVAJAL SÁNCHEZ </t>
  </si>
  <si>
    <t>BARRANQULLA</t>
  </si>
  <si>
    <t>CR 18 94 A 25</t>
  </si>
  <si>
    <t>bernardocarvajal@hotmail.com</t>
  </si>
  <si>
    <t>Prestar los servicios profesionales para apoyar la coordinación de la implementación del observatorio jurídico de contratación y lucha anticorrupción</t>
  </si>
  <si>
    <t>3-2021-1651</t>
  </si>
  <si>
    <t>https://community.secop.gov.co/Public/Tendering/OpportunityDetail/Index?noticeUID=CO1.NTC.1784307&amp;isFromPublicArea=True&amp;isModal=true&amp;asPopupView=true</t>
  </si>
  <si>
    <t>SJD-CD-096-2021</t>
  </si>
  <si>
    <t>096-2021</t>
  </si>
  <si>
    <t xml:space="preserve">https://community.secop.gov.co/Public/Tendering/ContractNoticePhases/View?PPI=CO1.PPI.12127823&amp;isFromPublicArea=True&amp;isModal=False
</t>
  </si>
  <si>
    <t>CO1.PCCNTR.2283103</t>
  </si>
  <si>
    <t xml:space="preserve">ANGELICA VANESSA LOPEZ BEDOYA </t>
  </si>
  <si>
    <t>CR 7 82 62</t>
  </si>
  <si>
    <t>avlb80@yahoo.com</t>
  </si>
  <si>
    <t>Prestar servicios profesionales como abogado (a) a la Secretaría Jurídica Distrital para apoyar, revisar y brindar acompañamiento jurídico en los proyectos de regulación normativa y revisión de legalidad a cargo de la Dirección Distrital de Doctrina y Asuntos normativos</t>
  </si>
  <si>
    <t>3-2021-1678</t>
  </si>
  <si>
    <t>https://community.secop.gov.co/Public/Tendering/OpportunityDetail/Index?noticeUID=CO1.NTC.1789248&amp;isFromPublicArea=True&amp;isModal=true&amp;asPopupView=true</t>
  </si>
  <si>
    <t>SJD-CD-097-2021</t>
  </si>
  <si>
    <t>097-2021</t>
  </si>
  <si>
    <t xml:space="preserve">https://community.secop.gov.co/Public/Tendering/ContractNoticePhases/View?PPI=CO1.PPI.12153749&amp;isFromPublicArea=True&amp;isModal=False
</t>
  </si>
  <si>
    <t>CO1.PCCNTR.2288222</t>
  </si>
  <si>
    <t xml:space="preserve">CATALINA DE SAN MARTÍN BALCAZAR SALAMANCA </t>
  </si>
  <si>
    <t>CLL 62 4 13 AP 703</t>
  </si>
  <si>
    <t>cachi03@gmail.com</t>
  </si>
  <si>
    <t>22 AÑOS</t>
  </si>
  <si>
    <t>Prestar los servicios profesionales para la elaboración del modelo jurídico anticorrupción para el D.C., desde la perspectiva del Derecho Administrativo</t>
  </si>
  <si>
    <t>3-2021-1654</t>
  </si>
  <si>
    <t>HUGO HERNANDO AGUIRRE CORRALES</t>
  </si>
  <si>
    <t>https://community.secop.gov.co/Public/Tendering/OpportunityDetail/Index?noticeUID=CO1.NTC.1790059&amp;isFromPublicArea=True&amp;isModal=true&amp;asPopupView=true</t>
  </si>
  <si>
    <t>SJD-CD-098-2021</t>
  </si>
  <si>
    <t>098-2021</t>
  </si>
  <si>
    <t xml:space="preserve">https://community.secop.gov.co/Public/Tendering/ContractNoticePhases/View?PPI=CO1.PPI.12158851&amp;isFromPublicArea=True&amp;isModal=False
</t>
  </si>
  <si>
    <t xml:space="preserve">CO1.PCCNTR.2289705        </t>
  </si>
  <si>
    <t>BIZAGI LATAM SAS</t>
  </si>
  <si>
    <t>CR 7 71 52 TO B OF 1302</t>
  </si>
  <si>
    <t>contabilidad@bizagi.com</t>
  </si>
  <si>
    <t>Soporte y Mantenimiento de 400 licencias BIZAGI para la Secretaría Jurídica Distrital.</t>
  </si>
  <si>
    <t>$ 153.320.076</t>
  </si>
  <si>
    <t>3-2021-1727</t>
  </si>
  <si>
    <t>https://community.secop.gov.co/Public/Tendering/ContractDetailView/Index?UniqueIdentifier=CO1.PCCNTR.2294842&amp;isModal=true&amp;asPopupView=true</t>
  </si>
  <si>
    <t>SJD-CD-099-2021</t>
  </si>
  <si>
    <t>099-2021</t>
  </si>
  <si>
    <t xml:space="preserve">https://community.secop.gov.co/Public/Tendering/ContractNoticePhases/View?PPI=CO1.PPI.12182337&amp;isFromPublicArea=True&amp;isModal=False
</t>
  </si>
  <si>
    <t xml:space="preserve">CO1.PCCNTR.2294842        </t>
  </si>
  <si>
    <t xml:space="preserve">1 Supensión 30 días </t>
  </si>
  <si>
    <t xml:space="preserve">DEISY VIVIANA CAÑÓN SUAREZ </t>
  </si>
  <si>
    <t>FACATATIVA</t>
  </si>
  <si>
    <t>CR 6 A 14 44 SUR AP 721</t>
  </si>
  <si>
    <t>decasu82@hotmail.com</t>
  </si>
  <si>
    <t>Prestar servicios profesionales para ejercer la representación judicial del Distrito Capital en las acciones populares de grupo y las demás actividades jurídicas, que le asigne el supervisor</t>
  </si>
  <si>
    <t>3-2021-1765</t>
  </si>
  <si>
    <t>https://community.secop.gov.co/Public/Tendering/ContractDetailView/Index?UniqueIdentifier=CO1.PCCNTR.2300634&amp;isModal=true&amp;asPopupView=true</t>
  </si>
  <si>
    <t>SJD-CD-101-2021</t>
  </si>
  <si>
    <t>100-2021</t>
  </si>
  <si>
    <t xml:space="preserve">https://community.secop.gov.co/Public/Tendering/ContractNoticePhases/View?PPI=CO1.PPI.12207871&amp;isFromPublicArea=True&amp;isModal=False
</t>
  </si>
  <si>
    <t xml:space="preserve">CO1.PCCNTR.2300634        </t>
  </si>
  <si>
    <t>ADVANCED WEB APPLICATIONS</t>
  </si>
  <si>
    <t>CR 13 38 38 OF 107</t>
  </si>
  <si>
    <t>info@adwapp.com</t>
  </si>
  <si>
    <t xml:space="preserve">Realizar mantenimiento y soporte técnico en sitio de los sistemas de información jurídicos de la SJD </t>
  </si>
  <si>
    <t>$ 16.500.000</t>
  </si>
  <si>
    <t>3-2021-1752</t>
  </si>
  <si>
    <t>https://community.secop.gov.co/Public/Tendering/ContractDetailView/Index?UniqueIdentifier=CO1.PCCNTR.2303658&amp;isModal=true&amp;asPopupView=true</t>
  </si>
  <si>
    <t>SJD-CD-102-2021</t>
  </si>
  <si>
    <t>101-2021</t>
  </si>
  <si>
    <t>211 211-Convenio Interadministrativo</t>
  </si>
  <si>
    <t xml:space="preserve">https://community.secop.gov.co/Public/Tendering/ContractNoticePhases/View?PPI=CO1.PPI.12218517&amp;isFromPublicArea=True&amp;isModal=False
</t>
  </si>
  <si>
    <t xml:space="preserve">CO1.PCCNTR.2303658        </t>
  </si>
  <si>
    <t xml:space="preserve">Servicios de Mensajería </t>
  </si>
  <si>
    <t>SERVICIOS POSTALES NACIONALES S.A.</t>
  </si>
  <si>
    <t>DG 25 G 95 A 55</t>
  </si>
  <si>
    <t>correo.comercial@4-72.com.co</t>
  </si>
  <si>
    <t>Contratar el servicio de correo, mensajería expresa y apoyo al proceso de gestión documental de la Secretaría Jurídica</t>
  </si>
  <si>
    <t>$ 43.932.415</t>
  </si>
  <si>
    <t>3-2021-1931</t>
  </si>
  <si>
    <t>https://community.secop.gov.co/Public/Tendering/OpportunityDetail/Index?noticeUID=CO1.NTC.1822284&amp;isFromPublicArea=True&amp;isModal=true&amp;asPopupView=true</t>
  </si>
  <si>
    <t>SJD-CD-104-2021</t>
  </si>
  <si>
    <t>102-2021</t>
  </si>
  <si>
    <t>https://community.secop.gov.co/Public/Tendering/ContractNoticePhases/View?PPI=CO1.PPI.12324360&amp;isFromPublicArea=True&amp;isModal=False</t>
  </si>
  <si>
    <t>CO1.PCCNTR.2324786</t>
  </si>
  <si>
    <t>LUISA FERNANDA RIOS MARTINEZ</t>
  </si>
  <si>
    <t>CR 111 33 30</t>
  </si>
  <si>
    <t>riosluisa130@gmail.com</t>
  </si>
  <si>
    <t>Prestación de servicios de apoyo a la gestión en los procesos a cargo de la Dirección Corporativa</t>
  </si>
  <si>
    <t>3-2021-1951</t>
  </si>
  <si>
    <t>https://community.secop.gov.co/Public/Tendering/OpportunityDetail/Index?noticeUID=CO1.NTC.1823541&amp;isFromPublicArea=True&amp;isModal=true&amp;asPopupView=true</t>
  </si>
  <si>
    <t>SJD-CD-105-2021</t>
  </si>
  <si>
    <t>103-2021</t>
  </si>
  <si>
    <t>https://community.secop.gov.co/Public/Tendering/ContractNoticePhases/View?PPI=CO1.PPI.12331815&amp;isFromPublicArea=True&amp;isModal=False</t>
  </si>
  <si>
    <t>CO1.PCCNTR.2326537</t>
  </si>
  <si>
    <t>1 Prórroga 1 mes</t>
  </si>
  <si>
    <t>90 días</t>
  </si>
  <si>
    <t>ALEXANDER BUITRAGO PUENTES</t>
  </si>
  <si>
    <t>CR 20 27 56</t>
  </si>
  <si>
    <t>alexbuipu@gmail.com</t>
  </si>
  <si>
    <t>Prestar sus servicios profesionales como ingeniero de pruebas de los requerimientos funcionales del área de Doctrina, Política e informática jurídica e inspección, vigilancia y control de personas jurídicas sin ánimo de lucro, para el proyecto de desarrollo e implementación del Sistema de Información Integrado de la Secretaría Jurídica Distrita</t>
  </si>
  <si>
    <t>$ 4.895.420</t>
  </si>
  <si>
    <t>3-2021-2001</t>
  </si>
  <si>
    <t>https://community.secop.gov.co/Public/Tendering/OpportunityDetail/Index?noticeUID=CO1.NTC.1827451&amp;isFromPublicArea=True&amp;isModal=true&amp;asPopupView=true</t>
  </si>
  <si>
    <t>SJD-CD-106-2021</t>
  </si>
  <si>
    <t>104-2021</t>
  </si>
  <si>
    <t>https://community.secop.gov.co/Public/Tendering/ContractNoticePhases/View?PPI=CO1.PPI.12350043&amp;isFromPublicArea=True&amp;isModal=False</t>
  </si>
  <si>
    <t>CO1.PCCNTR.2330043</t>
  </si>
  <si>
    <t>BLANCA LILIANA ACEVEDO MEJÍA</t>
  </si>
  <si>
    <t>CL 78 7 79 AP 802</t>
  </si>
  <si>
    <t>lilianaacevedom@yahoo.es</t>
  </si>
  <si>
    <t>30 AÑOS</t>
  </si>
  <si>
    <t>Prestar los servicios profesionales para apoyar la sustanciación y trámite de los procesos disciplinarios a cargo de la Dirección Distrital de Asuntos Disciplinarios de la Secretaría Jurídica</t>
  </si>
  <si>
    <t>3-2021-2034</t>
  </si>
  <si>
    <t>https://community.secop.gov.co/Public/Tendering/OpportunityDetail/Index?noticeUID=CO1.NTC.1829303&amp;isFromPublicArea=True&amp;isModal=true&amp;asPopupView=true</t>
  </si>
  <si>
    <t>SJD-CD-107-2021</t>
  </si>
  <si>
    <t>105-2021</t>
  </si>
  <si>
    <t>https://community.secop.gov.co/Public/Tendering/ContractNoticePhases/View?PPI=CO1.PPI.12352930&amp;isFromPublicArea=True&amp;isModal=False</t>
  </si>
  <si>
    <t>CO1.PCCNTR.2331898</t>
  </si>
  <si>
    <t xml:space="preserve">DIEGO ALFONSO PEDROZA CASTRO        </t>
  </si>
  <si>
    <t>CL 134A 53 82</t>
  </si>
  <si>
    <t>dapedrozac@secretariajuridica.gov.co</t>
  </si>
  <si>
    <t>Prestar sus servicios profesionales como
diseñador de software para el proyecto de desarrollo e implementación del Sistema
de Información Integrado de la Secretaría Jurídica Distrital</t>
  </si>
  <si>
    <t>3-2021-2036</t>
  </si>
  <si>
    <t>https://community.secop.gov.co/Public/Tendering/OpportunityDetail/Index?noticeUID=CO1.NTC.1834014&amp;isFromPublicArea=True&amp;isModal=true&amp;asPopupView=true</t>
  </si>
  <si>
    <t>SJD-CD-108-2021</t>
  </si>
  <si>
    <t>106-2021</t>
  </si>
  <si>
    <t>https://community.secop.gov.co/Public/Tendering/ContractNoticePhases/View?PPI=CO1.PPI.12382957&amp;isFromPublicArea=True&amp;isModal=False</t>
  </si>
  <si>
    <t>CO1.PCCNTR.2337712</t>
  </si>
  <si>
    <t>MAGDALY MORENO MERCHAN</t>
  </si>
  <si>
    <t>CASANARE</t>
  </si>
  <si>
    <t>AGUAZUL</t>
  </si>
  <si>
    <t>CL 59 A 23D 62 SUR</t>
  </si>
  <si>
    <t>magda_277@hotmail.com</t>
  </si>
  <si>
    <t>Prestar los servicios profesionales de apoyo a la ejecución del Plan Anual de Auditorias 2021, de la Oficina de Control Interno
relacionados con Evaluación del MIPG y sus componentes</t>
  </si>
  <si>
    <t>OFICINA DE CONTROL INTERNO</t>
  </si>
  <si>
    <t>DIK MARTÍNEZ VELÁSQUEZ</t>
  </si>
  <si>
    <t>3-2021-2040</t>
  </si>
  <si>
    <t>https://community.secop.gov.co/Public/Tendering/OpportunityDetail/Index?noticeUID=CO1.NTC.1834136&amp;isFromPublicArea=True&amp;isModal=true&amp;asPopupView=true</t>
  </si>
  <si>
    <t>SJD-CD-109-2021</t>
  </si>
  <si>
    <t>107-2021</t>
  </si>
  <si>
    <t>https://community.secop.gov.co/Public/Tendering/ContractNoticePhases/View?PPI=CO1.PPI.12385580&amp;isFromPublicArea=True&amp;isModal=False</t>
  </si>
  <si>
    <t>CO1.PCCNTR.2337984</t>
  </si>
  <si>
    <t xml:space="preserve">LIZETH MARÍA GUZMÁN FRANCO        </t>
  </si>
  <si>
    <t>CR 63 22 45 TO 3</t>
  </si>
  <si>
    <t>guzmanfranco1@hotmail.com</t>
  </si>
  <si>
    <t xml:space="preserve"> Prestar servicios profesionales en representación judicial en asuntos laborales y demás, que le sean asignados por el supervisor</t>
  </si>
  <si>
    <t>3-2021-2056</t>
  </si>
  <si>
    <t>https://www.colombiacompra.gov.co/tienda-virtual-del-estado-colombiano/ordenes-compra/65416</t>
  </si>
  <si>
    <t>108-2021</t>
  </si>
  <si>
    <t xml:space="preserve">121 121-Compraventa (Bienes Muebles) </t>
  </si>
  <si>
    <t>Productos de caucho y plástico</t>
  </si>
  <si>
    <t>PANAMERICANA LIBRERÍA Y PAPELERÍA S.A.</t>
  </si>
  <si>
    <t>5 5-Sociedad Anónima</t>
  </si>
  <si>
    <t xml:space="preserve">CL 64 93 95 </t>
  </si>
  <si>
    <t xml:space="preserve">gobiernovirtual@panamericana.com.co </t>
  </si>
  <si>
    <t>Adquirir suministros para la impresora de carnets de los funcionarios de la secretaría Jurídica Distrital</t>
  </si>
  <si>
    <t>$ 2.714.152</t>
  </si>
  <si>
    <t>3-2021-2188</t>
  </si>
  <si>
    <t>https://community.secop.gov.co/Public/Tendering/OpportunityDetail/Index?noticeUID=CO1.NTC.1840456&amp;isFromPublicArea=True&amp;isModal=true&amp;asPopupView=true</t>
  </si>
  <si>
    <t>SJD-CD-111-2021</t>
  </si>
  <si>
    <t>109-2021</t>
  </si>
  <si>
    <t>https://community.secop.gov.co/Public/Tendering/ContractNoticePhases/View?PPI=CO1.PPI.12424945&amp;isFromPublicArea=True&amp;isModal=False</t>
  </si>
  <si>
    <t>CO1.PCCNTR.2346004</t>
  </si>
  <si>
    <t>LINA BRIYITH RONDON ROMERO</t>
  </si>
  <si>
    <t>CR 90 135B 47</t>
  </si>
  <si>
    <t>linarondon90@outlook.es</t>
  </si>
  <si>
    <t>Prestación de servicios de apoyo a la gestión en a Dirección de Gestión Corporativa, en el desarrollo de actividades de los procesos de Gestión Financiera y Gestión Contractua</t>
  </si>
  <si>
    <t>3-2021-2234</t>
  </si>
  <si>
    <t>https://community.secop.gov.co/Public/Tendering/OpportunityDetail/Index?noticeUID=CO1.NTC.1842815&amp;isFromPublicArea=True&amp;isModal=true&amp;asPopupView=true</t>
  </si>
  <si>
    <t>SJD-CD-112-2021</t>
  </si>
  <si>
    <t>110-2021</t>
  </si>
  <si>
    <t>https://community.secop.gov.co/Public/Tendering/ContractNoticePhases/View?PPI=CO1.PPI.12435318&amp;isFromPublicArea=True&amp;isModal=False</t>
  </si>
  <si>
    <t xml:space="preserve">CO1.PCCNTR.2348348        </t>
  </si>
  <si>
    <t xml:space="preserve">RODRIGO ACOSTA PARRA </t>
  </si>
  <si>
    <t>COMPENSAR</t>
  </si>
  <si>
    <t>CR 7 A 148 75 AP 102</t>
  </si>
  <si>
    <t>rodriacospa@gmail.com</t>
  </si>
  <si>
    <t>Prestar los servicios profesionales a la Subsecretaria Jurídica Distrital, para el apoyo jurídico en la elaboración, análisis y revisión de los actos administrativos, conceptos y demás documentos jurídicos que requiera este despacho</t>
  </si>
  <si>
    <t>3-2021-2174</t>
  </si>
  <si>
    <t>https://community.secop.gov.co/Public/Tendering/OpportunityDetail/Index?noticeUID=CO1.NTC.1845440&amp;isFromPublicArea=True&amp;isModal=true&amp;asPopupView=true</t>
  </si>
  <si>
    <t>SJD-CD-113-2021</t>
  </si>
  <si>
    <t>111-2021</t>
  </si>
  <si>
    <t>https://community.secop.gov.co/Public/Tendering/ContractNoticePhases/View?PPI=CO1.PPI.12452769&amp;isFromPublicArea=True&amp;isModal=False</t>
  </si>
  <si>
    <t>CO1.PCCNTR.2351333</t>
  </si>
  <si>
    <t>ANDRES LEONARDO SOLER CARDENAS</t>
  </si>
  <si>
    <t xml:space="preserve">CHIQUINQUIRA </t>
  </si>
  <si>
    <t>CR 96 H BIS 23J 15</t>
  </si>
  <si>
    <t>leojuridico7@gmail.com</t>
  </si>
  <si>
    <t>Prestar los servicios profesionales en la contestación de acciones de tutela e incidentes de desacato, que le asigne el supervisor</t>
  </si>
  <si>
    <t>3-2021-2237</t>
  </si>
  <si>
    <t>https://community.secop.gov.co/Public/Tendering/OpportunityDetail/Index?noticeUID=CO1.NTC.1846781&amp;isFromPublicArea=True&amp;isModal=true&amp;asPopupView=true</t>
  </si>
  <si>
    <t>SJD-CD-114-2021</t>
  </si>
  <si>
    <t>112-2021</t>
  </si>
  <si>
    <t>https://community.secop.gov.co/Public/Tendering/ContractNoticePhases/View?PPI=CO1.PPI.12460075&amp;isFromPublicArea=True&amp;isModal=False</t>
  </si>
  <si>
    <t xml:space="preserve">CO1.PCCNTR.2353414        </t>
  </si>
  <si>
    <t>IVÁN DARIO GOMEZ LEE</t>
  </si>
  <si>
    <t>CL 127 D 19 93</t>
  </si>
  <si>
    <t>gomezleeivandario@gmail.com</t>
  </si>
  <si>
    <t xml:space="preserve">22 AÑOS </t>
  </si>
  <si>
    <t>Prestar los servicios profesionales altamente calificados a la Secretaría Jurídica Distrital para asesorar el seguimiento, desarrollo, revisión y aprobación de los documentos y/o actividades que se requieran para la implementación del Observatorio Distrital de Contratación y Lucha Anticorrupción, desde la perspectiva del Derecho Público y la Contratación Estatal</t>
  </si>
  <si>
    <t>3-2021-2327</t>
  </si>
  <si>
    <t>https://community.secop.gov.co/Public/Tendering/OpportunityDetail/Index?noticeUID=CO1.NTC.1852465&amp;isFromPublicArea=True&amp;isModal=true&amp;asPopupView=true</t>
  </si>
  <si>
    <t>SJD-CD-115-2021</t>
  </si>
  <si>
    <t>113-2021</t>
  </si>
  <si>
    <t xml:space="preserve">https://community.secop.gov.co/Public/Tendering/ContractNoticePhases/View?PPI=CO1.PPI.12495016&amp;isFromPublicArea=True&amp;isModal=False
</t>
  </si>
  <si>
    <t xml:space="preserve">CO1.PCCNTR.2360030        </t>
  </si>
  <si>
    <t>LIDA DE LOS ÁNGELES PRIETO PINTO</t>
  </si>
  <si>
    <t>GAMEZA</t>
  </si>
  <si>
    <t>CL 6 A 93 D 67 IN 9 AP 501</t>
  </si>
  <si>
    <t>angeleslida@gmail.com</t>
  </si>
  <si>
    <t>Prestación de servicios de apoyo a la gestión en la Dirección de Gestión Corporativa, en el desarrollo de actividades derivadas del proceso de Gestión Documental y Atención a la Ciudadanía”.</t>
  </si>
  <si>
    <t>3-2021-2344</t>
  </si>
  <si>
    <t>https://www.colombiacompra.gov.co/tienda-virtual-del-estado-colombiano/ordenes-compra/65895</t>
  </si>
  <si>
    <t>114-2021</t>
  </si>
  <si>
    <t xml:space="preserve">131 131-Arrendamiento de bienes muebles </t>
  </si>
  <si>
    <t>Servicio de arrendamiento de bienes muebles sin opción de compra de otros bienes</t>
  </si>
  <si>
    <t xml:space="preserve">SOLUTION COPY LTDA </t>
  </si>
  <si>
    <t>CR 90 17 B 63 BG 23</t>
  </si>
  <si>
    <t>info@solutioncopy.com</t>
  </si>
  <si>
    <t>Alquiler de impresoras multifuncionales (impresión, fotocopiado y escaneo), para el servicio de las dependencias de la Secretaria Jurídica Distrital</t>
  </si>
  <si>
    <t>N,A</t>
  </si>
  <si>
    <t>3-2021-2456</t>
  </si>
  <si>
    <t>https://community.secop.gov.co/Public/Tendering/OpportunityDetail/Index?noticeUID=CO1.NTC.1868168&amp;isFromPublicArea=True&amp;isModal=true&amp;asPopupView=true</t>
  </si>
  <si>
    <t>SJD-CD-116-2021</t>
  </si>
  <si>
    <t>115-2021</t>
  </si>
  <si>
    <t xml:space="preserve">https://community.secop.gov.co/Public/Tendering/ContractNoticePhases/View?PPI=CO1.PPI.12580670&amp;isFromPublicArea=True&amp;isModal=False
</t>
  </si>
  <si>
    <t xml:space="preserve">CO1.PCCNTR.2378565        </t>
  </si>
  <si>
    <t xml:space="preserve">MARÍA PAULA NIÑO GUARÍN </t>
  </si>
  <si>
    <t>CR 46 141 22 AP 101</t>
  </si>
  <si>
    <t>mariaguarin_01@hotmail.com</t>
  </si>
  <si>
    <t xml:space="preserve">Prestar los servicios jurídicos con el fin de analizar la información reportada por las ESAL y verificar el estado de cumplimiento con el ente de control        </t>
  </si>
  <si>
    <t>3-2021-2459</t>
  </si>
  <si>
    <t>https://community.secop.gov.co/Public/Tendering/OpportunityDetail/Index?noticeUID=CO1.NTC.1869066&amp;isFromPublicArea=True&amp;isModal=true&amp;asPopupView=true</t>
  </si>
  <si>
    <t>SJD-CD-117-2021</t>
  </si>
  <si>
    <t>116-2021</t>
  </si>
  <si>
    <t xml:space="preserve">https://community.secop.gov.co/Public/Tendering/ContractNoticePhases/View?PPI=CO1.PPI.12586903&amp;isFromPublicArea=True&amp;isModal=False
</t>
  </si>
  <si>
    <t xml:space="preserve">CO1.PCCNTR.2380429        </t>
  </si>
  <si>
    <t xml:space="preserve">MARÍA FERNANDA CRUZ RODRÍGUEZ </t>
  </si>
  <si>
    <t xml:space="preserve">VILLAVICENCIO </t>
  </si>
  <si>
    <t>CR 65 22 A 43</t>
  </si>
  <si>
    <t>mfcruz_15@hotmail.com</t>
  </si>
  <si>
    <t>Prestar los servicios profesionales para la implementación del Plan Maestro de Acciones Judiciales en el Distrito, conforme los documentos técnicos entregados por la Secretaría Jurídica Distrital</t>
  </si>
  <si>
    <t>3-2021-2587</t>
  </si>
  <si>
    <t>https://community.secop.gov.co/Public/Tendering/OpportunityDetail/Index?noticeUID=CO1.NTC.1882165&amp;isFromPublicArea=True&amp;isModal=true&amp;asPopupView=true</t>
  </si>
  <si>
    <t>SJD-CD-118-2021</t>
  </si>
  <si>
    <t>117-2021</t>
  </si>
  <si>
    <t xml:space="preserve">https://community.secop.gov.co/Public/Tendering/ContractNoticePhases/View?PPI=CO1.PPI.12665641&amp;isFromPublicArea=True&amp;isModal=False
</t>
  </si>
  <si>
    <t xml:space="preserve">CO1.PCCNTR.2395746        </t>
  </si>
  <si>
    <t xml:space="preserve">DIANA MARCELA URIBE MEJÍA </t>
  </si>
  <si>
    <t>CL 23 D 86 28 IN 12 AP 201</t>
  </si>
  <si>
    <t>dmuribe@secretariajuridica.gov.co</t>
  </si>
  <si>
    <t>“Prestar los servicios profesionales para apoyar la sustanciación y trámite de los procesos disciplinarios a cargo de la Dirección Distrital de Asuntos Disciplinarios de la Secretaria Jurídica Distrital.”</t>
  </si>
  <si>
    <t>3-2021-2801</t>
  </si>
  <si>
    <t>https://community.secop.gov.co/Public/Tendering/OpportunityDetail/Index?noticeUID=CO1.NTC.1901885&amp;isFromPublicArea=True&amp;isModal=true&amp;asPopupView=true</t>
  </si>
  <si>
    <t>SJD-CD-119-2021</t>
  </si>
  <si>
    <t>118-2021</t>
  </si>
  <si>
    <t xml:space="preserve">https://community.secop.gov.co/Public/Tendering/ContractNoticePhases/View?PPI=CO1.PPI.12782461&amp;isFromPublicArea=True&amp;isModal=False
</t>
  </si>
  <si>
    <t xml:space="preserve">CO1.PCCNTR.2419364        </t>
  </si>
  <si>
    <t>131020202007 // 13102020207</t>
  </si>
  <si>
    <t>Bienestar e Incentivos // Salud Ocupacional</t>
  </si>
  <si>
    <t>CAJA DE COMPENSACIÓN FAMILIAR COMPENSAR</t>
  </si>
  <si>
    <t>10 10-Corporación sin ánimo de lucro, Organización no Gubernamental -ONG-</t>
  </si>
  <si>
    <t>AV 68 49 A 47</t>
  </si>
  <si>
    <t>dramirezm@compensar.com</t>
  </si>
  <si>
    <t>Prestar servicios de apoyo a la gestión para desarrollar actividades contempladas en el Programa de Bienestar Social e Incentivos y en los Planes de Gestión Ambiental y de Seguridad y Salud en el Trabajo de la Secretaría Jurídica Distrital</t>
  </si>
  <si>
    <t>3-2021-2947</t>
  </si>
  <si>
    <t>https://community.secop.gov.co/Public/Tendering/OpportunityDetail/Index?noticeUID=CO1.NTC.1926620&amp;isFromPublicArea=True&amp;isModal=true&amp;asPopupView=true</t>
  </si>
  <si>
    <t>SJD-CD-121-2021</t>
  </si>
  <si>
    <t>119-2021</t>
  </si>
  <si>
    <t xml:space="preserve">https://community.secop.gov.co/Public/Tendering/ContractNoticePhases/View?PPI=CO1.PPI.12942883&amp;isFromPublicArea=True&amp;isModal=False
</t>
  </si>
  <si>
    <t>CO1.PCCNTR.2450714</t>
  </si>
  <si>
    <t>FAVER PEREZ GUTIERREZ</t>
  </si>
  <si>
    <t>CR 88C 26 21 SUR</t>
  </si>
  <si>
    <t>faverperez@hotmail.com</t>
  </si>
  <si>
    <t>TECNICO LABORAL EN REPARACION Y ENSAMBLE DE COMPUTADORES</t>
  </si>
  <si>
    <t>Prestar sus servicios para prestar soporte a
usuarios en el módulo de doctrina, disciplinarios y política de LEGALBOG.”</t>
  </si>
  <si>
    <t>3-2021-2937</t>
  </si>
  <si>
    <t>https://www.colombiacompra.gov.co/tienda-virtual-del-estado-colombiano/ordenes-compra/67632</t>
  </si>
  <si>
    <t>120-2021</t>
  </si>
  <si>
    <t>CL 64 93 95</t>
  </si>
  <si>
    <t>gobiernovirtual@panamericana.com.co</t>
  </si>
  <si>
    <t>Compra de bienes y repuestos para mantenimiento de hardware de la Secretaría Jurídica Distrital</t>
  </si>
  <si>
    <t>$ 10.501.988</t>
  </si>
  <si>
    <t>https://www.colombiacompra.gov.co/tienda-virtual-del-estado-colombiano/ordenes-compra/67693</t>
  </si>
  <si>
    <t>121-2021</t>
  </si>
  <si>
    <t>ALKOSTO S.A</t>
  </si>
  <si>
    <t>CL 11 31A 42</t>
  </si>
  <si>
    <t>wladimir.polanco@colcomercio.com.co</t>
  </si>
  <si>
    <t>https://www.colombiacompra.gov.co/tienda-virtual-del-estado-colombiano/ordenes-compra/67633</t>
  </si>
  <si>
    <t>122-2021</t>
  </si>
  <si>
    <t>FERRICENTROS SAS</t>
  </si>
  <si>
    <t>AV CARACAS 74 25</t>
  </si>
  <si>
    <t>licitaciones2@ferrecentro.com</t>
  </si>
  <si>
    <t>3-2021-3030</t>
  </si>
  <si>
    <t>GINA CATHERINE VANEGAS SOLANO</t>
  </si>
  <si>
    <t>https://community.secop.gov.co/Public/Tendering/OpportunityDetail/Index?noticeUID=CO1.NTC.1933608&amp;isFromPublicArea=True&amp;isModal=true&amp;asPopupView=true</t>
  </si>
  <si>
    <t>SJD-CD-122-2021</t>
  </si>
  <si>
    <t>123-2021</t>
  </si>
  <si>
    <t xml:space="preserve">https://community.secop.gov.co/Public/Tendering/ContractNoticePhases/View?PPI=CO1.PPI.12988178&amp;isFromPublicArea=True&amp;isModal=False
</t>
  </si>
  <si>
    <t>CO1.PCCNTR.2459781</t>
  </si>
  <si>
    <t xml:space="preserve">CARMEN ELOISA RUIZ LOPEZ </t>
  </si>
  <si>
    <t>EQUIDAD</t>
  </si>
  <si>
    <t>CR 16 93A 36</t>
  </si>
  <si>
    <t>carmeneloisaruiz@outlook.com</t>
  </si>
  <si>
    <t>25 AÑOS</t>
  </si>
  <si>
    <t>Prestar los servicios profesionales para la elaboración del modelo jurídico anticorrupción para el Distrito Capital, desde la perspectiva del Derecho Penal</t>
  </si>
  <si>
    <t>$ 10.794.401</t>
  </si>
  <si>
    <t>3-2021-3031</t>
  </si>
  <si>
    <t>https://community.secop.gov.co/Public/Tendering/OpportunityDetail/Index?noticeUID=CO1.NTC.1936881&amp;isFromPublicArea=True&amp;isModal=true&amp;asPopupView=true</t>
  </si>
  <si>
    <t>SJD-CD-123-2021</t>
  </si>
  <si>
    <t>125-2021</t>
  </si>
  <si>
    <t>https://community.secop.gov.co/Public/Tendering/ContractNoticePhases/View?PPI=CO1.PPI.13008743&amp;isFromPublicArea=True&amp;isModal=False</t>
  </si>
  <si>
    <t>CO1.PCCNTR.2463266</t>
  </si>
  <si>
    <t xml:space="preserve">MAGDA PATRICIA PUENTES PARDO </t>
  </si>
  <si>
    <t>MONIQUIRA</t>
  </si>
  <si>
    <t>CR 97 24B 86C 11</t>
  </si>
  <si>
    <t>magdapuentes4@gmail.com</t>
  </si>
  <si>
    <t>“Prestar los servicios profesionales en temas financieros y contables con el fin de analizar la información allegada por las ESAL competencia de la Dirección, Distrital de Inspección, Vigilancia y Control</t>
  </si>
  <si>
    <t>$ 6.461.955</t>
  </si>
  <si>
    <t>3-2021-3090</t>
  </si>
  <si>
    <t>https://community.secop.gov.co/Public/Tendering/OpportunityDetail/Index?noticeUID=CO1.NTC.1944180&amp;isFromPublicArea=True&amp;isModal=true&amp;asPopupView=true</t>
  </si>
  <si>
    <t>SJD-CD-124-2021</t>
  </si>
  <si>
    <t>126-2021</t>
  </si>
  <si>
    <t>https://community.secop.gov.co/Public/Tendering/ContractNoticePhases/View?PPI=CO1.PPI.13068170&amp;isFromPublicArea=True&amp;isModal=False</t>
  </si>
  <si>
    <t>CO1.PCCNTR.2473878</t>
  </si>
  <si>
    <t>3 3. Años</t>
  </si>
  <si>
    <t>INSTITUTO GEOGRAFICO AGISTIN CODAZZI - IGAC</t>
  </si>
  <si>
    <t>CR 30 48 51</t>
  </si>
  <si>
    <t>contratacion@igac.gov.co</t>
  </si>
  <si>
    <t>Autorizar al INSTITUTO GEOGRÁFICO
AGUSTÍN CODAZZI - IGAC el uso del aplicativo Sistema de Información Disciplinario
- SID</t>
  </si>
  <si>
    <t>3-2021-3668</t>
  </si>
  <si>
    <t>https://community.secop.gov.co/Public/Tendering/OpportunityDetail/Index?noticeUID=CO1.NTC.1993906&amp;isFromPublicArea=True&amp;isModal=true&amp;asPopupView=true</t>
  </si>
  <si>
    <t>SJD-CD-128-2021</t>
  </si>
  <si>
    <t>130-2021</t>
  </si>
  <si>
    <t>904 904-Comodato</t>
  </si>
  <si>
    <t>https://community.secop.gov.co/Public/Tendering/ContractNoticePhases/View?PPI=CO1.PPI.13408351&amp;isFromPublicArea=True&amp;isModal=False</t>
  </si>
  <si>
    <t xml:space="preserve">CO1.PCCNTR.2537335        </t>
  </si>
  <si>
    <t xml:space="preserve">  UNOBOG </t>
  </si>
  <si>
    <t>9 9-Fundación sin ánimo de lucro</t>
  </si>
  <si>
    <t>CR 13 27 20</t>
  </si>
  <si>
    <t>unobog@gmail.com</t>
  </si>
  <si>
    <t xml:space="preserve">El comodante – UNOBOG - entrega a título de comodato o préstamo de uso al comodatario –SECRETARÍA JURÍDICA DISTRITAL y éste recibe al mismo título, el SOFTWARE que facilita el reparto equitativo y aleatorio entre todas las notarías que hacen parte del Círculo Notarial de Bogotá        </t>
  </si>
  <si>
    <t>DIRECCIÓN DISTRITAL DE POLÍTICA JURÍDICA //  OFICINA DE TECNOLOGÍAS DE LA INFORMACIÓN Y LAS COMUNICACIONES</t>
  </si>
  <si>
    <t>SERGIO PINILLOS CABRALES //FRANCISCO JAVIER PULIDO FAJARDO</t>
  </si>
  <si>
    <t>72171247// 79468174</t>
  </si>
  <si>
    <t>7 // 1</t>
  </si>
  <si>
    <t xml:space="preserve">Ejecución Contractual Secretaría Jurídica Distrital (Corte al 30 de abril de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</si>
</sst>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_);_(&quot;$&quot;\ * \(#,##0\);_(&quot;$&quot;\ * &quot;-&quot;_);_(@_)"/>
    <numFmt numFmtId="165" formatCode="d/m/yyyy"/>
    <numFmt numFmtId="166" formatCode="_(&quot;$&quot;\ * #,##0_);_(&quot;$&quot;\ * \(#,##0\);_(&quot;$&quot;\ * &quot;-&quot;??_);_(@_)"/>
    <numFmt numFmtId="167" formatCode="_-* #,##0_-;\-* #,##0_-;_-* &quot;-&quot;??_-;_-@"/>
    <numFmt numFmtId="168" formatCode="dd/mm/yyyy"/>
    <numFmt numFmtId="169" formatCode="#,##0.00\ [$€-1]"/>
  </numFmts>
  <fonts count="15">
    <font>
      <sz val="11"/>
      <color theme="1"/>
      <name val="Calibri"/>
    </font>
    <font>
      <b/>
      <sz val="9"/>
      <name val="Times New Roman"/>
      <family val="1"/>
    </font>
    <font>
      <sz val="11"/>
      <name val="Calibri"/>
      <family val="2"/>
    </font>
    <font>
      <b/>
      <sz val="9"/>
      <name val="Calibri"/>
      <family val="2"/>
    </font>
    <font>
      <sz val="9"/>
      <name val="Calibri"/>
      <family val="2"/>
    </font>
    <font>
      <u/>
      <sz val="9"/>
      <name val="Calibri"/>
      <family val="2"/>
    </font>
    <font>
      <sz val="9"/>
      <name val="Arial"/>
      <family val="2"/>
    </font>
    <font>
      <b/>
      <u/>
      <sz val="9"/>
      <name val="Calibri"/>
      <family val="2"/>
    </font>
    <font>
      <sz val="10"/>
      <name val="Arial"/>
      <family val="2"/>
    </font>
    <font>
      <b/>
      <sz val="9"/>
      <name val="Arial"/>
      <family val="2"/>
    </font>
    <font>
      <sz val="8"/>
      <name val="Arial"/>
      <family val="2"/>
    </font>
    <font>
      <sz val="9"/>
      <name val="Times New Roman"/>
      <family val="1"/>
    </font>
    <font>
      <sz val="9"/>
      <name val="&quot;times new roman&quot;"/>
    </font>
    <font>
      <b/>
      <sz val="11"/>
      <name val="Calibri"/>
      <family val="2"/>
    </font>
    <font>
      <sz val="11"/>
      <color theme="1"/>
      <name val="Calibri"/>
      <family val="2"/>
    </font>
  </fonts>
  <fills count="7">
    <fill>
      <patternFill patternType="none"/>
    </fill>
    <fill>
      <patternFill patternType="gray125"/>
    </fill>
    <fill>
      <patternFill patternType="solid">
        <fgColor rgb="FFD8D8D8"/>
        <bgColor rgb="FFD8D8D8"/>
      </patternFill>
    </fill>
    <fill>
      <patternFill patternType="solid">
        <fgColor rgb="FFBFBFBF"/>
        <bgColor rgb="FFBFBFBF"/>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s>
  <borders count="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114">
    <xf numFmtId="0" fontId="0" fillId="0" borderId="0" xfId="0" applyFont="1" applyAlignment="1"/>
    <xf numFmtId="0" fontId="2" fillId="0" borderId="0" xfId="0" applyFont="1" applyFill="1" applyAlignment="1"/>
    <xf numFmtId="0" fontId="3" fillId="2" borderId="2" xfId="0"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2" fillId="0" borderId="0" xfId="0" applyFont="1" applyAlignment="1"/>
    <xf numFmtId="0" fontId="4" fillId="0" borderId="2" xfId="0" applyFont="1" applyBorder="1" applyAlignment="1">
      <alignment horizontal="center" vertical="center" wrapText="1"/>
    </xf>
    <xf numFmtId="165" fontId="4"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164" fontId="4" fillId="4" borderId="2" xfId="0" applyNumberFormat="1" applyFont="1" applyFill="1" applyBorder="1" applyAlignment="1">
      <alignment horizontal="center" vertical="center" wrapText="1"/>
    </xf>
    <xf numFmtId="164" fontId="4" fillId="0" borderId="2"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165" fontId="3" fillId="0" borderId="2" xfId="0" applyNumberFormat="1" applyFont="1" applyBorder="1" applyAlignment="1">
      <alignment horizontal="center" vertical="center" wrapText="1"/>
    </xf>
    <xf numFmtId="166" fontId="4" fillId="0" borderId="2" xfId="0" applyNumberFormat="1" applyFont="1" applyBorder="1" applyAlignment="1">
      <alignment horizontal="center" vertical="center" wrapText="1"/>
    </xf>
    <xf numFmtId="37" fontId="4" fillId="0" borderId="2" xfId="0" applyNumberFormat="1" applyFont="1" applyBorder="1" applyAlignment="1">
      <alignment horizontal="center" vertical="center" wrapText="1"/>
    </xf>
    <xf numFmtId="164" fontId="4" fillId="0" borderId="2" xfId="0" applyNumberFormat="1" applyFont="1" applyFill="1" applyBorder="1" applyAlignment="1">
      <alignment horizontal="center" vertical="center" wrapText="1"/>
    </xf>
    <xf numFmtId="166"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165" fontId="6" fillId="0"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165" fontId="6" fillId="0" borderId="5"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5" fillId="4" borderId="2" xfId="0" applyFont="1" applyFill="1" applyBorder="1" applyAlignment="1">
      <alignment horizontal="center" vertical="center" wrapText="1"/>
    </xf>
    <xf numFmtId="164" fontId="4" fillId="0" borderId="2" xfId="0" applyNumberFormat="1" applyFont="1" applyBorder="1" applyAlignment="1">
      <alignment horizontal="right" vertical="center" wrapText="1"/>
    </xf>
    <xf numFmtId="167" fontId="8" fillId="0" borderId="1" xfId="0" applyNumberFormat="1" applyFont="1" applyFill="1" applyBorder="1" applyAlignment="1">
      <alignment horizontal="center" vertical="center"/>
    </xf>
    <xf numFmtId="165" fontId="9" fillId="0" borderId="2" xfId="0" applyNumberFormat="1" applyFont="1" applyBorder="1" applyAlignment="1">
      <alignment horizontal="center" vertical="center" wrapText="1"/>
    </xf>
    <xf numFmtId="0" fontId="4" fillId="0" borderId="4" xfId="0" applyFont="1" applyFill="1" applyBorder="1" applyAlignment="1">
      <alignment horizontal="center"/>
    </xf>
    <xf numFmtId="168" fontId="4"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4" fillId="5" borderId="2"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3" fontId="4" fillId="0" borderId="2" xfId="0" applyNumberFormat="1" applyFont="1" applyBorder="1" applyAlignment="1">
      <alignment horizontal="center" vertical="center"/>
    </xf>
    <xf numFmtId="3" fontId="4" fillId="0" borderId="3" xfId="0" applyNumberFormat="1" applyFont="1" applyBorder="1" applyAlignment="1">
      <alignment horizontal="center" vertical="center"/>
    </xf>
    <xf numFmtId="3" fontId="4"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165" fontId="3" fillId="4" borderId="2"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165" fontId="3" fillId="6" borderId="2" xfId="0" applyNumberFormat="1" applyFont="1" applyFill="1" applyBorder="1" applyAlignment="1">
      <alignment horizontal="center" vertical="center" wrapText="1"/>
    </xf>
    <xf numFmtId="0" fontId="4" fillId="4" borderId="6" xfId="0" applyFont="1" applyFill="1" applyBorder="1" applyAlignment="1">
      <alignment horizontal="center" vertical="center"/>
    </xf>
    <xf numFmtId="0" fontId="5" fillId="0" borderId="2" xfId="0" applyFont="1" applyBorder="1" applyAlignment="1">
      <alignment horizontal="center" vertical="center"/>
    </xf>
    <xf numFmtId="0" fontId="4" fillId="4" borderId="2" xfId="0" applyFont="1" applyFill="1" applyBorder="1" applyAlignment="1">
      <alignment horizontal="center" vertical="center" wrapText="1"/>
    </xf>
    <xf numFmtId="165" fontId="4" fillId="4" borderId="2" xfId="0" applyNumberFormat="1" applyFont="1" applyFill="1" applyBorder="1" applyAlignment="1">
      <alignment horizontal="center" vertical="center" wrapText="1"/>
    </xf>
    <xf numFmtId="0" fontId="10" fillId="4" borderId="1" xfId="0" applyFont="1" applyFill="1" applyBorder="1" applyAlignment="1">
      <alignment horizontal="center" vertical="center"/>
    </xf>
    <xf numFmtId="164" fontId="4" fillId="0" borderId="0" xfId="0" applyNumberFormat="1" applyFont="1" applyAlignment="1">
      <alignment horizontal="center" vertical="center"/>
    </xf>
    <xf numFmtId="0" fontId="4" fillId="4" borderId="2" xfId="0" applyFont="1" applyFill="1" applyBorder="1" applyAlignment="1">
      <alignment horizontal="center" vertical="center"/>
    </xf>
    <xf numFmtId="0" fontId="5" fillId="4" borderId="6" xfId="0" applyFont="1" applyFill="1" applyBorder="1" applyAlignment="1">
      <alignment horizontal="center" vertical="center"/>
    </xf>
    <xf numFmtId="0" fontId="10" fillId="4" borderId="2" xfId="0" applyFont="1" applyFill="1" applyBorder="1" applyAlignment="1">
      <alignment horizontal="center" vertical="center"/>
    </xf>
    <xf numFmtId="0" fontId="4" fillId="6" borderId="2" xfId="0" applyFont="1" applyFill="1" applyBorder="1" applyAlignment="1">
      <alignment horizontal="center" vertical="center" wrapText="1"/>
    </xf>
    <xf numFmtId="165" fontId="4" fillId="6" borderId="2"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0" fontId="4" fillId="0" borderId="2" xfId="0" applyFont="1" applyBorder="1" applyAlignment="1">
      <alignment horizontal="left" vertical="top" wrapText="1"/>
    </xf>
    <xf numFmtId="168" fontId="3" fillId="4" borderId="2" xfId="0" applyNumberFormat="1" applyFont="1" applyFill="1" applyBorder="1" applyAlignment="1">
      <alignment horizontal="center" vertical="center" wrapText="1"/>
    </xf>
    <xf numFmtId="165" fontId="4" fillId="0" borderId="2" xfId="0" applyNumberFormat="1" applyFont="1" applyBorder="1" applyAlignment="1">
      <alignment vertical="center" wrapText="1"/>
    </xf>
    <xf numFmtId="164" fontId="4" fillId="0" borderId="2" xfId="0" applyNumberFormat="1" applyFont="1" applyBorder="1" applyAlignment="1">
      <alignment horizontal="center" vertical="center"/>
    </xf>
    <xf numFmtId="3" fontId="5" fillId="0" borderId="3" xfId="0" applyNumberFormat="1" applyFont="1" applyBorder="1" applyAlignment="1">
      <alignment horizontal="center" vertical="center" wrapText="1"/>
    </xf>
    <xf numFmtId="0" fontId="4" fillId="0" borderId="0" xfId="0" applyFont="1" applyAlignment="1">
      <alignment horizontal="left" wrapText="1"/>
    </xf>
    <xf numFmtId="0" fontId="10" fillId="4" borderId="1" xfId="0" applyFont="1" applyFill="1" applyBorder="1" applyAlignment="1">
      <alignment horizontal="center" vertical="center" wrapText="1"/>
    </xf>
    <xf numFmtId="3" fontId="5" fillId="0" borderId="3" xfId="0" applyNumberFormat="1" applyFont="1" applyBorder="1" applyAlignment="1">
      <alignment horizontal="center" vertical="center"/>
    </xf>
    <xf numFmtId="3" fontId="4" fillId="0" borderId="5" xfId="0" applyNumberFormat="1" applyFont="1" applyBorder="1" applyAlignment="1">
      <alignment horizontal="center" vertical="center"/>
    </xf>
    <xf numFmtId="0" fontId="4" fillId="4" borderId="1" xfId="0" applyFont="1" applyFill="1" applyBorder="1" applyAlignment="1">
      <alignment horizontal="left" vertical="center" wrapText="1"/>
    </xf>
    <xf numFmtId="168" fontId="4" fillId="0" borderId="2" xfId="0" applyNumberFormat="1" applyFont="1" applyBorder="1" applyAlignment="1">
      <alignment horizontal="center" vertical="center"/>
    </xf>
    <xf numFmtId="0" fontId="3" fillId="0" borderId="2" xfId="0" applyFont="1" applyBorder="1" applyAlignment="1">
      <alignment horizontal="center" vertical="center"/>
    </xf>
    <xf numFmtId="165" fontId="4" fillId="0" borderId="2" xfId="0" applyNumberFormat="1" applyFont="1" applyBorder="1" applyAlignment="1">
      <alignment horizontal="center" vertical="center"/>
    </xf>
    <xf numFmtId="165" fontId="4" fillId="4" borderId="2" xfId="0" applyNumberFormat="1" applyFont="1" applyFill="1" applyBorder="1" applyAlignment="1">
      <alignment horizontal="center" vertical="center"/>
    </xf>
    <xf numFmtId="165" fontId="3" fillId="4" borderId="2" xfId="0" applyNumberFormat="1" applyFont="1" applyFill="1" applyBorder="1" applyAlignment="1">
      <alignment horizontal="center" vertical="center"/>
    </xf>
    <xf numFmtId="3" fontId="4" fillId="4" borderId="2" xfId="0" applyNumberFormat="1" applyFont="1" applyFill="1" applyBorder="1" applyAlignment="1">
      <alignment horizontal="center" vertical="center" wrapText="1"/>
    </xf>
    <xf numFmtId="0" fontId="11" fillId="4" borderId="2" xfId="0" applyFont="1" applyFill="1" applyBorder="1" applyAlignment="1">
      <alignment horizontal="center" vertical="center" wrapText="1"/>
    </xf>
    <xf numFmtId="165" fontId="6" fillId="0" borderId="2" xfId="0" applyNumberFormat="1" applyFont="1" applyBorder="1" applyAlignment="1">
      <alignment horizontal="center" vertical="center"/>
    </xf>
    <xf numFmtId="164" fontId="4" fillId="6" borderId="2" xfId="0" applyNumberFormat="1" applyFont="1" applyFill="1" applyBorder="1" applyAlignment="1">
      <alignment horizontal="center" vertical="center" wrapText="1"/>
    </xf>
    <xf numFmtId="0" fontId="4" fillId="0" borderId="2" xfId="0" applyFont="1" applyBorder="1" applyAlignment="1">
      <alignment wrapText="1"/>
    </xf>
    <xf numFmtId="165" fontId="4" fillId="0" borderId="2" xfId="0" applyNumberFormat="1" applyFont="1" applyBorder="1" applyAlignment="1">
      <alignment vertical="center"/>
    </xf>
    <xf numFmtId="165" fontId="4" fillId="6" borderId="2" xfId="0" applyNumberFormat="1" applyFont="1" applyFill="1" applyBorder="1" applyAlignment="1">
      <alignment horizontal="center" vertical="center"/>
    </xf>
    <xf numFmtId="0" fontId="4" fillId="6" borderId="2" xfId="0" applyFont="1" applyFill="1" applyBorder="1" applyAlignment="1">
      <alignment horizontal="center" vertical="center"/>
    </xf>
    <xf numFmtId="0" fontId="4" fillId="6"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3" fontId="4" fillId="0" borderId="4" xfId="0" applyNumberFormat="1" applyFont="1" applyBorder="1" applyAlignment="1">
      <alignment horizontal="center" vertical="center"/>
    </xf>
    <xf numFmtId="0" fontId="3" fillId="4" borderId="2" xfId="0" applyFont="1" applyFill="1" applyBorder="1" applyAlignment="1">
      <alignment horizontal="center" vertical="center" wrapText="1"/>
    </xf>
    <xf numFmtId="165" fontId="3" fillId="0" borderId="2" xfId="0" applyNumberFormat="1" applyFont="1" applyBorder="1" applyAlignment="1">
      <alignment horizontal="center" vertical="center"/>
    </xf>
    <xf numFmtId="168" fontId="3" fillId="0" borderId="2" xfId="0" applyNumberFormat="1" applyFont="1" applyBorder="1" applyAlignment="1">
      <alignment horizontal="center" vertical="center"/>
    </xf>
    <xf numFmtId="3" fontId="4" fillId="0" borderId="4" xfId="0" applyNumberFormat="1" applyFont="1" applyBorder="1" applyAlignment="1">
      <alignment horizontal="center" vertical="center" wrapText="1"/>
    </xf>
    <xf numFmtId="3" fontId="4" fillId="4" borderId="7" xfId="0" applyNumberFormat="1" applyFont="1" applyFill="1" applyBorder="1" applyAlignment="1">
      <alignment horizontal="center" vertical="center"/>
    </xf>
    <xf numFmtId="3" fontId="4" fillId="6" borderId="7" xfId="0" applyNumberFormat="1" applyFont="1" applyFill="1" applyBorder="1" applyAlignment="1">
      <alignment horizontal="center" vertical="center"/>
    </xf>
    <xf numFmtId="165" fontId="4" fillId="0" borderId="0" xfId="0" applyNumberFormat="1" applyFont="1" applyAlignment="1">
      <alignment horizontal="center" vertical="center" wrapText="1"/>
    </xf>
    <xf numFmtId="0" fontId="12" fillId="0" borderId="2" xfId="0" applyFont="1" applyBorder="1" applyAlignment="1">
      <alignment horizontal="center" vertical="center" wrapText="1"/>
    </xf>
    <xf numFmtId="0" fontId="5" fillId="6" borderId="2" xfId="0" applyFont="1" applyFill="1" applyBorder="1" applyAlignment="1">
      <alignment horizontal="center" vertical="center" wrapText="1"/>
    </xf>
    <xf numFmtId="0" fontId="4" fillId="0" borderId="0" xfId="0" applyFont="1" applyAlignment="1">
      <alignment horizontal="center" vertical="center" wrapText="1"/>
    </xf>
    <xf numFmtId="3" fontId="4" fillId="0" borderId="0" xfId="0" applyNumberFormat="1" applyFont="1" applyAlignment="1">
      <alignment horizontal="center" vertical="center"/>
    </xf>
    <xf numFmtId="166" fontId="4" fillId="4" borderId="2" xfId="0" applyNumberFormat="1" applyFont="1" applyFill="1" applyBorder="1" applyAlignment="1">
      <alignment horizontal="center" vertical="center" wrapText="1"/>
    </xf>
    <xf numFmtId="37" fontId="4" fillId="4" borderId="2" xfId="0" applyNumberFormat="1" applyFont="1" applyFill="1" applyBorder="1" applyAlignment="1">
      <alignment horizontal="center" vertical="center" wrapText="1"/>
    </xf>
    <xf numFmtId="3" fontId="4" fillId="4" borderId="2" xfId="0" applyNumberFormat="1" applyFont="1" applyFill="1" applyBorder="1" applyAlignment="1">
      <alignment horizontal="center" vertical="center"/>
    </xf>
    <xf numFmtId="3" fontId="4" fillId="6" borderId="2" xfId="0" applyNumberFormat="1" applyFont="1" applyFill="1" applyBorder="1" applyAlignment="1">
      <alignment horizontal="center" vertical="center" wrapText="1"/>
    </xf>
    <xf numFmtId="0" fontId="4" fillId="0" borderId="2" xfId="0" applyFont="1" applyBorder="1" applyAlignment="1">
      <alignment vertical="center"/>
    </xf>
    <xf numFmtId="165" fontId="3" fillId="5" borderId="2"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169" fontId="4" fillId="0" borderId="2" xfId="0" applyNumberFormat="1" applyFont="1" applyBorder="1" applyAlignment="1">
      <alignment horizontal="center" vertical="center" wrapText="1"/>
    </xf>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wrapText="1"/>
    </xf>
    <xf numFmtId="0" fontId="2" fillId="0" borderId="0" xfId="0" applyFont="1"/>
    <xf numFmtId="0" fontId="2" fillId="0" borderId="0" xfId="0" applyFont="1" applyAlignment="1">
      <alignment horizontal="center" vertical="center"/>
    </xf>
    <xf numFmtId="164" fontId="2" fillId="0" borderId="0" xfId="0" applyNumberFormat="1" applyFont="1"/>
    <xf numFmtId="0" fontId="13" fillId="0" borderId="0" xfId="0" applyFont="1"/>
    <xf numFmtId="0" fontId="2" fillId="0" borderId="0" xfId="0" applyFont="1" applyAlignment="1">
      <alignment wrapText="1"/>
    </xf>
    <xf numFmtId="0" fontId="4" fillId="0" borderId="0" xfId="0" applyFont="1"/>
    <xf numFmtId="0" fontId="1" fillId="0" borderId="8"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03334&amp;isFromPublicArea=True&amp;isModal=true&amp;asPopupView=true" TargetMode="External"/><Relationship Id="rId21" Type="http://schemas.openxmlformats.org/officeDocument/2006/relationships/hyperlink" Target="https://community.secop.gov.co/Public/Tendering/ContractNoticePhases/View?PPI=CO1.PPI.11625577&amp;isFromPublicArea=True&amp;isModal=False" TargetMode="External"/><Relationship Id="rId42" Type="http://schemas.openxmlformats.org/officeDocument/2006/relationships/hyperlink" Target="https://community.secop.gov.co/Public/Tendering/OpportunityDetail/Index?noticeUID=CO1.NTC.1668040&amp;isFromPublicArea=True&amp;isModal=true&amp;asPopupView=true" TargetMode="External"/><Relationship Id="rId63" Type="http://schemas.openxmlformats.org/officeDocument/2006/relationships/hyperlink" Target="https://community.secop.gov.co/Public/Tendering/OpportunityDetail/Index?noticeUID=CO1.NTC.1678333&amp;isFromPublicArea=True&amp;isModal=true&amp;asPopupView=true" TargetMode="External"/><Relationship Id="rId84" Type="http://schemas.openxmlformats.org/officeDocument/2006/relationships/hyperlink" Target="https://community.secop.gov.co/Public/Tendering/ContractNoticePhases/View?PPI=CO1.PPI.11751716&amp;isFromPublicArea=True&amp;isModal=False" TargetMode="External"/><Relationship Id="rId138" Type="http://schemas.openxmlformats.org/officeDocument/2006/relationships/hyperlink" Target="https://community.secop.gov.co/Public/Tendering/ContractNoticePhases/View?PPI=CO1.PPI.11846715&amp;isFromPublicArea=True&amp;isModal=False" TargetMode="External"/><Relationship Id="rId159" Type="http://schemas.openxmlformats.org/officeDocument/2006/relationships/hyperlink" Target="https://community.secop.gov.co/Public/Tendering/OpportunityDetail/Index?noticeUID=CO1.NTC.1751165&amp;isFromPublicArea=True&amp;isModal=true&amp;asPopupView=true" TargetMode="External"/><Relationship Id="rId170" Type="http://schemas.openxmlformats.org/officeDocument/2006/relationships/hyperlink" Target="https://www.colombiacompra.gov.co/tienda-virtual-del-estado-colombiano/ordenes-compra/64223" TargetMode="External"/><Relationship Id="rId191" Type="http://schemas.openxmlformats.org/officeDocument/2006/relationships/hyperlink" Target="https://community.secop.gov.co/Public/Tendering/ContractNoticePhases/View?PPI=CO1.PPI.12182337&amp;isFromPublicArea=True&amp;isModal=False" TargetMode="External"/><Relationship Id="rId205" Type="http://schemas.openxmlformats.org/officeDocument/2006/relationships/hyperlink" Target="https://community.secop.gov.co/Public/Tendering/OpportunityDetail/Index?noticeUID=CO1.NTC.1834014&amp;isFromPublicArea=True&amp;isModal=true&amp;asPopupView=true" TargetMode="External"/><Relationship Id="rId226" Type="http://schemas.openxmlformats.org/officeDocument/2006/relationships/hyperlink" Target="https://community.secop.gov.co/Public/Tendering/ContractNoticePhases/View?PPI=CO1.PPI.12586903&amp;isFromPublicArea=True&amp;isModal=False" TargetMode="External"/><Relationship Id="rId247" Type="http://schemas.openxmlformats.org/officeDocument/2006/relationships/printerSettings" Target="../printerSettings/printerSettings1.bin"/><Relationship Id="rId107" Type="http://schemas.openxmlformats.org/officeDocument/2006/relationships/hyperlink" Target="https://community.secop.gov.co/Public/Tendering/OpportunityDetail/Index?noticeUID=CO1.NTC.1703024&amp;isFromPublicArea=True&amp;isModal=true&amp;asPopupView=true" TargetMode="External"/><Relationship Id="rId11" Type="http://schemas.openxmlformats.org/officeDocument/2006/relationships/hyperlink" Target="https://community.secop.gov.co/Public/Tendering/ContractNoticePhases/View?PPI=CO1.PPI.11622453&amp;isFromPublicArea=True&amp;isModal=False" TargetMode="External"/><Relationship Id="rId32" Type="http://schemas.openxmlformats.org/officeDocument/2006/relationships/hyperlink" Target="https://community.secop.gov.co/Public/Tendering/OpportunityDetail/Index?noticeUID=CO1.NTC.1658286&amp;isFromPublicArea=True&amp;isModal=true&amp;asPopupView=true" TargetMode="External"/><Relationship Id="rId53" Type="http://schemas.openxmlformats.org/officeDocument/2006/relationships/hyperlink" Target="https://community.secop.gov.co/Public/Tendering/ContractNoticePhases/View?PPI=CO1.PPI.11677500&amp;isFromPublicArea=True&amp;isModal=False" TargetMode="External"/><Relationship Id="rId74" Type="http://schemas.openxmlformats.org/officeDocument/2006/relationships/hyperlink" Target="https://community.secop.gov.co/Public/Tendering/ContractNoticePhases/View?PPI=CO1.PPI.11728077&amp;isFromPublicArea=True&amp;isModal=False" TargetMode="External"/><Relationship Id="rId128" Type="http://schemas.openxmlformats.org/officeDocument/2006/relationships/hyperlink" Target="https://community.secop.gov.co/Public/Tendering/ContractNoticePhases/View?PPI=CO1.PPI.11828580&amp;isFromPublicArea=True&amp;isModal=False" TargetMode="External"/><Relationship Id="rId149" Type="http://schemas.openxmlformats.org/officeDocument/2006/relationships/hyperlink" Target="https://community.secop.gov.co/Public/Tendering/OpportunityDetail/Index?noticeUID=CO1.NTC.1746057&amp;isFromPublicArea=True&amp;isModal=true&amp;asPopupView=true" TargetMode="External"/><Relationship Id="rId5" Type="http://schemas.openxmlformats.org/officeDocument/2006/relationships/hyperlink" Target="https://community.secop.gov.co/Public/Tendering/ContractNoticePhases/View?PPI=CO1.PPI.11597107&amp;isFromPublicArea=True&amp;isModal=False" TargetMode="External"/><Relationship Id="rId95" Type="http://schemas.openxmlformats.org/officeDocument/2006/relationships/hyperlink" Target="https://community.secop.gov.co/Public/Tendering/ContractNoticePhases/View?PPI=CO1.PPI.11777941&amp;isFromPublicArea=True&amp;isModal=False" TargetMode="External"/><Relationship Id="rId160" Type="http://schemas.openxmlformats.org/officeDocument/2006/relationships/hyperlink" Target="https://community.secop.gov.co/Public/Tendering/ContractNoticePhases/View?PPI=CO1.PPI.11983450&amp;isFromPublicArea=True&amp;isModal=False" TargetMode="External"/><Relationship Id="rId181" Type="http://schemas.openxmlformats.org/officeDocument/2006/relationships/hyperlink" Target="https://community.secop.gov.co/Public/Tendering/ContractNoticePhases/View?PPI=CO1.PPI.12093873&amp;isFromPublicArea=True&amp;isModal=False" TargetMode="External"/><Relationship Id="rId216" Type="http://schemas.openxmlformats.org/officeDocument/2006/relationships/hyperlink" Target="https://community.secop.gov.co/Public/Tendering/ContractNoticePhases/View?PPI=CO1.PPI.12452769&amp;isFromPublicArea=True&amp;isModal=False" TargetMode="External"/><Relationship Id="rId237" Type="http://schemas.openxmlformats.org/officeDocument/2006/relationships/hyperlink" Target="https://www.colombiacompra.gov.co/tienda-virtual-del-estado-colombiano/ordenes-compra/67633" TargetMode="External"/><Relationship Id="rId22" Type="http://schemas.openxmlformats.org/officeDocument/2006/relationships/hyperlink" Target="https://community.secop.gov.co/Public/Tendering/OpportunityDetail/Index?noticeUID=CO1.NTC.1654871&amp;isFromPublicArea=True&amp;isModal=true&amp;asPopupView=true" TargetMode="External"/><Relationship Id="rId43" Type="http://schemas.openxmlformats.org/officeDocument/2006/relationships/hyperlink" Target="https://community.secop.gov.co/Public/Tendering/ContractNoticePhases/View?PPI=CO1.PPI.11670716&amp;isFromPublicArea=True&amp;isModal=False" TargetMode="External"/><Relationship Id="rId64" Type="http://schemas.openxmlformats.org/officeDocument/2006/relationships/hyperlink" Target="https://community.secop.gov.co/Public/Tendering/ContractNoticePhases/View?PPI=CO1.PPI.11709577&amp;isFromPublicArea=True&amp;isModal=False" TargetMode="External"/><Relationship Id="rId118" Type="http://schemas.openxmlformats.org/officeDocument/2006/relationships/hyperlink" Target="https://community.secop.gov.co/Public/Tendering/ContractNoticePhases/View?PPI=CO1.PPI.11796386&amp;isFromPublicArea=True&amp;isModal=False" TargetMode="External"/><Relationship Id="rId139" Type="http://schemas.openxmlformats.org/officeDocument/2006/relationships/hyperlink" Target="https://community.secop.gov.co/Public/Tendering/OpportunityDetail/Index?noticeUID=CO1.NTC.1727493&amp;isFromPublicArea=True&amp;isModal=true&amp;asPopupView=true" TargetMode="External"/><Relationship Id="rId85" Type="http://schemas.openxmlformats.org/officeDocument/2006/relationships/hyperlink" Target="https://community.secop.gov.co/Public/Tendering/OpportunityDetail/Index?noticeUID=CO1.NTC.1689829&amp;isFromPublicArea=True&amp;isModal=true&amp;asPopupView=true" TargetMode="External"/><Relationship Id="rId150" Type="http://schemas.openxmlformats.org/officeDocument/2006/relationships/hyperlink" Target="https://community.secop.gov.co/Public/Tendering/ContractNoticePhases/View?PPI=CO1.PPI.11961238&amp;isFromPublicArea=True&amp;isModal=False" TargetMode="External"/><Relationship Id="rId171" Type="http://schemas.openxmlformats.org/officeDocument/2006/relationships/hyperlink" Target="https://www.colombiacompra.gov.co/tienda-virtual-del-estado-colombiano/ordenes-compra/64223" TargetMode="External"/><Relationship Id="rId192" Type="http://schemas.openxmlformats.org/officeDocument/2006/relationships/hyperlink" Target="https://community.secop.gov.co/Public/Tendering/ContractDetailView/Index?UniqueIdentifier=CO1.PCCNTR.2300634&amp;isModal=true&amp;asPopupView=true" TargetMode="External"/><Relationship Id="rId206" Type="http://schemas.openxmlformats.org/officeDocument/2006/relationships/hyperlink" Target="https://community.secop.gov.co/Public/Tendering/ContractNoticePhases/View?PPI=CO1.PPI.12382957&amp;isFromPublicArea=True&amp;isModal=False" TargetMode="External"/><Relationship Id="rId227" Type="http://schemas.openxmlformats.org/officeDocument/2006/relationships/hyperlink" Target="https://community.secop.gov.co/Public/Tendering/OpportunityDetail/Index?noticeUID=CO1.NTC.1882165&amp;isFromPublicArea=True&amp;isModal=true&amp;asPopupView=true" TargetMode="External"/><Relationship Id="rId248" Type="http://schemas.openxmlformats.org/officeDocument/2006/relationships/vmlDrawing" Target="../drawings/vmlDrawing1.vml"/><Relationship Id="rId12" Type="http://schemas.openxmlformats.org/officeDocument/2006/relationships/hyperlink" Target="https://community.secop.gov.co/Public/Tendering/OpportunityDetail/Index?noticeUID=CO1.NTC.1653941&amp;isFromPublicArea=True&amp;isModal=true&amp;asPopupView=true" TargetMode="External"/><Relationship Id="rId33" Type="http://schemas.openxmlformats.org/officeDocument/2006/relationships/hyperlink" Target="https://community.secop.gov.co/Public/Tendering/ContractNoticePhases/View?PPI=CO1.PPI.11637483&amp;isFromPublicArea=True&amp;isModal=False" TargetMode="External"/><Relationship Id="rId108" Type="http://schemas.openxmlformats.org/officeDocument/2006/relationships/hyperlink" Target="https://community.secop.gov.co/Public/Tendering/ContractNoticePhases/View?PPI=CO1.PPI.11795522&amp;isFromPublicArea=True&amp;isModal=False" TargetMode="External"/><Relationship Id="rId129" Type="http://schemas.openxmlformats.org/officeDocument/2006/relationships/hyperlink" Target="https://community.secop.gov.co/Public/Tendering/OpportunityDetail/Index?noticeUID=CO1.NTC.1713585&amp;isFromPublicArea=True&amp;isModal=true&amp;asPopupView=true" TargetMode="External"/><Relationship Id="rId54" Type="http://schemas.openxmlformats.org/officeDocument/2006/relationships/hyperlink" Target="https://community.secop.gov.co/Public/Tendering/OpportunityDetail/Index?noticeUID=CO1.NTC.1670343&amp;isFromPublicArea=True&amp;isModal=true&amp;asPopupView=true" TargetMode="External"/><Relationship Id="rId75" Type="http://schemas.openxmlformats.org/officeDocument/2006/relationships/hyperlink" Target="https://community.secop.gov.co/Public/Tendering/OpportunityDetail/Index?noticeUID=CO1.NTC.1685138&amp;isFromPublicArea=True&amp;isModal=true&amp;asPopupView=true" TargetMode="External"/><Relationship Id="rId96" Type="http://schemas.openxmlformats.org/officeDocument/2006/relationships/hyperlink" Target="https://community.secop.gov.co/Public/Tendering/OpportunityDetail/Index?noticeUID=CO1.NTC.1697550&amp;isFromPublicArea=True&amp;isModal=true&amp;asPopupView=true" TargetMode="External"/><Relationship Id="rId140" Type="http://schemas.openxmlformats.org/officeDocument/2006/relationships/hyperlink" Target="https://community.secop.gov.co/Public/Tendering/ContractNoticePhases/View?PPI=CO1.PPI.11882496&amp;isFromPublicArea=True&amp;isModal=False" TargetMode="External"/><Relationship Id="rId161" Type="http://schemas.openxmlformats.org/officeDocument/2006/relationships/hyperlink" Target="https://community.secop.gov.co/Public/Tendering/OpportunityDetail/Index?noticeUID=CO1.NTC.1756044&amp;isFromPublicArea=True&amp;isModal=true&amp;asPopupView=true" TargetMode="External"/><Relationship Id="rId182" Type="http://schemas.openxmlformats.org/officeDocument/2006/relationships/hyperlink" Target="https://community.secop.gov.co/Public/Tendering/OpportunityDetail/Index?noticeUID=CO1.NTC.1783266&amp;isFromPublicArea=True&amp;isModal=true&amp;asPopupView=true" TargetMode="External"/><Relationship Id="rId217" Type="http://schemas.openxmlformats.org/officeDocument/2006/relationships/hyperlink" Target="https://community.secop.gov.co/Public/Tendering/OpportunityDetail/Index?noticeUID=CO1.NTC.1846781&amp;isFromPublicArea=True&amp;isModal=true&amp;asPopupView=true" TargetMode="External"/><Relationship Id="rId6" Type="http://schemas.openxmlformats.org/officeDocument/2006/relationships/hyperlink" Target="https://community.secop.gov.co/Public/Tendering/OpportunityDetail/Index?noticeUID=CO1.NTC.1650184&amp;isFromPublicArea=True&amp;isModal=true&amp;asPopupView=true" TargetMode="External"/><Relationship Id="rId238" Type="http://schemas.openxmlformats.org/officeDocument/2006/relationships/hyperlink" Target="https://www.colombiacompra.gov.co/tienda-virtual-del-estado-colombiano/ordenes-compra/67633" TargetMode="External"/><Relationship Id="rId23" Type="http://schemas.openxmlformats.org/officeDocument/2006/relationships/hyperlink" Target="https://community.secop.gov.co/Public/Tendering/ContractNoticePhases/View?PPI=CO1.PPI.11626413&amp;isFromPublicArea=True&amp;isModal=False" TargetMode="External"/><Relationship Id="rId119" Type="http://schemas.openxmlformats.org/officeDocument/2006/relationships/hyperlink" Target="https://community.secop.gov.co/Public/Tendering/OpportunityDetail/Index?noticeUID=CO1.NTC.1706404&amp;isFromPublicArea=True&amp;isModal=true&amp;asPopupView=true" TargetMode="External"/><Relationship Id="rId44" Type="http://schemas.openxmlformats.org/officeDocument/2006/relationships/hyperlink" Target="https://community.secop.gov.co/Public/Tendering/OpportunityDetail/Index?noticeUID=CO1.NTC.1669614&amp;isFromPublicArea=True&amp;isModal=true&amp;asPopupView=true" TargetMode="External"/><Relationship Id="rId65" Type="http://schemas.openxmlformats.org/officeDocument/2006/relationships/hyperlink" Target="https://community.secop.gov.co/Public/Tendering/OpportunityDetail/Index?noticeUID=CO1.NTC.1678542&amp;isFromPublicArea=True&amp;isModal=true&amp;asPopupView=true" TargetMode="External"/><Relationship Id="rId86" Type="http://schemas.openxmlformats.org/officeDocument/2006/relationships/hyperlink" Target="https://community.secop.gov.co/Public/Tendering/ContractNoticePhases/View?PPI=CO1.PPI.11752177&amp;isFromPublicArea=True&amp;isModal=False" TargetMode="External"/><Relationship Id="rId130" Type="http://schemas.openxmlformats.org/officeDocument/2006/relationships/hyperlink" Target="https://community.secop.gov.co/Public/Tendering/ContractNoticePhases/View?PPI=CO1.PPI.11828713&amp;isFromPublicArea=True&amp;isModal=False" TargetMode="External"/><Relationship Id="rId151" Type="http://schemas.openxmlformats.org/officeDocument/2006/relationships/hyperlink" Target="https://community.secop.gov.co/Public/Tendering/OpportunityDetail/Index?noticeUID=CO1.NTC.1746311&amp;isFromPublicArea=True&amp;isModal=true&amp;asPopupView=true" TargetMode="External"/><Relationship Id="rId172" Type="http://schemas.openxmlformats.org/officeDocument/2006/relationships/hyperlink" Target="https://community.secop.gov.co/Public/Tendering/OpportunityDetail/Index?noticeUID=CO1.NTC.1770221&amp;isFromPublicArea=True&amp;isModal=true&amp;asPopupView=true" TargetMode="External"/><Relationship Id="rId193" Type="http://schemas.openxmlformats.org/officeDocument/2006/relationships/hyperlink" Target="https://community.secop.gov.co/Public/Tendering/ContractNoticePhases/View?PPI=CO1.PPI.12207871&amp;isFromPublicArea=True&amp;isModal=False" TargetMode="External"/><Relationship Id="rId207" Type="http://schemas.openxmlformats.org/officeDocument/2006/relationships/hyperlink" Target="https://community.secop.gov.co/Public/Tendering/OpportunityDetail/Index?noticeUID=CO1.NTC.1834136&amp;isFromPublicArea=True&amp;isModal=true&amp;asPopupView=true" TargetMode="External"/><Relationship Id="rId228" Type="http://schemas.openxmlformats.org/officeDocument/2006/relationships/hyperlink" Target="https://community.secop.gov.co/Public/Tendering/ContractNoticePhases/View?PPI=CO1.PPI.12665641&amp;isFromPublicArea=True&amp;isModal=False" TargetMode="External"/><Relationship Id="rId249" Type="http://schemas.openxmlformats.org/officeDocument/2006/relationships/comments" Target="../comments1.xml"/><Relationship Id="rId13" Type="http://schemas.openxmlformats.org/officeDocument/2006/relationships/hyperlink" Target="https://community.secop.gov.co/Public/Tendering/ContractNoticePhases/View?PPI=CO1.PPI.11622404&amp;isFromPublicArea=True&amp;isModal=False" TargetMode="External"/><Relationship Id="rId109" Type="http://schemas.openxmlformats.org/officeDocument/2006/relationships/hyperlink" Target="mailto:alexjimenez.001@gmail.com" TargetMode="External"/><Relationship Id="rId34" Type="http://schemas.openxmlformats.org/officeDocument/2006/relationships/hyperlink" Target="https://community.secop.gov.co/Public/Tendering/OpportunityDetail/Index?noticeUID=CO1.NTC.1660711&amp;isFromPublicArea=True&amp;isModal=true&amp;asPopupView=true" TargetMode="External"/><Relationship Id="rId55" Type="http://schemas.openxmlformats.org/officeDocument/2006/relationships/hyperlink" Target="https://community.secop.gov.co/Public/Tendering/ContractNoticePhases/View?PPI=CO1.PPI.11678947&amp;isFromPublicArea=True&amp;isModal=False" TargetMode="External"/><Relationship Id="rId76" Type="http://schemas.openxmlformats.org/officeDocument/2006/relationships/hyperlink" Target="https://community.secop.gov.co/Public/Tendering/ContractNoticePhases/View?PPI=CO1.PPI.11732650&amp;isFromPublicArea=True&amp;isModal=False" TargetMode="External"/><Relationship Id="rId97" Type="http://schemas.openxmlformats.org/officeDocument/2006/relationships/hyperlink" Target="https://community.secop.gov.co/Public/Tendering/ContractNoticePhases/View?PPI=CO1.PPI.11778619&amp;isFromPublicArea=True&amp;isModal=False" TargetMode="External"/><Relationship Id="rId120" Type="http://schemas.openxmlformats.org/officeDocument/2006/relationships/hyperlink" Target="https://community.secop.gov.co/Public/Tendering/ContractNoticePhases/View?PPI=CO1.PPI.11805274&amp;isFromPublicArea=True&amp;isModal=False" TargetMode="External"/><Relationship Id="rId141" Type="http://schemas.openxmlformats.org/officeDocument/2006/relationships/hyperlink" Target="https://community.secop.gov.co/Public/Tendering/OpportunityDetail/Index?noticeUID=CO1.NTC.1729217&amp;isFromPublicArea=True&amp;isModal=true&amp;asPopupView=true" TargetMode="External"/><Relationship Id="rId7" Type="http://schemas.openxmlformats.org/officeDocument/2006/relationships/hyperlink" Target="https://community.secop.gov.co/Public/Tendering/ContractNoticePhases/View?PPI=CO1.PPI.11609573&amp;isFromPublicArea=True&amp;isModal=False" TargetMode="External"/><Relationship Id="rId162" Type="http://schemas.openxmlformats.org/officeDocument/2006/relationships/hyperlink" Target="https://community.secop.gov.co/Public/Tendering/ContractNoticePhases/View?PPI=CO1.PPI.12002599&amp;isFromPublicArea=True&amp;isModal=False" TargetMode="External"/><Relationship Id="rId183" Type="http://schemas.openxmlformats.org/officeDocument/2006/relationships/hyperlink" Target="https://community.secop.gov.co/Public/Tendering/ContractNoticePhases/View?PPI=CO1.PPI.12124681&amp;isFromPublicArea=True&amp;isModal=False" TargetMode="External"/><Relationship Id="rId218" Type="http://schemas.openxmlformats.org/officeDocument/2006/relationships/hyperlink" Target="https://community.secop.gov.co/Public/Tendering/ContractNoticePhases/View?PPI=CO1.PPI.12460075&amp;isFromPublicArea=True&amp;isModal=False" TargetMode="External"/><Relationship Id="rId239" Type="http://schemas.openxmlformats.org/officeDocument/2006/relationships/hyperlink" Target="https://community.secop.gov.co/Public/Tendering/OpportunityDetail/Index?noticeUID=CO1.NTC.1933608&amp;isFromPublicArea=True&amp;isModal=true&amp;asPopupView=true" TargetMode="External"/><Relationship Id="rId24" Type="http://schemas.openxmlformats.org/officeDocument/2006/relationships/hyperlink" Target="https://community.secop.gov.co/Public/Tendering/OpportunityDetail/Index?noticeUID=CO1.NTC.1656629&amp;isFromPublicArea=True&amp;isModal=true&amp;asPopupView=true" TargetMode="External"/><Relationship Id="rId45" Type="http://schemas.openxmlformats.org/officeDocument/2006/relationships/hyperlink" Target="https://community.secop.gov.co/Public/Tendering/ContractNoticePhases/View?PPI=CO1.PPI.11676404&amp;isFromPublicArea=True&amp;isModal=False" TargetMode="External"/><Relationship Id="rId66" Type="http://schemas.openxmlformats.org/officeDocument/2006/relationships/hyperlink" Target="https://community.secop.gov.co/Public/Tendering/ContractNoticePhases/View?PPI=CO1.PPI.11710324&amp;isFromPublicArea=True&amp;isModal=False" TargetMode="External"/><Relationship Id="rId87" Type="http://schemas.openxmlformats.org/officeDocument/2006/relationships/hyperlink" Target="https://community.secop.gov.co/Public/Tendering/OpportunityDetail/Index?noticeUID=CO1.NTC.1689984&amp;isFromPublicArea=True&amp;isModal=true&amp;asPopupView=true" TargetMode="External"/><Relationship Id="rId110" Type="http://schemas.openxmlformats.org/officeDocument/2006/relationships/hyperlink" Target="https://community.secop.gov.co/Public/Tendering/OpportunityDetail/Index?noticeUID=CO1.NTC.1701214&amp;isFromPublicArea=True&amp;isModal=true&amp;asPopupView=true" TargetMode="External"/><Relationship Id="rId131" Type="http://schemas.openxmlformats.org/officeDocument/2006/relationships/hyperlink" Target="https://community.secop.gov.co/Public/Tendering/OpportunityDetail/Index?noticeUID=CO1.NTC.1714160&amp;isFromPublicArea=True&amp;isModal=true&amp;asPopupView=true" TargetMode="External"/><Relationship Id="rId152" Type="http://schemas.openxmlformats.org/officeDocument/2006/relationships/hyperlink" Target="https://community.secop.gov.co/Public/Tendering/ContractNoticePhases/View?PPI=CO1.PPI.11961527&amp;isFromPublicArea=True&amp;isModal=False" TargetMode="External"/><Relationship Id="rId173" Type="http://schemas.openxmlformats.org/officeDocument/2006/relationships/hyperlink" Target="https://community.secop.gov.co/Public/Tendering/ContractNoticePhases/View?PPI=CO1.PPI.12063182&amp;isFromPublicArea=True&amp;isModal=False" TargetMode="External"/><Relationship Id="rId194" Type="http://schemas.openxmlformats.org/officeDocument/2006/relationships/hyperlink" Target="https://community.secop.gov.co/Public/Tendering/ContractDetailView/Index?UniqueIdentifier=CO1.PCCNTR.2303658&amp;isModal=true&amp;asPopupView=true" TargetMode="External"/><Relationship Id="rId208" Type="http://schemas.openxmlformats.org/officeDocument/2006/relationships/hyperlink" Target="https://community.secop.gov.co/Public/Tendering/ContractNoticePhases/View?PPI=CO1.PPI.12385580&amp;isFromPublicArea=True&amp;isModal=False" TargetMode="External"/><Relationship Id="rId229" Type="http://schemas.openxmlformats.org/officeDocument/2006/relationships/hyperlink" Target="https://community.secop.gov.co/Public/Tendering/OpportunityDetail/Index?noticeUID=CO1.NTC.1901885&amp;isFromPublicArea=True&amp;isModal=true&amp;asPopupView=true" TargetMode="External"/><Relationship Id="rId240" Type="http://schemas.openxmlformats.org/officeDocument/2006/relationships/hyperlink" Target="https://community.secop.gov.co/Public/Tendering/ContractNoticePhases/View?PPI=CO1.PPI.12988178&amp;isFromPublicArea=True&amp;isModal=False" TargetMode="External"/><Relationship Id="rId14" Type="http://schemas.openxmlformats.org/officeDocument/2006/relationships/hyperlink" Target="https://community.secop.gov.co/Public/Tendering/OpportunityDetail/Index?noticeUID=CO1.NTC.1654115&amp;isFromPublicArea=True&amp;isModal=true&amp;asPopupView=true" TargetMode="External"/><Relationship Id="rId35" Type="http://schemas.openxmlformats.org/officeDocument/2006/relationships/hyperlink" Target="https://community.secop.gov.co/Public/Tendering/ContractNoticePhases/View?PPI=CO1.PPI.11643656&amp;isFromPublicArea=True&amp;isModal=False" TargetMode="External"/><Relationship Id="rId56" Type="http://schemas.openxmlformats.org/officeDocument/2006/relationships/hyperlink" Target="http://jes.sier174gmail.com/" TargetMode="External"/><Relationship Id="rId77" Type="http://schemas.openxmlformats.org/officeDocument/2006/relationships/hyperlink" Target="https://community.secop.gov.co/Public/Tendering/OpportunityDetail/Index?noticeUID=CO1.NTC.1689373&amp;isFromPublicArea=True&amp;isModal=true&amp;asPopupView=true" TargetMode="External"/><Relationship Id="rId100" Type="http://schemas.openxmlformats.org/officeDocument/2006/relationships/hyperlink" Target="https://community.secop.gov.co/Public/Tendering/ContractNoticePhases/View?PPI=CO1.PPI.11780540&amp;isFromPublicArea=True&amp;isModal=False" TargetMode="External"/><Relationship Id="rId8" Type="http://schemas.openxmlformats.org/officeDocument/2006/relationships/hyperlink" Target="https://community.secop.gov.co/Public/Tendering/OpportunityDetail/Index?noticeUID=CO1.NTC.1653402&amp;isFromPublicArea=True&amp;isModal=true&amp;asPopupView=true" TargetMode="External"/><Relationship Id="rId98" Type="http://schemas.openxmlformats.org/officeDocument/2006/relationships/hyperlink" Target="mailto:raisaguzmanlazaro@gmail.com" TargetMode="External"/><Relationship Id="rId121" Type="http://schemas.openxmlformats.org/officeDocument/2006/relationships/hyperlink" Target="https://community.secop.gov.co/Public/Tendering/OpportunityDetail/Index?noticeUID=CO1.NTC.1708636&amp;isFromPublicArea=True&amp;isModal=true&amp;asPopupView=true" TargetMode="External"/><Relationship Id="rId142" Type="http://schemas.openxmlformats.org/officeDocument/2006/relationships/hyperlink" Target="https://community.secop.gov.co/Public/Tendering/ContractNoticePhases/View?PPI=CO1.PPI.11890119&amp;isFromPublicArea=True&amp;isModal=False" TargetMode="External"/><Relationship Id="rId163" Type="http://schemas.openxmlformats.org/officeDocument/2006/relationships/hyperlink" Target="https://community.secop.gov.co/Public/Tendering/OpportunityDetail/Index?noticeUID=CO1.NTC.1757208&amp;isFromPublicArea=True&amp;isModal=true&amp;asPopupView=true" TargetMode="External"/><Relationship Id="rId184" Type="http://schemas.openxmlformats.org/officeDocument/2006/relationships/hyperlink" Target="https://community.secop.gov.co/Public/Tendering/OpportunityDetail/Index?noticeUID=CO1.NTC.1784307&amp;isFromPublicArea=True&amp;isModal=true&amp;asPopupView=true" TargetMode="External"/><Relationship Id="rId219" Type="http://schemas.openxmlformats.org/officeDocument/2006/relationships/hyperlink" Target="https://community.secop.gov.co/Public/Tendering/OpportunityDetail/Index?noticeUID=CO1.NTC.1852465&amp;isFromPublicArea=True&amp;isModal=true&amp;asPopupView=true" TargetMode="External"/><Relationship Id="rId230" Type="http://schemas.openxmlformats.org/officeDocument/2006/relationships/hyperlink" Target="https://community.secop.gov.co/Public/Tendering/ContractNoticePhases/View?PPI=CO1.PPI.12782461&amp;isFromPublicArea=True&amp;isModal=False" TargetMode="External"/><Relationship Id="rId25" Type="http://schemas.openxmlformats.org/officeDocument/2006/relationships/hyperlink" Target="https://community.secop.gov.co/Public/Tendering/ContractNoticePhases/View?PPI=CO1.PPI.11631753&amp;isFromPublicArea=True&amp;isModal=False" TargetMode="External"/><Relationship Id="rId46" Type="http://schemas.openxmlformats.org/officeDocument/2006/relationships/hyperlink" Target="https://community.secop.gov.co/Public/Tendering/OpportunityDetail/Index?noticeUID=CO1.NTC.1669520&amp;isFromPublicArea=True&amp;isModal=true&amp;asPopupView=true" TargetMode="External"/><Relationship Id="rId67" Type="http://schemas.openxmlformats.org/officeDocument/2006/relationships/hyperlink" Target="https://community.secop.gov.co/Public/Tendering/OpportunityDetail/Index?noticeUID=CO1.NTC.1679806&amp;isFromPublicArea=True&amp;isModal=true&amp;asPopupView=true" TargetMode="External"/><Relationship Id="rId88" Type="http://schemas.openxmlformats.org/officeDocument/2006/relationships/hyperlink" Target="https://community.secop.gov.co/Public/Tendering/ContractNoticePhases/View?PPI=CO1.PPI.11753375&amp;isFromPublicArea=True&amp;isModal=False" TargetMode="External"/><Relationship Id="rId111" Type="http://schemas.openxmlformats.org/officeDocument/2006/relationships/hyperlink" Target="https://community.secop.gov.co/Public/Tendering/ContractNoticePhases/View?PPI=CO1.PPI.11790686&amp;isFromPublicArea=True&amp;isModal=False" TargetMode="External"/><Relationship Id="rId132" Type="http://schemas.openxmlformats.org/officeDocument/2006/relationships/hyperlink" Target="https://community.secop.gov.co/Public/Tendering/ContractNoticePhases/View?PPI=CO1.PPI.11829811&amp;isFromPublicArea=True&amp;isModal=False" TargetMode="External"/><Relationship Id="rId153" Type="http://schemas.openxmlformats.org/officeDocument/2006/relationships/hyperlink" Target="https://community.secop.gov.co/Public/Tendering/OpportunityDetail/Index?noticeUID=CO1.NTC.1748171&amp;isFromPublicArea=True&amp;isModal=true&amp;asPopupView=true" TargetMode="External"/><Relationship Id="rId174" Type="http://schemas.openxmlformats.org/officeDocument/2006/relationships/hyperlink" Target="https://community.secop.gov.co/Public/Tendering/OpportunityDetail/Index?noticeUID=CO1.NTC.1771683&amp;isFromPublicArea=True&amp;isModal=true&amp;asPopupView=true" TargetMode="External"/><Relationship Id="rId195" Type="http://schemas.openxmlformats.org/officeDocument/2006/relationships/hyperlink" Target="https://community.secop.gov.co/Public/Tendering/ContractNoticePhases/View?PPI=CO1.PPI.12218517&amp;isFromPublicArea=True&amp;isModal=False" TargetMode="External"/><Relationship Id="rId209" Type="http://schemas.openxmlformats.org/officeDocument/2006/relationships/hyperlink" Target="https://www.colombiacompra.gov.co/tienda-virtual-del-estado-colombiano/ordenes-compra/65416" TargetMode="External"/><Relationship Id="rId220" Type="http://schemas.openxmlformats.org/officeDocument/2006/relationships/hyperlink" Target="https://community.secop.gov.co/Public/Tendering/ContractNoticePhases/View?PPI=CO1.PPI.12495016&amp;isFromPublicArea=True&amp;isModal=False" TargetMode="External"/><Relationship Id="rId241" Type="http://schemas.openxmlformats.org/officeDocument/2006/relationships/hyperlink" Target="https://community.secop.gov.co/Public/Tendering/OpportunityDetail/Index?noticeUID=CO1.NTC.1936881&amp;isFromPublicArea=True&amp;isModal=true&amp;asPopupView=true" TargetMode="External"/><Relationship Id="rId15" Type="http://schemas.openxmlformats.org/officeDocument/2006/relationships/hyperlink" Target="https://community.secop.gov.co/Public/Tendering/ContractNoticePhases/View?PPI=CO1.PPI.11623133&amp;isFromPublicArea=True&amp;isModal=False" TargetMode="External"/><Relationship Id="rId36" Type="http://schemas.openxmlformats.org/officeDocument/2006/relationships/hyperlink" Target="https://community.secop.gov.co/Public/Tendering/OpportunityDetail/Index?noticeUID=CO1.NTC.1665546&amp;isFromPublicArea=True&amp;isModal=true&amp;asPopupView=true" TargetMode="External"/><Relationship Id="rId57" Type="http://schemas.openxmlformats.org/officeDocument/2006/relationships/hyperlink" Target="https://community.secop.gov.co/Public/Tendering/OpportunityDetail/Index?noticeUID=CO1.NTC.1671366&amp;isFromPublicArea=True&amp;isModal=true&amp;asPopupView=true" TargetMode="External"/><Relationship Id="rId78" Type="http://schemas.openxmlformats.org/officeDocument/2006/relationships/hyperlink" Target="https://community.secop.gov.co/Public/Tendering/ContractNoticePhases/View?PPI=CO1.PPI.11751349&amp;isFromPublicArea=True&amp;isModal=False" TargetMode="External"/><Relationship Id="rId99" Type="http://schemas.openxmlformats.org/officeDocument/2006/relationships/hyperlink" Target="https://community.secop.gov.co/Public/Tendering/OpportunityDetail/Index?noticeUID=CO1.NTC.1698079&amp;isFromPublicArea=True&amp;isModal=true&amp;asPopupView=true" TargetMode="External"/><Relationship Id="rId101" Type="http://schemas.openxmlformats.org/officeDocument/2006/relationships/hyperlink" Target="mailto:marthicae@yahoo.com" TargetMode="External"/><Relationship Id="rId122" Type="http://schemas.openxmlformats.org/officeDocument/2006/relationships/hyperlink" Target="https://community.secop.gov.co/Public/Tendering/ContractNoticePhases/View?PPI=CO1.PPI.11810669&amp;isFromPublicArea=True&amp;isModal=False" TargetMode="External"/><Relationship Id="rId143" Type="http://schemas.openxmlformats.org/officeDocument/2006/relationships/hyperlink" Target="https://community.secop.gov.co/Public/Tendering/OpportunityDetail/Index?noticeUID=CO1.NTC.1734175&amp;isFromPublicArea=True&amp;isModal=true&amp;asPopupView=true" TargetMode="External"/><Relationship Id="rId164" Type="http://schemas.openxmlformats.org/officeDocument/2006/relationships/hyperlink" Target="https://community.secop.gov.co/Public/Tendering/ContractNoticePhases/View?PPI=CO1.PPI.12007439&amp;isFromPublicArea=True&amp;isModal=False" TargetMode="External"/><Relationship Id="rId185" Type="http://schemas.openxmlformats.org/officeDocument/2006/relationships/hyperlink" Target="https://community.secop.gov.co/Public/Tendering/ContractNoticePhases/View?PPI=CO1.PPI.12127823&amp;isFromPublicArea=True&amp;isModal=False" TargetMode="External"/><Relationship Id="rId4" Type="http://schemas.openxmlformats.org/officeDocument/2006/relationships/hyperlink" Target="https://community.secop.gov.co/Public/Tendering/OpportunityDetail/Index?noticeUID=CO1.NTC.1646737&amp;isFromPublicArea=True&amp;isModal=true&amp;asPopupView=true" TargetMode="External"/><Relationship Id="rId9" Type="http://schemas.openxmlformats.org/officeDocument/2006/relationships/hyperlink" Target="https://community.secop.gov.co/Public/Tendering/ContractNoticePhases/View?PPI=CO1.PPI.11620973&amp;isFromPublicArea=True&amp;isModal=False" TargetMode="External"/><Relationship Id="rId180" Type="http://schemas.openxmlformats.org/officeDocument/2006/relationships/hyperlink" Target="https://community.secop.gov.co/Public/Tendering/OpportunityDetail/Index?noticeUID=CO1.NTC.1777219&amp;isFromPublicArea=True&amp;isModal=true&amp;asPopupView=true" TargetMode="External"/><Relationship Id="rId210" Type="http://schemas.openxmlformats.org/officeDocument/2006/relationships/hyperlink" Target="https://www.colombiacompra.gov.co/tienda-virtual-del-estado-colombiano/ordenes-compra/65416" TargetMode="External"/><Relationship Id="rId215" Type="http://schemas.openxmlformats.org/officeDocument/2006/relationships/hyperlink" Target="https://community.secop.gov.co/Public/Tendering/OpportunityDetail/Index?noticeUID=CO1.NTC.1845440&amp;isFromPublicArea=True&amp;isModal=true&amp;asPopupView=true" TargetMode="External"/><Relationship Id="rId236" Type="http://schemas.openxmlformats.org/officeDocument/2006/relationships/hyperlink" Target="https://www.colombiacompra.gov.co/tienda-virtual-del-estado-colombiano/ordenes-compra/67693" TargetMode="External"/><Relationship Id="rId26" Type="http://schemas.openxmlformats.org/officeDocument/2006/relationships/hyperlink" Target="https://community.secop.gov.co/Public/Tendering/OpportunityDetail/Index?noticeUID=CO1.NTC.1657103&amp;isFromPublicArea=True&amp;isModal=true&amp;asPopupView=true" TargetMode="External"/><Relationship Id="rId231" Type="http://schemas.openxmlformats.org/officeDocument/2006/relationships/hyperlink" Target="https://community.secop.gov.co/Public/Tendering/OpportunityDetail/Index?noticeUID=CO1.NTC.1926620&amp;isFromPublicArea=True&amp;isModal=true&amp;asPopupView=true" TargetMode="External"/><Relationship Id="rId47" Type="http://schemas.openxmlformats.org/officeDocument/2006/relationships/hyperlink" Target="https://community.secop.gov.co/Public/Tendering/ContractNoticePhases/View?PPI=CO1.PPI.11674895&amp;isFromPublicArea=True&amp;isModal=False" TargetMode="External"/><Relationship Id="rId68" Type="http://schemas.openxmlformats.org/officeDocument/2006/relationships/hyperlink" Target="https://community.secop.gov.co/Public/Tendering/ContractNoticePhases/View?PPI=CO1.PPI.11713565&amp;isFromPublicArea=True&amp;isModal=False" TargetMode="External"/><Relationship Id="rId89" Type="http://schemas.openxmlformats.org/officeDocument/2006/relationships/hyperlink" Target="https://community.secop.gov.co/Public/Tendering/OpportunityDetail/Index?noticeUID=CO1.NTC.1694339&amp;isFromPublicArea=True&amp;isModal=true&amp;asPopupView=true" TargetMode="External"/><Relationship Id="rId112" Type="http://schemas.openxmlformats.org/officeDocument/2006/relationships/hyperlink" Target="mailto:ollulisa@hotmail.com" TargetMode="External"/><Relationship Id="rId133" Type="http://schemas.openxmlformats.org/officeDocument/2006/relationships/hyperlink" Target="https://community.secop.gov.co/Public/Tendering/OpportunityDetail/Index?noticeUID=CO1.NTC.1714644&amp;isFromPublicArea=True&amp;isModal=true&amp;asPopupView=true" TargetMode="External"/><Relationship Id="rId154" Type="http://schemas.openxmlformats.org/officeDocument/2006/relationships/hyperlink" Target="https://community.secop.gov.co/Public/Tendering/ContractNoticePhases/View?PPI=CO1.PPI.11970299&amp;isFromPublicArea=True&amp;isModal=False" TargetMode="External"/><Relationship Id="rId175" Type="http://schemas.openxmlformats.org/officeDocument/2006/relationships/hyperlink" Target="https://community.secop.gov.co/Public/Tendering/ContractNoticePhases/View?PPI=CO1.PPI.12073140&amp;isFromPublicArea=True&amp;isModal=False" TargetMode="External"/><Relationship Id="rId196" Type="http://schemas.openxmlformats.org/officeDocument/2006/relationships/hyperlink" Target="mailto:correo.comercial@4-72.com.co" TargetMode="External"/><Relationship Id="rId200" Type="http://schemas.openxmlformats.org/officeDocument/2006/relationships/hyperlink" Target="https://community.secop.gov.co/Public/Tendering/ContractNoticePhases/View?PPI=CO1.PPI.12331815&amp;isFromPublicArea=True&amp;isModal=False" TargetMode="External"/><Relationship Id="rId16" Type="http://schemas.openxmlformats.org/officeDocument/2006/relationships/hyperlink" Target="https://community.secop.gov.co/Public/Tendering/OpportunityDetail/Index?noticeUID=CO1.NTC.1654170&amp;isFromPublicArea=True&amp;isModal=true&amp;asPopupView=true" TargetMode="External"/><Relationship Id="rId221" Type="http://schemas.openxmlformats.org/officeDocument/2006/relationships/hyperlink" Target="https://www.colombiacompra.gov.co/tienda-virtual-del-estado-colombiano/ordenes-compra/65895" TargetMode="External"/><Relationship Id="rId242" Type="http://schemas.openxmlformats.org/officeDocument/2006/relationships/hyperlink" Target="https://community.secop.gov.co/Public/Tendering/ContractNoticePhases/View?PPI=CO1.PPI.13008743&amp;isFromPublicArea=True&amp;isModal=False" TargetMode="External"/><Relationship Id="rId37" Type="http://schemas.openxmlformats.org/officeDocument/2006/relationships/hyperlink" Target="https://community.secop.gov.co/Public/Tendering/ContractNoticePhases/View?PPI=CO1.PPI.11661207&amp;isFromPublicArea=True&amp;isModal=False" TargetMode="External"/><Relationship Id="rId58" Type="http://schemas.openxmlformats.org/officeDocument/2006/relationships/hyperlink" Target="https://community.secop.gov.co/Public/Tendering/ContractNoticePhases/View?PPI=CO1.PPI.11693945&amp;isFromPublicArea=True&amp;isModal=False" TargetMode="External"/><Relationship Id="rId79" Type="http://schemas.openxmlformats.org/officeDocument/2006/relationships/hyperlink" Target="mailto:aura.espinel@medellinduran.com" TargetMode="External"/><Relationship Id="rId102" Type="http://schemas.openxmlformats.org/officeDocument/2006/relationships/hyperlink" Target="https://community.secop.gov.co/Public/Tendering/OpportunityDetail/Index?noticeUID=CO1.NTC.1698096&amp;isFromPublicArea=True&amp;isModal=true&amp;asPopupView=true" TargetMode="External"/><Relationship Id="rId123" Type="http://schemas.openxmlformats.org/officeDocument/2006/relationships/hyperlink" Target="https://community.secop.gov.co/Public/Tendering/OpportunityDetail/Index?noticeUID=CO1.NTC.1709039&amp;isFromPublicArea=True&amp;isModal=true&amp;asPopupView=true" TargetMode="External"/><Relationship Id="rId144" Type="http://schemas.openxmlformats.org/officeDocument/2006/relationships/hyperlink" Target="https://community.secop.gov.co/Public/Tendering/ContractNoticePhases/View?PPI=CO1.PPI.11912910&amp;isFromPublicArea=True&amp;isModal=False" TargetMode="External"/><Relationship Id="rId90" Type="http://schemas.openxmlformats.org/officeDocument/2006/relationships/hyperlink" Target="https://community.secop.gov.co/Public/Tendering/ContractNoticePhases/View?PPI=CO1.PPI.11767612&amp;isFromPublicArea=True&amp;isModal=False" TargetMode="External"/><Relationship Id="rId165" Type="http://schemas.openxmlformats.org/officeDocument/2006/relationships/hyperlink" Target="https://community.secop.gov.co/Public/Tendering/ContractDetailView/Index?UniqueIdentifier=CO1.PCCNTR.2264492&amp;isModal=true&amp;asPopupView=true" TargetMode="External"/><Relationship Id="rId186" Type="http://schemas.openxmlformats.org/officeDocument/2006/relationships/hyperlink" Target="https://community.secop.gov.co/Public/Tendering/OpportunityDetail/Index?noticeUID=CO1.NTC.1789248&amp;isFromPublicArea=True&amp;isModal=true&amp;asPopupView=true" TargetMode="External"/><Relationship Id="rId211" Type="http://schemas.openxmlformats.org/officeDocument/2006/relationships/hyperlink" Target="https://community.secop.gov.co/Public/Tendering/OpportunityDetail/Index?noticeUID=CO1.NTC.1840456&amp;isFromPublicArea=True&amp;isModal=true&amp;asPopupView=true" TargetMode="External"/><Relationship Id="rId232" Type="http://schemas.openxmlformats.org/officeDocument/2006/relationships/hyperlink" Target="https://community.secop.gov.co/Public/Tendering/ContractNoticePhases/View?PPI=CO1.PPI.12942883&amp;isFromPublicArea=True&amp;isModal=False" TargetMode="External"/><Relationship Id="rId27" Type="http://schemas.openxmlformats.org/officeDocument/2006/relationships/hyperlink" Target="https://community.secop.gov.co/Public/Tendering/ContractNoticePhases/View?PPI=CO1.PPI.11633766&amp;isFromPublicArea=True&amp;isModal=False" TargetMode="External"/><Relationship Id="rId48" Type="http://schemas.openxmlformats.org/officeDocument/2006/relationships/hyperlink" Target="https://community.secop.gov.co/Public/Tendering/OpportunityDetail/Index?noticeUID=CO1.NTC.1670308&amp;isFromPublicArea=True&amp;isModal=true&amp;asPopupView=true" TargetMode="External"/><Relationship Id="rId69" Type="http://schemas.openxmlformats.org/officeDocument/2006/relationships/hyperlink" Target="https://community.secop.gov.co/Public/Tendering/OpportunityDetail/Index?noticeUID=CO1.NTC.1682735&amp;isFromPublicArea=True&amp;isModal=true&amp;asPopupView=true" TargetMode="External"/><Relationship Id="rId113" Type="http://schemas.openxmlformats.org/officeDocument/2006/relationships/hyperlink" Target="https://community.secop.gov.co/Public/Tendering/OpportunityDetail/Index?noticeUID=CO1.NTC.1700777&amp;isFromPublicArea=True&amp;isModal=true&amp;asPopupView=true" TargetMode="External"/><Relationship Id="rId134" Type="http://schemas.openxmlformats.org/officeDocument/2006/relationships/hyperlink" Target="https://community.secop.gov.co/Public/Tendering/ContractNoticePhases/View?PPI=CO1.PPI.11830666&amp;isFromPublicArea=True&amp;isModal=False" TargetMode="External"/><Relationship Id="rId80" Type="http://schemas.openxmlformats.org/officeDocument/2006/relationships/hyperlink" Target="https://community.secop.gov.co/Public/Tendering/OpportunityDetail/Index?noticeUID=CO1.NTC.1689911&amp;isFromPublicArea=True&amp;isModal=true&amp;asPopupView=true" TargetMode="External"/><Relationship Id="rId155" Type="http://schemas.openxmlformats.org/officeDocument/2006/relationships/hyperlink" Target="https://community.secop.gov.co/Public/Tendering/ContractDetailView/Index?UniqueIdentifier=CO1.PCCNTR.2241978&amp;isModal=true&amp;asPopupView=true" TargetMode="External"/><Relationship Id="rId176" Type="http://schemas.openxmlformats.org/officeDocument/2006/relationships/hyperlink" Target="https://community.secop.gov.co/Public/Tendering/OpportunityDetail/Index?noticeUID=CO1.NTC.1771738&amp;isFromPublicArea=True&amp;isModal=true&amp;asPopupView=true" TargetMode="External"/><Relationship Id="rId197" Type="http://schemas.openxmlformats.org/officeDocument/2006/relationships/hyperlink" Target="https://community.secop.gov.co/Public/Tendering/OpportunityDetail/Index?noticeUID=CO1.NTC.1822284&amp;isFromPublicArea=True&amp;isModal=true&amp;asPopupView=true" TargetMode="External"/><Relationship Id="rId201" Type="http://schemas.openxmlformats.org/officeDocument/2006/relationships/hyperlink" Target="https://community.secop.gov.co/Public/Tendering/OpportunityDetail/Index?noticeUID=CO1.NTC.1827451&amp;isFromPublicArea=True&amp;isModal=true&amp;asPopupView=true" TargetMode="External"/><Relationship Id="rId222" Type="http://schemas.openxmlformats.org/officeDocument/2006/relationships/hyperlink" Target="https://www.colombiacompra.gov.co/tienda-virtual-del-estado-colombiano/ordenes-compra/65895" TargetMode="External"/><Relationship Id="rId243" Type="http://schemas.openxmlformats.org/officeDocument/2006/relationships/hyperlink" Target="https://community.secop.gov.co/Public/Tendering/OpportunityDetail/Index?noticeUID=CO1.NTC.1944180&amp;isFromPublicArea=True&amp;isModal=true&amp;asPopupView=true" TargetMode="External"/><Relationship Id="rId17" Type="http://schemas.openxmlformats.org/officeDocument/2006/relationships/hyperlink" Target="https://community.secop.gov.co/Public/Tendering/ContractNoticePhases/View?PPI=CO1.PPI.11623648&amp;isFromPublicArea=True&amp;isModal=False" TargetMode="External"/><Relationship Id="rId38" Type="http://schemas.openxmlformats.org/officeDocument/2006/relationships/hyperlink" Target="https://community.secop.gov.co/Public/Tendering/OpportunityDetail/Index?noticeUID=CO1.NTC.1666230&amp;isFromPublicArea=True&amp;isModal=true&amp;asPopupView=true" TargetMode="External"/><Relationship Id="rId59" Type="http://schemas.openxmlformats.org/officeDocument/2006/relationships/hyperlink" Target="https://community.secop.gov.co/Public/Tendering/OpportunityDetail/Index?noticeUID=CO1.NTC.1673778&amp;isFromPublicArea=True&amp;isModal=true&amp;asPopupView=true" TargetMode="External"/><Relationship Id="rId103" Type="http://schemas.openxmlformats.org/officeDocument/2006/relationships/hyperlink" Target="https://community.secop.gov.co/Public/Tendering/ContractNoticePhases/View?PPI=CO1.PPI.11780583&amp;isFromPublicArea=True&amp;isModal=False" TargetMode="External"/><Relationship Id="rId124" Type="http://schemas.openxmlformats.org/officeDocument/2006/relationships/hyperlink" Target="https://community.secop.gov.co/Public/Tendering/ContractNoticePhases/View?PPI=CO1.PPI.11813348&amp;isFromPublicArea=True&amp;isModal=False" TargetMode="External"/><Relationship Id="rId70" Type="http://schemas.openxmlformats.org/officeDocument/2006/relationships/hyperlink" Target="https://community.secop.gov.co/Public/Tendering/ContractNoticePhases/View?PPI=CO1.PPI.11724766&amp;isFromPublicArea=True&amp;isModal=False" TargetMode="External"/><Relationship Id="rId91" Type="http://schemas.openxmlformats.org/officeDocument/2006/relationships/hyperlink" Target="https://community.secop.gov.co/Public/Tendering/OpportunityDetail/Index?noticeUID=CO1.NTC.1696508&amp;isFromPublicArea=True&amp;isModal=true&amp;asPopupView=true" TargetMode="External"/><Relationship Id="rId145" Type="http://schemas.openxmlformats.org/officeDocument/2006/relationships/hyperlink" Target="https://community.secop.gov.co/Public/Tendering/OpportunityDetail/Index?noticeUID=CO1.NTC.1735178&amp;isFromPublicArea=True&amp;isModal=true&amp;asPopupView=true" TargetMode="External"/><Relationship Id="rId166" Type="http://schemas.openxmlformats.org/officeDocument/2006/relationships/hyperlink" Target="https://community.secop.gov.co/Public/Tendering/ContractNoticePhases/View?PPI=CO1.PPI.12054849&amp;isFromPublicArea=True&amp;isModal=False" TargetMode="External"/><Relationship Id="rId187" Type="http://schemas.openxmlformats.org/officeDocument/2006/relationships/hyperlink" Target="https://community.secop.gov.co/Public/Tendering/ContractNoticePhases/View?PPI=CO1.PPI.12153749&amp;isFromPublicArea=True&amp;isModal=False" TargetMode="External"/><Relationship Id="rId1" Type="http://schemas.openxmlformats.org/officeDocument/2006/relationships/hyperlink" Target="https://community.secop.gov.co/Public/Tendering/OpportunityDetail/Index?noticeUID=CO1.NTC.1640983&amp;isFromPublicArea=True&amp;isModal=true&amp;asPopupView=true" TargetMode="External"/><Relationship Id="rId212" Type="http://schemas.openxmlformats.org/officeDocument/2006/relationships/hyperlink" Target="https://community.secop.gov.co/Public/Tendering/ContractNoticePhases/View?PPI=CO1.PPI.12424945&amp;isFromPublicArea=True&amp;isModal=False" TargetMode="External"/><Relationship Id="rId233" Type="http://schemas.openxmlformats.org/officeDocument/2006/relationships/hyperlink" Target="https://www.colombiacompra.gov.co/tienda-virtual-del-estado-colombiano/ordenes-compra/67632" TargetMode="External"/><Relationship Id="rId28" Type="http://schemas.openxmlformats.org/officeDocument/2006/relationships/hyperlink" Target="https://community.secop.gov.co/Public/Tendering/OpportunityDetail/Index?noticeUID=CO1.NTC.1656686&amp;isFromPublicArea=True&amp;isModal=true&amp;asPopupView=true" TargetMode="External"/><Relationship Id="rId49" Type="http://schemas.openxmlformats.org/officeDocument/2006/relationships/hyperlink" Target="https://community.secop.gov.co/Public/Tendering/ContractNoticePhases/View?PPI=CO1.PPI.11678468&amp;isFromPublicArea=True&amp;isModal=False" TargetMode="External"/><Relationship Id="rId114" Type="http://schemas.openxmlformats.org/officeDocument/2006/relationships/hyperlink" Target="https://community.secop.gov.co/Public/Tendering/ContractNoticePhases/View?PPI=CO1.PPI.11788997&amp;isFromPublicArea=True&amp;isModal=False" TargetMode="External"/><Relationship Id="rId60" Type="http://schemas.openxmlformats.org/officeDocument/2006/relationships/hyperlink" Target="https://community.secop.gov.co/Public/Tendering/ContractNoticePhases/View?PPI=CO1.PPI.11693945&amp;isFromPublicArea=True&amp;isModal=False" TargetMode="External"/><Relationship Id="rId81" Type="http://schemas.openxmlformats.org/officeDocument/2006/relationships/hyperlink" Target="https://community.secop.gov.co/Public/Tendering/ContractNoticePhases/View?PPI=CO1.PPI.11751711&amp;isFromPublicArea=True&amp;isModal=False" TargetMode="External"/><Relationship Id="rId135" Type="http://schemas.openxmlformats.org/officeDocument/2006/relationships/hyperlink" Target="https://community.secop.gov.co/Public/Tendering/ContractDetailView/Index?UniqueIdentifier=CO1.PCCNTR.2201306&amp;isModal=true&amp;asPopupView=true" TargetMode="External"/><Relationship Id="rId156" Type="http://schemas.openxmlformats.org/officeDocument/2006/relationships/hyperlink" Target="https://community.secop.gov.co/Public/Tendering/ContractNoticePhases/View?PPI=CO1.PPI.11969103&amp;isFromPublicArea=True&amp;isModal=False" TargetMode="External"/><Relationship Id="rId177" Type="http://schemas.openxmlformats.org/officeDocument/2006/relationships/hyperlink" Target="https://community.secop.gov.co/Public/Tendering/ContractNoticePhases/View?PPI=CO1.PPI.12072751&amp;isFromPublicArea=True&amp;isModal=False" TargetMode="External"/><Relationship Id="rId198" Type="http://schemas.openxmlformats.org/officeDocument/2006/relationships/hyperlink" Target="https://community.secop.gov.co/Public/Tendering/ContractNoticePhases/View?PPI=CO1.PPI.12324360&amp;isFromPublicArea=True&amp;isModal=False" TargetMode="External"/><Relationship Id="rId202" Type="http://schemas.openxmlformats.org/officeDocument/2006/relationships/hyperlink" Target="https://community.secop.gov.co/Public/Tendering/ContractNoticePhases/View?PPI=CO1.PPI.12350043&amp;isFromPublicArea=True&amp;isModal=False" TargetMode="External"/><Relationship Id="rId223" Type="http://schemas.openxmlformats.org/officeDocument/2006/relationships/hyperlink" Target="https://community.secop.gov.co/Public/Tendering/OpportunityDetail/Index?noticeUID=CO1.NTC.1868168&amp;isFromPublicArea=True&amp;isModal=true&amp;asPopupView=true" TargetMode="External"/><Relationship Id="rId244" Type="http://schemas.openxmlformats.org/officeDocument/2006/relationships/hyperlink" Target="https://community.secop.gov.co/Public/Tendering/ContractNoticePhases/View?PPI=CO1.PPI.13068170&amp;isFromPublicArea=True&amp;isModal=False" TargetMode="External"/><Relationship Id="rId18" Type="http://schemas.openxmlformats.org/officeDocument/2006/relationships/hyperlink" Target="https://community.secop.gov.co/Public/Tendering/OpportunityDetail/Index?noticeUID=CO1.NTC.1654476&amp;isFromPublicArea=True&amp;isModal=true&amp;asPopupView=true" TargetMode="External"/><Relationship Id="rId39" Type="http://schemas.openxmlformats.org/officeDocument/2006/relationships/hyperlink" Target="https://community.secop.gov.co/Public/Tendering/ContractNoticePhases/View?PPI=CO1.PPI.11664494&amp;isFromPublicArea=True&amp;isModal=False" TargetMode="External"/><Relationship Id="rId50" Type="http://schemas.openxmlformats.org/officeDocument/2006/relationships/hyperlink" Target="https://community.secop.gov.co/Public/Tendering/OpportunityDetail/Index?noticeUID=CO1.NTC.1671113&amp;isFromPublicArea=True&amp;isModal=true&amp;asPopupView=true" TargetMode="External"/><Relationship Id="rId104" Type="http://schemas.openxmlformats.org/officeDocument/2006/relationships/hyperlink" Target="mailto:ferrerhector@gmail.com" TargetMode="External"/><Relationship Id="rId125" Type="http://schemas.openxmlformats.org/officeDocument/2006/relationships/hyperlink" Target="https://community.secop.gov.co/Public/Tendering/OpportunityDetail/Index?noticeUID=CO1.NTC.1712685&amp;isFromPublicArea=True&amp;isModal=true&amp;asPopupView=true" TargetMode="External"/><Relationship Id="rId146" Type="http://schemas.openxmlformats.org/officeDocument/2006/relationships/hyperlink" Target="https://community.secop.gov.co/Public/Tendering/ContractNoticePhases/View?PPI=CO1.PPI.11914860&amp;isFromPublicArea=True&amp;isModal=False" TargetMode="External"/><Relationship Id="rId167" Type="http://schemas.openxmlformats.org/officeDocument/2006/relationships/hyperlink" Target="https://community.secop.gov.co/Public/Tendering/ContractNoticePhases/View?PPI=CO1.PPI.12047910&amp;isFromPublicArea=True&amp;isModal=False" TargetMode="External"/><Relationship Id="rId188" Type="http://schemas.openxmlformats.org/officeDocument/2006/relationships/hyperlink" Target="https://community.secop.gov.co/Public/Tendering/OpportunityDetail/Index?noticeUID=CO1.NTC.1790059&amp;isFromPublicArea=True&amp;isModal=true&amp;asPopupView=true" TargetMode="External"/><Relationship Id="rId71" Type="http://schemas.openxmlformats.org/officeDocument/2006/relationships/hyperlink" Target="https://community.secop.gov.co/Public/Tendering/OpportunityDetail/Index?noticeUID=CO1.NTC.1682576&amp;isFromPublicArea=True&amp;isModal=true&amp;asPopupView=true" TargetMode="External"/><Relationship Id="rId92" Type="http://schemas.openxmlformats.org/officeDocument/2006/relationships/hyperlink" Target="https://community.secop.gov.co/Public/Tendering/ContractNoticePhases/View?PPI=CO1.PPI.11774207&amp;isFromPublicArea=True&amp;isModal=False" TargetMode="External"/><Relationship Id="rId213" Type="http://schemas.openxmlformats.org/officeDocument/2006/relationships/hyperlink" Target="https://community.secop.gov.co/Public/Tendering/OpportunityDetail/Index?noticeUID=CO1.NTC.1842815&amp;isFromPublicArea=True&amp;isModal=true&amp;asPopupView=true" TargetMode="External"/><Relationship Id="rId234" Type="http://schemas.openxmlformats.org/officeDocument/2006/relationships/hyperlink" Target="https://www.colombiacompra.gov.co/tienda-virtual-del-estado-colombiano/ordenes-compra/67632" TargetMode="External"/><Relationship Id="rId2" Type="http://schemas.openxmlformats.org/officeDocument/2006/relationships/hyperlink" Target="https://community.secop.gov.co/Public/Tendering/ContractNoticePhases/View?PPI=CO1.PPI.11574728&amp;isFromPublicArea=True&amp;isModal=False" TargetMode="External"/><Relationship Id="rId29" Type="http://schemas.openxmlformats.org/officeDocument/2006/relationships/hyperlink" Target="https://community.secop.gov.co/Public/Tendering/ContractNoticePhases/View?PPI=CO1.PPI.11634054&amp;isFromPublicArea=True&amp;isModal=False" TargetMode="External"/><Relationship Id="rId40" Type="http://schemas.openxmlformats.org/officeDocument/2006/relationships/hyperlink" Target="https://community.secop.gov.co/Public/Tendering/OpportunityDetail/Index?noticeUID=CO1.NTC.1667104&amp;isFromPublicArea=True&amp;isModal=true&amp;asPopupView=true" TargetMode="External"/><Relationship Id="rId115" Type="http://schemas.openxmlformats.org/officeDocument/2006/relationships/hyperlink" Target="https://community.secop.gov.co/Public/Tendering/OpportunityDetail/Index?noticeUID=CO1.NTC.1702952&amp;isFromPublicArea=True&amp;isModal=true&amp;asPopupView=true" TargetMode="External"/><Relationship Id="rId136" Type="http://schemas.openxmlformats.org/officeDocument/2006/relationships/hyperlink" Target="https://community.secop.gov.co/Public/Tendering/ContractNoticePhases/View?PPI=CO1.PPI.11846715&amp;isFromPublicArea=True&amp;isModal=False" TargetMode="External"/><Relationship Id="rId157" Type="http://schemas.openxmlformats.org/officeDocument/2006/relationships/hyperlink" Target="https://community.secop.gov.co/Public/Tendering/OpportunityDetail/Index?noticeUID=CO1.NTC.1747978&amp;isFromPublicArea=True&amp;isModal=true&amp;asPopupView=true" TargetMode="External"/><Relationship Id="rId178" Type="http://schemas.openxmlformats.org/officeDocument/2006/relationships/hyperlink" Target="https://community.secop.gov.co/Public/Tendering/OpportunityDetail/Index?noticeUID=CO1.NTC.1772225&amp;isFromPublicArea=True&amp;isModal=true&amp;asPopupView=true" TargetMode="External"/><Relationship Id="rId61" Type="http://schemas.openxmlformats.org/officeDocument/2006/relationships/hyperlink" Target="https://community.secop.gov.co/Public/Tendering/OpportunityDetail/Index?noticeUID=CO1.NTC.1675838&amp;isFromPublicArea=True&amp;isModal=true&amp;asPopupView=true" TargetMode="External"/><Relationship Id="rId82" Type="http://schemas.openxmlformats.org/officeDocument/2006/relationships/hyperlink" Target="mailto:magneryvargasm@hotmail.com" TargetMode="External"/><Relationship Id="rId199" Type="http://schemas.openxmlformats.org/officeDocument/2006/relationships/hyperlink" Target="https://community.secop.gov.co/Public/Tendering/OpportunityDetail/Index?noticeUID=CO1.NTC.1823541&amp;isFromPublicArea=True&amp;isModal=true&amp;asPopupView=true" TargetMode="External"/><Relationship Id="rId203" Type="http://schemas.openxmlformats.org/officeDocument/2006/relationships/hyperlink" Target="https://community.secop.gov.co/Public/Tendering/OpportunityDetail/Index?noticeUID=CO1.NTC.1829303&amp;isFromPublicArea=True&amp;isModal=true&amp;asPopupView=true" TargetMode="External"/><Relationship Id="rId19" Type="http://schemas.openxmlformats.org/officeDocument/2006/relationships/hyperlink" Target="https://community.secop.gov.co/Public/Tendering/ContractNoticePhases/View?PPI=CO1.PPI.11625066&amp;isFromPublicArea=True&amp;isModal=False" TargetMode="External"/><Relationship Id="rId224" Type="http://schemas.openxmlformats.org/officeDocument/2006/relationships/hyperlink" Target="https://community.secop.gov.co/Public/Tendering/ContractNoticePhases/View?PPI=CO1.PPI.12580670&amp;isFromPublicArea=True&amp;isModal=False" TargetMode="External"/><Relationship Id="rId245" Type="http://schemas.openxmlformats.org/officeDocument/2006/relationships/hyperlink" Target="https://community.secop.gov.co/Public/Tendering/OpportunityDetail/Index?noticeUID=CO1.NTC.1993906&amp;isFromPublicArea=True&amp;isModal=true&amp;asPopupView=true" TargetMode="External"/><Relationship Id="rId30" Type="http://schemas.openxmlformats.org/officeDocument/2006/relationships/hyperlink" Target="https://community.secop.gov.co/Public/Tendering/OpportunityDetail/Index?noticeUID=CO1.NTC.1657792&amp;isFromPublicArea=True&amp;isModal=true&amp;asPopupView=true" TargetMode="External"/><Relationship Id="rId105" Type="http://schemas.openxmlformats.org/officeDocument/2006/relationships/hyperlink" Target="https://community.secop.gov.co/Public/Tendering/OpportunityDetail/Index?noticeUID=CO1.NTC.1700240&amp;isFromPublicArea=True&amp;isModal=true&amp;asPopupView=true" TargetMode="External"/><Relationship Id="rId126" Type="http://schemas.openxmlformats.org/officeDocument/2006/relationships/hyperlink" Target="https://community.secop.gov.co/Public/Tendering/ContractNoticePhases/View?PPI=CO1.PPI.11825239&amp;isFromPublicArea=True&amp;isModal=False" TargetMode="External"/><Relationship Id="rId147" Type="http://schemas.openxmlformats.org/officeDocument/2006/relationships/hyperlink" Target="https://community.secop.gov.co/Public/Tendering/OpportunityDetail/Index?noticeUID=CO1.NTC.1737998&amp;isFromPublicArea=True&amp;isModal=true&amp;asPopupView=true" TargetMode="External"/><Relationship Id="rId168" Type="http://schemas.openxmlformats.org/officeDocument/2006/relationships/hyperlink" Target="https://community.secop.gov.co/Public/Tendering/ContractDetailView/Index?UniqueIdentifier=CO1.PCCNTR.2263797&amp;isModal=true&amp;asPopupView=true" TargetMode="External"/><Relationship Id="rId51" Type="http://schemas.openxmlformats.org/officeDocument/2006/relationships/hyperlink" Target="https://community.secop.gov.co/Public/Tendering/ContractNoticePhases/View?PPI=CO1.PPI.11682347&amp;isFromPublicArea=True&amp;isModal=False" TargetMode="External"/><Relationship Id="rId72" Type="http://schemas.openxmlformats.org/officeDocument/2006/relationships/hyperlink" Target="https://community.secop.gov.co/Public/Tendering/ContractNoticePhases/View?PPI=CO1.PPI.11725502&amp;isFromPublicArea=True&amp;isModal=False" TargetMode="External"/><Relationship Id="rId93" Type="http://schemas.openxmlformats.org/officeDocument/2006/relationships/hyperlink" Target="mailto:jestpepo@gmail.com" TargetMode="External"/><Relationship Id="rId189" Type="http://schemas.openxmlformats.org/officeDocument/2006/relationships/hyperlink" Target="https://community.secop.gov.co/Public/Tendering/ContractNoticePhases/View?PPI=CO1.PPI.12158851&amp;isFromPublicArea=True&amp;isModal=False" TargetMode="External"/><Relationship Id="rId3" Type="http://schemas.openxmlformats.org/officeDocument/2006/relationships/hyperlink" Target="mailto:ingrithastrid@gmail.com" TargetMode="External"/><Relationship Id="rId214" Type="http://schemas.openxmlformats.org/officeDocument/2006/relationships/hyperlink" Target="https://community.secop.gov.co/Public/Tendering/ContractNoticePhases/View?PPI=CO1.PPI.12435318&amp;isFromPublicArea=True&amp;isModal=False" TargetMode="External"/><Relationship Id="rId235" Type="http://schemas.openxmlformats.org/officeDocument/2006/relationships/hyperlink" Target="https://www.colombiacompra.gov.co/tienda-virtual-del-estado-colombiano/ordenes-compra/67693" TargetMode="External"/><Relationship Id="rId116" Type="http://schemas.openxmlformats.org/officeDocument/2006/relationships/hyperlink" Target="https://community.secop.gov.co/Public/Tendering/ContractNoticePhases/View?PPI=CO1.PPI.11796810&amp;isFromPublicArea=True&amp;isModal=False" TargetMode="External"/><Relationship Id="rId137" Type="http://schemas.openxmlformats.org/officeDocument/2006/relationships/hyperlink" Target="https://community.secop.gov.co/Public/Tendering/OpportunityDetail/Index?noticeUID=CO1.NTC.1722809&amp;isFromPublicArea=True&amp;isModal=true&amp;asPopupView=true" TargetMode="External"/><Relationship Id="rId158" Type="http://schemas.openxmlformats.org/officeDocument/2006/relationships/hyperlink" Target="https://community.secop.gov.co/Public/Tendering/ContractNoticePhases/View?PPI=CO1.PPI.11970579&amp;isFromPublicArea=True&amp;isModal=False" TargetMode="External"/><Relationship Id="rId20" Type="http://schemas.openxmlformats.org/officeDocument/2006/relationships/hyperlink" Target="https://community.secop.gov.co/Public/Tendering/OpportunityDetail/Index?noticeUID=CO1.NTC.1655103&amp;isFromPublicArea=True&amp;isModal=true&amp;asPopupView=true" TargetMode="External"/><Relationship Id="rId41" Type="http://schemas.openxmlformats.org/officeDocument/2006/relationships/hyperlink" Target="https://community.secop.gov.co/Public/Tendering/ContractNoticePhases/View?PPI=CO1.PPI.11667660&amp;isFromPublicArea=True&amp;isModal=False" TargetMode="External"/><Relationship Id="rId62" Type="http://schemas.openxmlformats.org/officeDocument/2006/relationships/hyperlink" Target="https://community.secop.gov.co/Public/Tendering/ContractNoticePhases/View?PPI=CO1.PPI.11698980&amp;isFromPublicArea=True&amp;isModal=False" TargetMode="External"/><Relationship Id="rId83" Type="http://schemas.openxmlformats.org/officeDocument/2006/relationships/hyperlink" Target="https://community.secop.gov.co/Public/Tendering/OpportunityDetail/Index?noticeUID=CO1.NTC.1689374&amp;isFromPublicArea=True&amp;isModal=true&amp;asPopupView=true" TargetMode="External"/><Relationship Id="rId179" Type="http://schemas.openxmlformats.org/officeDocument/2006/relationships/hyperlink" Target="https://community.secop.gov.co/Public/Tendering/ContractNoticePhases/View?PPI=CO1.PPI.12075269&amp;isFromPublicArea=True&amp;isModal=False" TargetMode="External"/><Relationship Id="rId190" Type="http://schemas.openxmlformats.org/officeDocument/2006/relationships/hyperlink" Target="https://community.secop.gov.co/Public/Tendering/ContractDetailView/Index?UniqueIdentifier=CO1.PCCNTR.2294842&amp;isModal=true&amp;asPopupView=true" TargetMode="External"/><Relationship Id="rId204" Type="http://schemas.openxmlformats.org/officeDocument/2006/relationships/hyperlink" Target="https://community.secop.gov.co/Public/Tendering/ContractNoticePhases/View?PPI=CO1.PPI.12352930&amp;isFromPublicArea=True&amp;isModal=False" TargetMode="External"/><Relationship Id="rId225" Type="http://schemas.openxmlformats.org/officeDocument/2006/relationships/hyperlink" Target="https://community.secop.gov.co/Public/Tendering/OpportunityDetail/Index?noticeUID=CO1.NTC.1869066&amp;isFromPublicArea=True&amp;isModal=true&amp;asPopupView=true" TargetMode="External"/><Relationship Id="rId246" Type="http://schemas.openxmlformats.org/officeDocument/2006/relationships/hyperlink" Target="https://community.secop.gov.co/Public/Tendering/ContractNoticePhases/View?PPI=CO1.PPI.13408351&amp;isFromPublicArea=True&amp;isModal=False" TargetMode="External"/><Relationship Id="rId106" Type="http://schemas.openxmlformats.org/officeDocument/2006/relationships/hyperlink" Target="https://community.secop.gov.co/Public/Tendering/ContractNoticePhases/View?PPI=CO1.PPI.11787477&amp;isFromPublicArea=True&amp;isModal=False" TargetMode="External"/><Relationship Id="rId127" Type="http://schemas.openxmlformats.org/officeDocument/2006/relationships/hyperlink" Target="https://community.secop.gov.co/Public/Tendering/OpportunityDetail/Index?noticeUID=CO1.NTC.1713758&amp;isFromPublicArea=True&amp;isModal=true&amp;asPopupView=true" TargetMode="External"/><Relationship Id="rId10" Type="http://schemas.openxmlformats.org/officeDocument/2006/relationships/hyperlink" Target="https://community.secop.gov.co/Public/Tendering/OpportunityDetail/Index?noticeUID=CO1.NTC.1653833&amp;isFromPublicArea=True&amp;isModal=true&amp;asPopupView=true" TargetMode="External"/><Relationship Id="rId31" Type="http://schemas.openxmlformats.org/officeDocument/2006/relationships/hyperlink" Target="https://community.secop.gov.co/Public/Tendering/ContractNoticePhases/View?PPI=CO1.PPI.11637483&amp;isFromPublicArea=True&amp;isModal=False" TargetMode="External"/><Relationship Id="rId52" Type="http://schemas.openxmlformats.org/officeDocument/2006/relationships/hyperlink" Target="https://community.secop.gov.co/Public/Tendering/OpportunityDetail/Index?noticeUID=CO1.NTC.1670360&amp;isFromPublicArea=True&amp;isModal=true&amp;asPopupView=true" TargetMode="External"/><Relationship Id="rId73" Type="http://schemas.openxmlformats.org/officeDocument/2006/relationships/hyperlink" Target="https://community.secop.gov.co/Public/Tendering/OpportunityDetail/Index?noticeUID=CO1.NTC.1683763&amp;isFromPublicArea=True&amp;isModal=true&amp;asPopupView=true" TargetMode="External"/><Relationship Id="rId94" Type="http://schemas.openxmlformats.org/officeDocument/2006/relationships/hyperlink" Target="https://community.secop.gov.co/Public/Tendering/OpportunityDetail/Index?noticeUID=CO1.NTC.1696901&amp;isFromPublicArea=True&amp;isModal=true&amp;asPopupView=true" TargetMode="External"/><Relationship Id="rId148" Type="http://schemas.openxmlformats.org/officeDocument/2006/relationships/hyperlink" Target="https://community.secop.gov.co/Public/Tendering/ContractNoticePhases/View?PPI=CO1.PPI.11928107&amp;isFromPublicArea=True&amp;isModal=False" TargetMode="External"/><Relationship Id="rId169" Type="http://schemas.openxmlformats.org/officeDocument/2006/relationships/hyperlink" Target="https://community.secop.gov.co/Public/Tendering/ContractNoticePhases/View?PPI=CO1.PPI.12049132&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J884"/>
  <sheetViews>
    <sheetView tabSelected="1" workbookViewId="0">
      <pane xSplit="7" ySplit="2" topLeftCell="BX3" activePane="bottomRight" state="frozen"/>
      <selection pane="topRight" activeCell="K1" sqref="K1"/>
      <selection pane="bottomLeft" activeCell="A3" sqref="A3"/>
      <selection pane="bottomRight" activeCell="E2" sqref="E2"/>
    </sheetView>
  </sheetViews>
  <sheetFormatPr baseColWidth="10" defaultColWidth="14.44140625" defaultRowHeight="15" customHeight="1"/>
  <cols>
    <col min="1" max="1" width="11.6640625" style="5" hidden="1" customWidth="1"/>
    <col min="2" max="2" width="11.5546875" style="5" hidden="1" customWidth="1"/>
    <col min="3" max="3" width="10.109375" style="5" hidden="1" customWidth="1"/>
    <col min="4" max="4" width="7.88671875" style="5" hidden="1" customWidth="1"/>
    <col min="5" max="5" width="25.33203125" style="5" customWidth="1"/>
    <col min="6" max="6" width="15.6640625" style="5" customWidth="1"/>
    <col min="7" max="7" width="11.5546875" style="5" customWidth="1"/>
    <col min="8" max="8" width="12.5546875" style="5" hidden="1" customWidth="1"/>
    <col min="9" max="9" width="14.44140625" style="5" hidden="1" customWidth="1"/>
    <col min="10" max="10" width="17" style="5" hidden="1" customWidth="1"/>
    <col min="11" max="11" width="26.6640625" style="5" hidden="1" customWidth="1"/>
    <col min="12" max="12" width="12.5546875" style="5" hidden="1" customWidth="1"/>
    <col min="13" max="13" width="19.33203125" style="5" hidden="1" customWidth="1"/>
    <col min="14" max="14" width="14" style="5" hidden="1" customWidth="1"/>
    <col min="15" max="15" width="12" style="5" hidden="1" customWidth="1"/>
    <col min="16" max="16" width="20.109375" style="5" hidden="1" customWidth="1"/>
    <col min="17" max="17" width="29.109375" style="5" hidden="1" customWidth="1"/>
    <col min="18" max="18" width="45" style="5" hidden="1" customWidth="1"/>
    <col min="19" max="19" width="16.33203125" style="5" hidden="1" customWidth="1"/>
    <col min="20" max="20" width="13.5546875" style="5" hidden="1" customWidth="1"/>
    <col min="21" max="21" width="14" style="5" hidden="1" customWidth="1"/>
    <col min="22" max="22" width="21.33203125" style="5" hidden="1" customWidth="1"/>
    <col min="23" max="25" width="19.109375" style="5" hidden="1" customWidth="1"/>
    <col min="26" max="26" width="26" style="5" hidden="1" customWidth="1"/>
    <col min="27" max="27" width="19.109375" style="5" hidden="1" customWidth="1"/>
    <col min="28" max="28" width="31.109375" style="5" hidden="1" customWidth="1"/>
    <col min="29" max="32" width="19.109375" style="5" hidden="1" customWidth="1"/>
    <col min="33" max="33" width="31" style="5" hidden="1" customWidth="1"/>
    <col min="34" max="38" width="14.5546875" style="5" hidden="1" customWidth="1"/>
    <col min="39" max="40" width="14.109375" style="5" hidden="1" customWidth="1"/>
    <col min="41" max="41" width="16" style="5" hidden="1" customWidth="1"/>
    <col min="42" max="42" width="16.5546875" style="5" hidden="1" customWidth="1"/>
    <col min="43" max="43" width="16.44140625" style="5" hidden="1" customWidth="1"/>
    <col min="44" max="45" width="19.109375" style="5" hidden="1" customWidth="1"/>
    <col min="46" max="46" width="23.33203125" style="5" hidden="1" customWidth="1"/>
    <col min="47" max="47" width="11.6640625" style="5" hidden="1" customWidth="1"/>
    <col min="48" max="48" width="36.88671875" style="5" hidden="1" customWidth="1"/>
    <col min="49" max="49" width="12.33203125" style="5" hidden="1" customWidth="1"/>
    <col min="50" max="50" width="20.6640625" style="5" hidden="1" customWidth="1"/>
    <col min="51" max="51" width="11.88671875" style="5" hidden="1" customWidth="1"/>
    <col min="52" max="52" width="19.6640625" style="5" hidden="1" customWidth="1"/>
    <col min="53" max="54" width="11.88671875" style="5" hidden="1" customWidth="1"/>
    <col min="55" max="55" width="31.5546875" style="5" hidden="1" customWidth="1"/>
    <col min="56" max="56" width="13.5546875" style="5" hidden="1" customWidth="1"/>
    <col min="57" max="57" width="13.6640625" style="5" hidden="1" customWidth="1"/>
    <col min="58" max="58" width="16.44140625" style="5" hidden="1" customWidth="1"/>
    <col min="59" max="59" width="14.6640625" style="5" hidden="1" customWidth="1"/>
    <col min="60" max="61" width="13.6640625" style="5" hidden="1" customWidth="1"/>
    <col min="62" max="62" width="14.44140625" style="5" hidden="1" customWidth="1"/>
    <col min="63" max="63" width="15.6640625" style="5" hidden="1" customWidth="1"/>
    <col min="64" max="64" width="20.6640625" style="5" hidden="1" customWidth="1"/>
    <col min="65" max="65" width="18" style="5" hidden="1" customWidth="1"/>
    <col min="66" max="67" width="17.5546875" style="5" hidden="1" customWidth="1"/>
    <col min="68" max="69" width="17.109375" style="5" hidden="1" customWidth="1"/>
    <col min="70" max="70" width="13.88671875" style="5" hidden="1" customWidth="1"/>
    <col min="71" max="72" width="18.33203125" style="5" hidden="1" customWidth="1"/>
    <col min="73" max="74" width="15.88671875" style="5" hidden="1" customWidth="1"/>
    <col min="75" max="75" width="13.33203125" style="5" hidden="1" customWidth="1"/>
    <col min="76" max="76" width="21.109375" style="5" customWidth="1"/>
    <col min="77" max="77" width="16.44140625" style="5" customWidth="1"/>
    <col min="78" max="79" width="13.5546875" style="5" customWidth="1"/>
    <col min="80" max="80" width="11.44140625" style="5" customWidth="1"/>
    <col min="81" max="81" width="15.5546875" style="5" customWidth="1"/>
    <col min="82" max="82" width="11.44140625" style="5" customWidth="1"/>
    <col min="83" max="83" width="14.5546875" style="5" customWidth="1"/>
    <col min="84" max="84" width="15" style="5" customWidth="1"/>
    <col min="85" max="96" width="11.44140625" style="5" customWidth="1"/>
    <col min="97" max="97" width="19.6640625" style="5" customWidth="1"/>
    <col min="98" max="98" width="15.5546875" style="5" customWidth="1"/>
    <col min="99" max="99" width="13.88671875" style="5" customWidth="1"/>
    <col min="100" max="100" width="15.33203125" style="5" customWidth="1"/>
    <col min="101" max="103" width="11.44140625" style="5" customWidth="1"/>
    <col min="104" max="104" width="13.6640625" style="5" customWidth="1"/>
    <col min="105" max="105" width="12.88671875" style="5" customWidth="1"/>
    <col min="106" max="106" width="15.6640625" style="5" customWidth="1"/>
    <col min="107" max="107" width="11.44140625" style="5" customWidth="1"/>
    <col min="108" max="108" width="13.44140625" style="5" customWidth="1"/>
    <col min="109" max="109" width="18.88671875" style="5" customWidth="1"/>
    <col min="110" max="110" width="22.44140625" style="5" customWidth="1"/>
    <col min="111" max="111" width="16.33203125" style="5" customWidth="1"/>
    <col min="112" max="112" width="17.6640625" style="5" customWidth="1"/>
    <col min="113" max="113" width="18.33203125" style="5" customWidth="1"/>
    <col min="114" max="114" width="14.109375" style="5" customWidth="1"/>
    <col min="115" max="16384" width="14.44140625" style="5"/>
  </cols>
  <sheetData>
    <row r="1" spans="1:114" s="1" customFormat="1" ht="67.5" customHeight="1">
      <c r="A1" s="113" t="s">
        <v>1552</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3"/>
      <c r="BO1" s="113"/>
      <c r="BP1" s="113"/>
      <c r="BQ1" s="113"/>
      <c r="BR1" s="113"/>
      <c r="BS1" s="113"/>
      <c r="BT1" s="113"/>
      <c r="BU1" s="113"/>
      <c r="BV1" s="113"/>
      <c r="BW1" s="113"/>
      <c r="BX1" s="113"/>
      <c r="BY1" s="113"/>
      <c r="BZ1" s="113"/>
      <c r="CA1" s="113"/>
      <c r="CB1" s="113"/>
      <c r="CC1" s="113"/>
      <c r="CD1" s="113"/>
      <c r="CE1" s="113"/>
      <c r="CF1" s="113"/>
      <c r="CG1" s="113"/>
      <c r="CH1" s="113"/>
      <c r="CI1" s="113"/>
      <c r="CJ1" s="113"/>
      <c r="CK1" s="113"/>
      <c r="CL1" s="113"/>
      <c r="CM1" s="113"/>
      <c r="CN1" s="113"/>
      <c r="CO1" s="113"/>
      <c r="CP1" s="113"/>
      <c r="CQ1" s="113"/>
      <c r="CR1" s="113"/>
      <c r="CS1" s="113"/>
      <c r="CT1" s="113"/>
      <c r="CU1" s="113"/>
      <c r="CV1" s="113"/>
      <c r="CW1" s="113"/>
      <c r="CX1" s="113"/>
      <c r="CY1" s="113"/>
      <c r="CZ1" s="113"/>
      <c r="DA1" s="113"/>
      <c r="DB1" s="113"/>
      <c r="DC1" s="113"/>
      <c r="DD1" s="113"/>
      <c r="DE1" s="113"/>
      <c r="DF1" s="113"/>
      <c r="DG1" s="113"/>
      <c r="DH1" s="113"/>
      <c r="DI1" s="113"/>
      <c r="DJ1" s="113"/>
    </row>
    <row r="2" spans="1:114" ht="48" customHeight="1">
      <c r="A2" s="2" t="s">
        <v>0</v>
      </c>
      <c r="B2" s="2" t="s">
        <v>1</v>
      </c>
      <c r="C2" s="2" t="s">
        <v>2</v>
      </c>
      <c r="D2" s="2" t="s">
        <v>3</v>
      </c>
      <c r="E2" s="2" t="s">
        <v>4</v>
      </c>
      <c r="F2" s="2" t="s">
        <v>5</v>
      </c>
      <c r="G2" s="2" t="s">
        <v>6</v>
      </c>
      <c r="H2" s="2" t="s">
        <v>7</v>
      </c>
      <c r="I2" s="2" t="s">
        <v>8</v>
      </c>
      <c r="J2" s="2" t="s">
        <v>9</v>
      </c>
      <c r="K2" s="2" t="s">
        <v>10</v>
      </c>
      <c r="L2" s="2" t="s">
        <v>11</v>
      </c>
      <c r="M2" s="2" t="s">
        <v>12</v>
      </c>
      <c r="N2" s="2" t="s">
        <v>13</v>
      </c>
      <c r="O2" s="2" t="s">
        <v>14</v>
      </c>
      <c r="P2" s="2" t="s">
        <v>15</v>
      </c>
      <c r="Q2" s="2" t="s">
        <v>16</v>
      </c>
      <c r="R2" s="2" t="s">
        <v>17</v>
      </c>
      <c r="S2" s="2" t="s">
        <v>18</v>
      </c>
      <c r="T2" s="2" t="s">
        <v>19</v>
      </c>
      <c r="U2" s="2" t="s">
        <v>20</v>
      </c>
      <c r="V2" s="2" t="s">
        <v>21</v>
      </c>
      <c r="W2" s="3" t="s">
        <v>22</v>
      </c>
      <c r="X2" s="3" t="s">
        <v>23</v>
      </c>
      <c r="Y2" s="2" t="s">
        <v>24</v>
      </c>
      <c r="Z2" s="3" t="s">
        <v>25</v>
      </c>
      <c r="AA2" s="2" t="s">
        <v>26</v>
      </c>
      <c r="AB2" s="2" t="s">
        <v>27</v>
      </c>
      <c r="AC2" s="2" t="s">
        <v>28</v>
      </c>
      <c r="AD2" s="2" t="s">
        <v>29</v>
      </c>
      <c r="AE2" s="2" t="s">
        <v>30</v>
      </c>
      <c r="AF2" s="2" t="s">
        <v>31</v>
      </c>
      <c r="AG2" s="2" t="s">
        <v>32</v>
      </c>
      <c r="AH2" s="2" t="s">
        <v>33</v>
      </c>
      <c r="AI2" s="2" t="s">
        <v>34</v>
      </c>
      <c r="AJ2" s="2" t="s">
        <v>35</v>
      </c>
      <c r="AK2" s="2" t="s">
        <v>36</v>
      </c>
      <c r="AL2" s="2" t="s">
        <v>37</v>
      </c>
      <c r="AM2" s="2" t="s">
        <v>38</v>
      </c>
      <c r="AN2" s="2" t="s">
        <v>39</v>
      </c>
      <c r="AO2" s="2" t="s">
        <v>40</v>
      </c>
      <c r="AP2" s="2" t="s">
        <v>41</v>
      </c>
      <c r="AQ2" s="2" t="s">
        <v>42</v>
      </c>
      <c r="AR2" s="2" t="s">
        <v>43</v>
      </c>
      <c r="AS2" s="2" t="s">
        <v>44</v>
      </c>
      <c r="AT2" s="2" t="s">
        <v>45</v>
      </c>
      <c r="AU2" s="2" t="s">
        <v>46</v>
      </c>
      <c r="AV2" s="2" t="s">
        <v>47</v>
      </c>
      <c r="AW2" s="2" t="s">
        <v>48</v>
      </c>
      <c r="AX2" s="2" t="s">
        <v>49</v>
      </c>
      <c r="AY2" s="2" t="s">
        <v>50</v>
      </c>
      <c r="AZ2" s="2" t="s">
        <v>51</v>
      </c>
      <c r="BA2" s="2" t="s">
        <v>52</v>
      </c>
      <c r="BB2" s="2" t="s">
        <v>53</v>
      </c>
      <c r="BC2" s="2" t="s">
        <v>54</v>
      </c>
      <c r="BD2" s="2" t="s">
        <v>55</v>
      </c>
      <c r="BE2" s="2" t="s">
        <v>56</v>
      </c>
      <c r="BF2" s="2" t="s">
        <v>57</v>
      </c>
      <c r="BG2" s="2" t="s">
        <v>58</v>
      </c>
      <c r="BH2" s="2" t="s">
        <v>59</v>
      </c>
      <c r="BI2" s="2" t="s">
        <v>60</v>
      </c>
      <c r="BJ2" s="2" t="s">
        <v>61</v>
      </c>
      <c r="BK2" s="2" t="s">
        <v>62</v>
      </c>
      <c r="BL2" s="2" t="s">
        <v>63</v>
      </c>
      <c r="BM2" s="2" t="s">
        <v>64</v>
      </c>
      <c r="BN2" s="2" t="s">
        <v>65</v>
      </c>
      <c r="BO2" s="2" t="s">
        <v>66</v>
      </c>
      <c r="BP2" s="2" t="s">
        <v>67</v>
      </c>
      <c r="BQ2" s="2" t="s">
        <v>68</v>
      </c>
      <c r="BR2" s="2" t="s">
        <v>69</v>
      </c>
      <c r="BS2" s="2" t="s">
        <v>70</v>
      </c>
      <c r="BT2" s="2" t="s">
        <v>71</v>
      </c>
      <c r="BU2" s="2" t="s">
        <v>72</v>
      </c>
      <c r="BV2" s="2" t="s">
        <v>73</v>
      </c>
      <c r="BW2" s="2" t="s">
        <v>74</v>
      </c>
      <c r="BX2" s="2" t="s">
        <v>32</v>
      </c>
      <c r="BY2" s="4" t="s">
        <v>75</v>
      </c>
      <c r="BZ2" s="4" t="s">
        <v>76</v>
      </c>
      <c r="CA2" s="4" t="s">
        <v>77</v>
      </c>
      <c r="CB2" s="4" t="s">
        <v>78</v>
      </c>
      <c r="CC2" s="4" t="s">
        <v>79</v>
      </c>
      <c r="CD2" s="4" t="s">
        <v>80</v>
      </c>
      <c r="CE2" s="4" t="s">
        <v>81</v>
      </c>
      <c r="CF2" s="4" t="s">
        <v>82</v>
      </c>
      <c r="CG2" s="4" t="s">
        <v>83</v>
      </c>
      <c r="CH2" s="4" t="s">
        <v>84</v>
      </c>
      <c r="CI2" s="4" t="s">
        <v>85</v>
      </c>
      <c r="CJ2" s="4" t="s">
        <v>86</v>
      </c>
      <c r="CK2" s="4" t="s">
        <v>87</v>
      </c>
      <c r="CL2" s="4" t="s">
        <v>88</v>
      </c>
      <c r="CM2" s="4" t="s">
        <v>89</v>
      </c>
      <c r="CN2" s="4"/>
      <c r="CO2" s="4"/>
      <c r="CP2" s="4"/>
      <c r="CQ2" s="4"/>
      <c r="CR2" s="4"/>
      <c r="CS2" s="4" t="s">
        <v>90</v>
      </c>
      <c r="CT2" s="4" t="s">
        <v>91</v>
      </c>
      <c r="CU2" s="4" t="s">
        <v>92</v>
      </c>
      <c r="CV2" s="4" t="s">
        <v>93</v>
      </c>
      <c r="CW2" s="4" t="s">
        <v>94</v>
      </c>
      <c r="CX2" s="4" t="s">
        <v>95</v>
      </c>
      <c r="CY2" s="4" t="s">
        <v>96</v>
      </c>
      <c r="CZ2" s="4" t="s">
        <v>97</v>
      </c>
      <c r="DA2" s="4" t="s">
        <v>98</v>
      </c>
      <c r="DB2" s="4" t="s">
        <v>99</v>
      </c>
      <c r="DC2" s="4" t="s">
        <v>100</v>
      </c>
      <c r="DD2" s="4" t="s">
        <v>101</v>
      </c>
      <c r="DE2" s="4" t="s">
        <v>102</v>
      </c>
      <c r="DF2" s="4" t="s">
        <v>103</v>
      </c>
      <c r="DG2" s="4" t="s">
        <v>104</v>
      </c>
      <c r="DH2" s="4" t="s">
        <v>105</v>
      </c>
      <c r="DI2" s="4" t="s">
        <v>106</v>
      </c>
      <c r="DJ2" s="4" t="s">
        <v>107</v>
      </c>
    </row>
    <row r="3" spans="1:114" ht="81.75" customHeight="1">
      <c r="A3" s="6" t="s">
        <v>108</v>
      </c>
      <c r="B3" s="7">
        <v>44204</v>
      </c>
      <c r="C3" s="6" t="s">
        <v>109</v>
      </c>
      <c r="D3" s="6" t="s">
        <v>110</v>
      </c>
      <c r="E3" s="8" t="s">
        <v>111</v>
      </c>
      <c r="F3" s="6" t="s">
        <v>112</v>
      </c>
      <c r="G3" s="9" t="s">
        <v>113</v>
      </c>
      <c r="H3" s="7">
        <v>44204</v>
      </c>
      <c r="I3" s="6" t="s">
        <v>114</v>
      </c>
      <c r="J3" s="6" t="s">
        <v>115</v>
      </c>
      <c r="K3" s="8" t="s">
        <v>116</v>
      </c>
      <c r="L3" s="7" t="s">
        <v>110</v>
      </c>
      <c r="M3" s="6" t="s">
        <v>117</v>
      </c>
      <c r="N3" s="6" t="s">
        <v>118</v>
      </c>
      <c r="O3" s="6" t="s">
        <v>119</v>
      </c>
      <c r="P3" s="6">
        <v>11</v>
      </c>
      <c r="Q3" s="6">
        <v>131020202030203</v>
      </c>
      <c r="R3" s="6" t="s">
        <v>120</v>
      </c>
      <c r="S3" s="6" t="s">
        <v>110</v>
      </c>
      <c r="T3" s="6">
        <v>1</v>
      </c>
      <c r="U3" s="7">
        <v>44202</v>
      </c>
      <c r="V3" s="6" t="s">
        <v>121</v>
      </c>
      <c r="W3" s="10">
        <v>88851873</v>
      </c>
      <c r="X3" s="11">
        <v>8077443</v>
      </c>
      <c r="Y3" s="7" t="s">
        <v>110</v>
      </c>
      <c r="Z3" s="11">
        <v>0</v>
      </c>
      <c r="AA3" s="11">
        <f t="shared" ref="AA3:AA39" si="0">W3+Z3</f>
        <v>88851873</v>
      </c>
      <c r="AB3" s="7" t="s">
        <v>110</v>
      </c>
      <c r="AC3" s="7" t="s">
        <v>110</v>
      </c>
      <c r="AD3" s="7" t="s">
        <v>110</v>
      </c>
      <c r="AE3" s="7" t="s">
        <v>110</v>
      </c>
      <c r="AF3" s="7" t="s">
        <v>110</v>
      </c>
      <c r="AG3" s="9" t="s">
        <v>122</v>
      </c>
      <c r="AH3" s="12">
        <v>52229375</v>
      </c>
      <c r="AI3" s="12">
        <v>0</v>
      </c>
      <c r="AJ3" s="12" t="s">
        <v>123</v>
      </c>
      <c r="AK3" s="12" t="s">
        <v>124</v>
      </c>
      <c r="AL3" s="12" t="s">
        <v>125</v>
      </c>
      <c r="AM3" s="7">
        <v>27701</v>
      </c>
      <c r="AN3" s="7" t="s">
        <v>126</v>
      </c>
      <c r="AO3" s="7" t="s">
        <v>127</v>
      </c>
      <c r="AP3" s="7" t="s">
        <v>127</v>
      </c>
      <c r="AQ3" s="7" t="s">
        <v>128</v>
      </c>
      <c r="AR3" s="7" t="s">
        <v>129</v>
      </c>
      <c r="AS3" s="7" t="s">
        <v>130</v>
      </c>
      <c r="AT3" s="7" t="s">
        <v>131</v>
      </c>
      <c r="AU3" s="6">
        <v>3813000</v>
      </c>
      <c r="AV3" s="13" t="s">
        <v>132</v>
      </c>
      <c r="AW3" s="12" t="s">
        <v>133</v>
      </c>
      <c r="AX3" s="12" t="s">
        <v>134</v>
      </c>
      <c r="AY3" s="12" t="s">
        <v>110</v>
      </c>
      <c r="AZ3" s="12" t="s">
        <v>110</v>
      </c>
      <c r="BA3" s="12" t="s">
        <v>110</v>
      </c>
      <c r="BB3" s="12" t="s">
        <v>110</v>
      </c>
      <c r="BC3" s="14" t="s">
        <v>135</v>
      </c>
      <c r="BD3" s="6">
        <v>1</v>
      </c>
      <c r="BE3" s="7">
        <v>44209</v>
      </c>
      <c r="BF3" s="12" t="s">
        <v>110</v>
      </c>
      <c r="BG3" s="12" t="s">
        <v>110</v>
      </c>
      <c r="BH3" s="12" t="s">
        <v>110</v>
      </c>
      <c r="BI3" s="12" t="s">
        <v>110</v>
      </c>
      <c r="BJ3" s="15">
        <v>44209</v>
      </c>
      <c r="BK3" s="15">
        <v>44542</v>
      </c>
      <c r="BL3" s="6" t="s">
        <v>136</v>
      </c>
      <c r="BM3" s="6" t="s">
        <v>137</v>
      </c>
      <c r="BN3" s="6">
        <v>65554501</v>
      </c>
      <c r="BO3" s="6">
        <v>2</v>
      </c>
      <c r="BP3" s="6" t="s">
        <v>110</v>
      </c>
      <c r="BQ3" s="6" t="s">
        <v>110</v>
      </c>
      <c r="BR3" s="6" t="s">
        <v>110</v>
      </c>
      <c r="BS3" s="6" t="s">
        <v>110</v>
      </c>
      <c r="BT3" s="6" t="s">
        <v>110</v>
      </c>
      <c r="BU3" s="6" t="s">
        <v>110</v>
      </c>
      <c r="BV3" s="6" t="s">
        <v>110</v>
      </c>
      <c r="BW3" s="6" t="s">
        <v>110</v>
      </c>
      <c r="BX3" s="9" t="str">
        <f t="shared" ref="BX3:BX34" si="1">AG3</f>
        <v>INGRITH ASTRID BERNAL ORJUELA</v>
      </c>
      <c r="BY3" s="16">
        <f t="shared" ref="BY3:BY65" si="2">AA3</f>
        <v>88851873</v>
      </c>
      <c r="BZ3" s="16" t="str">
        <f t="shared" ref="BZ3:CA3" si="3">O3</f>
        <v>2 2. Meses</v>
      </c>
      <c r="CA3" s="17">
        <f t="shared" si="3"/>
        <v>11</v>
      </c>
      <c r="CB3" s="18">
        <v>4846469</v>
      </c>
      <c r="CC3" s="19">
        <v>8077443</v>
      </c>
      <c r="CD3" s="19">
        <v>8077443</v>
      </c>
      <c r="CE3" s="19"/>
      <c r="CF3" s="19"/>
      <c r="CG3" s="19"/>
      <c r="CH3" s="20"/>
      <c r="CI3" s="20"/>
      <c r="CJ3" s="20"/>
      <c r="CK3" s="20"/>
      <c r="CL3" s="20"/>
      <c r="CM3" s="20"/>
      <c r="CN3" s="20"/>
      <c r="CO3" s="20"/>
      <c r="CP3" s="20"/>
      <c r="CQ3" s="20"/>
      <c r="CR3" s="20"/>
      <c r="CS3" s="19">
        <f t="shared" ref="CS3:CS120" si="4">CB3+CC3+CD3+CE3+CF3+CG3+CH3+CI3+CJ3+CK3+CL3+CM3+CN3+CO3+CP3+CQ3+CR3</f>
        <v>21001355</v>
      </c>
      <c r="CT3" s="21">
        <f t="shared" ref="CT3:CT120" si="5">CS3/BY3</f>
        <v>0.23636367237863404</v>
      </c>
      <c r="CU3" s="22" t="s">
        <v>138</v>
      </c>
      <c r="CV3" s="23"/>
      <c r="CW3" s="23"/>
      <c r="CX3" s="23"/>
      <c r="CY3" s="23"/>
      <c r="CZ3" s="23"/>
      <c r="DA3" s="23"/>
      <c r="DB3" s="23"/>
      <c r="DC3" s="23"/>
      <c r="DD3" s="24"/>
      <c r="DE3" s="18" t="s">
        <v>139</v>
      </c>
      <c r="DF3" s="18" t="str">
        <f t="shared" ref="DF3:DF26" si="6">DE3</f>
        <v>$ 8.077.443</v>
      </c>
      <c r="DG3" s="19">
        <f t="shared" ref="DG3:DG120" si="7">CS3</f>
        <v>21001355</v>
      </c>
      <c r="DH3" s="19">
        <f t="shared" ref="DH3:DH120" si="8">BY3-CS3</f>
        <v>67850518</v>
      </c>
      <c r="DI3" s="20"/>
      <c r="DJ3" s="20"/>
    </row>
    <row r="4" spans="1:114" ht="81.75" customHeight="1">
      <c r="A4" s="6" t="s">
        <v>140</v>
      </c>
      <c r="B4" s="7">
        <v>44204</v>
      </c>
      <c r="C4" s="6" t="s">
        <v>122</v>
      </c>
      <c r="D4" s="6" t="s">
        <v>110</v>
      </c>
      <c r="E4" s="8" t="s">
        <v>141</v>
      </c>
      <c r="F4" s="6" t="s">
        <v>142</v>
      </c>
      <c r="G4" s="9" t="s">
        <v>143</v>
      </c>
      <c r="H4" s="7">
        <v>44208</v>
      </c>
      <c r="I4" s="6" t="s">
        <v>114</v>
      </c>
      <c r="J4" s="6" t="s">
        <v>144</v>
      </c>
      <c r="K4" s="8" t="s">
        <v>145</v>
      </c>
      <c r="L4" s="6" t="s">
        <v>110</v>
      </c>
      <c r="M4" s="6" t="s">
        <v>146</v>
      </c>
      <c r="N4" s="6" t="s">
        <v>118</v>
      </c>
      <c r="O4" s="6" t="s">
        <v>119</v>
      </c>
      <c r="P4" s="6">
        <v>11</v>
      </c>
      <c r="Q4" s="6" t="s">
        <v>147</v>
      </c>
      <c r="R4" s="6" t="s">
        <v>148</v>
      </c>
      <c r="S4" s="6">
        <v>1082001052</v>
      </c>
      <c r="T4" s="6">
        <v>15</v>
      </c>
      <c r="U4" s="7">
        <v>44202</v>
      </c>
      <c r="V4" s="6" t="s">
        <v>149</v>
      </c>
      <c r="W4" s="11">
        <v>32309772</v>
      </c>
      <c r="X4" s="11">
        <v>2937252</v>
      </c>
      <c r="Y4" s="6" t="s">
        <v>110</v>
      </c>
      <c r="Z4" s="11">
        <v>0</v>
      </c>
      <c r="AA4" s="11">
        <f t="shared" si="0"/>
        <v>32309772</v>
      </c>
      <c r="AB4" s="6" t="s">
        <v>110</v>
      </c>
      <c r="AC4" s="6" t="s">
        <v>110</v>
      </c>
      <c r="AD4" s="6" t="s">
        <v>110</v>
      </c>
      <c r="AE4" s="6" t="s">
        <v>110</v>
      </c>
      <c r="AF4" s="6" t="s">
        <v>110</v>
      </c>
      <c r="AG4" s="9" t="s">
        <v>150</v>
      </c>
      <c r="AH4" s="12">
        <v>1073516700</v>
      </c>
      <c r="AI4" s="12">
        <v>1</v>
      </c>
      <c r="AJ4" s="12" t="s">
        <v>123</v>
      </c>
      <c r="AK4" s="12" t="s">
        <v>124</v>
      </c>
      <c r="AL4" s="12" t="s">
        <v>125</v>
      </c>
      <c r="AM4" s="7">
        <v>34822</v>
      </c>
      <c r="AN4" s="6" t="s">
        <v>126</v>
      </c>
      <c r="AO4" s="7" t="s">
        <v>127</v>
      </c>
      <c r="AP4" s="7" t="s">
        <v>127</v>
      </c>
      <c r="AQ4" s="6" t="s">
        <v>151</v>
      </c>
      <c r="AR4" s="6" t="s">
        <v>152</v>
      </c>
      <c r="AS4" s="6" t="s">
        <v>130</v>
      </c>
      <c r="AT4" s="12" t="s">
        <v>153</v>
      </c>
      <c r="AU4" s="6">
        <v>3813000</v>
      </c>
      <c r="AV4" s="12" t="s">
        <v>154</v>
      </c>
      <c r="AW4" s="12" t="s">
        <v>155</v>
      </c>
      <c r="AX4" s="12" t="s">
        <v>156</v>
      </c>
      <c r="AY4" s="12" t="s">
        <v>110</v>
      </c>
      <c r="AZ4" s="12" t="s">
        <v>110</v>
      </c>
      <c r="BA4" s="12" t="s">
        <v>110</v>
      </c>
      <c r="BB4" s="12" t="s">
        <v>110</v>
      </c>
      <c r="BC4" s="14" t="s">
        <v>157</v>
      </c>
      <c r="BD4" s="6">
        <v>2</v>
      </c>
      <c r="BE4" s="7">
        <v>44209</v>
      </c>
      <c r="BF4" s="12" t="s">
        <v>110</v>
      </c>
      <c r="BG4" s="12" t="s">
        <v>110</v>
      </c>
      <c r="BH4" s="12" t="s">
        <v>110</v>
      </c>
      <c r="BI4" s="12" t="s">
        <v>110</v>
      </c>
      <c r="BJ4" s="15">
        <v>44209</v>
      </c>
      <c r="BK4" s="15">
        <v>44542</v>
      </c>
      <c r="BL4" s="6" t="s">
        <v>158</v>
      </c>
      <c r="BM4" s="6" t="s">
        <v>159</v>
      </c>
      <c r="BN4" s="6">
        <v>1019032759</v>
      </c>
      <c r="BO4" s="6">
        <v>9</v>
      </c>
      <c r="BP4" s="6" t="s">
        <v>110</v>
      </c>
      <c r="BQ4" s="6" t="s">
        <v>110</v>
      </c>
      <c r="BR4" s="6" t="s">
        <v>110</v>
      </c>
      <c r="BS4" s="6" t="s">
        <v>110</v>
      </c>
      <c r="BT4" s="6" t="s">
        <v>110</v>
      </c>
      <c r="BU4" s="6" t="s">
        <v>110</v>
      </c>
      <c r="BV4" s="6" t="s">
        <v>110</v>
      </c>
      <c r="BW4" s="6" t="s">
        <v>110</v>
      </c>
      <c r="BX4" s="9" t="str">
        <f t="shared" si="1"/>
        <v>LUISA FERNANDA RODRIGUEZ VEGA</v>
      </c>
      <c r="BY4" s="16">
        <f t="shared" si="2"/>
        <v>32309772</v>
      </c>
      <c r="BZ4" s="16" t="str">
        <f t="shared" ref="BZ4:CA4" si="9">O4</f>
        <v>2 2. Meses</v>
      </c>
      <c r="CA4" s="17">
        <f t="shared" si="9"/>
        <v>11</v>
      </c>
      <c r="CB4" s="18">
        <v>1762351</v>
      </c>
      <c r="CC4" s="19">
        <v>2937252</v>
      </c>
      <c r="CD4" s="19">
        <v>2937252</v>
      </c>
      <c r="CE4" s="19"/>
      <c r="CF4" s="19"/>
      <c r="CG4" s="19"/>
      <c r="CH4" s="20"/>
      <c r="CI4" s="20"/>
      <c r="CJ4" s="20"/>
      <c r="CK4" s="20"/>
      <c r="CL4" s="20"/>
      <c r="CM4" s="20"/>
      <c r="CN4" s="20"/>
      <c r="CO4" s="20"/>
      <c r="CP4" s="20"/>
      <c r="CQ4" s="20"/>
      <c r="CR4" s="20"/>
      <c r="CS4" s="19">
        <f t="shared" si="4"/>
        <v>7636855</v>
      </c>
      <c r="CT4" s="21">
        <f t="shared" si="5"/>
        <v>0.23636363017355863</v>
      </c>
      <c r="CU4" s="25" t="s">
        <v>138</v>
      </c>
      <c r="CV4" s="26"/>
      <c r="CW4" s="26"/>
      <c r="CX4" s="26"/>
      <c r="CY4" s="26"/>
      <c r="CZ4" s="26"/>
      <c r="DA4" s="26"/>
      <c r="DB4" s="26"/>
      <c r="DC4" s="26"/>
      <c r="DD4" s="27"/>
      <c r="DE4" s="18" t="s">
        <v>160</v>
      </c>
      <c r="DF4" s="18" t="str">
        <f t="shared" si="6"/>
        <v>$ 2.937.252</v>
      </c>
      <c r="DG4" s="19">
        <f t="shared" si="7"/>
        <v>7636855</v>
      </c>
      <c r="DH4" s="19">
        <f t="shared" si="8"/>
        <v>24672917</v>
      </c>
      <c r="DI4" s="20"/>
      <c r="DJ4" s="20"/>
    </row>
    <row r="5" spans="1:114" ht="81.75" customHeight="1">
      <c r="A5" s="6" t="s">
        <v>161</v>
      </c>
      <c r="B5" s="7">
        <v>44209</v>
      </c>
      <c r="C5" s="6" t="s">
        <v>122</v>
      </c>
      <c r="D5" s="6" t="s">
        <v>110</v>
      </c>
      <c r="E5" s="28" t="s">
        <v>162</v>
      </c>
      <c r="F5" s="6" t="s">
        <v>163</v>
      </c>
      <c r="G5" s="9" t="s">
        <v>164</v>
      </c>
      <c r="H5" s="7">
        <v>44209</v>
      </c>
      <c r="I5" s="6" t="s">
        <v>114</v>
      </c>
      <c r="J5" s="6" t="s">
        <v>115</v>
      </c>
      <c r="K5" s="8" t="s">
        <v>165</v>
      </c>
      <c r="L5" s="6" t="s">
        <v>166</v>
      </c>
      <c r="M5" s="6" t="s">
        <v>167</v>
      </c>
      <c r="N5" s="6" t="s">
        <v>118</v>
      </c>
      <c r="O5" s="6" t="s">
        <v>168</v>
      </c>
      <c r="P5" s="6">
        <v>345</v>
      </c>
      <c r="Q5" s="6">
        <v>131020202030203</v>
      </c>
      <c r="R5" s="6" t="s">
        <v>120</v>
      </c>
      <c r="S5" s="6" t="s">
        <v>110</v>
      </c>
      <c r="T5" s="6">
        <v>17</v>
      </c>
      <c r="U5" s="7">
        <v>44203</v>
      </c>
      <c r="V5" s="6" t="s">
        <v>121</v>
      </c>
      <c r="W5" s="11">
        <v>84445995</v>
      </c>
      <c r="X5" s="11">
        <v>7343130</v>
      </c>
      <c r="Y5" s="7" t="s">
        <v>110</v>
      </c>
      <c r="Z5" s="11">
        <v>0</v>
      </c>
      <c r="AA5" s="11">
        <f t="shared" si="0"/>
        <v>84445995</v>
      </c>
      <c r="AB5" s="7" t="s">
        <v>110</v>
      </c>
      <c r="AC5" s="7" t="s">
        <v>110</v>
      </c>
      <c r="AD5" s="7" t="s">
        <v>110</v>
      </c>
      <c r="AE5" s="7" t="s">
        <v>110</v>
      </c>
      <c r="AF5" s="7" t="s">
        <v>110</v>
      </c>
      <c r="AG5" s="9" t="s">
        <v>169</v>
      </c>
      <c r="AH5" s="12">
        <v>1111195083</v>
      </c>
      <c r="AI5" s="12">
        <v>1</v>
      </c>
      <c r="AJ5" s="12" t="s">
        <v>123</v>
      </c>
      <c r="AK5" s="12" t="s">
        <v>124</v>
      </c>
      <c r="AL5" s="12" t="s">
        <v>125</v>
      </c>
      <c r="AM5" s="7">
        <v>32304</v>
      </c>
      <c r="AN5" s="7" t="s">
        <v>126</v>
      </c>
      <c r="AO5" s="6" t="s">
        <v>170</v>
      </c>
      <c r="AP5" s="6" t="s">
        <v>171</v>
      </c>
      <c r="AQ5" s="6" t="s">
        <v>151</v>
      </c>
      <c r="AR5" s="6" t="s">
        <v>172</v>
      </c>
      <c r="AS5" s="6" t="s">
        <v>130</v>
      </c>
      <c r="AT5" s="12" t="s">
        <v>173</v>
      </c>
      <c r="AU5" s="6">
        <v>3813000</v>
      </c>
      <c r="AV5" s="12" t="s">
        <v>174</v>
      </c>
      <c r="AW5" s="12" t="s">
        <v>175</v>
      </c>
      <c r="AX5" s="12" t="s">
        <v>176</v>
      </c>
      <c r="AY5" s="12" t="s">
        <v>110</v>
      </c>
      <c r="AZ5" s="12" t="s">
        <v>110</v>
      </c>
      <c r="BA5" s="12" t="s">
        <v>110</v>
      </c>
      <c r="BB5" s="12" t="s">
        <v>110</v>
      </c>
      <c r="BC5" s="14" t="s">
        <v>177</v>
      </c>
      <c r="BD5" s="6">
        <v>5</v>
      </c>
      <c r="BE5" s="7">
        <v>44211</v>
      </c>
      <c r="BF5" s="12" t="s">
        <v>110</v>
      </c>
      <c r="BG5" s="12" t="s">
        <v>110</v>
      </c>
      <c r="BH5" s="12" t="s">
        <v>110</v>
      </c>
      <c r="BI5" s="12" t="s">
        <v>110</v>
      </c>
      <c r="BJ5" s="15">
        <v>44211</v>
      </c>
      <c r="BK5" s="15">
        <v>44560</v>
      </c>
      <c r="BL5" s="7" t="s">
        <v>158</v>
      </c>
      <c r="BM5" s="7" t="s">
        <v>178</v>
      </c>
      <c r="BN5" s="7">
        <v>52394165</v>
      </c>
      <c r="BO5" s="6">
        <v>6</v>
      </c>
      <c r="BP5" s="6" t="s">
        <v>110</v>
      </c>
      <c r="BQ5" s="6" t="s">
        <v>110</v>
      </c>
      <c r="BR5" s="6" t="s">
        <v>110</v>
      </c>
      <c r="BS5" s="6" t="s">
        <v>110</v>
      </c>
      <c r="BT5" s="6" t="s">
        <v>110</v>
      </c>
      <c r="BU5" s="6" t="s">
        <v>110</v>
      </c>
      <c r="BV5" s="6" t="s">
        <v>110</v>
      </c>
      <c r="BW5" s="6" t="s">
        <v>110</v>
      </c>
      <c r="BX5" s="9" t="str">
        <f t="shared" si="1"/>
        <v>JESHIKA ALEXANDRA CUARTAS JIMENEZ</v>
      </c>
      <c r="BY5" s="16">
        <f t="shared" si="2"/>
        <v>84445995</v>
      </c>
      <c r="BZ5" s="16" t="str">
        <f t="shared" ref="BZ5:CA5" si="10">O5</f>
        <v>1 1. Días</v>
      </c>
      <c r="CA5" s="17">
        <f t="shared" si="10"/>
        <v>345</v>
      </c>
      <c r="CB5" s="18">
        <v>3916336</v>
      </c>
      <c r="CC5" s="19">
        <v>7343130</v>
      </c>
      <c r="CD5" s="19">
        <v>7343130</v>
      </c>
      <c r="CE5" s="19"/>
      <c r="CF5" s="19"/>
      <c r="CG5" s="19"/>
      <c r="CH5" s="20"/>
      <c r="CI5" s="20"/>
      <c r="CJ5" s="20"/>
      <c r="CK5" s="20"/>
      <c r="CL5" s="20"/>
      <c r="CM5" s="20"/>
      <c r="CN5" s="20"/>
      <c r="CO5" s="20"/>
      <c r="CP5" s="20"/>
      <c r="CQ5" s="20"/>
      <c r="CR5" s="20"/>
      <c r="CS5" s="19">
        <f t="shared" si="4"/>
        <v>18602596</v>
      </c>
      <c r="CT5" s="21">
        <f t="shared" si="5"/>
        <v>0.22028985507246376</v>
      </c>
      <c r="CU5" s="25" t="s">
        <v>138</v>
      </c>
      <c r="CV5" s="26"/>
      <c r="CW5" s="26"/>
      <c r="CX5" s="26"/>
      <c r="CY5" s="26"/>
      <c r="CZ5" s="26"/>
      <c r="DA5" s="26"/>
      <c r="DB5" s="26"/>
      <c r="DC5" s="26"/>
      <c r="DD5" s="27"/>
      <c r="DE5" s="18" t="s">
        <v>179</v>
      </c>
      <c r="DF5" s="18" t="str">
        <f t="shared" si="6"/>
        <v>$ 7.343.130</v>
      </c>
      <c r="DG5" s="19">
        <f t="shared" si="7"/>
        <v>18602596</v>
      </c>
      <c r="DH5" s="19">
        <f t="shared" si="8"/>
        <v>65843399</v>
      </c>
      <c r="DI5" s="20"/>
      <c r="DJ5" s="20"/>
    </row>
    <row r="6" spans="1:114" ht="81.75" customHeight="1">
      <c r="A6" s="6" t="s">
        <v>180</v>
      </c>
      <c r="B6" s="7">
        <v>44209</v>
      </c>
      <c r="C6" s="6" t="s">
        <v>109</v>
      </c>
      <c r="D6" s="6" t="s">
        <v>110</v>
      </c>
      <c r="E6" s="8" t="s">
        <v>181</v>
      </c>
      <c r="F6" s="6" t="s">
        <v>182</v>
      </c>
      <c r="G6" s="9" t="s">
        <v>183</v>
      </c>
      <c r="H6" s="7">
        <v>44210</v>
      </c>
      <c r="I6" s="6" t="s">
        <v>114</v>
      </c>
      <c r="J6" s="6" t="s">
        <v>115</v>
      </c>
      <c r="K6" s="8" t="s">
        <v>184</v>
      </c>
      <c r="L6" s="6" t="s">
        <v>110</v>
      </c>
      <c r="M6" s="6" t="s">
        <v>185</v>
      </c>
      <c r="N6" s="6" t="s">
        <v>118</v>
      </c>
      <c r="O6" s="6" t="s">
        <v>119</v>
      </c>
      <c r="P6" s="6">
        <v>11</v>
      </c>
      <c r="Q6" s="6" t="s">
        <v>186</v>
      </c>
      <c r="R6" s="6" t="s">
        <v>187</v>
      </c>
      <c r="S6" s="6"/>
      <c r="T6" s="6">
        <v>42</v>
      </c>
      <c r="U6" s="7">
        <v>44203</v>
      </c>
      <c r="V6" s="6" t="s">
        <v>149</v>
      </c>
      <c r="W6" s="11">
        <v>113084202</v>
      </c>
      <c r="X6" s="11">
        <v>10280382</v>
      </c>
      <c r="Y6" s="7" t="s">
        <v>110</v>
      </c>
      <c r="Z6" s="11">
        <v>0</v>
      </c>
      <c r="AA6" s="11">
        <f t="shared" si="0"/>
        <v>113084202</v>
      </c>
      <c r="AB6" s="7" t="s">
        <v>110</v>
      </c>
      <c r="AC6" s="7" t="s">
        <v>110</v>
      </c>
      <c r="AD6" s="7" t="s">
        <v>110</v>
      </c>
      <c r="AE6" s="7" t="s">
        <v>110</v>
      </c>
      <c r="AF6" s="7" t="s">
        <v>110</v>
      </c>
      <c r="AG6" s="9" t="s">
        <v>188</v>
      </c>
      <c r="AH6" s="12">
        <v>1023916955</v>
      </c>
      <c r="AI6" s="12">
        <v>5</v>
      </c>
      <c r="AJ6" s="12" t="s">
        <v>123</v>
      </c>
      <c r="AK6" s="12" t="s">
        <v>124</v>
      </c>
      <c r="AL6" s="12" t="s">
        <v>125</v>
      </c>
      <c r="AM6" s="7">
        <v>33613</v>
      </c>
      <c r="AN6" s="6" t="s">
        <v>126</v>
      </c>
      <c r="AO6" s="6" t="s">
        <v>170</v>
      </c>
      <c r="AP6" s="6" t="s">
        <v>189</v>
      </c>
      <c r="AQ6" s="6" t="s">
        <v>190</v>
      </c>
      <c r="AR6" s="6" t="s">
        <v>172</v>
      </c>
      <c r="AS6" s="6" t="s">
        <v>130</v>
      </c>
      <c r="AT6" s="12" t="s">
        <v>191</v>
      </c>
      <c r="AU6" s="6">
        <v>3813000</v>
      </c>
      <c r="AV6" s="12" t="s">
        <v>192</v>
      </c>
      <c r="AW6" s="12" t="s">
        <v>193</v>
      </c>
      <c r="AX6" s="12" t="s">
        <v>194</v>
      </c>
      <c r="AY6" s="12" t="s">
        <v>110</v>
      </c>
      <c r="AZ6" s="12" t="s">
        <v>110</v>
      </c>
      <c r="BA6" s="12" t="s">
        <v>110</v>
      </c>
      <c r="BB6" s="12" t="s">
        <v>110</v>
      </c>
      <c r="BC6" s="14" t="s">
        <v>195</v>
      </c>
      <c r="BD6" s="6">
        <v>14</v>
      </c>
      <c r="BE6" s="7">
        <v>44211</v>
      </c>
      <c r="BF6" s="12" t="s">
        <v>110</v>
      </c>
      <c r="BG6" s="6" t="s">
        <v>110</v>
      </c>
      <c r="BH6" s="12" t="s">
        <v>110</v>
      </c>
      <c r="BI6" s="6" t="s">
        <v>110</v>
      </c>
      <c r="BJ6" s="15">
        <v>44212</v>
      </c>
      <c r="BK6" s="15">
        <v>44545</v>
      </c>
      <c r="BL6" s="6" t="s">
        <v>196</v>
      </c>
      <c r="BM6" s="6" t="s">
        <v>197</v>
      </c>
      <c r="BN6" s="6">
        <v>72171247</v>
      </c>
      <c r="BO6" s="6">
        <v>7</v>
      </c>
      <c r="BP6" s="6" t="s">
        <v>110</v>
      </c>
      <c r="BQ6" s="6" t="s">
        <v>110</v>
      </c>
      <c r="BR6" s="6" t="s">
        <v>110</v>
      </c>
      <c r="BS6" s="6" t="s">
        <v>110</v>
      </c>
      <c r="BT6" s="6" t="s">
        <v>110</v>
      </c>
      <c r="BU6" s="6" t="s">
        <v>110</v>
      </c>
      <c r="BV6" s="6" t="s">
        <v>110</v>
      </c>
      <c r="BW6" s="6" t="s">
        <v>110</v>
      </c>
      <c r="BX6" s="9" t="str">
        <f t="shared" si="1"/>
        <v xml:space="preserve">ANYI SHARLYN MARIN CAMARGO </v>
      </c>
      <c r="BY6" s="16">
        <f t="shared" si="2"/>
        <v>113084202</v>
      </c>
      <c r="BZ6" s="16" t="str">
        <f t="shared" ref="BZ6:CA6" si="11">O6</f>
        <v>2 2. Meses</v>
      </c>
      <c r="CA6" s="17">
        <f t="shared" si="11"/>
        <v>11</v>
      </c>
      <c r="CB6" s="18">
        <v>5140191</v>
      </c>
      <c r="CC6" s="19">
        <v>10280382</v>
      </c>
      <c r="CD6" s="19">
        <v>10280382</v>
      </c>
      <c r="CE6" s="19"/>
      <c r="CF6" s="19"/>
      <c r="CG6" s="19"/>
      <c r="CH6" s="20"/>
      <c r="CI6" s="20"/>
      <c r="CJ6" s="20"/>
      <c r="CK6" s="20"/>
      <c r="CL6" s="20"/>
      <c r="CM6" s="20"/>
      <c r="CN6" s="20"/>
      <c r="CO6" s="20"/>
      <c r="CP6" s="20"/>
      <c r="CQ6" s="20"/>
      <c r="CR6" s="20"/>
      <c r="CS6" s="19">
        <f t="shared" si="4"/>
        <v>25700955</v>
      </c>
      <c r="CT6" s="21">
        <f t="shared" si="5"/>
        <v>0.22727272727272727</v>
      </c>
      <c r="CU6" s="25" t="s">
        <v>138</v>
      </c>
      <c r="CV6" s="26"/>
      <c r="CW6" s="26"/>
      <c r="CX6" s="26"/>
      <c r="CY6" s="26"/>
      <c r="CZ6" s="26"/>
      <c r="DA6" s="26"/>
      <c r="DB6" s="26"/>
      <c r="DC6" s="26"/>
      <c r="DD6" s="27"/>
      <c r="DE6" s="18" t="s">
        <v>198</v>
      </c>
      <c r="DF6" s="18" t="str">
        <f t="shared" si="6"/>
        <v>$ 10.280.382</v>
      </c>
      <c r="DG6" s="19">
        <f t="shared" si="7"/>
        <v>25700955</v>
      </c>
      <c r="DH6" s="19">
        <f t="shared" si="8"/>
        <v>87383247</v>
      </c>
      <c r="DI6" s="20"/>
      <c r="DJ6" s="20"/>
    </row>
    <row r="7" spans="1:114" ht="81.75" customHeight="1">
      <c r="A7" s="6" t="s">
        <v>199</v>
      </c>
      <c r="B7" s="7">
        <v>44209</v>
      </c>
      <c r="C7" s="6" t="s">
        <v>109</v>
      </c>
      <c r="D7" s="6" t="s">
        <v>110</v>
      </c>
      <c r="E7" s="8" t="s">
        <v>200</v>
      </c>
      <c r="F7" s="6" t="s">
        <v>201</v>
      </c>
      <c r="G7" s="9" t="s">
        <v>202</v>
      </c>
      <c r="H7" s="7">
        <v>44210</v>
      </c>
      <c r="I7" s="6" t="s">
        <v>114</v>
      </c>
      <c r="J7" s="6" t="s">
        <v>115</v>
      </c>
      <c r="K7" s="8" t="s">
        <v>203</v>
      </c>
      <c r="L7" s="6" t="s">
        <v>110</v>
      </c>
      <c r="M7" s="6" t="s">
        <v>204</v>
      </c>
      <c r="N7" s="6" t="s">
        <v>118</v>
      </c>
      <c r="O7" s="6" t="s">
        <v>119</v>
      </c>
      <c r="P7" s="6">
        <v>11</v>
      </c>
      <c r="Q7" s="6" t="s">
        <v>186</v>
      </c>
      <c r="R7" s="6" t="s">
        <v>187</v>
      </c>
      <c r="S7" s="6">
        <v>1082001052</v>
      </c>
      <c r="T7" s="6">
        <v>48</v>
      </c>
      <c r="U7" s="7">
        <v>44203</v>
      </c>
      <c r="V7" s="6" t="s">
        <v>149</v>
      </c>
      <c r="W7" s="11">
        <v>88851873</v>
      </c>
      <c r="X7" s="11">
        <v>8077443</v>
      </c>
      <c r="Y7" s="6" t="s">
        <v>110</v>
      </c>
      <c r="Z7" s="11">
        <v>0</v>
      </c>
      <c r="AA7" s="11">
        <f t="shared" si="0"/>
        <v>88851873</v>
      </c>
      <c r="AB7" s="6" t="s">
        <v>110</v>
      </c>
      <c r="AC7" s="6" t="s">
        <v>110</v>
      </c>
      <c r="AD7" s="6" t="s">
        <v>110</v>
      </c>
      <c r="AE7" s="6" t="s">
        <v>110</v>
      </c>
      <c r="AF7" s="6" t="s">
        <v>110</v>
      </c>
      <c r="AG7" s="9" t="s">
        <v>205</v>
      </c>
      <c r="AH7" s="12">
        <v>51956199</v>
      </c>
      <c r="AI7" s="12">
        <v>5</v>
      </c>
      <c r="AJ7" s="12" t="s">
        <v>123</v>
      </c>
      <c r="AK7" s="12" t="s">
        <v>124</v>
      </c>
      <c r="AL7" s="12" t="s">
        <v>125</v>
      </c>
      <c r="AM7" s="7">
        <v>25797</v>
      </c>
      <c r="AN7" s="6" t="s">
        <v>126</v>
      </c>
      <c r="AO7" s="6" t="s">
        <v>206</v>
      </c>
      <c r="AP7" s="6" t="s">
        <v>127</v>
      </c>
      <c r="AQ7" s="6" t="s">
        <v>207</v>
      </c>
      <c r="AR7" s="6" t="s">
        <v>172</v>
      </c>
      <c r="AS7" s="6" t="s">
        <v>130</v>
      </c>
      <c r="AT7" s="12" t="s">
        <v>208</v>
      </c>
      <c r="AU7" s="6">
        <v>3813000</v>
      </c>
      <c r="AV7" s="12" t="s">
        <v>209</v>
      </c>
      <c r="AW7" s="12" t="s">
        <v>193</v>
      </c>
      <c r="AX7" s="12" t="s">
        <v>210</v>
      </c>
      <c r="AY7" s="12" t="s">
        <v>110</v>
      </c>
      <c r="AZ7" s="12" t="s">
        <v>110</v>
      </c>
      <c r="BA7" s="12" t="s">
        <v>110</v>
      </c>
      <c r="BB7" s="12" t="s">
        <v>110</v>
      </c>
      <c r="BC7" s="14" t="s">
        <v>211</v>
      </c>
      <c r="BD7" s="6">
        <v>8</v>
      </c>
      <c r="BE7" s="7">
        <v>44211</v>
      </c>
      <c r="BF7" s="12" t="s">
        <v>110</v>
      </c>
      <c r="BG7" s="6" t="s">
        <v>110</v>
      </c>
      <c r="BH7" s="12" t="s">
        <v>110</v>
      </c>
      <c r="BI7" s="6" t="s">
        <v>110</v>
      </c>
      <c r="BJ7" s="15">
        <v>44215</v>
      </c>
      <c r="BK7" s="15">
        <v>44548</v>
      </c>
      <c r="BL7" s="6" t="s">
        <v>212</v>
      </c>
      <c r="BM7" s="6" t="s">
        <v>213</v>
      </c>
      <c r="BN7" s="6">
        <v>28915546</v>
      </c>
      <c r="BO7" s="6">
        <v>9</v>
      </c>
      <c r="BP7" s="6" t="s">
        <v>110</v>
      </c>
      <c r="BQ7" s="6" t="s">
        <v>110</v>
      </c>
      <c r="BR7" s="6" t="s">
        <v>110</v>
      </c>
      <c r="BS7" s="6" t="s">
        <v>110</v>
      </c>
      <c r="BT7" s="6" t="s">
        <v>110</v>
      </c>
      <c r="BU7" s="6" t="s">
        <v>110</v>
      </c>
      <c r="BV7" s="6" t="s">
        <v>110</v>
      </c>
      <c r="BW7" s="6" t="s">
        <v>110</v>
      </c>
      <c r="BX7" s="9" t="str">
        <f t="shared" si="1"/>
        <v>MARÍA ANDREA GOMEZ RESTREPO</v>
      </c>
      <c r="BY7" s="16">
        <f t="shared" si="2"/>
        <v>88851873</v>
      </c>
      <c r="BZ7" s="16" t="str">
        <f t="shared" ref="BZ7:CA7" si="12">O7</f>
        <v>2 2. Meses</v>
      </c>
      <c r="CA7" s="17">
        <f t="shared" si="12"/>
        <v>11</v>
      </c>
      <c r="CB7" s="18">
        <v>3230977</v>
      </c>
      <c r="CC7" s="19">
        <v>8077443</v>
      </c>
      <c r="CD7" s="19">
        <v>8077443</v>
      </c>
      <c r="CE7" s="19"/>
      <c r="CF7" s="19"/>
      <c r="CG7" s="19"/>
      <c r="CH7" s="20"/>
      <c r="CI7" s="20"/>
      <c r="CJ7" s="20"/>
      <c r="CK7" s="20"/>
      <c r="CL7" s="20"/>
      <c r="CM7" s="20"/>
      <c r="CN7" s="20"/>
      <c r="CO7" s="20"/>
      <c r="CP7" s="20"/>
      <c r="CQ7" s="20"/>
      <c r="CR7" s="20"/>
      <c r="CS7" s="19">
        <f t="shared" si="4"/>
        <v>19385863</v>
      </c>
      <c r="CT7" s="21">
        <f t="shared" si="5"/>
        <v>0.21818181593088082</v>
      </c>
      <c r="CU7" s="25" t="s">
        <v>138</v>
      </c>
      <c r="CV7" s="26"/>
      <c r="CW7" s="26"/>
      <c r="CX7" s="26"/>
      <c r="CY7" s="26"/>
      <c r="CZ7" s="26"/>
      <c r="DA7" s="26"/>
      <c r="DB7" s="26"/>
      <c r="DC7" s="26"/>
      <c r="DD7" s="27"/>
      <c r="DE7" s="18" t="s">
        <v>139</v>
      </c>
      <c r="DF7" s="18" t="str">
        <f t="shared" si="6"/>
        <v>$ 8.077.443</v>
      </c>
      <c r="DG7" s="19">
        <f t="shared" si="7"/>
        <v>19385863</v>
      </c>
      <c r="DH7" s="19">
        <f t="shared" si="8"/>
        <v>69466010</v>
      </c>
      <c r="DI7" s="20"/>
      <c r="DJ7" s="20"/>
    </row>
    <row r="8" spans="1:114" ht="81.75" customHeight="1">
      <c r="A8" s="6" t="s">
        <v>214</v>
      </c>
      <c r="B8" s="7">
        <v>44210</v>
      </c>
      <c r="C8" s="6" t="s">
        <v>122</v>
      </c>
      <c r="D8" s="6" t="s">
        <v>110</v>
      </c>
      <c r="E8" s="29" t="s">
        <v>215</v>
      </c>
      <c r="F8" s="6" t="s">
        <v>216</v>
      </c>
      <c r="G8" s="9" t="s">
        <v>217</v>
      </c>
      <c r="H8" s="7">
        <v>44210</v>
      </c>
      <c r="I8" s="6" t="s">
        <v>114</v>
      </c>
      <c r="J8" s="6" t="s">
        <v>115</v>
      </c>
      <c r="K8" s="8" t="s">
        <v>218</v>
      </c>
      <c r="L8" s="6" t="s">
        <v>110</v>
      </c>
      <c r="M8" s="6" t="s">
        <v>219</v>
      </c>
      <c r="N8" s="6" t="s">
        <v>118</v>
      </c>
      <c r="O8" s="6" t="s">
        <v>119</v>
      </c>
      <c r="P8" s="6">
        <v>11</v>
      </c>
      <c r="Q8" s="6" t="s">
        <v>147</v>
      </c>
      <c r="R8" s="6" t="s">
        <v>148</v>
      </c>
      <c r="S8" s="6">
        <v>1082001052</v>
      </c>
      <c r="T8" s="6">
        <v>11</v>
      </c>
      <c r="U8" s="7">
        <v>44202</v>
      </c>
      <c r="V8" s="6" t="s">
        <v>149</v>
      </c>
      <c r="W8" s="11">
        <v>72696987</v>
      </c>
      <c r="X8" s="11">
        <v>6608817</v>
      </c>
      <c r="Y8" s="6" t="s">
        <v>110</v>
      </c>
      <c r="Z8" s="11">
        <v>0</v>
      </c>
      <c r="AA8" s="11">
        <f t="shared" si="0"/>
        <v>72696987</v>
      </c>
      <c r="AB8" s="6" t="s">
        <v>110</v>
      </c>
      <c r="AC8" s="6" t="s">
        <v>110</v>
      </c>
      <c r="AD8" s="6" t="s">
        <v>110</v>
      </c>
      <c r="AE8" s="6" t="s">
        <v>110</v>
      </c>
      <c r="AF8" s="6" t="s">
        <v>110</v>
      </c>
      <c r="AG8" s="9" t="s">
        <v>220</v>
      </c>
      <c r="AH8" s="12">
        <v>1022973127</v>
      </c>
      <c r="AI8" s="12">
        <v>2</v>
      </c>
      <c r="AJ8" s="12" t="s">
        <v>123</v>
      </c>
      <c r="AK8" s="12" t="s">
        <v>124</v>
      </c>
      <c r="AL8" s="12" t="s">
        <v>125</v>
      </c>
      <c r="AM8" s="7">
        <v>33590</v>
      </c>
      <c r="AN8" s="6" t="s">
        <v>126</v>
      </c>
      <c r="AO8" s="6" t="s">
        <v>206</v>
      </c>
      <c r="AP8" s="6" t="s">
        <v>127</v>
      </c>
      <c r="AQ8" s="6" t="s">
        <v>221</v>
      </c>
      <c r="AR8" s="6" t="s">
        <v>172</v>
      </c>
      <c r="AS8" s="6" t="s">
        <v>130</v>
      </c>
      <c r="AT8" s="12" t="s">
        <v>222</v>
      </c>
      <c r="AU8" s="6">
        <v>3813000</v>
      </c>
      <c r="AV8" s="12" t="s">
        <v>223</v>
      </c>
      <c r="AW8" s="12" t="s">
        <v>224</v>
      </c>
      <c r="AX8" s="12" t="s">
        <v>225</v>
      </c>
      <c r="AY8" s="12" t="s">
        <v>110</v>
      </c>
      <c r="AZ8" s="12" t="s">
        <v>110</v>
      </c>
      <c r="BA8" s="12" t="s">
        <v>110</v>
      </c>
      <c r="BB8" s="12" t="s">
        <v>110</v>
      </c>
      <c r="BC8" s="14" t="s">
        <v>226</v>
      </c>
      <c r="BD8" s="6">
        <v>11</v>
      </c>
      <c r="BE8" s="7">
        <v>44211</v>
      </c>
      <c r="BF8" s="12" t="s">
        <v>110</v>
      </c>
      <c r="BG8" s="6" t="s">
        <v>110</v>
      </c>
      <c r="BH8" s="12" t="s">
        <v>110</v>
      </c>
      <c r="BI8" s="6" t="s">
        <v>110</v>
      </c>
      <c r="BJ8" s="15">
        <v>44214</v>
      </c>
      <c r="BK8" s="15">
        <v>44547</v>
      </c>
      <c r="BL8" s="6" t="s">
        <v>227</v>
      </c>
      <c r="BM8" s="6" t="s">
        <v>228</v>
      </c>
      <c r="BN8" s="6">
        <v>80767640</v>
      </c>
      <c r="BO8" s="6">
        <v>7</v>
      </c>
      <c r="BP8" s="6" t="s">
        <v>110</v>
      </c>
      <c r="BQ8" s="6" t="s">
        <v>110</v>
      </c>
      <c r="BR8" s="6" t="s">
        <v>110</v>
      </c>
      <c r="BS8" s="6" t="s">
        <v>110</v>
      </c>
      <c r="BT8" s="6" t="s">
        <v>110</v>
      </c>
      <c r="BU8" s="6" t="s">
        <v>110</v>
      </c>
      <c r="BV8" s="6" t="s">
        <v>110</v>
      </c>
      <c r="BW8" s="6" t="s">
        <v>110</v>
      </c>
      <c r="BX8" s="9" t="str">
        <f t="shared" si="1"/>
        <v xml:space="preserve">ANA YULIETH VELA MOJICA </v>
      </c>
      <c r="BY8" s="16">
        <f t="shared" si="2"/>
        <v>72696987</v>
      </c>
      <c r="BZ8" s="16" t="str">
        <f t="shared" ref="BZ8:CA8" si="13">O8</f>
        <v>2 2. Meses</v>
      </c>
      <c r="CA8" s="17">
        <f t="shared" si="13"/>
        <v>11</v>
      </c>
      <c r="CB8" s="18">
        <v>2863821</v>
      </c>
      <c r="CC8" s="19">
        <v>6608817</v>
      </c>
      <c r="CD8" s="19">
        <v>6608817</v>
      </c>
      <c r="CE8" s="19"/>
      <c r="CF8" s="19"/>
      <c r="CG8" s="19"/>
      <c r="CH8" s="20"/>
      <c r="CI8" s="20"/>
      <c r="CJ8" s="20"/>
      <c r="CK8" s="20"/>
      <c r="CL8" s="20"/>
      <c r="CM8" s="20"/>
      <c r="CN8" s="20"/>
      <c r="CO8" s="20"/>
      <c r="CP8" s="20"/>
      <c r="CQ8" s="20"/>
      <c r="CR8" s="20"/>
      <c r="CS8" s="19">
        <f t="shared" si="4"/>
        <v>16081455</v>
      </c>
      <c r="CT8" s="21">
        <f t="shared" si="5"/>
        <v>0.22121212533883969</v>
      </c>
      <c r="CU8" s="25" t="s">
        <v>138</v>
      </c>
      <c r="CV8" s="26"/>
      <c r="CW8" s="26"/>
      <c r="CX8" s="26"/>
      <c r="CY8" s="26"/>
      <c r="CZ8" s="26"/>
      <c r="DA8" s="26"/>
      <c r="DB8" s="26"/>
      <c r="DC8" s="26"/>
      <c r="DD8" s="27"/>
      <c r="DE8" s="18" t="s">
        <v>229</v>
      </c>
      <c r="DF8" s="18" t="str">
        <f t="shared" si="6"/>
        <v>$ 6.608.817</v>
      </c>
      <c r="DG8" s="19">
        <f t="shared" si="7"/>
        <v>16081455</v>
      </c>
      <c r="DH8" s="19">
        <f t="shared" si="8"/>
        <v>56615532</v>
      </c>
      <c r="DI8" s="20"/>
      <c r="DJ8" s="20"/>
    </row>
    <row r="9" spans="1:114" ht="81.75" customHeight="1">
      <c r="A9" s="6" t="s">
        <v>230</v>
      </c>
      <c r="B9" s="7">
        <v>44210</v>
      </c>
      <c r="C9" s="6" t="s">
        <v>109</v>
      </c>
      <c r="D9" s="6" t="s">
        <v>110</v>
      </c>
      <c r="E9" s="29" t="s">
        <v>231</v>
      </c>
      <c r="F9" s="6" t="s">
        <v>232</v>
      </c>
      <c r="G9" s="9" t="s">
        <v>233</v>
      </c>
      <c r="H9" s="7">
        <v>44210</v>
      </c>
      <c r="I9" s="6" t="s">
        <v>114</v>
      </c>
      <c r="J9" s="6" t="s">
        <v>115</v>
      </c>
      <c r="K9" s="8" t="s">
        <v>234</v>
      </c>
      <c r="L9" s="6" t="s">
        <v>110</v>
      </c>
      <c r="M9" s="6" t="s">
        <v>235</v>
      </c>
      <c r="N9" s="6" t="s">
        <v>118</v>
      </c>
      <c r="O9" s="6" t="s">
        <v>119</v>
      </c>
      <c r="P9" s="6">
        <v>11</v>
      </c>
      <c r="Q9" s="6" t="s">
        <v>186</v>
      </c>
      <c r="R9" s="6" t="s">
        <v>187</v>
      </c>
      <c r="S9" s="6">
        <v>1082001052</v>
      </c>
      <c r="T9" s="6">
        <v>44</v>
      </c>
      <c r="U9" s="7">
        <v>44203</v>
      </c>
      <c r="V9" s="6" t="s">
        <v>149</v>
      </c>
      <c r="W9" s="11">
        <v>105006759</v>
      </c>
      <c r="X9" s="30" t="s">
        <v>236</v>
      </c>
      <c r="Y9" s="6" t="s">
        <v>110</v>
      </c>
      <c r="Z9" s="11">
        <v>0</v>
      </c>
      <c r="AA9" s="11">
        <f t="shared" si="0"/>
        <v>105006759</v>
      </c>
      <c r="AB9" s="6" t="s">
        <v>110</v>
      </c>
      <c r="AC9" s="6" t="s">
        <v>110</v>
      </c>
      <c r="AD9" s="6" t="s">
        <v>110</v>
      </c>
      <c r="AE9" s="6" t="s">
        <v>110</v>
      </c>
      <c r="AF9" s="6" t="s">
        <v>110</v>
      </c>
      <c r="AG9" s="9" t="s">
        <v>237</v>
      </c>
      <c r="AH9" s="12">
        <v>51941894</v>
      </c>
      <c r="AI9" s="12">
        <v>0</v>
      </c>
      <c r="AJ9" s="12" t="s">
        <v>123</v>
      </c>
      <c r="AK9" s="12" t="s">
        <v>124</v>
      </c>
      <c r="AL9" s="12" t="s">
        <v>125</v>
      </c>
      <c r="AM9" s="7">
        <v>25151</v>
      </c>
      <c r="AN9" s="6" t="s">
        <v>126</v>
      </c>
      <c r="AO9" s="6" t="s">
        <v>206</v>
      </c>
      <c r="AP9" s="6" t="s">
        <v>127</v>
      </c>
      <c r="AQ9" s="6" t="s">
        <v>190</v>
      </c>
      <c r="AR9" s="6" t="s">
        <v>238</v>
      </c>
      <c r="AS9" s="6" t="s">
        <v>239</v>
      </c>
      <c r="AT9" s="12" t="s">
        <v>240</v>
      </c>
      <c r="AU9" s="6">
        <v>3813000</v>
      </c>
      <c r="AV9" s="12" t="s">
        <v>241</v>
      </c>
      <c r="AW9" s="12" t="s">
        <v>242</v>
      </c>
      <c r="AX9" s="12" t="s">
        <v>194</v>
      </c>
      <c r="AY9" s="12" t="s">
        <v>110</v>
      </c>
      <c r="AZ9" s="12" t="s">
        <v>110</v>
      </c>
      <c r="BA9" s="12" t="s">
        <v>110</v>
      </c>
      <c r="BB9" s="12" t="s">
        <v>110</v>
      </c>
      <c r="BC9" s="14" t="s">
        <v>243</v>
      </c>
      <c r="BD9" s="6">
        <v>9</v>
      </c>
      <c r="BE9" s="7">
        <v>44211</v>
      </c>
      <c r="BF9" s="12" t="s">
        <v>110</v>
      </c>
      <c r="BG9" s="6" t="s">
        <v>110</v>
      </c>
      <c r="BH9" s="12" t="s">
        <v>110</v>
      </c>
      <c r="BI9" s="12" t="s">
        <v>110</v>
      </c>
      <c r="BJ9" s="15">
        <v>44214</v>
      </c>
      <c r="BK9" s="15">
        <v>44547</v>
      </c>
      <c r="BL9" s="6" t="s">
        <v>196</v>
      </c>
      <c r="BM9" s="6" t="s">
        <v>197</v>
      </c>
      <c r="BN9" s="6">
        <v>72171247</v>
      </c>
      <c r="BO9" s="6">
        <v>7</v>
      </c>
      <c r="BP9" s="6" t="s">
        <v>110</v>
      </c>
      <c r="BQ9" s="6" t="s">
        <v>110</v>
      </c>
      <c r="BR9" s="6" t="s">
        <v>110</v>
      </c>
      <c r="BS9" s="6" t="s">
        <v>110</v>
      </c>
      <c r="BT9" s="6" t="s">
        <v>110</v>
      </c>
      <c r="BU9" s="6" t="s">
        <v>110</v>
      </c>
      <c r="BV9" s="6" t="s">
        <v>110</v>
      </c>
      <c r="BW9" s="6" t="s">
        <v>110</v>
      </c>
      <c r="BX9" s="9" t="str">
        <f t="shared" si="1"/>
        <v xml:space="preserve">ANGIE RAMIREZ CARREÑO </v>
      </c>
      <c r="BY9" s="16">
        <f t="shared" si="2"/>
        <v>105006759</v>
      </c>
      <c r="BZ9" s="16" t="str">
        <f t="shared" ref="BZ9:CA9" si="14">O9</f>
        <v>2 2. Meses</v>
      </c>
      <c r="CA9" s="17">
        <f t="shared" si="14"/>
        <v>11</v>
      </c>
      <c r="CB9" s="18">
        <v>4136630</v>
      </c>
      <c r="CC9" s="19">
        <v>9546069</v>
      </c>
      <c r="CD9" s="19">
        <v>9546069</v>
      </c>
      <c r="CE9" s="19"/>
      <c r="CF9" s="19"/>
      <c r="CG9" s="19"/>
      <c r="CH9" s="20"/>
      <c r="CI9" s="20"/>
      <c r="CJ9" s="20"/>
      <c r="CK9" s="20"/>
      <c r="CL9" s="20"/>
      <c r="CM9" s="20"/>
      <c r="CN9" s="20"/>
      <c r="CO9" s="20"/>
      <c r="CP9" s="20"/>
      <c r="CQ9" s="20"/>
      <c r="CR9" s="20"/>
      <c r="CS9" s="19">
        <f t="shared" si="4"/>
        <v>23228768</v>
      </c>
      <c r="CT9" s="21">
        <f t="shared" si="5"/>
        <v>0.22121212216444086</v>
      </c>
      <c r="CU9" s="25" t="s">
        <v>138</v>
      </c>
      <c r="CV9" s="26"/>
      <c r="CW9" s="26"/>
      <c r="CX9" s="26"/>
      <c r="CY9" s="26"/>
      <c r="CZ9" s="26"/>
      <c r="DA9" s="26"/>
      <c r="DB9" s="26"/>
      <c r="DC9" s="26"/>
      <c r="DD9" s="27"/>
      <c r="DE9" s="18" t="s">
        <v>244</v>
      </c>
      <c r="DF9" s="18" t="str">
        <f t="shared" si="6"/>
        <v>$ 9.546.069</v>
      </c>
      <c r="DG9" s="19">
        <f t="shared" si="7"/>
        <v>23228768</v>
      </c>
      <c r="DH9" s="19">
        <f t="shared" si="8"/>
        <v>81777991</v>
      </c>
      <c r="DI9" s="20"/>
      <c r="DJ9" s="20"/>
    </row>
    <row r="10" spans="1:114" ht="81.75" customHeight="1">
      <c r="A10" s="6" t="s">
        <v>245</v>
      </c>
      <c r="B10" s="7">
        <v>44209</v>
      </c>
      <c r="C10" s="6" t="s">
        <v>109</v>
      </c>
      <c r="D10" s="6" t="s">
        <v>110</v>
      </c>
      <c r="E10" s="29" t="s">
        <v>246</v>
      </c>
      <c r="F10" s="6" t="s">
        <v>247</v>
      </c>
      <c r="G10" s="9" t="s">
        <v>248</v>
      </c>
      <c r="H10" s="7">
        <v>44210</v>
      </c>
      <c r="I10" s="6" t="s">
        <v>114</v>
      </c>
      <c r="J10" s="6" t="s">
        <v>115</v>
      </c>
      <c r="K10" s="8" t="s">
        <v>249</v>
      </c>
      <c r="L10" s="6" t="s">
        <v>110</v>
      </c>
      <c r="M10" s="6" t="s">
        <v>250</v>
      </c>
      <c r="N10" s="6" t="s">
        <v>118</v>
      </c>
      <c r="O10" s="6" t="s">
        <v>119</v>
      </c>
      <c r="P10" s="6">
        <v>11</v>
      </c>
      <c r="Q10" s="6" t="s">
        <v>186</v>
      </c>
      <c r="R10" s="6" t="s">
        <v>187</v>
      </c>
      <c r="S10" s="6">
        <v>1082001052</v>
      </c>
      <c r="T10" s="6">
        <v>49</v>
      </c>
      <c r="U10" s="7">
        <v>44203</v>
      </c>
      <c r="V10" s="6" t="s">
        <v>149</v>
      </c>
      <c r="W10" s="11">
        <v>32309772</v>
      </c>
      <c r="X10" s="11">
        <v>2937252</v>
      </c>
      <c r="Y10" s="6" t="s">
        <v>110</v>
      </c>
      <c r="Z10" s="11">
        <v>0</v>
      </c>
      <c r="AA10" s="11">
        <f t="shared" si="0"/>
        <v>32309772</v>
      </c>
      <c r="AB10" s="6" t="s">
        <v>110</v>
      </c>
      <c r="AC10" s="6" t="s">
        <v>110</v>
      </c>
      <c r="AD10" s="6" t="s">
        <v>110</v>
      </c>
      <c r="AE10" s="6" t="s">
        <v>110</v>
      </c>
      <c r="AF10" s="6" t="s">
        <v>110</v>
      </c>
      <c r="AG10" s="9" t="s">
        <v>251</v>
      </c>
      <c r="AH10" s="12">
        <v>1140878895</v>
      </c>
      <c r="AI10" s="12">
        <v>2</v>
      </c>
      <c r="AJ10" s="12" t="s">
        <v>123</v>
      </c>
      <c r="AK10" s="12" t="s">
        <v>124</v>
      </c>
      <c r="AL10" s="12" t="s">
        <v>125</v>
      </c>
      <c r="AM10" s="7">
        <v>34904</v>
      </c>
      <c r="AN10" s="6" t="s">
        <v>126</v>
      </c>
      <c r="AO10" s="6" t="s">
        <v>252</v>
      </c>
      <c r="AP10" s="6" t="s">
        <v>253</v>
      </c>
      <c r="AQ10" s="6" t="s">
        <v>151</v>
      </c>
      <c r="AR10" s="6" t="s">
        <v>254</v>
      </c>
      <c r="AS10" s="6" t="s">
        <v>130</v>
      </c>
      <c r="AT10" s="12" t="s">
        <v>255</v>
      </c>
      <c r="AU10" s="6">
        <v>3813000</v>
      </c>
      <c r="AV10" s="12" t="s">
        <v>256</v>
      </c>
      <c r="AW10" s="12" t="s">
        <v>155</v>
      </c>
      <c r="AX10" s="12" t="s">
        <v>156</v>
      </c>
      <c r="AY10" s="12" t="s">
        <v>110</v>
      </c>
      <c r="AZ10" s="12" t="s">
        <v>110</v>
      </c>
      <c r="BA10" s="12" t="s">
        <v>110</v>
      </c>
      <c r="BB10" s="12" t="s">
        <v>110</v>
      </c>
      <c r="BC10" s="14" t="s">
        <v>257</v>
      </c>
      <c r="BD10" s="6">
        <v>15</v>
      </c>
      <c r="BE10" s="7">
        <v>44211</v>
      </c>
      <c r="BF10" s="12" t="s">
        <v>110</v>
      </c>
      <c r="BG10" s="12" t="s">
        <v>110</v>
      </c>
      <c r="BH10" s="12" t="s">
        <v>110</v>
      </c>
      <c r="BI10" s="12" t="s">
        <v>110</v>
      </c>
      <c r="BJ10" s="15">
        <v>44215</v>
      </c>
      <c r="BK10" s="15">
        <v>44548</v>
      </c>
      <c r="BL10" s="6" t="s">
        <v>212</v>
      </c>
      <c r="BM10" s="6" t="s">
        <v>213</v>
      </c>
      <c r="BN10" s="6">
        <v>28915546</v>
      </c>
      <c r="BO10" s="6">
        <v>9</v>
      </c>
      <c r="BP10" s="6" t="s">
        <v>110</v>
      </c>
      <c r="BQ10" s="6" t="s">
        <v>110</v>
      </c>
      <c r="BR10" s="6" t="s">
        <v>110</v>
      </c>
      <c r="BS10" s="6" t="s">
        <v>110</v>
      </c>
      <c r="BT10" s="6" t="s">
        <v>110</v>
      </c>
      <c r="BU10" s="6" t="s">
        <v>110</v>
      </c>
      <c r="BV10" s="6" t="s">
        <v>110</v>
      </c>
      <c r="BW10" s="6" t="s">
        <v>110</v>
      </c>
      <c r="BX10" s="9" t="str">
        <f t="shared" si="1"/>
        <v xml:space="preserve">LAURA VANESSA SANCHEZ CORONADO </v>
      </c>
      <c r="BY10" s="16">
        <f t="shared" si="2"/>
        <v>32309772</v>
      </c>
      <c r="BZ10" s="16" t="str">
        <f t="shared" ref="BZ10:CA10" si="15">O10</f>
        <v>2 2. Meses</v>
      </c>
      <c r="CA10" s="17">
        <f t="shared" si="15"/>
        <v>11</v>
      </c>
      <c r="CB10" s="31">
        <v>1174901</v>
      </c>
      <c r="CC10" s="19">
        <v>2937252</v>
      </c>
      <c r="CD10" s="19">
        <v>2937252</v>
      </c>
      <c r="CE10" s="19"/>
      <c r="CF10" s="19"/>
      <c r="CG10" s="19"/>
      <c r="CH10" s="20"/>
      <c r="CI10" s="20"/>
      <c r="CJ10" s="20"/>
      <c r="CK10" s="20"/>
      <c r="CL10" s="20"/>
      <c r="CM10" s="20"/>
      <c r="CN10" s="20"/>
      <c r="CO10" s="20"/>
      <c r="CP10" s="20"/>
      <c r="CQ10" s="20"/>
      <c r="CR10" s="20"/>
      <c r="CS10" s="19">
        <f t="shared" si="4"/>
        <v>7049405</v>
      </c>
      <c r="CT10" s="21">
        <f t="shared" si="5"/>
        <v>0.2181818243718959</v>
      </c>
      <c r="CU10" s="25" t="s">
        <v>138</v>
      </c>
      <c r="CV10" s="26"/>
      <c r="CW10" s="26"/>
      <c r="CX10" s="26"/>
      <c r="CY10" s="26"/>
      <c r="CZ10" s="26"/>
      <c r="DA10" s="26"/>
      <c r="DB10" s="26"/>
      <c r="DC10" s="26"/>
      <c r="DD10" s="27"/>
      <c r="DE10" s="18" t="s">
        <v>160</v>
      </c>
      <c r="DF10" s="18" t="str">
        <f t="shared" si="6"/>
        <v>$ 2.937.252</v>
      </c>
      <c r="DG10" s="19">
        <f t="shared" si="7"/>
        <v>7049405</v>
      </c>
      <c r="DH10" s="19">
        <f t="shared" si="8"/>
        <v>25260367</v>
      </c>
      <c r="DI10" s="20"/>
      <c r="DJ10" s="20"/>
    </row>
    <row r="11" spans="1:114" ht="81.75" customHeight="1">
      <c r="A11" s="6" t="s">
        <v>258</v>
      </c>
      <c r="B11" s="7">
        <v>44210</v>
      </c>
      <c r="C11" s="6" t="s">
        <v>122</v>
      </c>
      <c r="D11" s="6" t="s">
        <v>110</v>
      </c>
      <c r="E11" s="29" t="s">
        <v>259</v>
      </c>
      <c r="F11" s="6" t="s">
        <v>260</v>
      </c>
      <c r="G11" s="9" t="s">
        <v>261</v>
      </c>
      <c r="H11" s="7">
        <v>44210</v>
      </c>
      <c r="I11" s="6" t="s">
        <v>114</v>
      </c>
      <c r="J11" s="6" t="s">
        <v>115</v>
      </c>
      <c r="K11" s="8" t="s">
        <v>262</v>
      </c>
      <c r="L11" s="6" t="s">
        <v>110</v>
      </c>
      <c r="M11" s="6" t="s">
        <v>263</v>
      </c>
      <c r="N11" s="6" t="s">
        <v>118</v>
      </c>
      <c r="O11" s="6" t="s">
        <v>119</v>
      </c>
      <c r="P11" s="6">
        <v>11</v>
      </c>
      <c r="Q11" s="6">
        <v>131020202030203</v>
      </c>
      <c r="R11" s="6" t="s">
        <v>120</v>
      </c>
      <c r="S11" s="6" t="s">
        <v>110</v>
      </c>
      <c r="T11" s="6">
        <v>5</v>
      </c>
      <c r="U11" s="7">
        <v>44202</v>
      </c>
      <c r="V11" s="6" t="s">
        <v>121</v>
      </c>
      <c r="W11" s="11">
        <v>88851873</v>
      </c>
      <c r="X11" s="11">
        <v>8077443</v>
      </c>
      <c r="Y11" s="6" t="s">
        <v>110</v>
      </c>
      <c r="Z11" s="11">
        <v>0</v>
      </c>
      <c r="AA11" s="11">
        <f t="shared" si="0"/>
        <v>88851873</v>
      </c>
      <c r="AB11" s="6" t="s">
        <v>110</v>
      </c>
      <c r="AC11" s="6" t="s">
        <v>110</v>
      </c>
      <c r="AD11" s="6" t="s">
        <v>110</v>
      </c>
      <c r="AE11" s="6" t="s">
        <v>110</v>
      </c>
      <c r="AF11" s="6" t="s">
        <v>110</v>
      </c>
      <c r="AG11" s="9" t="s">
        <v>264</v>
      </c>
      <c r="AH11" s="12">
        <v>1010185344</v>
      </c>
      <c r="AI11" s="12">
        <v>1</v>
      </c>
      <c r="AJ11" s="12" t="s">
        <v>123</v>
      </c>
      <c r="AK11" s="12" t="s">
        <v>124</v>
      </c>
      <c r="AL11" s="12" t="s">
        <v>125</v>
      </c>
      <c r="AM11" s="7">
        <v>32767</v>
      </c>
      <c r="AN11" s="6" t="s">
        <v>126</v>
      </c>
      <c r="AO11" s="6" t="s">
        <v>265</v>
      </c>
      <c r="AP11" s="6" t="s">
        <v>266</v>
      </c>
      <c r="AQ11" s="6" t="s">
        <v>151</v>
      </c>
      <c r="AR11" s="6" t="s">
        <v>267</v>
      </c>
      <c r="AS11" s="6" t="s">
        <v>130</v>
      </c>
      <c r="AT11" s="12" t="s">
        <v>268</v>
      </c>
      <c r="AU11" s="6">
        <v>3813000</v>
      </c>
      <c r="AV11" s="12" t="s">
        <v>269</v>
      </c>
      <c r="AW11" s="12" t="s">
        <v>270</v>
      </c>
      <c r="AX11" s="12" t="s">
        <v>194</v>
      </c>
      <c r="AY11" s="12" t="s">
        <v>110</v>
      </c>
      <c r="AZ11" s="12" t="s">
        <v>110</v>
      </c>
      <c r="BA11" s="12" t="s">
        <v>110</v>
      </c>
      <c r="BB11" s="12" t="s">
        <v>110</v>
      </c>
      <c r="BC11" s="14" t="s">
        <v>271</v>
      </c>
      <c r="BD11" s="6">
        <v>13</v>
      </c>
      <c r="BE11" s="7">
        <v>44211</v>
      </c>
      <c r="BF11" s="12" t="s">
        <v>110</v>
      </c>
      <c r="BG11" s="6" t="s">
        <v>110</v>
      </c>
      <c r="BH11" s="12" t="s">
        <v>110</v>
      </c>
      <c r="BI11" s="12" t="s">
        <v>110</v>
      </c>
      <c r="BJ11" s="15">
        <v>44215</v>
      </c>
      <c r="BK11" s="15">
        <v>44548</v>
      </c>
      <c r="BL11" s="6" t="s">
        <v>136</v>
      </c>
      <c r="BM11" s="6" t="s">
        <v>137</v>
      </c>
      <c r="BN11" s="6">
        <v>65554501</v>
      </c>
      <c r="BO11" s="6">
        <v>2</v>
      </c>
      <c r="BP11" s="6" t="s">
        <v>110</v>
      </c>
      <c r="BQ11" s="6" t="s">
        <v>110</v>
      </c>
      <c r="BR11" s="6" t="s">
        <v>110</v>
      </c>
      <c r="BS11" s="6" t="s">
        <v>110</v>
      </c>
      <c r="BT11" s="6" t="s">
        <v>110</v>
      </c>
      <c r="BU11" s="6" t="s">
        <v>110</v>
      </c>
      <c r="BV11" s="6" t="s">
        <v>110</v>
      </c>
      <c r="BW11" s="6" t="s">
        <v>110</v>
      </c>
      <c r="BX11" s="9" t="str">
        <f t="shared" si="1"/>
        <v>DIANA MARCELA PERNETT PORTACIO</v>
      </c>
      <c r="BY11" s="16">
        <f t="shared" si="2"/>
        <v>88851873</v>
      </c>
      <c r="BZ11" s="16" t="str">
        <f t="shared" ref="BZ11:CA11" si="16">O11</f>
        <v>2 2. Meses</v>
      </c>
      <c r="CA11" s="17">
        <f t="shared" si="16"/>
        <v>11</v>
      </c>
      <c r="CB11" s="18">
        <v>3230977</v>
      </c>
      <c r="CC11" s="19">
        <v>8077443</v>
      </c>
      <c r="CD11" s="19">
        <v>8077443</v>
      </c>
      <c r="CE11" s="19"/>
      <c r="CF11" s="19"/>
      <c r="CG11" s="19"/>
      <c r="CH11" s="20"/>
      <c r="CI11" s="20"/>
      <c r="CJ11" s="20"/>
      <c r="CK11" s="20"/>
      <c r="CL11" s="20"/>
      <c r="CM11" s="20"/>
      <c r="CN11" s="20"/>
      <c r="CO11" s="20"/>
      <c r="CP11" s="20"/>
      <c r="CQ11" s="20"/>
      <c r="CR11" s="20"/>
      <c r="CS11" s="19">
        <f t="shared" si="4"/>
        <v>19385863</v>
      </c>
      <c r="CT11" s="21">
        <f t="shared" si="5"/>
        <v>0.21818181593088082</v>
      </c>
      <c r="CU11" s="25" t="s">
        <v>138</v>
      </c>
      <c r="CV11" s="26"/>
      <c r="CW11" s="26"/>
      <c r="CX11" s="26"/>
      <c r="CY11" s="26"/>
      <c r="CZ11" s="26"/>
      <c r="DA11" s="26"/>
      <c r="DB11" s="26"/>
      <c r="DC11" s="26"/>
      <c r="DD11" s="27"/>
      <c r="DE11" s="18" t="s">
        <v>139</v>
      </c>
      <c r="DF11" s="18" t="str">
        <f t="shared" si="6"/>
        <v>$ 8.077.443</v>
      </c>
      <c r="DG11" s="19">
        <f t="shared" si="7"/>
        <v>19385863</v>
      </c>
      <c r="DH11" s="19">
        <f t="shared" si="8"/>
        <v>69466010</v>
      </c>
      <c r="DI11" s="20"/>
      <c r="DJ11" s="20"/>
    </row>
    <row r="12" spans="1:114" ht="81.75" customHeight="1">
      <c r="A12" s="6" t="s">
        <v>272</v>
      </c>
      <c r="B12" s="7">
        <v>44210</v>
      </c>
      <c r="C12" s="6" t="s">
        <v>109</v>
      </c>
      <c r="D12" s="6" t="s">
        <v>110</v>
      </c>
      <c r="E12" s="29" t="s">
        <v>273</v>
      </c>
      <c r="F12" s="6" t="s">
        <v>274</v>
      </c>
      <c r="G12" s="9" t="s">
        <v>275</v>
      </c>
      <c r="H12" s="7">
        <v>44210</v>
      </c>
      <c r="I12" s="6" t="s">
        <v>114</v>
      </c>
      <c r="J12" s="6" t="s">
        <v>115</v>
      </c>
      <c r="K12" s="8" t="s">
        <v>276</v>
      </c>
      <c r="L12" s="6" t="s">
        <v>110</v>
      </c>
      <c r="M12" s="6" t="s">
        <v>277</v>
      </c>
      <c r="N12" s="6" t="s">
        <v>118</v>
      </c>
      <c r="O12" s="6" t="s">
        <v>119</v>
      </c>
      <c r="P12" s="6">
        <v>11</v>
      </c>
      <c r="Q12" s="6">
        <v>131020202030203</v>
      </c>
      <c r="R12" s="6" t="s">
        <v>120</v>
      </c>
      <c r="S12" s="6" t="s">
        <v>110</v>
      </c>
      <c r="T12" s="6">
        <v>6</v>
      </c>
      <c r="U12" s="7">
        <v>44202</v>
      </c>
      <c r="V12" s="6" t="s">
        <v>121</v>
      </c>
      <c r="W12" s="11">
        <v>88851873</v>
      </c>
      <c r="X12" s="11">
        <v>8077443</v>
      </c>
      <c r="Y12" s="6" t="s">
        <v>110</v>
      </c>
      <c r="Z12" s="11">
        <v>0</v>
      </c>
      <c r="AA12" s="11">
        <f t="shared" si="0"/>
        <v>88851873</v>
      </c>
      <c r="AB12" s="6" t="s">
        <v>110</v>
      </c>
      <c r="AC12" s="6" t="s">
        <v>110</v>
      </c>
      <c r="AD12" s="6" t="s">
        <v>110</v>
      </c>
      <c r="AE12" s="6" t="s">
        <v>110</v>
      </c>
      <c r="AF12" s="6" t="s">
        <v>110</v>
      </c>
      <c r="AG12" s="6" t="s">
        <v>278</v>
      </c>
      <c r="AH12" s="12">
        <v>79570473</v>
      </c>
      <c r="AI12" s="12">
        <v>2</v>
      </c>
      <c r="AJ12" s="12" t="s">
        <v>279</v>
      </c>
      <c r="AK12" s="12" t="s">
        <v>124</v>
      </c>
      <c r="AL12" s="12" t="s">
        <v>125</v>
      </c>
      <c r="AM12" s="7">
        <v>26526</v>
      </c>
      <c r="AN12" s="6" t="s">
        <v>126</v>
      </c>
      <c r="AO12" s="6" t="s">
        <v>206</v>
      </c>
      <c r="AP12" s="6" t="s">
        <v>127</v>
      </c>
      <c r="AQ12" s="6" t="s">
        <v>190</v>
      </c>
      <c r="AR12" s="6" t="s">
        <v>280</v>
      </c>
      <c r="AS12" s="6" t="s">
        <v>130</v>
      </c>
      <c r="AT12" s="12" t="s">
        <v>281</v>
      </c>
      <c r="AU12" s="6">
        <v>3813000</v>
      </c>
      <c r="AV12" s="12" t="s">
        <v>282</v>
      </c>
      <c r="AW12" s="12" t="s">
        <v>283</v>
      </c>
      <c r="AX12" s="12" t="s">
        <v>284</v>
      </c>
      <c r="AY12" s="12" t="s">
        <v>110</v>
      </c>
      <c r="AZ12" s="12" t="s">
        <v>110</v>
      </c>
      <c r="BA12" s="12" t="s">
        <v>110</v>
      </c>
      <c r="BB12" s="12" t="s">
        <v>110</v>
      </c>
      <c r="BC12" s="14" t="s">
        <v>285</v>
      </c>
      <c r="BD12" s="6">
        <v>10</v>
      </c>
      <c r="BE12" s="7">
        <v>44211</v>
      </c>
      <c r="BF12" s="12" t="s">
        <v>110</v>
      </c>
      <c r="BG12" s="12" t="s">
        <v>110</v>
      </c>
      <c r="BH12" s="12" t="s">
        <v>110</v>
      </c>
      <c r="BI12" s="12" t="s">
        <v>110</v>
      </c>
      <c r="BJ12" s="15">
        <v>44211</v>
      </c>
      <c r="BK12" s="32">
        <v>44255</v>
      </c>
      <c r="BL12" s="6" t="s">
        <v>136</v>
      </c>
      <c r="BM12" s="6" t="s">
        <v>137</v>
      </c>
      <c r="BN12" s="6">
        <v>65554501</v>
      </c>
      <c r="BO12" s="6">
        <v>2</v>
      </c>
      <c r="BP12" s="6" t="s">
        <v>110</v>
      </c>
      <c r="BQ12" s="6" t="s">
        <v>110</v>
      </c>
      <c r="BR12" s="6" t="s">
        <v>110</v>
      </c>
      <c r="BS12" s="6" t="s">
        <v>110</v>
      </c>
      <c r="BT12" s="6" t="s">
        <v>110</v>
      </c>
      <c r="BU12" s="6" t="s">
        <v>110</v>
      </c>
      <c r="BV12" s="6" t="s">
        <v>110</v>
      </c>
      <c r="BW12" s="6" t="s">
        <v>110</v>
      </c>
      <c r="BX12" s="9" t="str">
        <f t="shared" si="1"/>
        <v>EDGAR JAVIER HERRERA ISAZA</v>
      </c>
      <c r="BY12" s="16">
        <f t="shared" si="2"/>
        <v>88851873</v>
      </c>
      <c r="BZ12" s="16" t="str">
        <f t="shared" ref="BZ12:CA12" si="17">O12</f>
        <v>2 2. Meses</v>
      </c>
      <c r="CA12" s="17">
        <f t="shared" si="17"/>
        <v>11</v>
      </c>
      <c r="CB12" s="18">
        <v>4307970</v>
      </c>
      <c r="CC12" s="19">
        <v>8077443</v>
      </c>
      <c r="CD12" s="20"/>
      <c r="CE12" s="20"/>
      <c r="CF12" s="20"/>
      <c r="CG12" s="33"/>
      <c r="CH12" s="20"/>
      <c r="CI12" s="20"/>
      <c r="CJ12" s="20"/>
      <c r="CK12" s="20"/>
      <c r="CL12" s="20"/>
      <c r="CM12" s="20"/>
      <c r="CN12" s="20"/>
      <c r="CO12" s="20"/>
      <c r="CP12" s="20"/>
      <c r="CQ12" s="20"/>
      <c r="CR12" s="20"/>
      <c r="CS12" s="19">
        <f t="shared" si="4"/>
        <v>12385413</v>
      </c>
      <c r="CT12" s="21">
        <f t="shared" si="5"/>
        <v>0.13939394389581411</v>
      </c>
      <c r="CU12" s="25" t="s">
        <v>138</v>
      </c>
      <c r="CV12" s="26"/>
      <c r="CW12" s="26"/>
      <c r="CX12" s="26"/>
      <c r="CY12" s="26"/>
      <c r="CZ12" s="26"/>
      <c r="DA12" s="26"/>
      <c r="DB12" s="26"/>
      <c r="DC12" s="26"/>
      <c r="DD12" s="27"/>
      <c r="DE12" s="18" t="s">
        <v>139</v>
      </c>
      <c r="DF12" s="18" t="str">
        <f t="shared" si="6"/>
        <v>$ 8.077.443</v>
      </c>
      <c r="DG12" s="19">
        <f t="shared" si="7"/>
        <v>12385413</v>
      </c>
      <c r="DH12" s="19">
        <f t="shared" si="8"/>
        <v>76466460</v>
      </c>
      <c r="DI12" s="20"/>
      <c r="DJ12" s="20"/>
    </row>
    <row r="13" spans="1:114" ht="81.75" customHeight="1">
      <c r="A13" s="6" t="s">
        <v>286</v>
      </c>
      <c r="B13" s="34">
        <v>44210</v>
      </c>
      <c r="C13" s="6" t="s">
        <v>122</v>
      </c>
      <c r="D13" s="6" t="s">
        <v>110</v>
      </c>
      <c r="E13" s="29" t="s">
        <v>287</v>
      </c>
      <c r="F13" s="6" t="s">
        <v>288</v>
      </c>
      <c r="G13" s="9" t="s">
        <v>289</v>
      </c>
      <c r="H13" s="7">
        <v>44210</v>
      </c>
      <c r="I13" s="6" t="s">
        <v>114</v>
      </c>
      <c r="J13" s="6" t="s">
        <v>115</v>
      </c>
      <c r="K13" s="8" t="s">
        <v>290</v>
      </c>
      <c r="L13" s="6" t="s">
        <v>110</v>
      </c>
      <c r="M13" s="6" t="s">
        <v>291</v>
      </c>
      <c r="N13" s="6" t="s">
        <v>118</v>
      </c>
      <c r="O13" s="6" t="s">
        <v>119</v>
      </c>
      <c r="P13" s="6">
        <v>11</v>
      </c>
      <c r="Q13" s="6" t="s">
        <v>147</v>
      </c>
      <c r="R13" s="6" t="s">
        <v>148</v>
      </c>
      <c r="S13" s="6">
        <v>1082001052</v>
      </c>
      <c r="T13" s="6">
        <v>16</v>
      </c>
      <c r="U13" s="34">
        <v>44202</v>
      </c>
      <c r="V13" s="6" t="s">
        <v>149</v>
      </c>
      <c r="W13" s="11">
        <v>105006759</v>
      </c>
      <c r="X13" s="11">
        <v>9546069</v>
      </c>
      <c r="Y13" s="6" t="s">
        <v>110</v>
      </c>
      <c r="Z13" s="11">
        <v>0</v>
      </c>
      <c r="AA13" s="11">
        <f t="shared" si="0"/>
        <v>105006759</v>
      </c>
      <c r="AB13" s="6" t="s">
        <v>110</v>
      </c>
      <c r="AC13" s="6" t="s">
        <v>110</v>
      </c>
      <c r="AD13" s="6" t="s">
        <v>110</v>
      </c>
      <c r="AE13" s="6" t="s">
        <v>110</v>
      </c>
      <c r="AF13" s="6" t="s">
        <v>110</v>
      </c>
      <c r="AG13" s="9" t="s">
        <v>292</v>
      </c>
      <c r="AH13" s="12">
        <v>52324406</v>
      </c>
      <c r="AI13" s="6">
        <v>7</v>
      </c>
      <c r="AJ13" s="6" t="s">
        <v>123</v>
      </c>
      <c r="AK13" s="12" t="s">
        <v>124</v>
      </c>
      <c r="AL13" s="12" t="s">
        <v>125</v>
      </c>
      <c r="AM13" s="34">
        <v>28032</v>
      </c>
      <c r="AN13" s="6" t="s">
        <v>126</v>
      </c>
      <c r="AO13" s="6" t="s">
        <v>293</v>
      </c>
      <c r="AP13" s="6" t="s">
        <v>294</v>
      </c>
      <c r="AQ13" s="6" t="s">
        <v>190</v>
      </c>
      <c r="AR13" s="6" t="s">
        <v>172</v>
      </c>
      <c r="AS13" s="6" t="s">
        <v>130</v>
      </c>
      <c r="AT13" s="6" t="s">
        <v>295</v>
      </c>
      <c r="AU13" s="6">
        <v>3813000</v>
      </c>
      <c r="AV13" s="12" t="s">
        <v>296</v>
      </c>
      <c r="AW13" s="6" t="s">
        <v>297</v>
      </c>
      <c r="AX13" s="6" t="s">
        <v>298</v>
      </c>
      <c r="AY13" s="6" t="s">
        <v>110</v>
      </c>
      <c r="AZ13" s="6" t="s">
        <v>110</v>
      </c>
      <c r="BA13" s="6" t="s">
        <v>110</v>
      </c>
      <c r="BB13" s="6" t="s">
        <v>110</v>
      </c>
      <c r="BC13" s="14" t="s">
        <v>299</v>
      </c>
      <c r="BD13" s="6">
        <v>12</v>
      </c>
      <c r="BE13" s="34">
        <v>44211</v>
      </c>
      <c r="BF13" s="6" t="s">
        <v>110</v>
      </c>
      <c r="BG13" s="6" t="s">
        <v>110</v>
      </c>
      <c r="BH13" s="6" t="s">
        <v>110</v>
      </c>
      <c r="BI13" s="6" t="s">
        <v>110</v>
      </c>
      <c r="BJ13" s="15">
        <v>44214</v>
      </c>
      <c r="BK13" s="15">
        <v>44547</v>
      </c>
      <c r="BL13" s="6" t="s">
        <v>227</v>
      </c>
      <c r="BM13" s="6" t="s">
        <v>228</v>
      </c>
      <c r="BN13" s="6">
        <v>80767640</v>
      </c>
      <c r="BO13" s="6">
        <v>7</v>
      </c>
      <c r="BP13" s="6" t="s">
        <v>110</v>
      </c>
      <c r="BQ13" s="6" t="s">
        <v>110</v>
      </c>
      <c r="BR13" s="6" t="s">
        <v>110</v>
      </c>
      <c r="BS13" s="6" t="s">
        <v>110</v>
      </c>
      <c r="BT13" s="6" t="s">
        <v>110</v>
      </c>
      <c r="BU13" s="6" t="s">
        <v>110</v>
      </c>
      <c r="BV13" s="6" t="s">
        <v>110</v>
      </c>
      <c r="BW13" s="6" t="s">
        <v>110</v>
      </c>
      <c r="BX13" s="9" t="str">
        <f t="shared" si="1"/>
        <v xml:space="preserve">NICOL ANGELY ANDRADE PARRA </v>
      </c>
      <c r="BY13" s="16">
        <f t="shared" si="2"/>
        <v>105006759</v>
      </c>
      <c r="BZ13" s="16" t="str">
        <f t="shared" ref="BZ13:CA13" si="18">O13</f>
        <v>2 2. Meses</v>
      </c>
      <c r="CA13" s="17">
        <f t="shared" si="18"/>
        <v>11</v>
      </c>
      <c r="CB13" s="18">
        <v>4136630</v>
      </c>
      <c r="CC13" s="19">
        <v>9546069</v>
      </c>
      <c r="CD13" s="19">
        <v>9546069</v>
      </c>
      <c r="CE13" s="19"/>
      <c r="CF13" s="19"/>
      <c r="CG13" s="19"/>
      <c r="CH13" s="20"/>
      <c r="CI13" s="20"/>
      <c r="CJ13" s="20"/>
      <c r="CK13" s="20"/>
      <c r="CL13" s="20"/>
      <c r="CM13" s="20"/>
      <c r="CN13" s="20"/>
      <c r="CO13" s="20"/>
      <c r="CP13" s="20"/>
      <c r="CQ13" s="20"/>
      <c r="CR13" s="20"/>
      <c r="CS13" s="19">
        <f t="shared" si="4"/>
        <v>23228768</v>
      </c>
      <c r="CT13" s="21">
        <f t="shared" si="5"/>
        <v>0.22121212216444086</v>
      </c>
      <c r="CU13" s="25" t="s">
        <v>138</v>
      </c>
      <c r="CV13" s="26"/>
      <c r="CW13" s="26"/>
      <c r="CX13" s="26"/>
      <c r="CY13" s="26"/>
      <c r="CZ13" s="26"/>
      <c r="DA13" s="26"/>
      <c r="DB13" s="26"/>
      <c r="DC13" s="26"/>
      <c r="DD13" s="27"/>
      <c r="DE13" s="18" t="s">
        <v>244</v>
      </c>
      <c r="DF13" s="18" t="str">
        <f t="shared" si="6"/>
        <v>$ 9.546.069</v>
      </c>
      <c r="DG13" s="19">
        <f t="shared" si="7"/>
        <v>23228768</v>
      </c>
      <c r="DH13" s="19">
        <f t="shared" si="8"/>
        <v>81777991</v>
      </c>
      <c r="DI13" s="20"/>
      <c r="DJ13" s="20"/>
    </row>
    <row r="14" spans="1:114" ht="81.75" customHeight="1">
      <c r="A14" s="6" t="s">
        <v>300</v>
      </c>
      <c r="B14" s="34">
        <v>44210</v>
      </c>
      <c r="C14" s="6" t="s">
        <v>122</v>
      </c>
      <c r="D14" s="6" t="s">
        <v>301</v>
      </c>
      <c r="E14" s="29" t="s">
        <v>302</v>
      </c>
      <c r="F14" s="6" t="s">
        <v>303</v>
      </c>
      <c r="G14" s="9" t="s">
        <v>304</v>
      </c>
      <c r="H14" s="7">
        <v>44211</v>
      </c>
      <c r="I14" s="6" t="s">
        <v>114</v>
      </c>
      <c r="J14" s="6" t="s">
        <v>115</v>
      </c>
      <c r="K14" s="8" t="s">
        <v>305</v>
      </c>
      <c r="L14" s="6" t="s">
        <v>110</v>
      </c>
      <c r="M14" s="6" t="s">
        <v>306</v>
      </c>
      <c r="N14" s="6" t="s">
        <v>118</v>
      </c>
      <c r="O14" s="6" t="s">
        <v>119</v>
      </c>
      <c r="P14" s="6">
        <v>11</v>
      </c>
      <c r="Q14" s="6" t="s">
        <v>186</v>
      </c>
      <c r="R14" s="6" t="s">
        <v>187</v>
      </c>
      <c r="S14" s="6">
        <v>1082001052</v>
      </c>
      <c r="T14" s="6">
        <v>25</v>
      </c>
      <c r="U14" s="7">
        <v>44203</v>
      </c>
      <c r="V14" s="6" t="s">
        <v>149</v>
      </c>
      <c r="W14" s="11">
        <v>64619544</v>
      </c>
      <c r="X14" s="11">
        <v>5874504</v>
      </c>
      <c r="Y14" s="6" t="s">
        <v>110</v>
      </c>
      <c r="Z14" s="11">
        <v>0</v>
      </c>
      <c r="AA14" s="11">
        <f t="shared" si="0"/>
        <v>64619544</v>
      </c>
      <c r="AB14" s="6" t="s">
        <v>110</v>
      </c>
      <c r="AC14" s="6" t="s">
        <v>110</v>
      </c>
      <c r="AD14" s="6" t="s">
        <v>110</v>
      </c>
      <c r="AE14" s="6" t="s">
        <v>110</v>
      </c>
      <c r="AF14" s="6" t="s">
        <v>110</v>
      </c>
      <c r="AG14" s="9" t="s">
        <v>307</v>
      </c>
      <c r="AH14" s="12">
        <v>1031129268</v>
      </c>
      <c r="AI14" s="6">
        <v>6</v>
      </c>
      <c r="AJ14" s="6" t="s">
        <v>279</v>
      </c>
      <c r="AK14" s="12" t="s">
        <v>124</v>
      </c>
      <c r="AL14" s="12" t="s">
        <v>125</v>
      </c>
      <c r="AM14" s="34">
        <v>33131</v>
      </c>
      <c r="AN14" s="6" t="s">
        <v>126</v>
      </c>
      <c r="AO14" s="6" t="s">
        <v>206</v>
      </c>
      <c r="AP14" s="6" t="s">
        <v>127</v>
      </c>
      <c r="AQ14" s="6" t="s">
        <v>151</v>
      </c>
      <c r="AR14" s="6" t="s">
        <v>308</v>
      </c>
      <c r="AS14" s="6" t="s">
        <v>130</v>
      </c>
      <c r="AT14" s="6" t="s">
        <v>309</v>
      </c>
      <c r="AU14" s="6">
        <v>3813000</v>
      </c>
      <c r="AV14" s="12" t="s">
        <v>310</v>
      </c>
      <c r="AW14" s="6" t="s">
        <v>193</v>
      </c>
      <c r="AX14" s="6" t="s">
        <v>311</v>
      </c>
      <c r="AY14" s="6" t="s">
        <v>110</v>
      </c>
      <c r="AZ14" s="6" t="s">
        <v>110</v>
      </c>
      <c r="BA14" s="6" t="s">
        <v>110</v>
      </c>
      <c r="BB14" s="6" t="s">
        <v>110</v>
      </c>
      <c r="BC14" s="14" t="s">
        <v>312</v>
      </c>
      <c r="BD14" s="6">
        <v>17</v>
      </c>
      <c r="BE14" s="34">
        <v>44214</v>
      </c>
      <c r="BF14" s="6" t="s">
        <v>110</v>
      </c>
      <c r="BG14" s="6" t="s">
        <v>110</v>
      </c>
      <c r="BH14" s="6" t="s">
        <v>110</v>
      </c>
      <c r="BI14" s="6" t="s">
        <v>110</v>
      </c>
      <c r="BJ14" s="15">
        <v>44216</v>
      </c>
      <c r="BK14" s="15">
        <v>44549</v>
      </c>
      <c r="BL14" s="6" t="s">
        <v>313</v>
      </c>
      <c r="BM14" s="6" t="s">
        <v>314</v>
      </c>
      <c r="BN14" s="6">
        <v>39742375</v>
      </c>
      <c r="BO14" s="6">
        <v>2</v>
      </c>
      <c r="BP14" s="6" t="s">
        <v>110</v>
      </c>
      <c r="BQ14" s="6" t="s">
        <v>110</v>
      </c>
      <c r="BR14" s="6" t="s">
        <v>110</v>
      </c>
      <c r="BS14" s="6" t="s">
        <v>110</v>
      </c>
      <c r="BT14" s="6" t="s">
        <v>110</v>
      </c>
      <c r="BU14" s="6" t="s">
        <v>110</v>
      </c>
      <c r="BV14" s="6" t="s">
        <v>110</v>
      </c>
      <c r="BW14" s="6" t="s">
        <v>110</v>
      </c>
      <c r="BX14" s="9" t="str">
        <f t="shared" si="1"/>
        <v xml:space="preserve">ANDRÉS FELIPE FORERO OVIEDO </v>
      </c>
      <c r="BY14" s="16">
        <f t="shared" si="2"/>
        <v>64619544</v>
      </c>
      <c r="BZ14" s="16" t="str">
        <f t="shared" ref="BZ14:CA14" si="19">O14</f>
        <v>2 2. Meses</v>
      </c>
      <c r="CA14" s="17">
        <f t="shared" si="19"/>
        <v>11</v>
      </c>
      <c r="CB14" s="18">
        <v>2153985</v>
      </c>
      <c r="CC14" s="19">
        <v>5874504</v>
      </c>
      <c r="CD14" s="19">
        <v>5874504</v>
      </c>
      <c r="CE14" s="19"/>
      <c r="CF14" s="19"/>
      <c r="CG14" s="19"/>
      <c r="CH14" s="20"/>
      <c r="CI14" s="20"/>
      <c r="CJ14" s="20"/>
      <c r="CK14" s="20"/>
      <c r="CL14" s="20"/>
      <c r="CM14" s="20"/>
      <c r="CN14" s="20"/>
      <c r="CO14" s="20"/>
      <c r="CP14" s="20"/>
      <c r="CQ14" s="20"/>
      <c r="CR14" s="20"/>
      <c r="CS14" s="19">
        <f t="shared" si="4"/>
        <v>13902993</v>
      </c>
      <c r="CT14" s="21">
        <f t="shared" si="5"/>
        <v>0.21515151824655401</v>
      </c>
      <c r="CU14" s="25" t="s">
        <v>138</v>
      </c>
      <c r="CV14" s="26"/>
      <c r="CW14" s="26"/>
      <c r="CX14" s="26"/>
      <c r="CY14" s="26"/>
      <c r="CZ14" s="26"/>
      <c r="DA14" s="26"/>
      <c r="DB14" s="26"/>
      <c r="DC14" s="26"/>
      <c r="DD14" s="27"/>
      <c r="DE14" s="18" t="s">
        <v>315</v>
      </c>
      <c r="DF14" s="18" t="str">
        <f t="shared" si="6"/>
        <v>$ 5.874.504</v>
      </c>
      <c r="DG14" s="19">
        <f t="shared" si="7"/>
        <v>13902993</v>
      </c>
      <c r="DH14" s="19">
        <f t="shared" si="8"/>
        <v>50716551</v>
      </c>
      <c r="DI14" s="20"/>
      <c r="DJ14" s="20"/>
    </row>
    <row r="15" spans="1:114" ht="81.75" customHeight="1">
      <c r="A15" s="6" t="s">
        <v>316</v>
      </c>
      <c r="B15" s="7">
        <v>44209</v>
      </c>
      <c r="C15" s="6" t="s">
        <v>109</v>
      </c>
      <c r="D15" s="6" t="s">
        <v>110</v>
      </c>
      <c r="E15" s="29" t="s">
        <v>317</v>
      </c>
      <c r="F15" s="6" t="s">
        <v>318</v>
      </c>
      <c r="G15" s="9" t="s">
        <v>319</v>
      </c>
      <c r="H15" s="7">
        <v>44211</v>
      </c>
      <c r="I15" s="6" t="s">
        <v>114</v>
      </c>
      <c r="J15" s="6" t="s">
        <v>115</v>
      </c>
      <c r="K15" s="8" t="s">
        <v>320</v>
      </c>
      <c r="L15" s="6" t="s">
        <v>110</v>
      </c>
      <c r="M15" s="6" t="s">
        <v>321</v>
      </c>
      <c r="N15" s="6" t="s">
        <v>118</v>
      </c>
      <c r="O15" s="6" t="s">
        <v>119</v>
      </c>
      <c r="P15" s="6">
        <v>3</v>
      </c>
      <c r="Q15" s="6" t="s">
        <v>186</v>
      </c>
      <c r="R15" s="6" t="s">
        <v>187</v>
      </c>
      <c r="S15" s="6">
        <v>1082001052</v>
      </c>
      <c r="T15" s="6">
        <v>52</v>
      </c>
      <c r="U15" s="7">
        <v>44204</v>
      </c>
      <c r="V15" s="6" t="s">
        <v>149</v>
      </c>
      <c r="W15" s="11">
        <v>24232329</v>
      </c>
      <c r="X15" s="11">
        <v>8077443</v>
      </c>
      <c r="Y15" s="6" t="s">
        <v>110</v>
      </c>
      <c r="Z15" s="11">
        <v>0</v>
      </c>
      <c r="AA15" s="11">
        <f t="shared" si="0"/>
        <v>24232329</v>
      </c>
      <c r="AB15" s="6" t="s">
        <v>110</v>
      </c>
      <c r="AC15" s="6" t="s">
        <v>110</v>
      </c>
      <c r="AD15" s="6" t="s">
        <v>110</v>
      </c>
      <c r="AE15" s="6" t="s">
        <v>110</v>
      </c>
      <c r="AF15" s="6" t="s">
        <v>110</v>
      </c>
      <c r="AG15" s="9" t="s">
        <v>322</v>
      </c>
      <c r="AH15" s="12">
        <v>39755703</v>
      </c>
      <c r="AI15" s="12">
        <v>1</v>
      </c>
      <c r="AJ15" s="12" t="s">
        <v>123</v>
      </c>
      <c r="AK15" s="12" t="s">
        <v>124</v>
      </c>
      <c r="AL15" s="12" t="s">
        <v>125</v>
      </c>
      <c r="AM15" s="7">
        <v>25828</v>
      </c>
      <c r="AN15" s="6" t="s">
        <v>126</v>
      </c>
      <c r="AO15" s="6" t="s">
        <v>206</v>
      </c>
      <c r="AP15" s="6" t="s">
        <v>127</v>
      </c>
      <c r="AQ15" s="6" t="s">
        <v>190</v>
      </c>
      <c r="AR15" s="6" t="s">
        <v>172</v>
      </c>
      <c r="AS15" s="6" t="s">
        <v>130</v>
      </c>
      <c r="AT15" s="12" t="s">
        <v>323</v>
      </c>
      <c r="AU15" s="6">
        <v>3813000</v>
      </c>
      <c r="AV15" s="12" t="s">
        <v>324</v>
      </c>
      <c r="AW15" s="6" t="s">
        <v>155</v>
      </c>
      <c r="AX15" s="12" t="s">
        <v>194</v>
      </c>
      <c r="AY15" s="6" t="s">
        <v>110</v>
      </c>
      <c r="AZ15" s="6" t="s">
        <v>110</v>
      </c>
      <c r="BA15" s="12" t="s">
        <v>110</v>
      </c>
      <c r="BB15" s="12" t="s">
        <v>110</v>
      </c>
      <c r="BC15" s="14" t="s">
        <v>325</v>
      </c>
      <c r="BD15" s="6">
        <v>21</v>
      </c>
      <c r="BE15" s="7">
        <v>44214</v>
      </c>
      <c r="BF15" s="6" t="s">
        <v>110</v>
      </c>
      <c r="BG15" s="6" t="s">
        <v>110</v>
      </c>
      <c r="BH15" s="6" t="s">
        <v>110</v>
      </c>
      <c r="BI15" s="6" t="s">
        <v>110</v>
      </c>
      <c r="BJ15" s="15">
        <v>44215</v>
      </c>
      <c r="BK15" s="15">
        <v>44304</v>
      </c>
      <c r="BL15" s="6" t="s">
        <v>212</v>
      </c>
      <c r="BM15" s="6" t="s">
        <v>213</v>
      </c>
      <c r="BN15" s="6">
        <v>28915546</v>
      </c>
      <c r="BO15" s="6">
        <v>9</v>
      </c>
      <c r="BP15" s="6" t="s">
        <v>110</v>
      </c>
      <c r="BQ15" s="6" t="s">
        <v>110</v>
      </c>
      <c r="BR15" s="6" t="s">
        <v>110</v>
      </c>
      <c r="BS15" s="6" t="s">
        <v>110</v>
      </c>
      <c r="BT15" s="6" t="s">
        <v>110</v>
      </c>
      <c r="BU15" s="6" t="s">
        <v>110</v>
      </c>
      <c r="BV15" s="6" t="s">
        <v>110</v>
      </c>
      <c r="BW15" s="6" t="s">
        <v>110</v>
      </c>
      <c r="BX15" s="9" t="str">
        <f t="shared" si="1"/>
        <v>MARÍA DEL PILAR ESCOBAR REMICIO</v>
      </c>
      <c r="BY15" s="16">
        <f t="shared" si="2"/>
        <v>24232329</v>
      </c>
      <c r="BZ15" s="16" t="str">
        <f t="shared" ref="BZ15:CA15" si="20">O15</f>
        <v>2 2. Meses</v>
      </c>
      <c r="CA15" s="17">
        <f t="shared" si="20"/>
        <v>3</v>
      </c>
      <c r="CB15" s="18">
        <v>3230977</v>
      </c>
      <c r="CC15" s="19">
        <v>8077443</v>
      </c>
      <c r="CD15" s="19">
        <v>8077443</v>
      </c>
      <c r="CE15" s="19"/>
      <c r="CF15" s="20"/>
      <c r="CG15" s="33"/>
      <c r="CH15" s="20"/>
      <c r="CI15" s="20"/>
      <c r="CJ15" s="20"/>
      <c r="CK15" s="20"/>
      <c r="CL15" s="20"/>
      <c r="CM15" s="20"/>
      <c r="CN15" s="20"/>
      <c r="CO15" s="20"/>
      <c r="CP15" s="20"/>
      <c r="CQ15" s="20"/>
      <c r="CR15" s="20"/>
      <c r="CS15" s="19">
        <f t="shared" si="4"/>
        <v>19385863</v>
      </c>
      <c r="CT15" s="21">
        <f t="shared" si="5"/>
        <v>0.799999991746563</v>
      </c>
      <c r="CU15" s="25" t="s">
        <v>326</v>
      </c>
      <c r="CV15" s="26"/>
      <c r="CW15" s="26"/>
      <c r="CX15" s="26"/>
      <c r="CY15" s="26"/>
      <c r="CZ15" s="26"/>
      <c r="DA15" s="26"/>
      <c r="DB15" s="26"/>
      <c r="DC15" s="26"/>
      <c r="DD15" s="27"/>
      <c r="DE15" s="18" t="s">
        <v>327</v>
      </c>
      <c r="DF15" s="18" t="str">
        <f t="shared" si="6"/>
        <v>$ 4.846.466</v>
      </c>
      <c r="DG15" s="19">
        <f t="shared" si="7"/>
        <v>19385863</v>
      </c>
      <c r="DH15" s="19">
        <f t="shared" si="8"/>
        <v>4846466</v>
      </c>
      <c r="DI15" s="20"/>
      <c r="DJ15" s="20"/>
    </row>
    <row r="16" spans="1:114" ht="81.75" customHeight="1">
      <c r="A16" s="6" t="s">
        <v>328</v>
      </c>
      <c r="B16" s="7">
        <v>44209</v>
      </c>
      <c r="C16" s="6" t="s">
        <v>109</v>
      </c>
      <c r="D16" s="6" t="s">
        <v>110</v>
      </c>
      <c r="E16" s="29" t="s">
        <v>329</v>
      </c>
      <c r="F16" s="6" t="s">
        <v>330</v>
      </c>
      <c r="G16" s="9" t="s">
        <v>331</v>
      </c>
      <c r="H16" s="7">
        <v>44211</v>
      </c>
      <c r="I16" s="6" t="s">
        <v>114</v>
      </c>
      <c r="J16" s="6" t="s">
        <v>115</v>
      </c>
      <c r="K16" s="8" t="s">
        <v>332</v>
      </c>
      <c r="L16" s="6" t="s">
        <v>166</v>
      </c>
      <c r="M16" s="6" t="s">
        <v>333</v>
      </c>
      <c r="N16" s="6" t="s">
        <v>118</v>
      </c>
      <c r="O16" s="6" t="s">
        <v>119</v>
      </c>
      <c r="P16" s="6">
        <v>11</v>
      </c>
      <c r="Q16" s="6" t="s">
        <v>186</v>
      </c>
      <c r="R16" s="6" t="s">
        <v>187</v>
      </c>
      <c r="S16" s="6">
        <v>1082001052</v>
      </c>
      <c r="T16" s="6">
        <v>50</v>
      </c>
      <c r="U16" s="7">
        <v>44203</v>
      </c>
      <c r="V16" s="6" t="s">
        <v>149</v>
      </c>
      <c r="W16" s="11">
        <v>32309772</v>
      </c>
      <c r="X16" s="11">
        <v>2937252</v>
      </c>
      <c r="Y16" s="6" t="s">
        <v>110</v>
      </c>
      <c r="Z16" s="11">
        <v>0</v>
      </c>
      <c r="AA16" s="11">
        <f t="shared" si="0"/>
        <v>32309772</v>
      </c>
      <c r="AB16" s="6" t="s">
        <v>110</v>
      </c>
      <c r="AC16" s="6" t="s">
        <v>110</v>
      </c>
      <c r="AD16" s="6" t="s">
        <v>110</v>
      </c>
      <c r="AE16" s="6" t="s">
        <v>110</v>
      </c>
      <c r="AF16" s="6" t="s">
        <v>110</v>
      </c>
      <c r="AG16" s="9" t="s">
        <v>334</v>
      </c>
      <c r="AH16" s="12">
        <v>79825209</v>
      </c>
      <c r="AI16" s="12">
        <v>0</v>
      </c>
      <c r="AJ16" s="12" t="s">
        <v>279</v>
      </c>
      <c r="AK16" s="12" t="s">
        <v>124</v>
      </c>
      <c r="AL16" s="12" t="s">
        <v>125</v>
      </c>
      <c r="AM16" s="7">
        <v>27898</v>
      </c>
      <c r="AN16" s="6" t="s">
        <v>126</v>
      </c>
      <c r="AO16" s="6" t="s">
        <v>206</v>
      </c>
      <c r="AP16" s="6" t="s">
        <v>127</v>
      </c>
      <c r="AQ16" s="6" t="s">
        <v>335</v>
      </c>
      <c r="AR16" s="6" t="s">
        <v>336</v>
      </c>
      <c r="AS16" s="6" t="s">
        <v>130</v>
      </c>
      <c r="AT16" s="12" t="s">
        <v>337</v>
      </c>
      <c r="AU16" s="6">
        <v>3813000</v>
      </c>
      <c r="AV16" s="12" t="s">
        <v>338</v>
      </c>
      <c r="AW16" s="6" t="s">
        <v>339</v>
      </c>
      <c r="AX16" s="12" t="s">
        <v>156</v>
      </c>
      <c r="AY16" s="6" t="s">
        <v>110</v>
      </c>
      <c r="AZ16" s="6" t="s">
        <v>110</v>
      </c>
      <c r="BA16" s="12" t="s">
        <v>110</v>
      </c>
      <c r="BB16" s="12" t="s">
        <v>110</v>
      </c>
      <c r="BC16" s="14" t="s">
        <v>340</v>
      </c>
      <c r="BD16" s="6">
        <v>22</v>
      </c>
      <c r="BE16" s="7">
        <v>44214</v>
      </c>
      <c r="BF16" s="6" t="s">
        <v>110</v>
      </c>
      <c r="BG16" s="6" t="s">
        <v>110</v>
      </c>
      <c r="BH16" s="6" t="s">
        <v>110</v>
      </c>
      <c r="BI16" s="6" t="s">
        <v>110</v>
      </c>
      <c r="BJ16" s="15">
        <v>44215</v>
      </c>
      <c r="BK16" s="15">
        <v>44548</v>
      </c>
      <c r="BL16" s="6" t="s">
        <v>212</v>
      </c>
      <c r="BM16" s="6" t="s">
        <v>213</v>
      </c>
      <c r="BN16" s="6">
        <v>28915546</v>
      </c>
      <c r="BO16" s="6">
        <v>7</v>
      </c>
      <c r="BP16" s="6" t="s">
        <v>110</v>
      </c>
      <c r="BQ16" s="6" t="s">
        <v>110</v>
      </c>
      <c r="BR16" s="6" t="s">
        <v>110</v>
      </c>
      <c r="BS16" s="6" t="s">
        <v>110</v>
      </c>
      <c r="BT16" s="6" t="s">
        <v>110</v>
      </c>
      <c r="BU16" s="6" t="s">
        <v>110</v>
      </c>
      <c r="BV16" s="6" t="s">
        <v>110</v>
      </c>
      <c r="BW16" s="6" t="s">
        <v>110</v>
      </c>
      <c r="BX16" s="9" t="str">
        <f t="shared" si="1"/>
        <v xml:space="preserve">JUAN CARLOS ZORRO CORDERO </v>
      </c>
      <c r="BY16" s="16">
        <f t="shared" si="2"/>
        <v>32309772</v>
      </c>
      <c r="BZ16" s="16" t="str">
        <f t="shared" ref="BZ16:CA16" si="21">O16</f>
        <v>2 2. Meses</v>
      </c>
      <c r="CA16" s="17">
        <f t="shared" si="21"/>
        <v>11</v>
      </c>
      <c r="CB16" s="18">
        <v>1174901</v>
      </c>
      <c r="CC16" s="19">
        <v>2937252</v>
      </c>
      <c r="CD16" s="19">
        <v>2937252</v>
      </c>
      <c r="CE16" s="19"/>
      <c r="CF16" s="19"/>
      <c r="CG16" s="19"/>
      <c r="CH16" s="20"/>
      <c r="CI16" s="20"/>
      <c r="CJ16" s="20"/>
      <c r="CK16" s="20"/>
      <c r="CL16" s="20"/>
      <c r="CM16" s="20"/>
      <c r="CN16" s="20"/>
      <c r="CO16" s="20"/>
      <c r="CP16" s="20"/>
      <c r="CQ16" s="20"/>
      <c r="CR16" s="20"/>
      <c r="CS16" s="19">
        <f t="shared" si="4"/>
        <v>7049405</v>
      </c>
      <c r="CT16" s="21">
        <f t="shared" si="5"/>
        <v>0.2181818243718959</v>
      </c>
      <c r="CU16" s="25" t="s">
        <v>138</v>
      </c>
      <c r="CV16" s="26"/>
      <c r="CW16" s="26"/>
      <c r="CX16" s="26"/>
      <c r="CY16" s="26"/>
      <c r="CZ16" s="26"/>
      <c r="DA16" s="26"/>
      <c r="DB16" s="26"/>
      <c r="DC16" s="26"/>
      <c r="DD16" s="27"/>
      <c r="DE16" s="18" t="s">
        <v>160</v>
      </c>
      <c r="DF16" s="18" t="str">
        <f t="shared" si="6"/>
        <v>$ 2.937.252</v>
      </c>
      <c r="DG16" s="19">
        <f t="shared" si="7"/>
        <v>7049405</v>
      </c>
      <c r="DH16" s="19">
        <f t="shared" si="8"/>
        <v>25260367</v>
      </c>
      <c r="DI16" s="20"/>
      <c r="DJ16" s="20"/>
    </row>
    <row r="17" spans="1:114" ht="81.75" customHeight="1">
      <c r="A17" s="6" t="s">
        <v>341</v>
      </c>
      <c r="B17" s="7">
        <v>44210</v>
      </c>
      <c r="C17" s="6" t="s">
        <v>122</v>
      </c>
      <c r="D17" s="6" t="s">
        <v>166</v>
      </c>
      <c r="E17" s="29" t="s">
        <v>342</v>
      </c>
      <c r="F17" s="6" t="s">
        <v>343</v>
      </c>
      <c r="G17" s="9" t="s">
        <v>344</v>
      </c>
      <c r="H17" s="7">
        <v>44211</v>
      </c>
      <c r="I17" s="6" t="s">
        <v>114</v>
      </c>
      <c r="J17" s="6" t="s">
        <v>115</v>
      </c>
      <c r="K17" s="8" t="s">
        <v>345</v>
      </c>
      <c r="L17" s="6" t="s">
        <v>110</v>
      </c>
      <c r="M17" s="6" t="s">
        <v>346</v>
      </c>
      <c r="N17" s="6" t="s">
        <v>118</v>
      </c>
      <c r="O17" s="6" t="s">
        <v>119</v>
      </c>
      <c r="P17" s="6">
        <v>11</v>
      </c>
      <c r="Q17" s="6" t="s">
        <v>186</v>
      </c>
      <c r="R17" s="6" t="s">
        <v>187</v>
      </c>
      <c r="S17" s="6">
        <v>1082001052</v>
      </c>
      <c r="T17" s="6">
        <v>33</v>
      </c>
      <c r="U17" s="7">
        <v>44203</v>
      </c>
      <c r="V17" s="6" t="s">
        <v>149</v>
      </c>
      <c r="W17" s="11">
        <v>80774430</v>
      </c>
      <c r="X17" s="11">
        <v>7343130</v>
      </c>
      <c r="Y17" s="6" t="s">
        <v>110</v>
      </c>
      <c r="Z17" s="11">
        <v>0</v>
      </c>
      <c r="AA17" s="11">
        <f t="shared" si="0"/>
        <v>80774430</v>
      </c>
      <c r="AB17" s="6" t="s">
        <v>110</v>
      </c>
      <c r="AC17" s="6" t="s">
        <v>110</v>
      </c>
      <c r="AD17" s="6" t="s">
        <v>110</v>
      </c>
      <c r="AE17" s="6" t="s">
        <v>110</v>
      </c>
      <c r="AF17" s="6" t="s">
        <v>110</v>
      </c>
      <c r="AG17" s="9" t="s">
        <v>347</v>
      </c>
      <c r="AH17" s="12">
        <v>79296576</v>
      </c>
      <c r="AI17" s="12">
        <v>8</v>
      </c>
      <c r="AJ17" s="12" t="s">
        <v>279</v>
      </c>
      <c r="AK17" s="12" t="s">
        <v>124</v>
      </c>
      <c r="AL17" s="12" t="s">
        <v>125</v>
      </c>
      <c r="AM17" s="7">
        <v>23419</v>
      </c>
      <c r="AN17" s="6" t="s">
        <v>126</v>
      </c>
      <c r="AO17" s="6" t="s">
        <v>206</v>
      </c>
      <c r="AP17" s="6" t="s">
        <v>127</v>
      </c>
      <c r="AQ17" s="6" t="s">
        <v>221</v>
      </c>
      <c r="AR17" s="6" t="s">
        <v>336</v>
      </c>
      <c r="AS17" s="6" t="s">
        <v>130</v>
      </c>
      <c r="AT17" s="12" t="s">
        <v>348</v>
      </c>
      <c r="AU17" s="6">
        <v>3813000</v>
      </c>
      <c r="AV17" s="12" t="s">
        <v>349</v>
      </c>
      <c r="AW17" s="6" t="s">
        <v>242</v>
      </c>
      <c r="AX17" s="12" t="s">
        <v>134</v>
      </c>
      <c r="AY17" s="6" t="s">
        <v>110</v>
      </c>
      <c r="AZ17" s="6" t="s">
        <v>110</v>
      </c>
      <c r="BA17" s="6" t="s">
        <v>110</v>
      </c>
      <c r="BB17" s="6" t="s">
        <v>110</v>
      </c>
      <c r="BC17" s="14" t="s">
        <v>350</v>
      </c>
      <c r="BD17" s="6">
        <v>18</v>
      </c>
      <c r="BE17" s="7">
        <v>44214</v>
      </c>
      <c r="BF17" s="6" t="s">
        <v>110</v>
      </c>
      <c r="BG17" s="6" t="s">
        <v>110</v>
      </c>
      <c r="BH17" s="6" t="s">
        <v>110</v>
      </c>
      <c r="BI17" s="6" t="s">
        <v>110</v>
      </c>
      <c r="BJ17" s="15">
        <v>44215</v>
      </c>
      <c r="BK17" s="15">
        <v>44548</v>
      </c>
      <c r="BL17" s="6" t="s">
        <v>313</v>
      </c>
      <c r="BM17" s="6" t="s">
        <v>314</v>
      </c>
      <c r="BN17" s="6">
        <v>39742375</v>
      </c>
      <c r="BO17" s="6">
        <v>2</v>
      </c>
      <c r="BP17" s="6" t="s">
        <v>110</v>
      </c>
      <c r="BQ17" s="6" t="s">
        <v>110</v>
      </c>
      <c r="BR17" s="6" t="s">
        <v>110</v>
      </c>
      <c r="BS17" s="6" t="s">
        <v>110</v>
      </c>
      <c r="BT17" s="6" t="s">
        <v>110</v>
      </c>
      <c r="BU17" s="6" t="s">
        <v>110</v>
      </c>
      <c r="BV17" s="6" t="s">
        <v>110</v>
      </c>
      <c r="BW17" s="6" t="s">
        <v>110</v>
      </c>
      <c r="BX17" s="9" t="str">
        <f t="shared" si="1"/>
        <v xml:space="preserve">JOSÉ JAVIER PINTO CASTAÑEDA </v>
      </c>
      <c r="BY17" s="16">
        <f t="shared" si="2"/>
        <v>80774430</v>
      </c>
      <c r="BZ17" s="16" t="str">
        <f t="shared" ref="BZ17:CA17" si="22">O17</f>
        <v>2 2. Meses</v>
      </c>
      <c r="CA17" s="17">
        <f t="shared" si="22"/>
        <v>11</v>
      </c>
      <c r="CB17" s="18">
        <v>2937252</v>
      </c>
      <c r="CC17" s="19">
        <v>7343130</v>
      </c>
      <c r="CD17" s="19">
        <v>7343130</v>
      </c>
      <c r="CE17" s="19"/>
      <c r="CF17" s="19"/>
      <c r="CG17" s="19"/>
      <c r="CH17" s="20"/>
      <c r="CI17" s="20"/>
      <c r="CJ17" s="20"/>
      <c r="CK17" s="20"/>
      <c r="CL17" s="20"/>
      <c r="CM17" s="20"/>
      <c r="CN17" s="20"/>
      <c r="CO17" s="20"/>
      <c r="CP17" s="20"/>
      <c r="CQ17" s="20"/>
      <c r="CR17" s="20"/>
      <c r="CS17" s="19">
        <f t="shared" si="4"/>
        <v>17623512</v>
      </c>
      <c r="CT17" s="21">
        <f t="shared" si="5"/>
        <v>0.21818181818181817</v>
      </c>
      <c r="CU17" s="25" t="s">
        <v>138</v>
      </c>
      <c r="CV17" s="26"/>
      <c r="CW17" s="26"/>
      <c r="CX17" s="26"/>
      <c r="CY17" s="26"/>
      <c r="CZ17" s="26"/>
      <c r="DA17" s="26"/>
      <c r="DB17" s="26"/>
      <c r="DC17" s="26"/>
      <c r="DD17" s="27"/>
      <c r="DE17" s="18" t="s">
        <v>179</v>
      </c>
      <c r="DF17" s="18" t="str">
        <f t="shared" si="6"/>
        <v>$ 7.343.130</v>
      </c>
      <c r="DG17" s="19">
        <f t="shared" si="7"/>
        <v>17623512</v>
      </c>
      <c r="DH17" s="19">
        <f t="shared" si="8"/>
        <v>63150918</v>
      </c>
      <c r="DI17" s="20"/>
      <c r="DJ17" s="20"/>
    </row>
    <row r="18" spans="1:114" ht="81.75" customHeight="1">
      <c r="A18" s="6" t="s">
        <v>351</v>
      </c>
      <c r="B18" s="7">
        <v>44216</v>
      </c>
      <c r="C18" s="6" t="s">
        <v>109</v>
      </c>
      <c r="D18" s="6" t="s">
        <v>166</v>
      </c>
      <c r="E18" s="29" t="s">
        <v>352</v>
      </c>
      <c r="F18" s="6" t="s">
        <v>353</v>
      </c>
      <c r="G18" s="9" t="s">
        <v>354</v>
      </c>
      <c r="H18" s="7">
        <v>44211</v>
      </c>
      <c r="I18" s="6" t="s">
        <v>114</v>
      </c>
      <c r="J18" s="6" t="s">
        <v>115</v>
      </c>
      <c r="K18" s="8" t="s">
        <v>345</v>
      </c>
      <c r="L18" s="6" t="s">
        <v>110</v>
      </c>
      <c r="M18" s="6" t="s">
        <v>346</v>
      </c>
      <c r="N18" s="6" t="s">
        <v>118</v>
      </c>
      <c r="O18" s="6" t="s">
        <v>119</v>
      </c>
      <c r="P18" s="6">
        <v>11</v>
      </c>
      <c r="Q18" s="6" t="s">
        <v>186</v>
      </c>
      <c r="R18" s="6" t="s">
        <v>187</v>
      </c>
      <c r="S18" s="6">
        <v>1082001052</v>
      </c>
      <c r="T18" s="6">
        <v>51</v>
      </c>
      <c r="U18" s="7">
        <v>44203</v>
      </c>
      <c r="V18" s="6" t="s">
        <v>149</v>
      </c>
      <c r="W18" s="11">
        <v>121161645</v>
      </c>
      <c r="X18" s="11">
        <v>11014695</v>
      </c>
      <c r="Y18" s="6" t="s">
        <v>110</v>
      </c>
      <c r="Z18" s="11">
        <v>0</v>
      </c>
      <c r="AA18" s="11">
        <f t="shared" si="0"/>
        <v>121161645</v>
      </c>
      <c r="AB18" s="6" t="s">
        <v>110</v>
      </c>
      <c r="AC18" s="6" t="s">
        <v>110</v>
      </c>
      <c r="AD18" s="6" t="s">
        <v>110</v>
      </c>
      <c r="AE18" s="6" t="s">
        <v>110</v>
      </c>
      <c r="AF18" s="6" t="s">
        <v>110</v>
      </c>
      <c r="AG18" s="9" t="s">
        <v>355</v>
      </c>
      <c r="AH18" s="12">
        <v>38249742</v>
      </c>
      <c r="AI18" s="12">
        <v>5</v>
      </c>
      <c r="AJ18" s="12" t="s">
        <v>123</v>
      </c>
      <c r="AK18" s="12" t="s">
        <v>124</v>
      </c>
      <c r="AL18" s="12" t="s">
        <v>125</v>
      </c>
      <c r="AM18" s="7">
        <v>22193</v>
      </c>
      <c r="AN18" s="6" t="s">
        <v>126</v>
      </c>
      <c r="AO18" s="6" t="s">
        <v>170</v>
      </c>
      <c r="AP18" s="6" t="s">
        <v>189</v>
      </c>
      <c r="AQ18" s="6" t="s">
        <v>151</v>
      </c>
      <c r="AR18" s="6" t="s">
        <v>308</v>
      </c>
      <c r="AS18" s="6" t="s">
        <v>130</v>
      </c>
      <c r="AT18" s="12" t="s">
        <v>356</v>
      </c>
      <c r="AU18" s="6">
        <v>3813000</v>
      </c>
      <c r="AV18" s="12" t="s">
        <v>357</v>
      </c>
      <c r="AW18" s="6" t="s">
        <v>283</v>
      </c>
      <c r="AX18" s="12" t="s">
        <v>194</v>
      </c>
      <c r="AY18" s="6" t="s">
        <v>110</v>
      </c>
      <c r="AZ18" s="6" t="s">
        <v>110</v>
      </c>
      <c r="BA18" s="6" t="s">
        <v>110</v>
      </c>
      <c r="BB18" s="6" t="s">
        <v>110</v>
      </c>
      <c r="BC18" s="14" t="s">
        <v>358</v>
      </c>
      <c r="BD18" s="6">
        <v>20</v>
      </c>
      <c r="BE18" s="7">
        <v>44214</v>
      </c>
      <c r="BF18" s="6" t="s">
        <v>110</v>
      </c>
      <c r="BG18" s="6" t="s">
        <v>110</v>
      </c>
      <c r="BH18" s="6" t="s">
        <v>110</v>
      </c>
      <c r="BI18" s="6" t="s">
        <v>110</v>
      </c>
      <c r="BJ18" s="15">
        <v>44215</v>
      </c>
      <c r="BK18" s="15">
        <v>44548</v>
      </c>
      <c r="BL18" s="6" t="s">
        <v>212</v>
      </c>
      <c r="BM18" s="6" t="s">
        <v>213</v>
      </c>
      <c r="BN18" s="6">
        <v>28915546</v>
      </c>
      <c r="BO18" s="6">
        <v>9</v>
      </c>
      <c r="BP18" s="6" t="s">
        <v>110</v>
      </c>
      <c r="BQ18" s="6" t="s">
        <v>110</v>
      </c>
      <c r="BR18" s="6" t="s">
        <v>110</v>
      </c>
      <c r="BS18" s="6" t="s">
        <v>110</v>
      </c>
      <c r="BT18" s="6" t="s">
        <v>110</v>
      </c>
      <c r="BU18" s="6" t="s">
        <v>110</v>
      </c>
      <c r="BV18" s="6" t="s">
        <v>110</v>
      </c>
      <c r="BW18" s="6" t="s">
        <v>110</v>
      </c>
      <c r="BX18" s="9" t="str">
        <f t="shared" si="1"/>
        <v xml:space="preserve">GLADYS GUTIERREZ UPEGUI </v>
      </c>
      <c r="BY18" s="16">
        <f t="shared" si="2"/>
        <v>121161645</v>
      </c>
      <c r="BZ18" s="16" t="str">
        <f t="shared" ref="BZ18:CA18" si="23">O18</f>
        <v>2 2. Meses</v>
      </c>
      <c r="CA18" s="17">
        <f t="shared" si="23"/>
        <v>11</v>
      </c>
      <c r="CB18" s="18">
        <v>4405878</v>
      </c>
      <c r="CC18" s="19">
        <v>11014695</v>
      </c>
      <c r="CD18" s="19">
        <v>11014695</v>
      </c>
      <c r="CE18" s="19"/>
      <c r="CF18" s="19"/>
      <c r="CG18" s="19"/>
      <c r="CH18" s="20"/>
      <c r="CI18" s="20"/>
      <c r="CJ18" s="20"/>
      <c r="CK18" s="20"/>
      <c r="CL18" s="20"/>
      <c r="CM18" s="20"/>
      <c r="CN18" s="20"/>
      <c r="CO18" s="20"/>
      <c r="CP18" s="20"/>
      <c r="CQ18" s="20"/>
      <c r="CR18" s="20"/>
      <c r="CS18" s="19">
        <f t="shared" si="4"/>
        <v>26435268</v>
      </c>
      <c r="CT18" s="21">
        <f t="shared" si="5"/>
        <v>0.21818181818181817</v>
      </c>
      <c r="CU18" s="25" t="s">
        <v>138</v>
      </c>
      <c r="CV18" s="26"/>
      <c r="CW18" s="26"/>
      <c r="CX18" s="26"/>
      <c r="CY18" s="26"/>
      <c r="CZ18" s="26"/>
      <c r="DA18" s="26"/>
      <c r="DB18" s="26"/>
      <c r="DC18" s="26"/>
      <c r="DD18" s="27"/>
      <c r="DE18" s="18" t="s">
        <v>359</v>
      </c>
      <c r="DF18" s="18" t="str">
        <f t="shared" si="6"/>
        <v>$ 11.014.695</v>
      </c>
      <c r="DG18" s="19">
        <f t="shared" si="7"/>
        <v>26435268</v>
      </c>
      <c r="DH18" s="19">
        <f t="shared" si="8"/>
        <v>94726377</v>
      </c>
      <c r="DI18" s="20"/>
      <c r="DJ18" s="20"/>
    </row>
    <row r="19" spans="1:114" ht="81.75" customHeight="1">
      <c r="A19" s="6" t="s">
        <v>360</v>
      </c>
      <c r="B19" s="7">
        <v>44211</v>
      </c>
      <c r="C19" s="6" t="s">
        <v>122</v>
      </c>
      <c r="D19" s="6" t="s">
        <v>166</v>
      </c>
      <c r="E19" s="29" t="s">
        <v>361</v>
      </c>
      <c r="F19" s="6" t="s">
        <v>362</v>
      </c>
      <c r="G19" s="9" t="s">
        <v>363</v>
      </c>
      <c r="H19" s="7">
        <v>44211</v>
      </c>
      <c r="I19" s="6" t="s">
        <v>114</v>
      </c>
      <c r="J19" s="6" t="s">
        <v>115</v>
      </c>
      <c r="K19" s="8" t="s">
        <v>364</v>
      </c>
      <c r="L19" s="6" t="s">
        <v>110</v>
      </c>
      <c r="M19" s="6" t="s">
        <v>365</v>
      </c>
      <c r="N19" s="6" t="s">
        <v>118</v>
      </c>
      <c r="O19" s="6" t="s">
        <v>119</v>
      </c>
      <c r="P19" s="6">
        <v>11</v>
      </c>
      <c r="Q19" s="6" t="s">
        <v>147</v>
      </c>
      <c r="R19" s="6" t="s">
        <v>148</v>
      </c>
      <c r="S19" s="6">
        <v>1082001052</v>
      </c>
      <c r="T19" s="6">
        <v>7</v>
      </c>
      <c r="U19" s="7">
        <v>44202</v>
      </c>
      <c r="V19" s="6" t="s">
        <v>149</v>
      </c>
      <c r="W19" s="11">
        <v>105006759</v>
      </c>
      <c r="X19" s="11">
        <v>9546069</v>
      </c>
      <c r="Y19" s="6" t="s">
        <v>366</v>
      </c>
      <c r="Z19" s="11">
        <v>0</v>
      </c>
      <c r="AA19" s="11">
        <f t="shared" si="0"/>
        <v>105006759</v>
      </c>
      <c r="AB19" s="6" t="s">
        <v>110</v>
      </c>
      <c r="AC19" s="6" t="s">
        <v>110</v>
      </c>
      <c r="AD19" s="6" t="s">
        <v>110</v>
      </c>
      <c r="AE19" s="6" t="s">
        <v>110</v>
      </c>
      <c r="AF19" s="6" t="s">
        <v>110</v>
      </c>
      <c r="AG19" s="9" t="s">
        <v>367</v>
      </c>
      <c r="AH19" s="12">
        <v>79683848</v>
      </c>
      <c r="AI19" s="12">
        <v>6</v>
      </c>
      <c r="AJ19" s="12" t="s">
        <v>279</v>
      </c>
      <c r="AK19" s="12" t="s">
        <v>124</v>
      </c>
      <c r="AL19" s="12" t="s">
        <v>125</v>
      </c>
      <c r="AM19" s="7">
        <v>27155</v>
      </c>
      <c r="AN19" s="6" t="s">
        <v>126</v>
      </c>
      <c r="AO19" s="6" t="s">
        <v>206</v>
      </c>
      <c r="AP19" s="6" t="s">
        <v>127</v>
      </c>
      <c r="AQ19" s="6" t="s">
        <v>221</v>
      </c>
      <c r="AR19" s="6" t="s">
        <v>336</v>
      </c>
      <c r="AS19" s="6" t="s">
        <v>130</v>
      </c>
      <c r="AT19" s="6" t="s">
        <v>368</v>
      </c>
      <c r="AU19" s="6">
        <v>3813000</v>
      </c>
      <c r="AV19" s="6" t="s">
        <v>369</v>
      </c>
      <c r="AW19" s="6" t="s">
        <v>370</v>
      </c>
      <c r="AX19" s="6" t="s">
        <v>371</v>
      </c>
      <c r="AY19" s="6" t="s">
        <v>110</v>
      </c>
      <c r="AZ19" s="6" t="s">
        <v>110</v>
      </c>
      <c r="BA19" s="6" t="s">
        <v>110</v>
      </c>
      <c r="BB19" s="6" t="s">
        <v>110</v>
      </c>
      <c r="BC19" s="14" t="s">
        <v>372</v>
      </c>
      <c r="BD19" s="6">
        <v>19</v>
      </c>
      <c r="BE19" s="7">
        <v>44214</v>
      </c>
      <c r="BF19" s="6" t="s">
        <v>110</v>
      </c>
      <c r="BG19" s="6" t="s">
        <v>110</v>
      </c>
      <c r="BH19" s="6" t="s">
        <v>110</v>
      </c>
      <c r="BI19" s="6" t="s">
        <v>110</v>
      </c>
      <c r="BJ19" s="15">
        <v>44214</v>
      </c>
      <c r="BK19" s="15">
        <v>44547</v>
      </c>
      <c r="BL19" s="6" t="s">
        <v>136</v>
      </c>
      <c r="BM19" s="6" t="s">
        <v>137</v>
      </c>
      <c r="BN19" s="6">
        <v>65554501</v>
      </c>
      <c r="BO19" s="6">
        <v>2</v>
      </c>
      <c r="BP19" s="6" t="s">
        <v>110</v>
      </c>
      <c r="BQ19" s="6" t="s">
        <v>110</v>
      </c>
      <c r="BR19" s="6" t="s">
        <v>110</v>
      </c>
      <c r="BS19" s="6" t="s">
        <v>110</v>
      </c>
      <c r="BT19" s="6" t="s">
        <v>110</v>
      </c>
      <c r="BU19" s="6" t="s">
        <v>110</v>
      </c>
      <c r="BV19" s="6" t="s">
        <v>110</v>
      </c>
      <c r="BW19" s="6" t="s">
        <v>110</v>
      </c>
      <c r="BX19" s="9" t="str">
        <f t="shared" si="1"/>
        <v xml:space="preserve">JOSÉ FRANCISCO ARIAS PACHÓN </v>
      </c>
      <c r="BY19" s="16">
        <f t="shared" si="2"/>
        <v>105006759</v>
      </c>
      <c r="BZ19" s="16" t="str">
        <f t="shared" ref="BZ19:CA19" si="24">O19</f>
        <v>2 2. Meses</v>
      </c>
      <c r="CA19" s="17">
        <f t="shared" si="24"/>
        <v>11</v>
      </c>
      <c r="CB19" s="18">
        <v>4136630</v>
      </c>
      <c r="CC19" s="19">
        <v>9546069</v>
      </c>
      <c r="CD19" s="19">
        <v>9546069</v>
      </c>
      <c r="CE19" s="19"/>
      <c r="CF19" s="19"/>
      <c r="CG19" s="19"/>
      <c r="CH19" s="20"/>
      <c r="CI19" s="20"/>
      <c r="CJ19" s="20"/>
      <c r="CK19" s="20"/>
      <c r="CL19" s="20"/>
      <c r="CM19" s="20"/>
      <c r="CN19" s="20"/>
      <c r="CO19" s="20"/>
      <c r="CP19" s="20"/>
      <c r="CQ19" s="20"/>
      <c r="CR19" s="20"/>
      <c r="CS19" s="19">
        <f t="shared" si="4"/>
        <v>23228768</v>
      </c>
      <c r="CT19" s="21">
        <f t="shared" si="5"/>
        <v>0.22121212216444086</v>
      </c>
      <c r="CU19" s="25" t="s">
        <v>138</v>
      </c>
      <c r="CV19" s="26"/>
      <c r="CW19" s="26"/>
      <c r="CX19" s="26"/>
      <c r="CY19" s="26"/>
      <c r="CZ19" s="26"/>
      <c r="DA19" s="26"/>
      <c r="DB19" s="26"/>
      <c r="DC19" s="26"/>
      <c r="DD19" s="27"/>
      <c r="DE19" s="18" t="s">
        <v>244</v>
      </c>
      <c r="DF19" s="18" t="str">
        <f t="shared" si="6"/>
        <v>$ 9.546.069</v>
      </c>
      <c r="DG19" s="19">
        <f t="shared" si="7"/>
        <v>23228768</v>
      </c>
      <c r="DH19" s="19">
        <f t="shared" si="8"/>
        <v>81777991</v>
      </c>
      <c r="DI19" s="20"/>
      <c r="DJ19" s="20"/>
    </row>
    <row r="20" spans="1:114" ht="81.75" customHeight="1">
      <c r="A20" s="6" t="s">
        <v>373</v>
      </c>
      <c r="B20" s="7">
        <v>44211</v>
      </c>
      <c r="C20" s="6" t="s">
        <v>122</v>
      </c>
      <c r="D20" s="6" t="s">
        <v>166</v>
      </c>
      <c r="E20" s="29" t="s">
        <v>374</v>
      </c>
      <c r="F20" s="6" t="s">
        <v>375</v>
      </c>
      <c r="G20" s="9" t="s">
        <v>376</v>
      </c>
      <c r="H20" s="7">
        <v>44214</v>
      </c>
      <c r="I20" s="6" t="s">
        <v>114</v>
      </c>
      <c r="J20" s="6" t="s">
        <v>115</v>
      </c>
      <c r="K20" s="8" t="s">
        <v>377</v>
      </c>
      <c r="L20" s="6" t="s">
        <v>110</v>
      </c>
      <c r="M20" s="6" t="s">
        <v>378</v>
      </c>
      <c r="N20" s="6" t="s">
        <v>118</v>
      </c>
      <c r="O20" s="6" t="s">
        <v>119</v>
      </c>
      <c r="P20" s="6">
        <v>11</v>
      </c>
      <c r="Q20" s="6" t="s">
        <v>186</v>
      </c>
      <c r="R20" s="6" t="s">
        <v>187</v>
      </c>
      <c r="S20" s="6">
        <v>1082001052</v>
      </c>
      <c r="T20" s="6">
        <v>29</v>
      </c>
      <c r="U20" s="7">
        <v>44203</v>
      </c>
      <c r="V20" s="6" t="s">
        <v>149</v>
      </c>
      <c r="W20" s="11">
        <v>88851873</v>
      </c>
      <c r="X20" s="11">
        <v>8077443</v>
      </c>
      <c r="Y20" s="6" t="s">
        <v>366</v>
      </c>
      <c r="Z20" s="11">
        <v>0</v>
      </c>
      <c r="AA20" s="11">
        <f t="shared" si="0"/>
        <v>88851873</v>
      </c>
      <c r="AB20" s="6" t="s">
        <v>110</v>
      </c>
      <c r="AC20" s="6" t="s">
        <v>110</v>
      </c>
      <c r="AD20" s="6" t="s">
        <v>110</v>
      </c>
      <c r="AE20" s="6" t="s">
        <v>110</v>
      </c>
      <c r="AF20" s="6" t="s">
        <v>110</v>
      </c>
      <c r="AG20" s="9" t="s">
        <v>379</v>
      </c>
      <c r="AH20" s="12">
        <v>79507567</v>
      </c>
      <c r="AI20" s="12">
        <v>9</v>
      </c>
      <c r="AJ20" s="12" t="s">
        <v>279</v>
      </c>
      <c r="AK20" s="12" t="s">
        <v>124</v>
      </c>
      <c r="AL20" s="12" t="s">
        <v>125</v>
      </c>
      <c r="AM20" s="7">
        <v>25397</v>
      </c>
      <c r="AN20" s="6" t="s">
        <v>126</v>
      </c>
      <c r="AO20" s="6" t="s">
        <v>206</v>
      </c>
      <c r="AP20" s="6" t="s">
        <v>127</v>
      </c>
      <c r="AQ20" s="6" t="s">
        <v>190</v>
      </c>
      <c r="AR20" s="6" t="s">
        <v>152</v>
      </c>
      <c r="AS20" s="6" t="s">
        <v>130</v>
      </c>
      <c r="AT20" s="6" t="s">
        <v>380</v>
      </c>
      <c r="AU20" s="6">
        <v>3813000</v>
      </c>
      <c r="AV20" s="6" t="s">
        <v>381</v>
      </c>
      <c r="AW20" s="6" t="s">
        <v>382</v>
      </c>
      <c r="AX20" s="6" t="s">
        <v>134</v>
      </c>
      <c r="AY20" s="6" t="s">
        <v>110</v>
      </c>
      <c r="AZ20" s="6" t="s">
        <v>110</v>
      </c>
      <c r="BA20" s="6" t="s">
        <v>110</v>
      </c>
      <c r="BB20" s="6" t="s">
        <v>110</v>
      </c>
      <c r="BC20" s="14" t="s">
        <v>383</v>
      </c>
      <c r="BD20" s="6">
        <v>25</v>
      </c>
      <c r="BE20" s="7">
        <v>44215</v>
      </c>
      <c r="BF20" s="6" t="s">
        <v>110</v>
      </c>
      <c r="BG20" s="6" t="s">
        <v>110</v>
      </c>
      <c r="BH20" s="6" t="s">
        <v>110</v>
      </c>
      <c r="BI20" s="6" t="s">
        <v>110</v>
      </c>
      <c r="BJ20" s="15">
        <v>44216</v>
      </c>
      <c r="BK20" s="15">
        <v>44549</v>
      </c>
      <c r="BL20" s="6" t="s">
        <v>313</v>
      </c>
      <c r="BM20" s="6" t="s">
        <v>314</v>
      </c>
      <c r="BN20" s="6">
        <v>39742375</v>
      </c>
      <c r="BO20" s="6">
        <v>2</v>
      </c>
      <c r="BP20" s="6" t="s">
        <v>110</v>
      </c>
      <c r="BQ20" s="6" t="s">
        <v>110</v>
      </c>
      <c r="BR20" s="6" t="s">
        <v>110</v>
      </c>
      <c r="BS20" s="6" t="s">
        <v>110</v>
      </c>
      <c r="BT20" s="6" t="s">
        <v>110</v>
      </c>
      <c r="BU20" s="6" t="s">
        <v>110</v>
      </c>
      <c r="BV20" s="6" t="s">
        <v>110</v>
      </c>
      <c r="BW20" s="6" t="s">
        <v>110</v>
      </c>
      <c r="BX20" s="9" t="str">
        <f t="shared" si="1"/>
        <v xml:space="preserve">JORGE GYPSY SAAVEDRA CASALLAS </v>
      </c>
      <c r="BY20" s="16">
        <f t="shared" si="2"/>
        <v>88851873</v>
      </c>
      <c r="BZ20" s="16" t="str">
        <f t="shared" ref="BZ20:CA20" si="25">O20</f>
        <v>2 2. Meses</v>
      </c>
      <c r="CA20" s="17">
        <f t="shared" si="25"/>
        <v>11</v>
      </c>
      <c r="CB20" s="18">
        <v>2961721</v>
      </c>
      <c r="CC20" s="19">
        <v>8077451</v>
      </c>
      <c r="CD20" s="19">
        <v>8077443</v>
      </c>
      <c r="CE20" s="19"/>
      <c r="CF20" s="19"/>
      <c r="CG20" s="19"/>
      <c r="CH20" s="20"/>
      <c r="CI20" s="20"/>
      <c r="CJ20" s="20"/>
      <c r="CK20" s="20"/>
      <c r="CL20" s="20"/>
      <c r="CM20" s="20"/>
      <c r="CN20" s="20"/>
      <c r="CO20" s="20"/>
      <c r="CP20" s="20"/>
      <c r="CQ20" s="20"/>
      <c r="CR20" s="20"/>
      <c r="CS20" s="19">
        <f t="shared" si="4"/>
        <v>19116615</v>
      </c>
      <c r="CT20" s="21">
        <f t="shared" si="5"/>
        <v>0.21515151402604649</v>
      </c>
      <c r="CU20" s="25" t="s">
        <v>138</v>
      </c>
      <c r="CV20" s="26"/>
      <c r="CW20" s="26"/>
      <c r="CX20" s="26"/>
      <c r="CY20" s="26"/>
      <c r="CZ20" s="26"/>
      <c r="DA20" s="26"/>
      <c r="DB20" s="26"/>
      <c r="DC20" s="26"/>
      <c r="DD20" s="27"/>
      <c r="DE20" s="18" t="s">
        <v>139</v>
      </c>
      <c r="DF20" s="18" t="str">
        <f t="shared" si="6"/>
        <v>$ 8.077.443</v>
      </c>
      <c r="DG20" s="19">
        <f t="shared" si="7"/>
        <v>19116615</v>
      </c>
      <c r="DH20" s="19">
        <f t="shared" si="8"/>
        <v>69735258</v>
      </c>
      <c r="DI20" s="20"/>
      <c r="DJ20" s="20"/>
    </row>
    <row r="21" spans="1:114" ht="81.75" customHeight="1">
      <c r="A21" s="6" t="s">
        <v>384</v>
      </c>
      <c r="B21" s="7">
        <v>44214</v>
      </c>
      <c r="C21" s="6" t="s">
        <v>109</v>
      </c>
      <c r="D21" s="6" t="s">
        <v>301</v>
      </c>
      <c r="E21" s="29" t="s">
        <v>385</v>
      </c>
      <c r="F21" s="6" t="s">
        <v>386</v>
      </c>
      <c r="G21" s="9" t="s">
        <v>387</v>
      </c>
      <c r="H21" s="7">
        <v>44214</v>
      </c>
      <c r="I21" s="6" t="s">
        <v>114</v>
      </c>
      <c r="J21" s="6" t="s">
        <v>115</v>
      </c>
      <c r="K21" s="8" t="s">
        <v>388</v>
      </c>
      <c r="L21" s="6" t="s">
        <v>110</v>
      </c>
      <c r="M21" s="6" t="s">
        <v>389</v>
      </c>
      <c r="N21" s="6" t="s">
        <v>118</v>
      </c>
      <c r="O21" s="6" t="s">
        <v>119</v>
      </c>
      <c r="P21" s="6">
        <v>10</v>
      </c>
      <c r="Q21" s="6" t="s">
        <v>390</v>
      </c>
      <c r="R21" s="6" t="s">
        <v>391</v>
      </c>
      <c r="S21" s="6">
        <v>1082000052</v>
      </c>
      <c r="T21" s="6">
        <v>73</v>
      </c>
      <c r="U21" s="7">
        <v>44204</v>
      </c>
      <c r="V21" s="6" t="s">
        <v>149</v>
      </c>
      <c r="W21" s="11">
        <v>66088170</v>
      </c>
      <c r="X21" s="11">
        <v>6608817</v>
      </c>
      <c r="Y21" s="6" t="s">
        <v>366</v>
      </c>
      <c r="Z21" s="11">
        <v>0</v>
      </c>
      <c r="AA21" s="11">
        <f t="shared" si="0"/>
        <v>66088170</v>
      </c>
      <c r="AB21" s="6" t="s">
        <v>110</v>
      </c>
      <c r="AC21" s="6" t="s">
        <v>110</v>
      </c>
      <c r="AD21" s="6" t="s">
        <v>110</v>
      </c>
      <c r="AE21" s="6" t="s">
        <v>110</v>
      </c>
      <c r="AF21" s="6" t="s">
        <v>110</v>
      </c>
      <c r="AG21" s="9" t="s">
        <v>392</v>
      </c>
      <c r="AH21" s="12">
        <v>1032393219</v>
      </c>
      <c r="AI21" s="12">
        <v>9</v>
      </c>
      <c r="AJ21" s="12" t="s">
        <v>279</v>
      </c>
      <c r="AK21" s="12" t="s">
        <v>124</v>
      </c>
      <c r="AL21" s="12" t="s">
        <v>125</v>
      </c>
      <c r="AM21" s="7">
        <v>31996</v>
      </c>
      <c r="AN21" s="6" t="s">
        <v>126</v>
      </c>
      <c r="AO21" s="6" t="s">
        <v>206</v>
      </c>
      <c r="AP21" s="6" t="s">
        <v>127</v>
      </c>
      <c r="AQ21" s="6" t="s">
        <v>190</v>
      </c>
      <c r="AR21" s="6" t="s">
        <v>172</v>
      </c>
      <c r="AS21" s="6" t="s">
        <v>130</v>
      </c>
      <c r="AT21" s="6" t="s">
        <v>393</v>
      </c>
      <c r="AU21" s="6">
        <v>3813000</v>
      </c>
      <c r="AV21" s="6" t="s">
        <v>394</v>
      </c>
      <c r="AW21" s="6" t="s">
        <v>175</v>
      </c>
      <c r="AX21" s="6" t="s">
        <v>395</v>
      </c>
      <c r="AY21" s="6" t="s">
        <v>110</v>
      </c>
      <c r="AZ21" s="6" t="s">
        <v>110</v>
      </c>
      <c r="BA21" s="6" t="s">
        <v>110</v>
      </c>
      <c r="BB21" s="6" t="s">
        <v>110</v>
      </c>
      <c r="BC21" s="14" t="s">
        <v>396</v>
      </c>
      <c r="BD21" s="6">
        <v>24</v>
      </c>
      <c r="BE21" s="7">
        <v>44215</v>
      </c>
      <c r="BF21" s="12" t="s">
        <v>110</v>
      </c>
      <c r="BG21" s="6" t="s">
        <v>110</v>
      </c>
      <c r="BH21" s="12" t="s">
        <v>110</v>
      </c>
      <c r="BI21" s="6" t="s">
        <v>110</v>
      </c>
      <c r="BJ21" s="15">
        <v>44216</v>
      </c>
      <c r="BK21" s="15">
        <v>44519</v>
      </c>
      <c r="BL21" s="6" t="s">
        <v>397</v>
      </c>
      <c r="BM21" s="6" t="s">
        <v>398</v>
      </c>
      <c r="BN21" s="6">
        <v>79468174</v>
      </c>
      <c r="BO21" s="6">
        <v>1</v>
      </c>
      <c r="BP21" s="6" t="s">
        <v>110</v>
      </c>
      <c r="BQ21" s="6" t="s">
        <v>110</v>
      </c>
      <c r="BR21" s="6" t="s">
        <v>110</v>
      </c>
      <c r="BS21" s="6" t="s">
        <v>110</v>
      </c>
      <c r="BT21" s="6" t="s">
        <v>110</v>
      </c>
      <c r="BU21" s="6" t="s">
        <v>110</v>
      </c>
      <c r="BV21" s="6" t="s">
        <v>110</v>
      </c>
      <c r="BW21" s="6" t="s">
        <v>110</v>
      </c>
      <c r="BX21" s="9" t="str">
        <f t="shared" si="1"/>
        <v xml:space="preserve">YEISON MORENO GOMEZ </v>
      </c>
      <c r="BY21" s="16">
        <f t="shared" si="2"/>
        <v>66088170</v>
      </c>
      <c r="BZ21" s="16" t="str">
        <f t="shared" ref="BZ21:CA21" si="26">O21</f>
        <v>2 2. Meses</v>
      </c>
      <c r="CA21" s="17">
        <f t="shared" si="26"/>
        <v>10</v>
      </c>
      <c r="CB21" s="18">
        <v>2423233</v>
      </c>
      <c r="CC21" s="19">
        <v>6608817</v>
      </c>
      <c r="CD21" s="19">
        <v>6608817</v>
      </c>
      <c r="CE21" s="19"/>
      <c r="CF21" s="19"/>
      <c r="CG21" s="19"/>
      <c r="CH21" s="20"/>
      <c r="CI21" s="20"/>
      <c r="CJ21" s="20"/>
      <c r="CK21" s="20"/>
      <c r="CL21" s="20"/>
      <c r="CM21" s="20"/>
      <c r="CN21" s="20"/>
      <c r="CO21" s="20"/>
      <c r="CP21" s="20"/>
      <c r="CQ21" s="20"/>
      <c r="CR21" s="20"/>
      <c r="CS21" s="19">
        <f t="shared" si="4"/>
        <v>15640867</v>
      </c>
      <c r="CT21" s="21">
        <f t="shared" si="5"/>
        <v>0.23666666817979679</v>
      </c>
      <c r="CU21" s="25" t="s">
        <v>138</v>
      </c>
      <c r="CV21" s="26"/>
      <c r="CW21" s="26"/>
      <c r="CX21" s="26"/>
      <c r="CY21" s="26"/>
      <c r="CZ21" s="26"/>
      <c r="DA21" s="26"/>
      <c r="DB21" s="26"/>
      <c r="DC21" s="26"/>
      <c r="DD21" s="27"/>
      <c r="DE21" s="18" t="s">
        <v>229</v>
      </c>
      <c r="DF21" s="18" t="str">
        <f t="shared" si="6"/>
        <v>$ 6.608.817</v>
      </c>
      <c r="DG21" s="19">
        <f t="shared" si="7"/>
        <v>15640867</v>
      </c>
      <c r="DH21" s="19">
        <f t="shared" si="8"/>
        <v>50447303</v>
      </c>
      <c r="DI21" s="20"/>
      <c r="DJ21" s="20"/>
    </row>
    <row r="22" spans="1:114" ht="81.75" customHeight="1">
      <c r="A22" s="6" t="s">
        <v>399</v>
      </c>
      <c r="B22" s="7">
        <v>44214</v>
      </c>
      <c r="C22" s="6" t="s">
        <v>122</v>
      </c>
      <c r="D22" s="6" t="s">
        <v>110</v>
      </c>
      <c r="E22" s="29" t="s">
        <v>400</v>
      </c>
      <c r="F22" s="6" t="s">
        <v>401</v>
      </c>
      <c r="G22" s="9" t="s">
        <v>402</v>
      </c>
      <c r="H22" s="7">
        <v>44214</v>
      </c>
      <c r="I22" s="6" t="s">
        <v>114</v>
      </c>
      <c r="J22" s="6" t="s">
        <v>115</v>
      </c>
      <c r="K22" s="8" t="s">
        <v>403</v>
      </c>
      <c r="L22" s="6" t="s">
        <v>110</v>
      </c>
      <c r="M22" s="6" t="s">
        <v>404</v>
      </c>
      <c r="N22" s="6" t="s">
        <v>118</v>
      </c>
      <c r="O22" s="6" t="s">
        <v>119</v>
      </c>
      <c r="P22" s="6">
        <v>6</v>
      </c>
      <c r="Q22" s="6" t="s">
        <v>147</v>
      </c>
      <c r="R22" s="6" t="s">
        <v>148</v>
      </c>
      <c r="S22" s="6">
        <v>1082001052</v>
      </c>
      <c r="T22" s="6">
        <v>72</v>
      </c>
      <c r="U22" s="7">
        <v>44204</v>
      </c>
      <c r="V22" s="6" t="s">
        <v>149</v>
      </c>
      <c r="W22" s="11">
        <v>66088170</v>
      </c>
      <c r="X22" s="11">
        <v>11014695</v>
      </c>
      <c r="Y22" s="6" t="s">
        <v>110</v>
      </c>
      <c r="Z22" s="11">
        <v>0</v>
      </c>
      <c r="AA22" s="11">
        <f t="shared" si="0"/>
        <v>66088170</v>
      </c>
      <c r="AB22" s="6" t="s">
        <v>110</v>
      </c>
      <c r="AC22" s="6" t="s">
        <v>110</v>
      </c>
      <c r="AD22" s="6" t="s">
        <v>110</v>
      </c>
      <c r="AE22" s="6" t="s">
        <v>110</v>
      </c>
      <c r="AF22" s="6" t="s">
        <v>110</v>
      </c>
      <c r="AG22" s="9" t="s">
        <v>405</v>
      </c>
      <c r="AH22" s="12">
        <v>79545191</v>
      </c>
      <c r="AI22" s="12">
        <v>5</v>
      </c>
      <c r="AJ22" s="12" t="s">
        <v>279</v>
      </c>
      <c r="AK22" s="12" t="s">
        <v>124</v>
      </c>
      <c r="AL22" s="12" t="s">
        <v>125</v>
      </c>
      <c r="AM22" s="7">
        <v>25835</v>
      </c>
      <c r="AN22" s="6" t="s">
        <v>126</v>
      </c>
      <c r="AO22" s="6" t="s">
        <v>406</v>
      </c>
      <c r="AP22" s="6" t="s">
        <v>407</v>
      </c>
      <c r="AQ22" s="6" t="s">
        <v>128</v>
      </c>
      <c r="AR22" s="6" t="s">
        <v>172</v>
      </c>
      <c r="AS22" s="6" t="s">
        <v>130</v>
      </c>
      <c r="AT22" s="6" t="s">
        <v>408</v>
      </c>
      <c r="AU22" s="6">
        <v>3813000</v>
      </c>
      <c r="AV22" s="6" t="s">
        <v>409</v>
      </c>
      <c r="AW22" s="6" t="s">
        <v>410</v>
      </c>
      <c r="AX22" s="6" t="s">
        <v>298</v>
      </c>
      <c r="AY22" s="6" t="s">
        <v>110</v>
      </c>
      <c r="AZ22" s="6" t="s">
        <v>110</v>
      </c>
      <c r="BA22" s="6" t="s">
        <v>110</v>
      </c>
      <c r="BB22" s="6" t="s">
        <v>110</v>
      </c>
      <c r="BC22" s="14" t="s">
        <v>411</v>
      </c>
      <c r="BD22" s="6">
        <v>27</v>
      </c>
      <c r="BE22" s="7">
        <v>44215</v>
      </c>
      <c r="BF22" s="12" t="s">
        <v>110</v>
      </c>
      <c r="BG22" s="6" t="s">
        <v>110</v>
      </c>
      <c r="BH22" s="12" t="s">
        <v>110</v>
      </c>
      <c r="BI22" s="6" t="s">
        <v>110</v>
      </c>
      <c r="BJ22" s="15">
        <v>44216</v>
      </c>
      <c r="BK22" s="15">
        <v>44396</v>
      </c>
      <c r="BL22" s="6" t="s">
        <v>227</v>
      </c>
      <c r="BM22" s="6" t="s">
        <v>228</v>
      </c>
      <c r="BN22" s="6">
        <v>80767640</v>
      </c>
      <c r="BO22" s="6">
        <v>7</v>
      </c>
      <c r="BP22" s="6" t="s">
        <v>110</v>
      </c>
      <c r="BQ22" s="6" t="s">
        <v>110</v>
      </c>
      <c r="BR22" s="6" t="s">
        <v>110</v>
      </c>
      <c r="BS22" s="6" t="s">
        <v>110</v>
      </c>
      <c r="BT22" s="6" t="s">
        <v>110</v>
      </c>
      <c r="BU22" s="6" t="s">
        <v>110</v>
      </c>
      <c r="BV22" s="6" t="s">
        <v>110</v>
      </c>
      <c r="BW22" s="6" t="s">
        <v>110</v>
      </c>
      <c r="BX22" s="9" t="str">
        <f t="shared" si="1"/>
        <v xml:space="preserve">JUAN CARLOS CEPEDA MONCADA </v>
      </c>
      <c r="BY22" s="16">
        <f t="shared" si="2"/>
        <v>66088170</v>
      </c>
      <c r="BZ22" s="16" t="str">
        <f t="shared" ref="BZ22:CA22" si="27">O22</f>
        <v>2 2. Meses</v>
      </c>
      <c r="CA22" s="17">
        <f t="shared" si="27"/>
        <v>6</v>
      </c>
      <c r="CB22" s="18">
        <v>4038722</v>
      </c>
      <c r="CC22" s="19">
        <v>11014695</v>
      </c>
      <c r="CD22" s="19">
        <v>11014695</v>
      </c>
      <c r="CE22" s="19"/>
      <c r="CF22" s="19"/>
      <c r="CG22" s="19"/>
      <c r="CH22" s="20"/>
      <c r="CI22" s="20"/>
      <c r="CJ22" s="20"/>
      <c r="CK22" s="20"/>
      <c r="CL22" s="20"/>
      <c r="CM22" s="20"/>
      <c r="CN22" s="20"/>
      <c r="CO22" s="20"/>
      <c r="CP22" s="20"/>
      <c r="CQ22" s="20"/>
      <c r="CR22" s="20"/>
      <c r="CS22" s="19">
        <f t="shared" si="4"/>
        <v>26068112</v>
      </c>
      <c r="CT22" s="21">
        <f t="shared" si="5"/>
        <v>0.39444445201009498</v>
      </c>
      <c r="CU22" s="25" t="s">
        <v>138</v>
      </c>
      <c r="CV22" s="26"/>
      <c r="CW22" s="26"/>
      <c r="CX22" s="26"/>
      <c r="CY22" s="26"/>
      <c r="CZ22" s="26"/>
      <c r="DA22" s="26"/>
      <c r="DB22" s="26"/>
      <c r="DC22" s="26"/>
      <c r="DD22" s="27"/>
      <c r="DE22" s="18" t="s">
        <v>359</v>
      </c>
      <c r="DF22" s="18" t="str">
        <f t="shared" si="6"/>
        <v>$ 11.014.695</v>
      </c>
      <c r="DG22" s="19">
        <f t="shared" si="7"/>
        <v>26068112</v>
      </c>
      <c r="DH22" s="19">
        <f t="shared" si="8"/>
        <v>40020058</v>
      </c>
      <c r="DI22" s="20"/>
      <c r="DJ22" s="20"/>
    </row>
    <row r="23" spans="1:114" ht="81.75" customHeight="1">
      <c r="A23" s="6" t="s">
        <v>412</v>
      </c>
      <c r="B23" s="7">
        <v>44214</v>
      </c>
      <c r="C23" s="6" t="s">
        <v>122</v>
      </c>
      <c r="D23" s="6" t="s">
        <v>301</v>
      </c>
      <c r="E23" s="29" t="s">
        <v>413</v>
      </c>
      <c r="F23" s="6" t="s">
        <v>414</v>
      </c>
      <c r="G23" s="9" t="s">
        <v>415</v>
      </c>
      <c r="H23" s="7">
        <v>44214</v>
      </c>
      <c r="I23" s="6" t="s">
        <v>114</v>
      </c>
      <c r="J23" s="6" t="s">
        <v>115</v>
      </c>
      <c r="K23" s="8" t="s">
        <v>416</v>
      </c>
      <c r="L23" s="6" t="s">
        <v>110</v>
      </c>
      <c r="M23" s="6" t="s">
        <v>417</v>
      </c>
      <c r="N23" s="6" t="s">
        <v>118</v>
      </c>
      <c r="O23" s="6" t="s">
        <v>119</v>
      </c>
      <c r="P23" s="6">
        <v>11</v>
      </c>
      <c r="Q23" s="6" t="s">
        <v>147</v>
      </c>
      <c r="R23" s="6" t="s">
        <v>148</v>
      </c>
      <c r="S23" s="6">
        <v>1082001052</v>
      </c>
      <c r="T23" s="6">
        <v>14</v>
      </c>
      <c r="U23" s="7">
        <v>44202</v>
      </c>
      <c r="V23" s="6" t="s">
        <v>149</v>
      </c>
      <c r="W23" s="11">
        <v>105006759</v>
      </c>
      <c r="X23" s="11">
        <v>9546069</v>
      </c>
      <c r="Y23" s="6" t="s">
        <v>110</v>
      </c>
      <c r="Z23" s="11">
        <v>0</v>
      </c>
      <c r="AA23" s="11">
        <f t="shared" si="0"/>
        <v>105006759</v>
      </c>
      <c r="AB23" s="6" t="s">
        <v>110</v>
      </c>
      <c r="AC23" s="6" t="s">
        <v>110</v>
      </c>
      <c r="AD23" s="6" t="s">
        <v>110</v>
      </c>
      <c r="AE23" s="6" t="s">
        <v>110</v>
      </c>
      <c r="AF23" s="6" t="s">
        <v>110</v>
      </c>
      <c r="AG23" s="9" t="s">
        <v>418</v>
      </c>
      <c r="AH23" s="12">
        <v>1136884003</v>
      </c>
      <c r="AI23" s="12">
        <v>1</v>
      </c>
      <c r="AJ23" s="12" t="s">
        <v>279</v>
      </c>
      <c r="AK23" s="12" t="s">
        <v>124</v>
      </c>
      <c r="AL23" s="12" t="s">
        <v>125</v>
      </c>
      <c r="AM23" s="7">
        <v>33697</v>
      </c>
      <c r="AN23" s="6" t="s">
        <v>126</v>
      </c>
      <c r="AO23" s="6" t="s">
        <v>206</v>
      </c>
      <c r="AP23" s="6" t="s">
        <v>127</v>
      </c>
      <c r="AQ23" s="6" t="s">
        <v>128</v>
      </c>
      <c r="AR23" s="6" t="s">
        <v>152</v>
      </c>
      <c r="AS23" s="6" t="s">
        <v>130</v>
      </c>
      <c r="AT23" s="6" t="s">
        <v>419</v>
      </c>
      <c r="AU23" s="6">
        <v>3813000</v>
      </c>
      <c r="AV23" s="6" t="s">
        <v>420</v>
      </c>
      <c r="AW23" s="6" t="s">
        <v>421</v>
      </c>
      <c r="AX23" s="6" t="s">
        <v>422</v>
      </c>
      <c r="AY23" s="6" t="s">
        <v>110</v>
      </c>
      <c r="AZ23" s="6" t="s">
        <v>110</v>
      </c>
      <c r="BA23" s="6" t="s">
        <v>110</v>
      </c>
      <c r="BB23" s="6" t="s">
        <v>110</v>
      </c>
      <c r="BC23" s="14" t="s">
        <v>423</v>
      </c>
      <c r="BD23" s="6">
        <v>26</v>
      </c>
      <c r="BE23" s="7">
        <v>44215</v>
      </c>
      <c r="BF23" s="12" t="s">
        <v>110</v>
      </c>
      <c r="BG23" s="6" t="s">
        <v>110</v>
      </c>
      <c r="BH23" s="12" t="s">
        <v>110</v>
      </c>
      <c r="BI23" s="6" t="s">
        <v>110</v>
      </c>
      <c r="BJ23" s="15">
        <v>44216</v>
      </c>
      <c r="BK23" s="15">
        <v>44549</v>
      </c>
      <c r="BL23" s="6" t="s">
        <v>227</v>
      </c>
      <c r="BM23" s="6" t="s">
        <v>228</v>
      </c>
      <c r="BN23" s="6">
        <v>80767640</v>
      </c>
      <c r="BO23" s="6">
        <v>7</v>
      </c>
      <c r="BP23" s="6" t="s">
        <v>110</v>
      </c>
      <c r="BQ23" s="6" t="s">
        <v>110</v>
      </c>
      <c r="BR23" s="6" t="s">
        <v>110</v>
      </c>
      <c r="BS23" s="6" t="s">
        <v>110</v>
      </c>
      <c r="BT23" s="6" t="s">
        <v>110</v>
      </c>
      <c r="BU23" s="6" t="s">
        <v>110</v>
      </c>
      <c r="BV23" s="6" t="s">
        <v>110</v>
      </c>
      <c r="BW23" s="6" t="s">
        <v>110</v>
      </c>
      <c r="BX23" s="9" t="str">
        <f t="shared" si="1"/>
        <v xml:space="preserve">LUIS ALEJANDRO ÁVILA ÁVILA </v>
      </c>
      <c r="BY23" s="16">
        <f t="shared" si="2"/>
        <v>105006759</v>
      </c>
      <c r="BZ23" s="16" t="str">
        <f t="shared" ref="BZ23:CA23" si="28">O23</f>
        <v>2 2. Meses</v>
      </c>
      <c r="CA23" s="17">
        <f t="shared" si="28"/>
        <v>11</v>
      </c>
      <c r="CB23" s="18">
        <v>3500225</v>
      </c>
      <c r="CC23" s="19">
        <v>9546069</v>
      </c>
      <c r="CD23" s="19">
        <v>9546069</v>
      </c>
      <c r="CE23" s="19"/>
      <c r="CF23" s="19"/>
      <c r="CG23" s="19"/>
      <c r="CH23" s="20"/>
      <c r="CI23" s="20"/>
      <c r="CJ23" s="20"/>
      <c r="CK23" s="20"/>
      <c r="CL23" s="20"/>
      <c r="CM23" s="20"/>
      <c r="CN23" s="20"/>
      <c r="CO23" s="20"/>
      <c r="CP23" s="20"/>
      <c r="CQ23" s="20"/>
      <c r="CR23" s="20"/>
      <c r="CS23" s="19">
        <f t="shared" si="4"/>
        <v>22592363</v>
      </c>
      <c r="CT23" s="21">
        <f t="shared" si="5"/>
        <v>0.2151515122945562</v>
      </c>
      <c r="CU23" s="25" t="s">
        <v>138</v>
      </c>
      <c r="CV23" s="26"/>
      <c r="CW23" s="26"/>
      <c r="CX23" s="26"/>
      <c r="CY23" s="26"/>
      <c r="CZ23" s="26"/>
      <c r="DA23" s="26"/>
      <c r="DB23" s="26"/>
      <c r="DC23" s="26"/>
      <c r="DD23" s="27"/>
      <c r="DE23" s="18" t="s">
        <v>244</v>
      </c>
      <c r="DF23" s="18" t="str">
        <f t="shared" si="6"/>
        <v>$ 9.546.069</v>
      </c>
      <c r="DG23" s="19">
        <f t="shared" si="7"/>
        <v>22592363</v>
      </c>
      <c r="DH23" s="19">
        <f t="shared" si="8"/>
        <v>82414396</v>
      </c>
      <c r="DI23" s="20"/>
      <c r="DJ23" s="20"/>
    </row>
    <row r="24" spans="1:114" ht="81.75" customHeight="1">
      <c r="A24" s="6" t="s">
        <v>424</v>
      </c>
      <c r="B24" s="7">
        <v>44214</v>
      </c>
      <c r="C24" s="6" t="s">
        <v>109</v>
      </c>
      <c r="D24" s="6" t="s">
        <v>166</v>
      </c>
      <c r="E24" s="29" t="s">
        <v>425</v>
      </c>
      <c r="F24" s="6" t="s">
        <v>426</v>
      </c>
      <c r="G24" s="9" t="s">
        <v>427</v>
      </c>
      <c r="H24" s="7">
        <v>44215</v>
      </c>
      <c r="I24" s="6" t="s">
        <v>114</v>
      </c>
      <c r="J24" s="6" t="s">
        <v>144</v>
      </c>
      <c r="K24" s="8" t="s">
        <v>428</v>
      </c>
      <c r="L24" s="6" t="s">
        <v>110</v>
      </c>
      <c r="M24" s="6" t="s">
        <v>429</v>
      </c>
      <c r="N24" s="6" t="s">
        <v>118</v>
      </c>
      <c r="O24" s="6" t="s">
        <v>119</v>
      </c>
      <c r="P24" s="6">
        <v>9</v>
      </c>
      <c r="Q24" s="6" t="s">
        <v>186</v>
      </c>
      <c r="R24" s="6" t="s">
        <v>187</v>
      </c>
      <c r="S24" s="6">
        <v>1082001052</v>
      </c>
      <c r="T24" s="6">
        <v>59</v>
      </c>
      <c r="U24" s="7">
        <v>44204</v>
      </c>
      <c r="V24" s="6" t="s">
        <v>149</v>
      </c>
      <c r="W24" s="11">
        <v>19826451</v>
      </c>
      <c r="X24" s="11">
        <v>2202939</v>
      </c>
      <c r="Y24" s="6" t="s">
        <v>110</v>
      </c>
      <c r="Z24" s="11">
        <v>0</v>
      </c>
      <c r="AA24" s="11">
        <f t="shared" si="0"/>
        <v>19826451</v>
      </c>
      <c r="AB24" s="6" t="s">
        <v>110</v>
      </c>
      <c r="AC24" s="6" t="s">
        <v>110</v>
      </c>
      <c r="AD24" s="6" t="s">
        <v>110</v>
      </c>
      <c r="AE24" s="6" t="s">
        <v>110</v>
      </c>
      <c r="AF24" s="6" t="s">
        <v>110</v>
      </c>
      <c r="AG24" s="9" t="s">
        <v>430</v>
      </c>
      <c r="AH24" s="12">
        <v>1031170903</v>
      </c>
      <c r="AI24" s="12">
        <v>8</v>
      </c>
      <c r="AJ24" s="12" t="s">
        <v>123</v>
      </c>
      <c r="AK24" s="12" t="s">
        <v>124</v>
      </c>
      <c r="AL24" s="12" t="s">
        <v>125</v>
      </c>
      <c r="AM24" s="7">
        <v>35619</v>
      </c>
      <c r="AN24" s="6" t="s">
        <v>126</v>
      </c>
      <c r="AO24" s="6" t="s">
        <v>206</v>
      </c>
      <c r="AP24" s="6" t="s">
        <v>127</v>
      </c>
      <c r="AQ24" s="6" t="s">
        <v>190</v>
      </c>
      <c r="AR24" s="6" t="s">
        <v>267</v>
      </c>
      <c r="AS24" s="6" t="s">
        <v>130</v>
      </c>
      <c r="AT24" s="6" t="s">
        <v>431</v>
      </c>
      <c r="AU24" s="6">
        <v>3813000</v>
      </c>
      <c r="AV24" s="6" t="s">
        <v>432</v>
      </c>
      <c r="AW24" s="6" t="s">
        <v>224</v>
      </c>
      <c r="AX24" s="6" t="s">
        <v>156</v>
      </c>
      <c r="AY24" s="6" t="s">
        <v>110</v>
      </c>
      <c r="AZ24" s="6" t="s">
        <v>110</v>
      </c>
      <c r="BA24" s="6" t="s">
        <v>110</v>
      </c>
      <c r="BB24" s="6" t="s">
        <v>110</v>
      </c>
      <c r="BC24" s="14" t="s">
        <v>433</v>
      </c>
      <c r="BD24" s="6">
        <v>30</v>
      </c>
      <c r="BE24" s="7">
        <v>44215</v>
      </c>
      <c r="BF24" s="12" t="s">
        <v>110</v>
      </c>
      <c r="BG24" s="6" t="s">
        <v>110</v>
      </c>
      <c r="BH24" s="12" t="s">
        <v>110</v>
      </c>
      <c r="BI24" s="6" t="s">
        <v>110</v>
      </c>
      <c r="BJ24" s="15">
        <v>44217</v>
      </c>
      <c r="BK24" s="15">
        <v>44489</v>
      </c>
      <c r="BL24" s="6" t="s">
        <v>212</v>
      </c>
      <c r="BM24" s="6" t="s">
        <v>213</v>
      </c>
      <c r="BN24" s="6">
        <v>28915546</v>
      </c>
      <c r="BO24" s="6">
        <v>9</v>
      </c>
      <c r="BP24" s="6" t="s">
        <v>110</v>
      </c>
      <c r="BQ24" s="6" t="s">
        <v>110</v>
      </c>
      <c r="BR24" s="6" t="s">
        <v>110</v>
      </c>
      <c r="BS24" s="6" t="s">
        <v>110</v>
      </c>
      <c r="BT24" s="6" t="s">
        <v>110</v>
      </c>
      <c r="BU24" s="6" t="s">
        <v>110</v>
      </c>
      <c r="BV24" s="6" t="s">
        <v>110</v>
      </c>
      <c r="BW24" s="6" t="s">
        <v>110</v>
      </c>
      <c r="BX24" s="9" t="str">
        <f t="shared" si="1"/>
        <v xml:space="preserve">MARIANA ALEJANDRA PIRAJAN SIERRA </v>
      </c>
      <c r="BY24" s="16">
        <f t="shared" si="2"/>
        <v>19826451</v>
      </c>
      <c r="BZ24" s="16" t="str">
        <f t="shared" ref="BZ24:CA24" si="29">O24</f>
        <v>2 2. Meses</v>
      </c>
      <c r="CA24" s="17">
        <f t="shared" si="29"/>
        <v>9</v>
      </c>
      <c r="CB24" s="18">
        <v>734313</v>
      </c>
      <c r="CC24" s="19">
        <v>2202939</v>
      </c>
      <c r="CD24" s="19">
        <v>2202939</v>
      </c>
      <c r="CE24" s="19"/>
      <c r="CF24" s="19"/>
      <c r="CG24" s="19"/>
      <c r="CH24" s="20"/>
      <c r="CI24" s="20"/>
      <c r="CJ24" s="20"/>
      <c r="CK24" s="20"/>
      <c r="CL24" s="20"/>
      <c r="CM24" s="20"/>
      <c r="CN24" s="20"/>
      <c r="CO24" s="20"/>
      <c r="CP24" s="20"/>
      <c r="CQ24" s="20"/>
      <c r="CR24" s="20"/>
      <c r="CS24" s="19">
        <f t="shared" si="4"/>
        <v>5140191</v>
      </c>
      <c r="CT24" s="21">
        <f t="shared" si="5"/>
        <v>0.25925925925925924</v>
      </c>
      <c r="CU24" s="25" t="s">
        <v>138</v>
      </c>
      <c r="CV24" s="26"/>
      <c r="CW24" s="26"/>
      <c r="CX24" s="26"/>
      <c r="CY24" s="26"/>
      <c r="CZ24" s="26"/>
      <c r="DA24" s="26"/>
      <c r="DB24" s="26"/>
      <c r="DC24" s="26"/>
      <c r="DD24" s="27"/>
      <c r="DE24" s="18" t="s">
        <v>434</v>
      </c>
      <c r="DF24" s="18" t="str">
        <f t="shared" si="6"/>
        <v>$ 2.202.939</v>
      </c>
      <c r="DG24" s="19">
        <f t="shared" si="7"/>
        <v>5140191</v>
      </c>
      <c r="DH24" s="19">
        <f t="shared" si="8"/>
        <v>14686260</v>
      </c>
      <c r="DI24" s="20"/>
      <c r="DJ24" s="20"/>
    </row>
    <row r="25" spans="1:114" ht="81.75" customHeight="1">
      <c r="A25" s="6" t="s">
        <v>435</v>
      </c>
      <c r="B25" s="7">
        <v>44214</v>
      </c>
      <c r="C25" s="6" t="s">
        <v>122</v>
      </c>
      <c r="D25" s="6" t="s">
        <v>166</v>
      </c>
      <c r="E25" s="29" t="s">
        <v>436</v>
      </c>
      <c r="F25" s="6" t="s">
        <v>437</v>
      </c>
      <c r="G25" s="9" t="s">
        <v>438</v>
      </c>
      <c r="H25" s="7">
        <v>44215</v>
      </c>
      <c r="I25" s="6" t="s">
        <v>114</v>
      </c>
      <c r="J25" s="6" t="s">
        <v>115</v>
      </c>
      <c r="K25" s="8" t="s">
        <v>439</v>
      </c>
      <c r="L25" s="6" t="s">
        <v>110</v>
      </c>
      <c r="M25" s="6" t="s">
        <v>440</v>
      </c>
      <c r="N25" s="6" t="s">
        <v>118</v>
      </c>
      <c r="O25" s="6" t="s">
        <v>119</v>
      </c>
      <c r="P25" s="6">
        <v>11</v>
      </c>
      <c r="Q25" s="6">
        <v>131020202030203</v>
      </c>
      <c r="R25" s="6" t="s">
        <v>120</v>
      </c>
      <c r="S25" s="6" t="s">
        <v>110</v>
      </c>
      <c r="T25" s="6">
        <v>18</v>
      </c>
      <c r="U25" s="7">
        <v>44203</v>
      </c>
      <c r="V25" s="6" t="s">
        <v>121</v>
      </c>
      <c r="W25" s="11">
        <v>64619544</v>
      </c>
      <c r="X25" s="11">
        <v>5874504</v>
      </c>
      <c r="Y25" s="6" t="s">
        <v>110</v>
      </c>
      <c r="Z25" s="11">
        <v>0</v>
      </c>
      <c r="AA25" s="11">
        <f t="shared" si="0"/>
        <v>64619544</v>
      </c>
      <c r="AB25" s="6" t="s">
        <v>110</v>
      </c>
      <c r="AC25" s="6" t="s">
        <v>110</v>
      </c>
      <c r="AD25" s="6" t="s">
        <v>110</v>
      </c>
      <c r="AE25" s="6" t="s">
        <v>110</v>
      </c>
      <c r="AF25" s="6" t="s">
        <v>110</v>
      </c>
      <c r="AG25" s="9" t="s">
        <v>441</v>
      </c>
      <c r="AH25" s="12">
        <v>1069477300</v>
      </c>
      <c r="AI25" s="12">
        <v>4</v>
      </c>
      <c r="AJ25" s="12" t="s">
        <v>123</v>
      </c>
      <c r="AK25" s="12" t="s">
        <v>124</v>
      </c>
      <c r="AL25" s="12" t="s">
        <v>125</v>
      </c>
      <c r="AM25" s="7">
        <v>32586</v>
      </c>
      <c r="AN25" s="6" t="s">
        <v>126</v>
      </c>
      <c r="AO25" s="6" t="s">
        <v>265</v>
      </c>
      <c r="AP25" s="6" t="s">
        <v>266</v>
      </c>
      <c r="AQ25" s="6" t="s">
        <v>151</v>
      </c>
      <c r="AR25" s="6" t="s">
        <v>172</v>
      </c>
      <c r="AS25" s="6" t="s">
        <v>130</v>
      </c>
      <c r="AT25" s="6" t="s">
        <v>442</v>
      </c>
      <c r="AU25" s="6">
        <v>3813000</v>
      </c>
      <c r="AV25" s="6" t="s">
        <v>443</v>
      </c>
      <c r="AW25" s="6" t="s">
        <v>155</v>
      </c>
      <c r="AX25" s="6" t="s">
        <v>194</v>
      </c>
      <c r="AY25" s="6" t="s">
        <v>110</v>
      </c>
      <c r="AZ25" s="6" t="s">
        <v>110</v>
      </c>
      <c r="BA25" s="6" t="s">
        <v>110</v>
      </c>
      <c r="BB25" s="6" t="s">
        <v>110</v>
      </c>
      <c r="BC25" s="14" t="s">
        <v>444</v>
      </c>
      <c r="BD25" s="9">
        <v>34</v>
      </c>
      <c r="BE25" s="7">
        <v>44216</v>
      </c>
      <c r="BF25" s="12" t="s">
        <v>110</v>
      </c>
      <c r="BG25" s="6" t="s">
        <v>110</v>
      </c>
      <c r="BH25" s="12" t="s">
        <v>110</v>
      </c>
      <c r="BI25" s="6" t="s">
        <v>110</v>
      </c>
      <c r="BJ25" s="15">
        <v>44216</v>
      </c>
      <c r="BK25" s="15">
        <v>44549</v>
      </c>
      <c r="BL25" s="6" t="s">
        <v>158</v>
      </c>
      <c r="BM25" s="6" t="s">
        <v>445</v>
      </c>
      <c r="BN25" s="6">
        <v>52233911</v>
      </c>
      <c r="BO25" s="6">
        <v>4</v>
      </c>
      <c r="BP25" s="6" t="s">
        <v>110</v>
      </c>
      <c r="BQ25" s="6" t="s">
        <v>110</v>
      </c>
      <c r="BR25" s="6" t="s">
        <v>110</v>
      </c>
      <c r="BS25" s="6" t="s">
        <v>110</v>
      </c>
      <c r="BT25" s="6" t="s">
        <v>110</v>
      </c>
      <c r="BU25" s="6" t="s">
        <v>110</v>
      </c>
      <c r="BV25" s="6" t="s">
        <v>110</v>
      </c>
      <c r="BW25" s="6" t="s">
        <v>110</v>
      </c>
      <c r="BX25" s="9" t="str">
        <f t="shared" si="1"/>
        <v xml:space="preserve">MARÍA DEL PILAR MUÑOZ ALVAREZ </v>
      </c>
      <c r="BY25" s="16">
        <f t="shared" si="2"/>
        <v>64619544</v>
      </c>
      <c r="BZ25" s="16" t="str">
        <f t="shared" ref="BZ25:CA25" si="30">O25</f>
        <v>2 2. Meses</v>
      </c>
      <c r="CA25" s="17">
        <f t="shared" si="30"/>
        <v>11</v>
      </c>
      <c r="CB25" s="18">
        <v>2153985</v>
      </c>
      <c r="CC25" s="19">
        <v>5874504</v>
      </c>
      <c r="CD25" s="19">
        <v>5874504</v>
      </c>
      <c r="CE25" s="19"/>
      <c r="CF25" s="19"/>
      <c r="CG25" s="19"/>
      <c r="CH25" s="20"/>
      <c r="CI25" s="20"/>
      <c r="CJ25" s="20"/>
      <c r="CK25" s="20"/>
      <c r="CL25" s="20"/>
      <c r="CM25" s="20"/>
      <c r="CN25" s="20"/>
      <c r="CO25" s="20"/>
      <c r="CP25" s="20"/>
      <c r="CQ25" s="20"/>
      <c r="CR25" s="20"/>
      <c r="CS25" s="19">
        <f t="shared" si="4"/>
        <v>13902993</v>
      </c>
      <c r="CT25" s="21">
        <f t="shared" si="5"/>
        <v>0.21515151824655401</v>
      </c>
      <c r="CU25" s="25" t="s">
        <v>138</v>
      </c>
      <c r="CV25" s="26"/>
      <c r="CW25" s="26"/>
      <c r="CX25" s="26"/>
      <c r="CY25" s="26"/>
      <c r="CZ25" s="26"/>
      <c r="DA25" s="26"/>
      <c r="DB25" s="26"/>
      <c r="DC25" s="26"/>
      <c r="DD25" s="27"/>
      <c r="DE25" s="18" t="s">
        <v>315</v>
      </c>
      <c r="DF25" s="18" t="str">
        <f t="shared" si="6"/>
        <v>$ 5.874.504</v>
      </c>
      <c r="DG25" s="19">
        <f t="shared" si="7"/>
        <v>13902993</v>
      </c>
      <c r="DH25" s="19">
        <f t="shared" si="8"/>
        <v>50716551</v>
      </c>
      <c r="DI25" s="20"/>
      <c r="DJ25" s="20"/>
    </row>
    <row r="26" spans="1:114" ht="81.75" customHeight="1">
      <c r="A26" s="6" t="s">
        <v>446</v>
      </c>
      <c r="B26" s="7">
        <v>44215</v>
      </c>
      <c r="C26" s="6" t="s">
        <v>109</v>
      </c>
      <c r="D26" s="6" t="s">
        <v>301</v>
      </c>
      <c r="E26" s="29" t="s">
        <v>447</v>
      </c>
      <c r="F26" s="6" t="s">
        <v>448</v>
      </c>
      <c r="G26" s="9" t="s">
        <v>449</v>
      </c>
      <c r="H26" s="7">
        <v>44215</v>
      </c>
      <c r="I26" s="6" t="s">
        <v>114</v>
      </c>
      <c r="J26" s="6" t="s">
        <v>115</v>
      </c>
      <c r="K26" s="8" t="s">
        <v>450</v>
      </c>
      <c r="L26" s="6" t="s">
        <v>110</v>
      </c>
      <c r="M26" s="6" t="s">
        <v>451</v>
      </c>
      <c r="N26" s="6" t="s">
        <v>118</v>
      </c>
      <c r="O26" s="6" t="s">
        <v>119</v>
      </c>
      <c r="P26" s="6">
        <v>11</v>
      </c>
      <c r="Q26" s="6" t="s">
        <v>186</v>
      </c>
      <c r="R26" s="6" t="s">
        <v>187</v>
      </c>
      <c r="S26" s="6">
        <v>1082001052</v>
      </c>
      <c r="T26" s="6">
        <v>55</v>
      </c>
      <c r="U26" s="7">
        <v>44204</v>
      </c>
      <c r="V26" s="6" t="s">
        <v>149</v>
      </c>
      <c r="W26" s="11">
        <v>88851873</v>
      </c>
      <c r="X26" s="11">
        <v>8077443</v>
      </c>
      <c r="Y26" s="6" t="s">
        <v>110</v>
      </c>
      <c r="Z26" s="11">
        <v>0</v>
      </c>
      <c r="AA26" s="11">
        <f t="shared" si="0"/>
        <v>88851873</v>
      </c>
      <c r="AB26" s="6" t="s">
        <v>110</v>
      </c>
      <c r="AC26" s="6" t="s">
        <v>110</v>
      </c>
      <c r="AD26" s="6" t="s">
        <v>110</v>
      </c>
      <c r="AE26" s="6" t="s">
        <v>110</v>
      </c>
      <c r="AF26" s="6" t="s">
        <v>110</v>
      </c>
      <c r="AG26" s="35" t="s">
        <v>452</v>
      </c>
      <c r="AH26" s="12">
        <v>63548867</v>
      </c>
      <c r="AI26" s="12">
        <v>0</v>
      </c>
      <c r="AJ26" s="12" t="s">
        <v>453</v>
      </c>
      <c r="AK26" s="12" t="s">
        <v>124</v>
      </c>
      <c r="AL26" s="12" t="s">
        <v>125</v>
      </c>
      <c r="AM26" s="7">
        <v>30795</v>
      </c>
      <c r="AN26" s="6" t="s">
        <v>126</v>
      </c>
      <c r="AO26" s="6" t="s">
        <v>454</v>
      </c>
      <c r="AP26" s="6" t="s">
        <v>455</v>
      </c>
      <c r="AQ26" s="6" t="s">
        <v>221</v>
      </c>
      <c r="AR26" s="6" t="s">
        <v>172</v>
      </c>
      <c r="AS26" s="6" t="s">
        <v>130</v>
      </c>
      <c r="AT26" s="6" t="s">
        <v>456</v>
      </c>
      <c r="AU26" s="6">
        <v>3813000</v>
      </c>
      <c r="AV26" s="6" t="s">
        <v>457</v>
      </c>
      <c r="AW26" s="6" t="s">
        <v>155</v>
      </c>
      <c r="AX26" s="6" t="s">
        <v>194</v>
      </c>
      <c r="AY26" s="6" t="s">
        <v>110</v>
      </c>
      <c r="AZ26" s="6" t="s">
        <v>110</v>
      </c>
      <c r="BA26" s="6" t="s">
        <v>110</v>
      </c>
      <c r="BB26" s="6" t="s">
        <v>110</v>
      </c>
      <c r="BC26" s="14" t="s">
        <v>458</v>
      </c>
      <c r="BD26" s="6">
        <v>29</v>
      </c>
      <c r="BE26" s="7">
        <v>44215</v>
      </c>
      <c r="BF26" s="12" t="s">
        <v>110</v>
      </c>
      <c r="BG26" s="6" t="s">
        <v>110</v>
      </c>
      <c r="BH26" s="12" t="s">
        <v>110</v>
      </c>
      <c r="BI26" s="6" t="s">
        <v>110</v>
      </c>
      <c r="BJ26" s="15">
        <v>44216</v>
      </c>
      <c r="BK26" s="15">
        <v>44549</v>
      </c>
      <c r="BL26" s="6" t="s">
        <v>212</v>
      </c>
      <c r="BM26" s="6" t="s">
        <v>459</v>
      </c>
      <c r="BN26" s="6">
        <v>79317479</v>
      </c>
      <c r="BO26" s="6">
        <v>3</v>
      </c>
      <c r="BP26" s="6" t="s">
        <v>110</v>
      </c>
      <c r="BQ26" s="6" t="s">
        <v>110</v>
      </c>
      <c r="BR26" s="6" t="s">
        <v>110</v>
      </c>
      <c r="BS26" s="6" t="s">
        <v>110</v>
      </c>
      <c r="BT26" s="6" t="s">
        <v>110</v>
      </c>
      <c r="BU26" s="6" t="s">
        <v>110</v>
      </c>
      <c r="BV26" s="6" t="s">
        <v>110</v>
      </c>
      <c r="BW26" s="6" t="s">
        <v>110</v>
      </c>
      <c r="BX26" s="9" t="str">
        <f t="shared" si="1"/>
        <v xml:space="preserve">ERIKA  MILEYDY MONROY ORTEGA </v>
      </c>
      <c r="BY26" s="16">
        <f t="shared" si="2"/>
        <v>88851873</v>
      </c>
      <c r="BZ26" s="16" t="str">
        <f t="shared" ref="BZ26:CA26" si="31">O26</f>
        <v>2 2. Meses</v>
      </c>
      <c r="CA26" s="17">
        <f t="shared" si="31"/>
        <v>11</v>
      </c>
      <c r="CB26" s="18">
        <v>2961729</v>
      </c>
      <c r="CC26" s="19">
        <v>8077443</v>
      </c>
      <c r="CD26" s="19">
        <v>8077443</v>
      </c>
      <c r="CE26" s="19"/>
      <c r="CF26" s="19"/>
      <c r="CG26" s="19"/>
      <c r="CH26" s="20"/>
      <c r="CI26" s="20"/>
      <c r="CJ26" s="20"/>
      <c r="CK26" s="20"/>
      <c r="CL26" s="20"/>
      <c r="CM26" s="20"/>
      <c r="CN26" s="20"/>
      <c r="CO26" s="20"/>
      <c r="CP26" s="20"/>
      <c r="CQ26" s="20"/>
      <c r="CR26" s="20"/>
      <c r="CS26" s="19">
        <f t="shared" si="4"/>
        <v>19116615</v>
      </c>
      <c r="CT26" s="21">
        <f t="shared" si="5"/>
        <v>0.21515151402604649</v>
      </c>
      <c r="CU26" s="25" t="s">
        <v>138</v>
      </c>
      <c r="CV26" s="26"/>
      <c r="CW26" s="26"/>
      <c r="CX26" s="26"/>
      <c r="CY26" s="26"/>
      <c r="CZ26" s="26"/>
      <c r="DA26" s="26"/>
      <c r="DB26" s="26"/>
      <c r="DC26" s="26"/>
      <c r="DD26" s="27"/>
      <c r="DE26" s="18" t="s">
        <v>139</v>
      </c>
      <c r="DF26" s="18" t="str">
        <f t="shared" si="6"/>
        <v>$ 8.077.443</v>
      </c>
      <c r="DG26" s="19">
        <f t="shared" si="7"/>
        <v>19116615</v>
      </c>
      <c r="DH26" s="19">
        <f t="shared" si="8"/>
        <v>69735258</v>
      </c>
      <c r="DI26" s="20"/>
      <c r="DJ26" s="20"/>
    </row>
    <row r="27" spans="1:114" ht="96" customHeight="1">
      <c r="A27" s="6" t="s">
        <v>460</v>
      </c>
      <c r="B27" s="7">
        <v>44215</v>
      </c>
      <c r="C27" s="6" t="s">
        <v>109</v>
      </c>
      <c r="D27" s="6" t="s">
        <v>166</v>
      </c>
      <c r="E27" s="29" t="s">
        <v>461</v>
      </c>
      <c r="F27" s="6" t="s">
        <v>462</v>
      </c>
      <c r="G27" s="9" t="s">
        <v>463</v>
      </c>
      <c r="H27" s="7">
        <v>44215</v>
      </c>
      <c r="I27" s="6" t="s">
        <v>114</v>
      </c>
      <c r="J27" s="6" t="s">
        <v>115</v>
      </c>
      <c r="K27" s="8" t="s">
        <v>464</v>
      </c>
      <c r="L27" s="6" t="s">
        <v>110</v>
      </c>
      <c r="M27" s="6" t="s">
        <v>465</v>
      </c>
      <c r="N27" s="6" t="s">
        <v>118</v>
      </c>
      <c r="O27" s="6" t="s">
        <v>119</v>
      </c>
      <c r="P27" s="6">
        <v>11</v>
      </c>
      <c r="Q27" s="6" t="s">
        <v>186</v>
      </c>
      <c r="R27" s="6" t="s">
        <v>187</v>
      </c>
      <c r="S27" s="6">
        <v>1082001052</v>
      </c>
      <c r="T27" s="6">
        <v>53</v>
      </c>
      <c r="U27" s="7">
        <v>44204</v>
      </c>
      <c r="V27" s="6" t="s">
        <v>149</v>
      </c>
      <c r="W27" s="11">
        <v>88851873</v>
      </c>
      <c r="X27" s="11">
        <v>8077443</v>
      </c>
      <c r="Y27" s="6" t="s">
        <v>166</v>
      </c>
      <c r="Z27" s="11">
        <v>0</v>
      </c>
      <c r="AA27" s="11">
        <f t="shared" si="0"/>
        <v>88851873</v>
      </c>
      <c r="AB27" s="6" t="s">
        <v>110</v>
      </c>
      <c r="AC27" s="6" t="s">
        <v>110</v>
      </c>
      <c r="AD27" s="6" t="s">
        <v>110</v>
      </c>
      <c r="AE27" s="6" t="s">
        <v>110</v>
      </c>
      <c r="AF27" s="6" t="s">
        <v>110</v>
      </c>
      <c r="AG27" s="9" t="s">
        <v>466</v>
      </c>
      <c r="AH27" s="12">
        <v>74184787</v>
      </c>
      <c r="AI27" s="12">
        <v>6</v>
      </c>
      <c r="AJ27" s="12" t="s">
        <v>279</v>
      </c>
      <c r="AK27" s="12" t="s">
        <v>124</v>
      </c>
      <c r="AL27" s="12" t="s">
        <v>125</v>
      </c>
      <c r="AM27" s="7">
        <v>28873</v>
      </c>
      <c r="AN27" s="6" t="s">
        <v>126</v>
      </c>
      <c r="AO27" s="6" t="s">
        <v>293</v>
      </c>
      <c r="AP27" s="6" t="s">
        <v>467</v>
      </c>
      <c r="AQ27" s="6" t="s">
        <v>151</v>
      </c>
      <c r="AR27" s="6" t="s">
        <v>336</v>
      </c>
      <c r="AS27" s="6" t="s">
        <v>130</v>
      </c>
      <c r="AT27" s="6" t="s">
        <v>468</v>
      </c>
      <c r="AU27" s="6">
        <v>3813000</v>
      </c>
      <c r="AV27" s="6" t="s">
        <v>469</v>
      </c>
      <c r="AW27" s="6" t="s">
        <v>470</v>
      </c>
      <c r="AX27" s="6" t="s">
        <v>134</v>
      </c>
      <c r="AY27" s="6" t="s">
        <v>110</v>
      </c>
      <c r="AZ27" s="6" t="s">
        <v>110</v>
      </c>
      <c r="BA27" s="6" t="s">
        <v>110</v>
      </c>
      <c r="BB27" s="6" t="s">
        <v>110</v>
      </c>
      <c r="BC27" s="14" t="s">
        <v>458</v>
      </c>
      <c r="BD27" s="6">
        <v>28</v>
      </c>
      <c r="BE27" s="7">
        <v>44215</v>
      </c>
      <c r="BF27" s="12" t="s">
        <v>110</v>
      </c>
      <c r="BG27" s="6" t="s">
        <v>110</v>
      </c>
      <c r="BH27" s="12" t="s">
        <v>110</v>
      </c>
      <c r="BI27" s="6" t="s">
        <v>110</v>
      </c>
      <c r="BJ27" s="15">
        <v>44217</v>
      </c>
      <c r="BK27" s="15">
        <v>44550</v>
      </c>
      <c r="BL27" s="7" t="s">
        <v>212</v>
      </c>
      <c r="BM27" s="6" t="s">
        <v>459</v>
      </c>
      <c r="BN27" s="6">
        <v>79317479</v>
      </c>
      <c r="BO27" s="6">
        <v>3</v>
      </c>
      <c r="BP27" s="6" t="s">
        <v>110</v>
      </c>
      <c r="BQ27" s="6" t="s">
        <v>110</v>
      </c>
      <c r="BR27" s="6" t="s">
        <v>110</v>
      </c>
      <c r="BS27" s="6" t="s">
        <v>110</v>
      </c>
      <c r="BT27" s="6" t="s">
        <v>110</v>
      </c>
      <c r="BU27" s="6" t="s">
        <v>110</v>
      </c>
      <c r="BV27" s="6" t="s">
        <v>110</v>
      </c>
      <c r="BW27" s="6" t="s">
        <v>110</v>
      </c>
      <c r="BX27" s="9" t="str">
        <f t="shared" si="1"/>
        <v xml:space="preserve">DAVIES BATEMAN GARCÍA CARDOZA </v>
      </c>
      <c r="BY27" s="16">
        <f t="shared" si="2"/>
        <v>88851873</v>
      </c>
      <c r="BZ27" s="16" t="str">
        <f t="shared" ref="BZ27:CA27" si="32">O27</f>
        <v>2 2. Meses</v>
      </c>
      <c r="CA27" s="17">
        <f t="shared" si="32"/>
        <v>11</v>
      </c>
      <c r="CB27" s="18">
        <v>2692481</v>
      </c>
      <c r="CC27" s="19">
        <v>8077443</v>
      </c>
      <c r="CD27" s="19">
        <v>8077443</v>
      </c>
      <c r="CE27" s="19"/>
      <c r="CF27" s="19"/>
      <c r="CG27" s="19"/>
      <c r="CH27" s="20"/>
      <c r="CI27" s="20"/>
      <c r="CJ27" s="20"/>
      <c r="CK27" s="20"/>
      <c r="CL27" s="20"/>
      <c r="CM27" s="20"/>
      <c r="CN27" s="20"/>
      <c r="CO27" s="20"/>
      <c r="CP27" s="20"/>
      <c r="CQ27" s="20"/>
      <c r="CR27" s="20"/>
      <c r="CS27" s="19">
        <f t="shared" si="4"/>
        <v>18847367</v>
      </c>
      <c r="CT27" s="21">
        <f t="shared" si="5"/>
        <v>0.21212121212121213</v>
      </c>
      <c r="CU27" s="25" t="s">
        <v>138</v>
      </c>
      <c r="CV27" s="26"/>
      <c r="CW27" s="26"/>
      <c r="CX27" s="26"/>
      <c r="CY27" s="26"/>
      <c r="CZ27" s="26"/>
      <c r="DA27" s="26"/>
      <c r="DB27" s="26"/>
      <c r="DC27" s="26"/>
      <c r="DD27" s="27"/>
      <c r="DE27" s="18" t="s">
        <v>139</v>
      </c>
      <c r="DF27" s="18">
        <v>8077443</v>
      </c>
      <c r="DG27" s="19">
        <f t="shared" si="7"/>
        <v>18847367</v>
      </c>
      <c r="DH27" s="19">
        <f t="shared" si="8"/>
        <v>70004506</v>
      </c>
      <c r="DI27" s="20"/>
      <c r="DJ27" s="20"/>
    </row>
    <row r="28" spans="1:114" ht="108" customHeight="1">
      <c r="A28" s="6" t="s">
        <v>471</v>
      </c>
      <c r="B28" s="7">
        <v>44214</v>
      </c>
      <c r="C28" s="6" t="s">
        <v>122</v>
      </c>
      <c r="D28" s="6" t="s">
        <v>110</v>
      </c>
      <c r="E28" s="29" t="s">
        <v>472</v>
      </c>
      <c r="F28" s="6" t="s">
        <v>473</v>
      </c>
      <c r="G28" s="9" t="s">
        <v>474</v>
      </c>
      <c r="H28" s="7">
        <v>44215</v>
      </c>
      <c r="I28" s="6" t="s">
        <v>114</v>
      </c>
      <c r="J28" s="6" t="s">
        <v>115</v>
      </c>
      <c r="K28" s="8" t="s">
        <v>475</v>
      </c>
      <c r="L28" s="6" t="s">
        <v>110</v>
      </c>
      <c r="M28" s="6" t="s">
        <v>476</v>
      </c>
      <c r="N28" s="6" t="s">
        <v>118</v>
      </c>
      <c r="O28" s="6" t="s">
        <v>119</v>
      </c>
      <c r="P28" s="6">
        <v>11</v>
      </c>
      <c r="Q28" s="6" t="s">
        <v>186</v>
      </c>
      <c r="R28" s="6" t="s">
        <v>187</v>
      </c>
      <c r="S28" s="6">
        <v>1082001052</v>
      </c>
      <c r="T28" s="6">
        <v>23</v>
      </c>
      <c r="U28" s="7">
        <v>44203</v>
      </c>
      <c r="V28" s="6" t="s">
        <v>149</v>
      </c>
      <c r="W28" s="11">
        <v>88851873</v>
      </c>
      <c r="X28" s="11">
        <v>8077443</v>
      </c>
      <c r="Y28" s="6" t="s">
        <v>110</v>
      </c>
      <c r="Z28" s="11">
        <v>0</v>
      </c>
      <c r="AA28" s="11">
        <f t="shared" si="0"/>
        <v>88851873</v>
      </c>
      <c r="AB28" s="6" t="s">
        <v>110</v>
      </c>
      <c r="AC28" s="6" t="s">
        <v>110</v>
      </c>
      <c r="AD28" s="6" t="s">
        <v>110</v>
      </c>
      <c r="AE28" s="6" t="s">
        <v>110</v>
      </c>
      <c r="AF28" s="6" t="s">
        <v>110</v>
      </c>
      <c r="AG28" s="9" t="s">
        <v>477</v>
      </c>
      <c r="AH28" s="12">
        <v>46376936</v>
      </c>
      <c r="AI28" s="12">
        <v>1</v>
      </c>
      <c r="AJ28" s="12" t="s">
        <v>123</v>
      </c>
      <c r="AK28" s="12" t="s">
        <v>124</v>
      </c>
      <c r="AL28" s="12" t="s">
        <v>125</v>
      </c>
      <c r="AM28" s="7">
        <v>28841</v>
      </c>
      <c r="AN28" s="6" t="s">
        <v>126</v>
      </c>
      <c r="AO28" s="6" t="s">
        <v>293</v>
      </c>
      <c r="AP28" s="6" t="s">
        <v>467</v>
      </c>
      <c r="AQ28" s="36" t="s">
        <v>151</v>
      </c>
      <c r="AR28" s="36" t="s">
        <v>336</v>
      </c>
      <c r="AS28" s="6" t="s">
        <v>130</v>
      </c>
      <c r="AT28" s="6" t="s">
        <v>478</v>
      </c>
      <c r="AU28" s="6">
        <v>3813000</v>
      </c>
      <c r="AV28" s="6" t="s">
        <v>479</v>
      </c>
      <c r="AW28" s="6" t="s">
        <v>480</v>
      </c>
      <c r="AX28" s="6" t="s">
        <v>194</v>
      </c>
      <c r="AY28" s="6" t="s">
        <v>110</v>
      </c>
      <c r="AZ28" s="6" t="s">
        <v>110</v>
      </c>
      <c r="BA28" s="6" t="s">
        <v>110</v>
      </c>
      <c r="BB28" s="6" t="s">
        <v>110</v>
      </c>
      <c r="BC28" s="14" t="s">
        <v>481</v>
      </c>
      <c r="BD28" s="6">
        <v>33</v>
      </c>
      <c r="BE28" s="7">
        <v>44216</v>
      </c>
      <c r="BF28" s="12" t="s">
        <v>110</v>
      </c>
      <c r="BG28" s="6" t="s">
        <v>110</v>
      </c>
      <c r="BH28" s="12" t="s">
        <v>110</v>
      </c>
      <c r="BI28" s="6" t="s">
        <v>110</v>
      </c>
      <c r="BJ28" s="15">
        <v>44216</v>
      </c>
      <c r="BK28" s="15">
        <v>44549</v>
      </c>
      <c r="BL28" s="6" t="s">
        <v>313</v>
      </c>
      <c r="BM28" s="6" t="s">
        <v>314</v>
      </c>
      <c r="BN28" s="6">
        <v>39742375</v>
      </c>
      <c r="BO28" s="6">
        <v>2</v>
      </c>
      <c r="BP28" s="6" t="s">
        <v>110</v>
      </c>
      <c r="BQ28" s="6" t="s">
        <v>110</v>
      </c>
      <c r="BR28" s="6" t="s">
        <v>110</v>
      </c>
      <c r="BS28" s="6" t="s">
        <v>110</v>
      </c>
      <c r="BT28" s="6" t="s">
        <v>110</v>
      </c>
      <c r="BU28" s="6" t="s">
        <v>110</v>
      </c>
      <c r="BV28" s="6" t="s">
        <v>110</v>
      </c>
      <c r="BW28" s="6" t="s">
        <v>110</v>
      </c>
      <c r="BX28" s="9" t="str">
        <f t="shared" si="1"/>
        <v>YENNY ESTEPA HURTADO</v>
      </c>
      <c r="BY28" s="16">
        <f t="shared" si="2"/>
        <v>88851873</v>
      </c>
      <c r="BZ28" s="16" t="str">
        <f t="shared" ref="BZ28:CA28" si="33">O28</f>
        <v>2 2. Meses</v>
      </c>
      <c r="CA28" s="17">
        <f t="shared" si="33"/>
        <v>11</v>
      </c>
      <c r="CB28" s="18">
        <v>2961729</v>
      </c>
      <c r="CC28" s="19">
        <v>8077443</v>
      </c>
      <c r="CD28" s="19">
        <v>8077443</v>
      </c>
      <c r="CE28" s="19"/>
      <c r="CF28" s="19"/>
      <c r="CG28" s="19"/>
      <c r="CH28" s="20"/>
      <c r="CI28" s="20"/>
      <c r="CJ28" s="20"/>
      <c r="CK28" s="20"/>
      <c r="CL28" s="20"/>
      <c r="CM28" s="20"/>
      <c r="CN28" s="20"/>
      <c r="CO28" s="20"/>
      <c r="CP28" s="20"/>
      <c r="CQ28" s="20"/>
      <c r="CR28" s="20"/>
      <c r="CS28" s="19">
        <f t="shared" si="4"/>
        <v>19116615</v>
      </c>
      <c r="CT28" s="21">
        <f t="shared" si="5"/>
        <v>0.21515151402604649</v>
      </c>
      <c r="CU28" s="25" t="s">
        <v>138</v>
      </c>
      <c r="CV28" s="26"/>
      <c r="CW28" s="26"/>
      <c r="CX28" s="26"/>
      <c r="CY28" s="26"/>
      <c r="CZ28" s="26"/>
      <c r="DA28" s="26"/>
      <c r="DB28" s="26"/>
      <c r="DC28" s="26"/>
      <c r="DD28" s="27"/>
      <c r="DE28" s="18" t="s">
        <v>139</v>
      </c>
      <c r="DF28" s="18" t="str">
        <f t="shared" ref="DF28:DF120" si="34">DE28</f>
        <v>$ 8.077.443</v>
      </c>
      <c r="DG28" s="19">
        <f t="shared" si="7"/>
        <v>19116615</v>
      </c>
      <c r="DH28" s="19">
        <f t="shared" si="8"/>
        <v>69735258</v>
      </c>
      <c r="DI28" s="20"/>
      <c r="DJ28" s="20"/>
    </row>
    <row r="29" spans="1:114" ht="84" customHeight="1">
      <c r="A29" s="6" t="s">
        <v>482</v>
      </c>
      <c r="B29" s="7">
        <v>44215</v>
      </c>
      <c r="C29" s="6" t="s">
        <v>278</v>
      </c>
      <c r="D29" s="6" t="s">
        <v>110</v>
      </c>
      <c r="E29" s="29" t="s">
        <v>483</v>
      </c>
      <c r="F29" s="6" t="s">
        <v>484</v>
      </c>
      <c r="G29" s="9" t="s">
        <v>485</v>
      </c>
      <c r="H29" s="7">
        <v>44215</v>
      </c>
      <c r="I29" s="6" t="s">
        <v>114</v>
      </c>
      <c r="J29" s="6" t="s">
        <v>115</v>
      </c>
      <c r="K29" s="8" t="s">
        <v>486</v>
      </c>
      <c r="L29" s="6" t="s">
        <v>166</v>
      </c>
      <c r="M29" s="6" t="s">
        <v>487</v>
      </c>
      <c r="N29" s="6" t="s">
        <v>118</v>
      </c>
      <c r="O29" s="6" t="s">
        <v>119</v>
      </c>
      <c r="P29" s="6">
        <v>11</v>
      </c>
      <c r="Q29" s="6">
        <v>131020202030203</v>
      </c>
      <c r="R29" s="6" t="s">
        <v>120</v>
      </c>
      <c r="S29" s="6" t="s">
        <v>110</v>
      </c>
      <c r="T29" s="6">
        <v>3</v>
      </c>
      <c r="U29" s="7">
        <v>44202</v>
      </c>
      <c r="V29" s="6" t="s">
        <v>121</v>
      </c>
      <c r="W29" s="11">
        <v>88851873</v>
      </c>
      <c r="X29" s="11">
        <v>8077443</v>
      </c>
      <c r="Y29" s="6" t="s">
        <v>110</v>
      </c>
      <c r="Z29" s="11">
        <v>0</v>
      </c>
      <c r="AA29" s="11">
        <f t="shared" si="0"/>
        <v>88851873</v>
      </c>
      <c r="AB29" s="6" t="s">
        <v>110</v>
      </c>
      <c r="AC29" s="6" t="s">
        <v>110</v>
      </c>
      <c r="AD29" s="6" t="s">
        <v>110</v>
      </c>
      <c r="AE29" s="6" t="s">
        <v>110</v>
      </c>
      <c r="AF29" s="6" t="s">
        <v>110</v>
      </c>
      <c r="AG29" s="9" t="s">
        <v>488</v>
      </c>
      <c r="AH29" s="12">
        <v>1022374782</v>
      </c>
      <c r="AI29" s="12">
        <v>7</v>
      </c>
      <c r="AJ29" s="12" t="s">
        <v>123</v>
      </c>
      <c r="AK29" s="12" t="s">
        <v>124</v>
      </c>
      <c r="AL29" s="12" t="s">
        <v>125</v>
      </c>
      <c r="AM29" s="7">
        <v>33711</v>
      </c>
      <c r="AN29" s="6" t="s">
        <v>126</v>
      </c>
      <c r="AO29" s="6" t="s">
        <v>206</v>
      </c>
      <c r="AP29" s="6" t="s">
        <v>127</v>
      </c>
      <c r="AQ29" s="6" t="s">
        <v>221</v>
      </c>
      <c r="AR29" s="6" t="s">
        <v>489</v>
      </c>
      <c r="AS29" s="6" t="s">
        <v>130</v>
      </c>
      <c r="AT29" s="6" t="s">
        <v>490</v>
      </c>
      <c r="AU29" s="6">
        <v>3813000</v>
      </c>
      <c r="AV29" s="8" t="s">
        <v>491</v>
      </c>
      <c r="AW29" s="6" t="s">
        <v>492</v>
      </c>
      <c r="AX29" s="6" t="s">
        <v>298</v>
      </c>
      <c r="AY29" s="6" t="s">
        <v>110</v>
      </c>
      <c r="AZ29" s="6" t="s">
        <v>110</v>
      </c>
      <c r="BA29" s="6" t="s">
        <v>110</v>
      </c>
      <c r="BB29" s="6" t="s">
        <v>110</v>
      </c>
      <c r="BC29" s="14" t="s">
        <v>493</v>
      </c>
      <c r="BD29" s="6">
        <v>31</v>
      </c>
      <c r="BE29" s="7">
        <v>44215</v>
      </c>
      <c r="BF29" s="12" t="s">
        <v>110</v>
      </c>
      <c r="BG29" s="6" t="s">
        <v>110</v>
      </c>
      <c r="BH29" s="12" t="s">
        <v>110</v>
      </c>
      <c r="BI29" s="6" t="s">
        <v>110</v>
      </c>
      <c r="BJ29" s="15">
        <v>44216</v>
      </c>
      <c r="BK29" s="15">
        <v>44549</v>
      </c>
      <c r="BL29" s="6" t="s">
        <v>136</v>
      </c>
      <c r="BM29" s="6" t="s">
        <v>137</v>
      </c>
      <c r="BN29" s="6">
        <v>65554501</v>
      </c>
      <c r="BO29" s="6">
        <v>2</v>
      </c>
      <c r="BP29" s="6" t="s">
        <v>110</v>
      </c>
      <c r="BQ29" s="6" t="s">
        <v>110</v>
      </c>
      <c r="BR29" s="6" t="s">
        <v>110</v>
      </c>
      <c r="BS29" s="6" t="s">
        <v>110</v>
      </c>
      <c r="BT29" s="6" t="s">
        <v>110</v>
      </c>
      <c r="BU29" s="6" t="s">
        <v>110</v>
      </c>
      <c r="BV29" s="6" t="s">
        <v>110</v>
      </c>
      <c r="BW29" s="6" t="s">
        <v>110</v>
      </c>
      <c r="BX29" s="9" t="str">
        <f t="shared" si="1"/>
        <v>JESSICA ALEJANDRA SIERRA RABIA</v>
      </c>
      <c r="BY29" s="16">
        <f t="shared" si="2"/>
        <v>88851873</v>
      </c>
      <c r="BZ29" s="16" t="str">
        <f t="shared" ref="BZ29:CA29" si="35">O29</f>
        <v>2 2. Meses</v>
      </c>
      <c r="CA29" s="17">
        <f t="shared" si="35"/>
        <v>11</v>
      </c>
      <c r="CB29" s="18">
        <v>2961729</v>
      </c>
      <c r="CC29" s="19">
        <v>8077443</v>
      </c>
      <c r="CD29" s="19">
        <v>8077443</v>
      </c>
      <c r="CE29" s="19"/>
      <c r="CF29" s="19"/>
      <c r="CG29" s="19"/>
      <c r="CH29" s="20"/>
      <c r="CI29" s="20"/>
      <c r="CJ29" s="20"/>
      <c r="CK29" s="20"/>
      <c r="CL29" s="20"/>
      <c r="CM29" s="20"/>
      <c r="CN29" s="20"/>
      <c r="CO29" s="20"/>
      <c r="CP29" s="20"/>
      <c r="CQ29" s="20"/>
      <c r="CR29" s="20"/>
      <c r="CS29" s="19">
        <f t="shared" si="4"/>
        <v>19116615</v>
      </c>
      <c r="CT29" s="21">
        <f t="shared" si="5"/>
        <v>0.21515151402604649</v>
      </c>
      <c r="CU29" s="25" t="s">
        <v>138</v>
      </c>
      <c r="CV29" s="26"/>
      <c r="CW29" s="26"/>
      <c r="CX29" s="26"/>
      <c r="CY29" s="26"/>
      <c r="CZ29" s="26"/>
      <c r="DA29" s="26"/>
      <c r="DB29" s="26"/>
      <c r="DC29" s="26"/>
      <c r="DD29" s="27"/>
      <c r="DE29" s="18" t="s">
        <v>139</v>
      </c>
      <c r="DF29" s="18" t="str">
        <f t="shared" si="34"/>
        <v>$ 8.077.443</v>
      </c>
      <c r="DG29" s="19">
        <f t="shared" si="7"/>
        <v>19116615</v>
      </c>
      <c r="DH29" s="19">
        <f t="shared" si="8"/>
        <v>69735258</v>
      </c>
      <c r="DI29" s="20"/>
      <c r="DJ29" s="20"/>
    </row>
    <row r="30" spans="1:114" ht="108" customHeight="1">
      <c r="A30" s="6" t="s">
        <v>494</v>
      </c>
      <c r="B30" s="7">
        <v>44215</v>
      </c>
      <c r="C30" s="6" t="s">
        <v>278</v>
      </c>
      <c r="D30" s="6" t="s">
        <v>166</v>
      </c>
      <c r="E30" s="29" t="s">
        <v>495</v>
      </c>
      <c r="F30" s="6" t="s">
        <v>496</v>
      </c>
      <c r="G30" s="9" t="s">
        <v>497</v>
      </c>
      <c r="H30" s="7">
        <v>44215</v>
      </c>
      <c r="I30" s="6" t="s">
        <v>114</v>
      </c>
      <c r="J30" s="6" t="s">
        <v>115</v>
      </c>
      <c r="K30" s="8" t="s">
        <v>498</v>
      </c>
      <c r="L30" s="6" t="s">
        <v>166</v>
      </c>
      <c r="M30" s="6" t="s">
        <v>499</v>
      </c>
      <c r="N30" s="6" t="s">
        <v>118</v>
      </c>
      <c r="O30" s="6" t="s">
        <v>119</v>
      </c>
      <c r="P30" s="6">
        <v>11</v>
      </c>
      <c r="Q30" s="6">
        <v>131020202030203</v>
      </c>
      <c r="R30" s="6" t="s">
        <v>120</v>
      </c>
      <c r="S30" s="6" t="s">
        <v>110</v>
      </c>
      <c r="T30" s="6">
        <v>67</v>
      </c>
      <c r="U30" s="7">
        <v>44204</v>
      </c>
      <c r="V30" s="6" t="s">
        <v>121</v>
      </c>
      <c r="W30" s="11">
        <v>145393974</v>
      </c>
      <c r="X30" s="11">
        <v>13217634</v>
      </c>
      <c r="Y30" s="6" t="s">
        <v>110</v>
      </c>
      <c r="Z30" s="11">
        <v>0</v>
      </c>
      <c r="AA30" s="11">
        <f t="shared" si="0"/>
        <v>145393974</v>
      </c>
      <c r="AB30" s="6" t="s">
        <v>110</v>
      </c>
      <c r="AC30" s="6" t="s">
        <v>110</v>
      </c>
      <c r="AD30" s="6" t="s">
        <v>110</v>
      </c>
      <c r="AE30" s="6" t="s">
        <v>110</v>
      </c>
      <c r="AF30" s="6" t="s">
        <v>110</v>
      </c>
      <c r="AG30" s="9" t="s">
        <v>500</v>
      </c>
      <c r="AH30" s="12">
        <v>79981240</v>
      </c>
      <c r="AI30" s="12">
        <v>7</v>
      </c>
      <c r="AJ30" s="12" t="s">
        <v>279</v>
      </c>
      <c r="AK30" s="12" t="s">
        <v>124</v>
      </c>
      <c r="AL30" s="12" t="s">
        <v>125</v>
      </c>
      <c r="AM30" s="7">
        <v>28682</v>
      </c>
      <c r="AN30" s="6" t="s">
        <v>126</v>
      </c>
      <c r="AO30" s="6" t="s">
        <v>501</v>
      </c>
      <c r="AP30" s="6" t="s">
        <v>502</v>
      </c>
      <c r="AQ30" s="6" t="s">
        <v>221</v>
      </c>
      <c r="AR30" s="6" t="s">
        <v>336</v>
      </c>
      <c r="AS30" s="6" t="s">
        <v>130</v>
      </c>
      <c r="AT30" s="6" t="s">
        <v>503</v>
      </c>
      <c r="AU30" s="6">
        <v>3813000</v>
      </c>
      <c r="AV30" s="6" t="s">
        <v>504</v>
      </c>
      <c r="AW30" s="6" t="s">
        <v>505</v>
      </c>
      <c r="AX30" s="6" t="s">
        <v>284</v>
      </c>
      <c r="AY30" s="6" t="s">
        <v>110</v>
      </c>
      <c r="AZ30" s="6" t="s">
        <v>110</v>
      </c>
      <c r="BA30" s="6" t="s">
        <v>110</v>
      </c>
      <c r="BB30" s="6" t="s">
        <v>110</v>
      </c>
      <c r="BC30" s="14" t="s">
        <v>506</v>
      </c>
      <c r="BD30" s="6">
        <v>32</v>
      </c>
      <c r="BE30" s="7">
        <v>44215</v>
      </c>
      <c r="BF30" s="12" t="s">
        <v>110</v>
      </c>
      <c r="BG30" s="6" t="s">
        <v>110</v>
      </c>
      <c r="BH30" s="12" t="s">
        <v>110</v>
      </c>
      <c r="BI30" s="6" t="s">
        <v>110</v>
      </c>
      <c r="BJ30" s="15">
        <v>44216</v>
      </c>
      <c r="BK30" s="15">
        <v>44549</v>
      </c>
      <c r="BL30" s="6" t="s">
        <v>507</v>
      </c>
      <c r="BM30" s="6" t="s">
        <v>508</v>
      </c>
      <c r="BN30" s="6">
        <v>52966718</v>
      </c>
      <c r="BO30" s="6">
        <v>4</v>
      </c>
      <c r="BP30" s="6" t="s">
        <v>110</v>
      </c>
      <c r="BQ30" s="6" t="s">
        <v>110</v>
      </c>
      <c r="BR30" s="6" t="s">
        <v>110</v>
      </c>
      <c r="BS30" s="6" t="s">
        <v>110</v>
      </c>
      <c r="BT30" s="6" t="s">
        <v>110</v>
      </c>
      <c r="BU30" s="6" t="s">
        <v>110</v>
      </c>
      <c r="BV30" s="6" t="s">
        <v>110</v>
      </c>
      <c r="BW30" s="6" t="s">
        <v>110</v>
      </c>
      <c r="BX30" s="9" t="str">
        <f t="shared" si="1"/>
        <v>JUAN JOSÉ GÓMEZ URUEÑA</v>
      </c>
      <c r="BY30" s="16">
        <f t="shared" si="2"/>
        <v>145393974</v>
      </c>
      <c r="BZ30" s="16" t="str">
        <f t="shared" ref="BZ30:CA30" si="36">O30</f>
        <v>2 2. Meses</v>
      </c>
      <c r="CA30" s="17">
        <f t="shared" si="36"/>
        <v>11</v>
      </c>
      <c r="CB30" s="18">
        <v>4846466</v>
      </c>
      <c r="CC30" s="19">
        <v>13217634</v>
      </c>
      <c r="CD30" s="19">
        <v>13217634</v>
      </c>
      <c r="CE30" s="19"/>
      <c r="CF30" s="19"/>
      <c r="CG30" s="19"/>
      <c r="CH30" s="20"/>
      <c r="CI30" s="20"/>
      <c r="CJ30" s="20"/>
      <c r="CK30" s="20"/>
      <c r="CL30" s="20"/>
      <c r="CM30" s="20"/>
      <c r="CN30" s="20"/>
      <c r="CO30" s="20"/>
      <c r="CP30" s="20"/>
      <c r="CQ30" s="20"/>
      <c r="CR30" s="20"/>
      <c r="CS30" s="19">
        <f t="shared" si="4"/>
        <v>31281734</v>
      </c>
      <c r="CT30" s="21">
        <f t="shared" si="5"/>
        <v>0.21515151652708797</v>
      </c>
      <c r="CU30" s="25" t="s">
        <v>138</v>
      </c>
      <c r="CV30" s="26"/>
      <c r="CW30" s="26"/>
      <c r="CX30" s="26"/>
      <c r="CY30" s="26"/>
      <c r="CZ30" s="26"/>
      <c r="DA30" s="26"/>
      <c r="DB30" s="26"/>
      <c r="DC30" s="26"/>
      <c r="DD30" s="27"/>
      <c r="DE30" s="18" t="s">
        <v>509</v>
      </c>
      <c r="DF30" s="18" t="str">
        <f t="shared" si="34"/>
        <v>$ 13.217.634</v>
      </c>
      <c r="DG30" s="19">
        <f t="shared" si="7"/>
        <v>31281734</v>
      </c>
      <c r="DH30" s="19">
        <f t="shared" si="8"/>
        <v>114112240</v>
      </c>
      <c r="DI30" s="20"/>
      <c r="DJ30" s="20"/>
    </row>
    <row r="31" spans="1:114" ht="96" customHeight="1">
      <c r="A31" s="6" t="s">
        <v>510</v>
      </c>
      <c r="B31" s="7">
        <v>44216</v>
      </c>
      <c r="C31" s="6" t="s">
        <v>278</v>
      </c>
      <c r="D31" s="6" t="s">
        <v>301</v>
      </c>
      <c r="E31" s="29" t="s">
        <v>511</v>
      </c>
      <c r="F31" s="6" t="s">
        <v>512</v>
      </c>
      <c r="G31" s="9" t="s">
        <v>513</v>
      </c>
      <c r="H31" s="7">
        <v>44216</v>
      </c>
      <c r="I31" s="6" t="s">
        <v>114</v>
      </c>
      <c r="J31" s="6" t="s">
        <v>115</v>
      </c>
      <c r="K31" s="8" t="s">
        <v>498</v>
      </c>
      <c r="L31" s="6" t="s">
        <v>110</v>
      </c>
      <c r="M31" s="6" t="s">
        <v>514</v>
      </c>
      <c r="N31" s="6" t="s">
        <v>118</v>
      </c>
      <c r="O31" s="6" t="s">
        <v>119</v>
      </c>
      <c r="P31" s="6">
        <v>11</v>
      </c>
      <c r="Q31" s="6" t="s">
        <v>186</v>
      </c>
      <c r="R31" s="6" t="s">
        <v>187</v>
      </c>
      <c r="S31" s="6">
        <v>1082001052</v>
      </c>
      <c r="T31" s="6">
        <v>54</v>
      </c>
      <c r="U31" s="7">
        <v>44204</v>
      </c>
      <c r="V31" s="6" t="s">
        <v>149</v>
      </c>
      <c r="W31" s="11">
        <v>88851873</v>
      </c>
      <c r="X31" s="11">
        <v>8077443</v>
      </c>
      <c r="Y31" s="6" t="s">
        <v>166</v>
      </c>
      <c r="Z31" s="11">
        <v>0</v>
      </c>
      <c r="AA31" s="11">
        <f t="shared" si="0"/>
        <v>88851873</v>
      </c>
      <c r="AB31" s="6" t="s">
        <v>110</v>
      </c>
      <c r="AC31" s="6" t="s">
        <v>110</v>
      </c>
      <c r="AD31" s="6" t="s">
        <v>110</v>
      </c>
      <c r="AE31" s="6" t="s">
        <v>110</v>
      </c>
      <c r="AF31" s="6" t="s">
        <v>110</v>
      </c>
      <c r="AG31" s="9" t="s">
        <v>515</v>
      </c>
      <c r="AH31" s="12">
        <v>84083698</v>
      </c>
      <c r="AI31" s="12">
        <v>1</v>
      </c>
      <c r="AJ31" s="12" t="s">
        <v>279</v>
      </c>
      <c r="AK31" s="12" t="s">
        <v>124</v>
      </c>
      <c r="AL31" s="12" t="s">
        <v>125</v>
      </c>
      <c r="AM31" s="7">
        <v>28466</v>
      </c>
      <c r="AN31" s="6" t="s">
        <v>126</v>
      </c>
      <c r="AO31" s="6" t="s">
        <v>516</v>
      </c>
      <c r="AP31" s="6" t="s">
        <v>517</v>
      </c>
      <c r="AQ31" s="6" t="s">
        <v>190</v>
      </c>
      <c r="AR31" s="6" t="s">
        <v>238</v>
      </c>
      <c r="AS31" s="6" t="s">
        <v>130</v>
      </c>
      <c r="AT31" s="6" t="s">
        <v>518</v>
      </c>
      <c r="AU31" s="6">
        <v>3813000</v>
      </c>
      <c r="AV31" s="6" t="s">
        <v>519</v>
      </c>
      <c r="AW31" s="6" t="s">
        <v>520</v>
      </c>
      <c r="AX31" s="6" t="s">
        <v>284</v>
      </c>
      <c r="AY31" s="6" t="s">
        <v>166</v>
      </c>
      <c r="AZ31" s="6" t="s">
        <v>110</v>
      </c>
      <c r="BA31" s="6" t="s">
        <v>110</v>
      </c>
      <c r="BB31" s="6" t="s">
        <v>110</v>
      </c>
      <c r="BC31" s="14" t="s">
        <v>521</v>
      </c>
      <c r="BD31" s="6">
        <v>35</v>
      </c>
      <c r="BE31" s="7">
        <v>44216</v>
      </c>
      <c r="BF31" s="12" t="s">
        <v>110</v>
      </c>
      <c r="BG31" s="6" t="s">
        <v>110</v>
      </c>
      <c r="BH31" s="12" t="s">
        <v>166</v>
      </c>
      <c r="BI31" s="6" t="s">
        <v>110</v>
      </c>
      <c r="BJ31" s="15">
        <v>44217</v>
      </c>
      <c r="BK31" s="15">
        <v>44550</v>
      </c>
      <c r="BL31" s="7" t="s">
        <v>212</v>
      </c>
      <c r="BM31" s="6" t="s">
        <v>459</v>
      </c>
      <c r="BN31" s="6">
        <v>79317479</v>
      </c>
      <c r="BO31" s="6">
        <v>3</v>
      </c>
      <c r="BP31" s="6" t="s">
        <v>110</v>
      </c>
      <c r="BQ31" s="6" t="s">
        <v>110</v>
      </c>
      <c r="BR31" s="6" t="s">
        <v>110</v>
      </c>
      <c r="BS31" s="6" t="s">
        <v>110</v>
      </c>
      <c r="BT31" s="6" t="s">
        <v>110</v>
      </c>
      <c r="BU31" s="6" t="s">
        <v>110</v>
      </c>
      <c r="BV31" s="6" t="s">
        <v>110</v>
      </c>
      <c r="BW31" s="6" t="s">
        <v>110</v>
      </c>
      <c r="BX31" s="9" t="str">
        <f t="shared" si="1"/>
        <v>EDMUNDO MERCEL TONCEL ROSADO</v>
      </c>
      <c r="BY31" s="16">
        <f t="shared" si="2"/>
        <v>88851873</v>
      </c>
      <c r="BZ31" s="16" t="str">
        <f t="shared" ref="BZ31:BZ65" si="37">O31</f>
        <v>2 2. Meses</v>
      </c>
      <c r="CA31" s="17">
        <v>330</v>
      </c>
      <c r="CB31" s="18">
        <v>2692481</v>
      </c>
      <c r="CC31" s="19">
        <v>8077443</v>
      </c>
      <c r="CD31" s="19">
        <v>8077443</v>
      </c>
      <c r="CE31" s="19"/>
      <c r="CF31" s="19"/>
      <c r="CG31" s="19"/>
      <c r="CH31" s="20"/>
      <c r="CI31" s="20"/>
      <c r="CJ31" s="20"/>
      <c r="CK31" s="20"/>
      <c r="CL31" s="20"/>
      <c r="CM31" s="20"/>
      <c r="CN31" s="20"/>
      <c r="CO31" s="20"/>
      <c r="CP31" s="20"/>
      <c r="CQ31" s="20"/>
      <c r="CR31" s="20"/>
      <c r="CS31" s="19">
        <f t="shared" si="4"/>
        <v>18847367</v>
      </c>
      <c r="CT31" s="21">
        <f t="shared" si="5"/>
        <v>0.21212121212121213</v>
      </c>
      <c r="CU31" s="25" t="s">
        <v>138</v>
      </c>
      <c r="CV31" s="26"/>
      <c r="CW31" s="26"/>
      <c r="CX31" s="26"/>
      <c r="CY31" s="26"/>
      <c r="CZ31" s="26"/>
      <c r="DA31" s="26"/>
      <c r="DB31" s="26"/>
      <c r="DC31" s="26"/>
      <c r="DD31" s="27"/>
      <c r="DE31" s="18" t="s">
        <v>139</v>
      </c>
      <c r="DF31" s="18" t="str">
        <f t="shared" si="34"/>
        <v>$ 8.077.443</v>
      </c>
      <c r="DG31" s="19">
        <f t="shared" si="7"/>
        <v>18847367</v>
      </c>
      <c r="DH31" s="19">
        <f t="shared" si="8"/>
        <v>70004506</v>
      </c>
      <c r="DI31" s="20"/>
      <c r="DJ31" s="20"/>
    </row>
    <row r="32" spans="1:114" ht="72" customHeight="1">
      <c r="A32" s="6" t="s">
        <v>522</v>
      </c>
      <c r="B32" s="7">
        <v>44215</v>
      </c>
      <c r="C32" s="6" t="s">
        <v>109</v>
      </c>
      <c r="D32" s="6" t="s">
        <v>110</v>
      </c>
      <c r="E32" s="29" t="s">
        <v>523</v>
      </c>
      <c r="F32" s="6" t="s">
        <v>524</v>
      </c>
      <c r="G32" s="9" t="s">
        <v>525</v>
      </c>
      <c r="H32" s="7">
        <v>44216</v>
      </c>
      <c r="I32" s="6" t="s">
        <v>114</v>
      </c>
      <c r="J32" s="6" t="s">
        <v>115</v>
      </c>
      <c r="K32" s="8" t="s">
        <v>526</v>
      </c>
      <c r="L32" s="6" t="s">
        <v>110</v>
      </c>
      <c r="M32" s="6" t="s">
        <v>527</v>
      </c>
      <c r="N32" s="6" t="s">
        <v>118</v>
      </c>
      <c r="O32" s="6" t="s">
        <v>119</v>
      </c>
      <c r="P32" s="6">
        <v>11</v>
      </c>
      <c r="Q32" s="6" t="s">
        <v>186</v>
      </c>
      <c r="R32" s="6" t="s">
        <v>187</v>
      </c>
      <c r="S32" s="6">
        <v>1082001052</v>
      </c>
      <c r="T32" s="6">
        <v>56</v>
      </c>
      <c r="U32" s="7">
        <v>44204</v>
      </c>
      <c r="V32" s="6" t="s">
        <v>149</v>
      </c>
      <c r="W32" s="11">
        <v>88851873</v>
      </c>
      <c r="X32" s="11">
        <v>8077443</v>
      </c>
      <c r="Y32" s="6" t="s">
        <v>166</v>
      </c>
      <c r="Z32" s="11">
        <v>0</v>
      </c>
      <c r="AA32" s="11">
        <f t="shared" si="0"/>
        <v>88851873</v>
      </c>
      <c r="AB32" s="6" t="s">
        <v>110</v>
      </c>
      <c r="AC32" s="6" t="s">
        <v>110</v>
      </c>
      <c r="AD32" s="6" t="s">
        <v>110</v>
      </c>
      <c r="AE32" s="6" t="s">
        <v>110</v>
      </c>
      <c r="AF32" s="6" t="s">
        <v>110</v>
      </c>
      <c r="AG32" s="9" t="s">
        <v>528</v>
      </c>
      <c r="AH32" s="12">
        <v>53080855</v>
      </c>
      <c r="AI32" s="12">
        <v>5</v>
      </c>
      <c r="AJ32" s="12" t="s">
        <v>123</v>
      </c>
      <c r="AK32" s="12" t="s">
        <v>124</v>
      </c>
      <c r="AL32" s="12" t="s">
        <v>125</v>
      </c>
      <c r="AM32" s="7">
        <v>30648</v>
      </c>
      <c r="AN32" s="6" t="s">
        <v>126</v>
      </c>
      <c r="AO32" s="6" t="s">
        <v>206</v>
      </c>
      <c r="AP32" s="6" t="s">
        <v>127</v>
      </c>
      <c r="AQ32" s="6" t="s">
        <v>128</v>
      </c>
      <c r="AR32" s="6" t="s">
        <v>172</v>
      </c>
      <c r="AS32" s="6" t="s">
        <v>130</v>
      </c>
      <c r="AT32" s="6" t="s">
        <v>529</v>
      </c>
      <c r="AU32" s="6">
        <v>3813000</v>
      </c>
      <c r="AV32" s="6" t="s">
        <v>530</v>
      </c>
      <c r="AW32" s="6" t="s">
        <v>531</v>
      </c>
      <c r="AX32" s="6" t="s">
        <v>134</v>
      </c>
      <c r="AY32" s="6" t="s">
        <v>110</v>
      </c>
      <c r="AZ32" s="6" t="s">
        <v>110</v>
      </c>
      <c r="BA32" s="6" t="s">
        <v>110</v>
      </c>
      <c r="BB32" s="6" t="s">
        <v>110</v>
      </c>
      <c r="BC32" s="14" t="s">
        <v>532</v>
      </c>
      <c r="BD32" s="6">
        <v>39</v>
      </c>
      <c r="BE32" s="7">
        <v>44218</v>
      </c>
      <c r="BF32" s="12" t="s">
        <v>110</v>
      </c>
      <c r="BG32" s="6" t="s">
        <v>110</v>
      </c>
      <c r="BH32" s="12" t="s">
        <v>110</v>
      </c>
      <c r="BI32" s="6" t="s">
        <v>110</v>
      </c>
      <c r="BJ32" s="15">
        <v>44218</v>
      </c>
      <c r="BK32" s="15">
        <v>44551</v>
      </c>
      <c r="BL32" s="7" t="s">
        <v>212</v>
      </c>
      <c r="BM32" s="6" t="s">
        <v>459</v>
      </c>
      <c r="BN32" s="6">
        <v>79317479</v>
      </c>
      <c r="BO32" s="6">
        <v>3</v>
      </c>
      <c r="BP32" s="6" t="s">
        <v>110</v>
      </c>
      <c r="BQ32" s="6" t="s">
        <v>110</v>
      </c>
      <c r="BR32" s="6" t="s">
        <v>110</v>
      </c>
      <c r="BS32" s="6" t="s">
        <v>110</v>
      </c>
      <c r="BT32" s="6" t="s">
        <v>110</v>
      </c>
      <c r="BU32" s="6" t="s">
        <v>110</v>
      </c>
      <c r="BV32" s="6" t="s">
        <v>110</v>
      </c>
      <c r="BW32" s="6" t="s">
        <v>110</v>
      </c>
      <c r="BX32" s="9" t="str">
        <f t="shared" si="1"/>
        <v xml:space="preserve">PAOLA ANDREA GÓMEZ VELEZ </v>
      </c>
      <c r="BY32" s="16">
        <f t="shared" si="2"/>
        <v>88851873</v>
      </c>
      <c r="BZ32" s="16" t="str">
        <f t="shared" si="37"/>
        <v>2 2. Meses</v>
      </c>
      <c r="CA32" s="17">
        <f t="shared" ref="CA32:CA65" si="38">P32</f>
        <v>11</v>
      </c>
      <c r="CB32" s="18">
        <v>2423233</v>
      </c>
      <c r="CC32" s="19">
        <v>8077443</v>
      </c>
      <c r="CD32" s="19">
        <v>8077443</v>
      </c>
      <c r="CE32" s="19"/>
      <c r="CF32" s="19"/>
      <c r="CG32" s="19"/>
      <c r="CH32" s="20"/>
      <c r="CI32" s="20"/>
      <c r="CJ32" s="20"/>
      <c r="CK32" s="20"/>
      <c r="CL32" s="20"/>
      <c r="CM32" s="20"/>
      <c r="CN32" s="20"/>
      <c r="CO32" s="20"/>
      <c r="CP32" s="20"/>
      <c r="CQ32" s="20"/>
      <c r="CR32" s="20"/>
      <c r="CS32" s="19">
        <f t="shared" si="4"/>
        <v>18578119</v>
      </c>
      <c r="CT32" s="21">
        <f t="shared" si="5"/>
        <v>0.20909091021637777</v>
      </c>
      <c r="CU32" s="25" t="s">
        <v>138</v>
      </c>
      <c r="CV32" s="26"/>
      <c r="CW32" s="26"/>
      <c r="CX32" s="26"/>
      <c r="CY32" s="26"/>
      <c r="CZ32" s="26"/>
      <c r="DA32" s="26"/>
      <c r="DB32" s="26"/>
      <c r="DC32" s="26"/>
      <c r="DD32" s="27"/>
      <c r="DE32" s="18" t="s">
        <v>139</v>
      </c>
      <c r="DF32" s="18" t="str">
        <f t="shared" si="34"/>
        <v>$ 8.077.443</v>
      </c>
      <c r="DG32" s="19">
        <f t="shared" si="7"/>
        <v>18578119</v>
      </c>
      <c r="DH32" s="19">
        <f t="shared" si="8"/>
        <v>70273754</v>
      </c>
      <c r="DI32" s="20"/>
      <c r="DJ32" s="20"/>
    </row>
    <row r="33" spans="1:114" ht="72" customHeight="1">
      <c r="A33" s="6" t="s">
        <v>533</v>
      </c>
      <c r="B33" s="7">
        <v>44216</v>
      </c>
      <c r="C33" s="6" t="s">
        <v>122</v>
      </c>
      <c r="D33" s="6" t="s">
        <v>166</v>
      </c>
      <c r="E33" s="29" t="s">
        <v>534</v>
      </c>
      <c r="F33" s="6" t="s">
        <v>535</v>
      </c>
      <c r="G33" s="9" t="s">
        <v>536</v>
      </c>
      <c r="H33" s="7">
        <v>44217</v>
      </c>
      <c r="I33" s="6" t="s">
        <v>114</v>
      </c>
      <c r="J33" s="6" t="s">
        <v>115</v>
      </c>
      <c r="K33" s="8" t="s">
        <v>537</v>
      </c>
      <c r="L33" s="6" t="s">
        <v>166</v>
      </c>
      <c r="M33" s="6" t="s">
        <v>538</v>
      </c>
      <c r="N33" s="6" t="s">
        <v>118</v>
      </c>
      <c r="O33" s="6" t="s">
        <v>119</v>
      </c>
      <c r="P33" s="6">
        <v>11</v>
      </c>
      <c r="Q33" s="6" t="s">
        <v>147</v>
      </c>
      <c r="R33" s="6" t="s">
        <v>148</v>
      </c>
      <c r="S33" s="6">
        <v>1082001052</v>
      </c>
      <c r="T33" s="6">
        <v>13</v>
      </c>
      <c r="U33" s="7">
        <v>44202</v>
      </c>
      <c r="V33" s="6" t="s">
        <v>149</v>
      </c>
      <c r="W33" s="11">
        <v>56542101</v>
      </c>
      <c r="X33" s="11">
        <v>5140191</v>
      </c>
      <c r="Y33" s="6" t="s">
        <v>110</v>
      </c>
      <c r="Z33" s="11">
        <v>0</v>
      </c>
      <c r="AA33" s="11">
        <f t="shared" si="0"/>
        <v>56542101</v>
      </c>
      <c r="AB33" s="6" t="s">
        <v>110</v>
      </c>
      <c r="AC33" s="6" t="s">
        <v>110</v>
      </c>
      <c r="AD33" s="6" t="s">
        <v>110</v>
      </c>
      <c r="AE33" s="6" t="s">
        <v>110</v>
      </c>
      <c r="AF33" s="6" t="s">
        <v>110</v>
      </c>
      <c r="AG33" s="9" t="s">
        <v>539</v>
      </c>
      <c r="AH33" s="12">
        <v>52810637</v>
      </c>
      <c r="AI33" s="12">
        <v>6</v>
      </c>
      <c r="AJ33" s="12" t="s">
        <v>123</v>
      </c>
      <c r="AK33" s="12" t="s">
        <v>124</v>
      </c>
      <c r="AL33" s="12" t="s">
        <v>125</v>
      </c>
      <c r="AM33" s="7">
        <v>29937</v>
      </c>
      <c r="AN33" s="6" t="s">
        <v>126</v>
      </c>
      <c r="AO33" s="6" t="s">
        <v>206</v>
      </c>
      <c r="AP33" s="6" t="s">
        <v>127</v>
      </c>
      <c r="AQ33" s="6" t="s">
        <v>128</v>
      </c>
      <c r="AR33" s="6" t="s">
        <v>540</v>
      </c>
      <c r="AS33" s="6" t="s">
        <v>130</v>
      </c>
      <c r="AT33" s="6" t="s">
        <v>541</v>
      </c>
      <c r="AU33" s="6">
        <v>3813000</v>
      </c>
      <c r="AV33" s="6" t="s">
        <v>542</v>
      </c>
      <c r="AW33" s="6" t="s">
        <v>155</v>
      </c>
      <c r="AX33" s="6" t="s">
        <v>311</v>
      </c>
      <c r="AY33" s="6" t="s">
        <v>110</v>
      </c>
      <c r="AZ33" s="6" t="s">
        <v>110</v>
      </c>
      <c r="BA33" s="6" t="s">
        <v>110</v>
      </c>
      <c r="BB33" s="6" t="s">
        <v>110</v>
      </c>
      <c r="BC33" s="14" t="s">
        <v>543</v>
      </c>
      <c r="BD33" s="6">
        <v>38</v>
      </c>
      <c r="BE33" s="7">
        <v>44218</v>
      </c>
      <c r="BF33" s="12" t="s">
        <v>110</v>
      </c>
      <c r="BG33" s="6" t="s">
        <v>110</v>
      </c>
      <c r="BH33" s="12" t="s">
        <v>110</v>
      </c>
      <c r="BI33" s="6" t="s">
        <v>110</v>
      </c>
      <c r="BJ33" s="15">
        <v>44218</v>
      </c>
      <c r="BK33" s="15">
        <v>44551</v>
      </c>
      <c r="BL33" s="6" t="s">
        <v>227</v>
      </c>
      <c r="BM33" s="6" t="s">
        <v>228</v>
      </c>
      <c r="BN33" s="6">
        <v>80767640</v>
      </c>
      <c r="BO33" s="6">
        <v>7</v>
      </c>
      <c r="BP33" s="6" t="s">
        <v>110</v>
      </c>
      <c r="BQ33" s="6" t="s">
        <v>110</v>
      </c>
      <c r="BR33" s="6" t="s">
        <v>110</v>
      </c>
      <c r="BS33" s="6" t="s">
        <v>110</v>
      </c>
      <c r="BT33" s="6" t="s">
        <v>110</v>
      </c>
      <c r="BU33" s="6" t="s">
        <v>110</v>
      </c>
      <c r="BV33" s="6" t="s">
        <v>110</v>
      </c>
      <c r="BW33" s="6" t="s">
        <v>110</v>
      </c>
      <c r="BX33" s="9" t="str">
        <f t="shared" si="1"/>
        <v xml:space="preserve">ANGIE PAOLA JARA RUBIANO </v>
      </c>
      <c r="BY33" s="16">
        <f t="shared" si="2"/>
        <v>56542101</v>
      </c>
      <c r="BZ33" s="16" t="str">
        <f t="shared" si="37"/>
        <v>2 2. Meses</v>
      </c>
      <c r="CA33" s="17">
        <f t="shared" si="38"/>
        <v>11</v>
      </c>
      <c r="CB33" s="18">
        <v>1542057</v>
      </c>
      <c r="CC33" s="19">
        <v>5140191</v>
      </c>
      <c r="CD33" s="19">
        <v>5140191</v>
      </c>
      <c r="CE33" s="19"/>
      <c r="CF33" s="19"/>
      <c r="CG33" s="19"/>
      <c r="CH33" s="20"/>
      <c r="CI33" s="20"/>
      <c r="CJ33" s="20"/>
      <c r="CK33" s="20"/>
      <c r="CL33" s="20"/>
      <c r="CM33" s="20"/>
      <c r="CN33" s="20"/>
      <c r="CO33" s="20"/>
      <c r="CP33" s="20"/>
      <c r="CQ33" s="20"/>
      <c r="CR33" s="20"/>
      <c r="CS33" s="19">
        <f t="shared" si="4"/>
        <v>11822439</v>
      </c>
      <c r="CT33" s="21">
        <f t="shared" si="5"/>
        <v>0.20909090378512818</v>
      </c>
      <c r="CU33" s="25" t="s">
        <v>138</v>
      </c>
      <c r="CV33" s="26"/>
      <c r="CW33" s="26"/>
      <c r="CX33" s="26"/>
      <c r="CY33" s="26"/>
      <c r="CZ33" s="26"/>
      <c r="DA33" s="26"/>
      <c r="DB33" s="26"/>
      <c r="DC33" s="26"/>
      <c r="DD33" s="27"/>
      <c r="DE33" s="18" t="s">
        <v>544</v>
      </c>
      <c r="DF33" s="18" t="str">
        <f t="shared" si="34"/>
        <v>$ 5.140.191</v>
      </c>
      <c r="DG33" s="19">
        <f t="shared" si="7"/>
        <v>11822439</v>
      </c>
      <c r="DH33" s="19">
        <f t="shared" si="8"/>
        <v>44719662</v>
      </c>
      <c r="DI33" s="20"/>
      <c r="DJ33" s="20"/>
    </row>
    <row r="34" spans="1:114" ht="72" customHeight="1">
      <c r="A34" s="6" t="s">
        <v>545</v>
      </c>
      <c r="B34" s="7">
        <v>44216</v>
      </c>
      <c r="C34" s="6" t="s">
        <v>122</v>
      </c>
      <c r="D34" s="6" t="s">
        <v>166</v>
      </c>
      <c r="E34" s="8" t="s">
        <v>546</v>
      </c>
      <c r="F34" s="6" t="s">
        <v>547</v>
      </c>
      <c r="G34" s="9" t="s">
        <v>548</v>
      </c>
      <c r="H34" s="7">
        <v>44217</v>
      </c>
      <c r="I34" s="6" t="s">
        <v>114</v>
      </c>
      <c r="J34" s="6" t="s">
        <v>115</v>
      </c>
      <c r="K34" s="8" t="s">
        <v>549</v>
      </c>
      <c r="L34" s="6" t="s">
        <v>110</v>
      </c>
      <c r="M34" s="6" t="s">
        <v>550</v>
      </c>
      <c r="N34" s="6" t="s">
        <v>118</v>
      </c>
      <c r="O34" s="6" t="s">
        <v>119</v>
      </c>
      <c r="P34" s="6">
        <v>11</v>
      </c>
      <c r="Q34" s="6" t="s">
        <v>147</v>
      </c>
      <c r="R34" s="6" t="s">
        <v>148</v>
      </c>
      <c r="S34" s="6">
        <v>1082001052</v>
      </c>
      <c r="T34" s="6">
        <v>9</v>
      </c>
      <c r="U34" s="7">
        <v>44202</v>
      </c>
      <c r="V34" s="6" t="s">
        <v>149</v>
      </c>
      <c r="W34" s="11">
        <v>48464658</v>
      </c>
      <c r="X34" s="11">
        <v>4405878</v>
      </c>
      <c r="Y34" s="6" t="s">
        <v>110</v>
      </c>
      <c r="Z34" s="11">
        <v>0</v>
      </c>
      <c r="AA34" s="11">
        <f t="shared" si="0"/>
        <v>48464658</v>
      </c>
      <c r="AB34" s="6" t="s">
        <v>110</v>
      </c>
      <c r="AC34" s="6" t="s">
        <v>110</v>
      </c>
      <c r="AD34" s="6" t="s">
        <v>110</v>
      </c>
      <c r="AE34" s="6" t="s">
        <v>110</v>
      </c>
      <c r="AF34" s="6" t="s">
        <v>110</v>
      </c>
      <c r="AG34" s="9" t="s">
        <v>551</v>
      </c>
      <c r="AH34" s="12">
        <v>1023938431</v>
      </c>
      <c r="AI34" s="12">
        <v>2</v>
      </c>
      <c r="AJ34" s="12" t="s">
        <v>123</v>
      </c>
      <c r="AK34" s="12" t="s">
        <v>124</v>
      </c>
      <c r="AL34" s="12" t="s">
        <v>125</v>
      </c>
      <c r="AM34" s="7">
        <v>34678</v>
      </c>
      <c r="AN34" s="6" t="s">
        <v>126</v>
      </c>
      <c r="AO34" s="6" t="s">
        <v>206</v>
      </c>
      <c r="AP34" s="6" t="s">
        <v>127</v>
      </c>
      <c r="AQ34" s="6" t="s">
        <v>151</v>
      </c>
      <c r="AR34" s="6" t="s">
        <v>172</v>
      </c>
      <c r="AS34" s="6" t="s">
        <v>130</v>
      </c>
      <c r="AT34" s="6" t="s">
        <v>552</v>
      </c>
      <c r="AU34" s="6">
        <v>3813000</v>
      </c>
      <c r="AV34" s="6" t="s">
        <v>553</v>
      </c>
      <c r="AW34" s="6" t="s">
        <v>531</v>
      </c>
      <c r="AX34" s="6" t="s">
        <v>554</v>
      </c>
      <c r="AY34" s="6" t="s">
        <v>110</v>
      </c>
      <c r="AZ34" s="6" t="s">
        <v>110</v>
      </c>
      <c r="BA34" s="6" t="s">
        <v>110</v>
      </c>
      <c r="BB34" s="6" t="s">
        <v>110</v>
      </c>
      <c r="BC34" s="14" t="s">
        <v>555</v>
      </c>
      <c r="BD34" s="6">
        <v>37</v>
      </c>
      <c r="BE34" s="7">
        <v>44217</v>
      </c>
      <c r="BF34" s="12" t="s">
        <v>110</v>
      </c>
      <c r="BG34" s="6" t="s">
        <v>110</v>
      </c>
      <c r="BH34" s="12" t="s">
        <v>110</v>
      </c>
      <c r="BI34" s="6" t="s">
        <v>110</v>
      </c>
      <c r="BJ34" s="15">
        <v>44218</v>
      </c>
      <c r="BK34" s="15">
        <v>44551</v>
      </c>
      <c r="BL34" s="6" t="s">
        <v>227</v>
      </c>
      <c r="BM34" s="6" t="s">
        <v>228</v>
      </c>
      <c r="BN34" s="6">
        <v>80767640</v>
      </c>
      <c r="BO34" s="6">
        <v>7</v>
      </c>
      <c r="BP34" s="6" t="s">
        <v>110</v>
      </c>
      <c r="BQ34" s="6" t="s">
        <v>110</v>
      </c>
      <c r="BR34" s="6" t="s">
        <v>110</v>
      </c>
      <c r="BS34" s="6" t="s">
        <v>110</v>
      </c>
      <c r="BT34" s="6" t="s">
        <v>110</v>
      </c>
      <c r="BU34" s="6" t="s">
        <v>110</v>
      </c>
      <c r="BV34" s="6" t="s">
        <v>110</v>
      </c>
      <c r="BW34" s="6" t="s">
        <v>110</v>
      </c>
      <c r="BX34" s="9" t="str">
        <f t="shared" si="1"/>
        <v xml:space="preserve">LAURA PAOLA BORDA GOMEZ </v>
      </c>
      <c r="BY34" s="16">
        <f t="shared" si="2"/>
        <v>48464658</v>
      </c>
      <c r="BZ34" s="16" t="str">
        <f t="shared" si="37"/>
        <v>2 2. Meses</v>
      </c>
      <c r="CA34" s="17">
        <f t="shared" si="38"/>
        <v>11</v>
      </c>
      <c r="CB34" s="18">
        <v>1321763</v>
      </c>
      <c r="CC34" s="19">
        <v>4405878</v>
      </c>
      <c r="CD34" s="19">
        <v>4405878</v>
      </c>
      <c r="CE34" s="19"/>
      <c r="CF34" s="19"/>
      <c r="CG34" s="19"/>
      <c r="CH34" s="20"/>
      <c r="CI34" s="20"/>
      <c r="CJ34" s="20"/>
      <c r="CK34" s="20"/>
      <c r="CL34" s="20"/>
      <c r="CM34" s="20"/>
      <c r="CN34" s="20"/>
      <c r="CO34" s="20"/>
      <c r="CP34" s="20"/>
      <c r="CQ34" s="20"/>
      <c r="CR34" s="20"/>
      <c r="CS34" s="19">
        <f t="shared" si="4"/>
        <v>10133519</v>
      </c>
      <c r="CT34" s="21">
        <f t="shared" si="5"/>
        <v>0.20909090083747212</v>
      </c>
      <c r="CU34" s="25" t="s">
        <v>138</v>
      </c>
      <c r="CV34" s="26"/>
      <c r="CW34" s="26"/>
      <c r="CX34" s="26"/>
      <c r="CY34" s="26"/>
      <c r="CZ34" s="26"/>
      <c r="DA34" s="26"/>
      <c r="DB34" s="26"/>
      <c r="DC34" s="26"/>
      <c r="DD34" s="27"/>
      <c r="DE34" s="18" t="s">
        <v>556</v>
      </c>
      <c r="DF34" s="18" t="str">
        <f t="shared" si="34"/>
        <v>$ 4.405.878</v>
      </c>
      <c r="DG34" s="19">
        <f t="shared" si="7"/>
        <v>10133519</v>
      </c>
      <c r="DH34" s="19">
        <f t="shared" si="8"/>
        <v>38331139</v>
      </c>
      <c r="DI34" s="20"/>
      <c r="DJ34" s="20"/>
    </row>
    <row r="35" spans="1:114" ht="96" customHeight="1">
      <c r="A35" s="6" t="s">
        <v>510</v>
      </c>
      <c r="B35" s="7">
        <v>44217</v>
      </c>
      <c r="C35" s="6" t="s">
        <v>278</v>
      </c>
      <c r="D35" s="6" t="s">
        <v>110</v>
      </c>
      <c r="E35" s="8" t="s">
        <v>557</v>
      </c>
      <c r="F35" s="6" t="s">
        <v>558</v>
      </c>
      <c r="G35" s="9" t="s">
        <v>559</v>
      </c>
      <c r="H35" s="7">
        <v>44217</v>
      </c>
      <c r="I35" s="6" t="s">
        <v>114</v>
      </c>
      <c r="J35" s="6" t="s">
        <v>115</v>
      </c>
      <c r="K35" s="8" t="s">
        <v>560</v>
      </c>
      <c r="L35" s="6" t="s">
        <v>166</v>
      </c>
      <c r="M35" s="6" t="s">
        <v>561</v>
      </c>
      <c r="N35" s="6" t="s">
        <v>118</v>
      </c>
      <c r="O35" s="6" t="s">
        <v>562</v>
      </c>
      <c r="P35" s="6">
        <v>315</v>
      </c>
      <c r="Q35" s="6">
        <v>131020202030203</v>
      </c>
      <c r="R35" s="6" t="s">
        <v>120</v>
      </c>
      <c r="S35" s="6" t="s">
        <v>110</v>
      </c>
      <c r="T35" s="6">
        <v>76</v>
      </c>
      <c r="U35" s="7">
        <v>44204</v>
      </c>
      <c r="V35" s="6" t="s">
        <v>121</v>
      </c>
      <c r="W35" s="11">
        <v>69392579</v>
      </c>
      <c r="X35" s="11">
        <v>6608817</v>
      </c>
      <c r="Y35" s="6" t="s">
        <v>110</v>
      </c>
      <c r="Z35" s="11">
        <v>0</v>
      </c>
      <c r="AA35" s="11">
        <f t="shared" si="0"/>
        <v>69392579</v>
      </c>
      <c r="AB35" s="6" t="s">
        <v>110</v>
      </c>
      <c r="AC35" s="6" t="s">
        <v>110</v>
      </c>
      <c r="AD35" s="6" t="s">
        <v>110</v>
      </c>
      <c r="AE35" s="6" t="s">
        <v>110</v>
      </c>
      <c r="AF35" s="6" t="s">
        <v>110</v>
      </c>
      <c r="AG35" s="9" t="s">
        <v>563</v>
      </c>
      <c r="AH35" s="12">
        <v>80350245</v>
      </c>
      <c r="AI35" s="12">
        <v>1</v>
      </c>
      <c r="AJ35" s="12" t="s">
        <v>279</v>
      </c>
      <c r="AK35" s="12" t="s">
        <v>124</v>
      </c>
      <c r="AL35" s="12" t="s">
        <v>125</v>
      </c>
      <c r="AM35" s="7">
        <v>30208</v>
      </c>
      <c r="AN35" s="6" t="s">
        <v>126</v>
      </c>
      <c r="AO35" s="6" t="s">
        <v>206</v>
      </c>
      <c r="AP35" s="6" t="s">
        <v>127</v>
      </c>
      <c r="AQ35" s="6" t="s">
        <v>190</v>
      </c>
      <c r="AR35" s="6" t="s">
        <v>152</v>
      </c>
      <c r="AS35" s="6" t="s">
        <v>130</v>
      </c>
      <c r="AT35" s="6" t="s">
        <v>564</v>
      </c>
      <c r="AU35" s="6">
        <v>3813000</v>
      </c>
      <c r="AV35" s="6" t="s">
        <v>565</v>
      </c>
      <c r="AW35" s="6" t="s">
        <v>410</v>
      </c>
      <c r="AX35" s="6" t="s">
        <v>284</v>
      </c>
      <c r="AY35" s="6" t="s">
        <v>166</v>
      </c>
      <c r="AZ35" s="6" t="s">
        <v>110</v>
      </c>
      <c r="BA35" s="6" t="s">
        <v>110</v>
      </c>
      <c r="BB35" s="6" t="s">
        <v>166</v>
      </c>
      <c r="BC35" s="14" t="s">
        <v>566</v>
      </c>
      <c r="BD35" s="6">
        <v>42</v>
      </c>
      <c r="BE35" s="7">
        <v>44218</v>
      </c>
      <c r="BF35" s="12" t="s">
        <v>166</v>
      </c>
      <c r="BG35" s="6" t="s">
        <v>166</v>
      </c>
      <c r="BH35" s="12" t="s">
        <v>166</v>
      </c>
      <c r="BI35" s="6" t="s">
        <v>166</v>
      </c>
      <c r="BJ35" s="15">
        <v>44218</v>
      </c>
      <c r="BK35" s="15">
        <v>44536</v>
      </c>
      <c r="BL35" s="6" t="s">
        <v>507</v>
      </c>
      <c r="BM35" s="6" t="s">
        <v>508</v>
      </c>
      <c r="BN35" s="6">
        <v>52966718</v>
      </c>
      <c r="BO35" s="6">
        <v>4</v>
      </c>
      <c r="BP35" s="6" t="s">
        <v>110</v>
      </c>
      <c r="BQ35" s="6" t="s">
        <v>110</v>
      </c>
      <c r="BR35" s="6" t="s">
        <v>110</v>
      </c>
      <c r="BS35" s="6" t="s">
        <v>110</v>
      </c>
      <c r="BT35" s="6" t="s">
        <v>110</v>
      </c>
      <c r="BU35" s="6" t="s">
        <v>110</v>
      </c>
      <c r="BV35" s="6" t="s">
        <v>110</v>
      </c>
      <c r="BW35" s="6" t="s">
        <v>110</v>
      </c>
      <c r="BX35" s="9" t="str">
        <f t="shared" ref="BX35:BX39" si="39">AG35</f>
        <v>LENIN ALEJANDRO RODRIGUEZ CRUZ</v>
      </c>
      <c r="BY35" s="16">
        <f t="shared" si="2"/>
        <v>69392579</v>
      </c>
      <c r="BZ35" s="16" t="str">
        <f t="shared" si="37"/>
        <v xml:space="preserve">1.1 Dias </v>
      </c>
      <c r="CA35" s="17">
        <f t="shared" si="38"/>
        <v>315</v>
      </c>
      <c r="CB35" s="18">
        <v>1982645</v>
      </c>
      <c r="CC35" s="19">
        <v>6608817</v>
      </c>
      <c r="CD35" s="19">
        <v>6608817</v>
      </c>
      <c r="CE35" s="19"/>
      <c r="CF35" s="19"/>
      <c r="CG35" s="19"/>
      <c r="CH35" s="20"/>
      <c r="CI35" s="20"/>
      <c r="CJ35" s="20"/>
      <c r="CK35" s="20"/>
      <c r="CL35" s="20"/>
      <c r="CM35" s="20"/>
      <c r="CN35" s="20"/>
      <c r="CO35" s="20"/>
      <c r="CP35" s="20"/>
      <c r="CQ35" s="20"/>
      <c r="CR35" s="20"/>
      <c r="CS35" s="19">
        <f t="shared" si="4"/>
        <v>15200279</v>
      </c>
      <c r="CT35" s="21">
        <f t="shared" si="5"/>
        <v>0.21904761602822112</v>
      </c>
      <c r="CU35" s="25" t="s">
        <v>138</v>
      </c>
      <c r="CV35" s="26"/>
      <c r="CW35" s="26"/>
      <c r="CX35" s="26"/>
      <c r="CY35" s="26"/>
      <c r="CZ35" s="26"/>
      <c r="DA35" s="26"/>
      <c r="DB35" s="26"/>
      <c r="DC35" s="26"/>
      <c r="DD35" s="27"/>
      <c r="DE35" s="18" t="s">
        <v>229</v>
      </c>
      <c r="DF35" s="18" t="str">
        <f t="shared" si="34"/>
        <v>$ 6.608.817</v>
      </c>
      <c r="DG35" s="19">
        <f t="shared" si="7"/>
        <v>15200279</v>
      </c>
      <c r="DH35" s="19">
        <f t="shared" si="8"/>
        <v>54192300</v>
      </c>
      <c r="DI35" s="20"/>
      <c r="DJ35" s="20"/>
    </row>
    <row r="36" spans="1:114" ht="120" customHeight="1">
      <c r="A36" s="6" t="s">
        <v>567</v>
      </c>
      <c r="B36" s="7">
        <v>44217</v>
      </c>
      <c r="C36" s="6" t="s">
        <v>122</v>
      </c>
      <c r="D36" s="6" t="s">
        <v>301</v>
      </c>
      <c r="E36" s="8" t="s">
        <v>568</v>
      </c>
      <c r="F36" s="6" t="s">
        <v>569</v>
      </c>
      <c r="G36" s="9" t="s">
        <v>570</v>
      </c>
      <c r="H36" s="7">
        <v>44218</v>
      </c>
      <c r="I36" s="6" t="s">
        <v>114</v>
      </c>
      <c r="J36" s="6" t="s">
        <v>115</v>
      </c>
      <c r="K36" s="8" t="s">
        <v>571</v>
      </c>
      <c r="L36" s="6" t="s">
        <v>166</v>
      </c>
      <c r="M36" s="6" t="s">
        <v>572</v>
      </c>
      <c r="N36" s="6" t="s">
        <v>118</v>
      </c>
      <c r="O36" s="6" t="s">
        <v>119</v>
      </c>
      <c r="P36" s="6">
        <v>11</v>
      </c>
      <c r="Q36" s="6" t="s">
        <v>186</v>
      </c>
      <c r="R36" s="6" t="s">
        <v>187</v>
      </c>
      <c r="S36" s="6">
        <v>1082001052</v>
      </c>
      <c r="T36" s="6">
        <v>26</v>
      </c>
      <c r="U36" s="7">
        <v>44203</v>
      </c>
      <c r="V36" s="6" t="s">
        <v>149</v>
      </c>
      <c r="W36" s="11">
        <v>72696987</v>
      </c>
      <c r="X36" s="11">
        <v>6608817</v>
      </c>
      <c r="Y36" s="6" t="s">
        <v>110</v>
      </c>
      <c r="Z36" s="11">
        <v>0</v>
      </c>
      <c r="AA36" s="11">
        <f t="shared" si="0"/>
        <v>72696987</v>
      </c>
      <c r="AB36" s="6" t="s">
        <v>110</v>
      </c>
      <c r="AC36" s="6" t="s">
        <v>110</v>
      </c>
      <c r="AD36" s="6" t="s">
        <v>110</v>
      </c>
      <c r="AE36" s="6" t="s">
        <v>110</v>
      </c>
      <c r="AF36" s="6" t="s">
        <v>110</v>
      </c>
      <c r="AG36" s="9" t="s">
        <v>573</v>
      </c>
      <c r="AH36" s="12">
        <v>38363220</v>
      </c>
      <c r="AI36" s="12">
        <v>1</v>
      </c>
      <c r="AJ36" s="12" t="s">
        <v>123</v>
      </c>
      <c r="AK36" s="12" t="s">
        <v>124</v>
      </c>
      <c r="AL36" s="12" t="s">
        <v>125</v>
      </c>
      <c r="AM36" s="7">
        <v>30833</v>
      </c>
      <c r="AN36" s="6" t="s">
        <v>126</v>
      </c>
      <c r="AO36" s="6" t="s">
        <v>170</v>
      </c>
      <c r="AP36" s="6" t="s">
        <v>574</v>
      </c>
      <c r="AQ36" s="6" t="s">
        <v>190</v>
      </c>
      <c r="AR36" s="6" t="s">
        <v>575</v>
      </c>
      <c r="AS36" s="6" t="s">
        <v>130</v>
      </c>
      <c r="AT36" s="6" t="s">
        <v>576</v>
      </c>
      <c r="AU36" s="6">
        <v>3813000</v>
      </c>
      <c r="AV36" s="6" t="s">
        <v>577</v>
      </c>
      <c r="AW36" s="6" t="s">
        <v>193</v>
      </c>
      <c r="AX36" s="6" t="s">
        <v>578</v>
      </c>
      <c r="AY36" s="6" t="s">
        <v>166</v>
      </c>
      <c r="AZ36" s="6" t="s">
        <v>110</v>
      </c>
      <c r="BA36" s="6" t="s">
        <v>110</v>
      </c>
      <c r="BB36" s="6" t="s">
        <v>166</v>
      </c>
      <c r="BC36" s="14" t="s">
        <v>579</v>
      </c>
      <c r="BD36" s="6">
        <v>41</v>
      </c>
      <c r="BE36" s="7">
        <v>44218</v>
      </c>
      <c r="BF36" s="12" t="s">
        <v>166</v>
      </c>
      <c r="BG36" s="6" t="s">
        <v>166</v>
      </c>
      <c r="BH36" s="12" t="s">
        <v>166</v>
      </c>
      <c r="BI36" s="6" t="s">
        <v>166</v>
      </c>
      <c r="BJ36" s="15">
        <v>44221</v>
      </c>
      <c r="BK36" s="15">
        <v>44554</v>
      </c>
      <c r="BL36" s="6" t="s">
        <v>313</v>
      </c>
      <c r="BM36" s="6" t="s">
        <v>314</v>
      </c>
      <c r="BN36" s="6">
        <v>39742375</v>
      </c>
      <c r="BO36" s="6">
        <v>2</v>
      </c>
      <c r="BP36" s="6" t="s">
        <v>110</v>
      </c>
      <c r="BQ36" s="6" t="s">
        <v>110</v>
      </c>
      <c r="BR36" s="6" t="s">
        <v>110</v>
      </c>
      <c r="BS36" s="6" t="s">
        <v>110</v>
      </c>
      <c r="BT36" s="6" t="s">
        <v>110</v>
      </c>
      <c r="BU36" s="6" t="s">
        <v>110</v>
      </c>
      <c r="BV36" s="6" t="s">
        <v>110</v>
      </c>
      <c r="BW36" s="6" t="s">
        <v>110</v>
      </c>
      <c r="BX36" s="9" t="str">
        <f t="shared" si="39"/>
        <v>FLOR ESPERANZA ESPITIA CUENCA</v>
      </c>
      <c r="BY36" s="16">
        <f t="shared" si="2"/>
        <v>72696987</v>
      </c>
      <c r="BZ36" s="16" t="str">
        <f t="shared" si="37"/>
        <v>2 2. Meses</v>
      </c>
      <c r="CA36" s="17">
        <f t="shared" si="38"/>
        <v>11</v>
      </c>
      <c r="CB36" s="18">
        <v>1321763</v>
      </c>
      <c r="CC36" s="19">
        <v>6608817</v>
      </c>
      <c r="CD36" s="19">
        <v>6608817</v>
      </c>
      <c r="CE36" s="19"/>
      <c r="CF36" s="19"/>
      <c r="CG36" s="19"/>
      <c r="CH36" s="20"/>
      <c r="CI36" s="20"/>
      <c r="CJ36" s="20"/>
      <c r="CK36" s="20"/>
      <c r="CL36" s="20"/>
      <c r="CM36" s="20"/>
      <c r="CN36" s="20"/>
      <c r="CO36" s="20"/>
      <c r="CP36" s="20"/>
      <c r="CQ36" s="20"/>
      <c r="CR36" s="20"/>
      <c r="CS36" s="19">
        <f t="shared" si="4"/>
        <v>14539397</v>
      </c>
      <c r="CT36" s="21">
        <f t="shared" si="5"/>
        <v>0.19999999449770869</v>
      </c>
      <c r="CU36" s="25" t="s">
        <v>138</v>
      </c>
      <c r="CV36" s="26"/>
      <c r="CW36" s="26"/>
      <c r="CX36" s="26"/>
      <c r="CY36" s="26"/>
      <c r="CZ36" s="26"/>
      <c r="DA36" s="26"/>
      <c r="DB36" s="26"/>
      <c r="DC36" s="26"/>
      <c r="DD36" s="27"/>
      <c r="DE36" s="18" t="s">
        <v>229</v>
      </c>
      <c r="DF36" s="18" t="str">
        <f t="shared" si="34"/>
        <v>$ 6.608.817</v>
      </c>
      <c r="DG36" s="19">
        <f t="shared" si="7"/>
        <v>14539397</v>
      </c>
      <c r="DH36" s="19">
        <f t="shared" si="8"/>
        <v>58157590</v>
      </c>
      <c r="DI36" s="20"/>
      <c r="DJ36" s="20"/>
    </row>
    <row r="37" spans="1:114" ht="72" customHeight="1">
      <c r="A37" s="6" t="s">
        <v>580</v>
      </c>
      <c r="B37" s="7">
        <v>44217</v>
      </c>
      <c r="C37" s="6" t="s">
        <v>122</v>
      </c>
      <c r="D37" s="6" t="s">
        <v>110</v>
      </c>
      <c r="E37" s="8" t="s">
        <v>581</v>
      </c>
      <c r="F37" s="6" t="s">
        <v>582</v>
      </c>
      <c r="G37" s="9" t="s">
        <v>583</v>
      </c>
      <c r="H37" s="7">
        <v>44218</v>
      </c>
      <c r="I37" s="6" t="s">
        <v>114</v>
      </c>
      <c r="J37" s="6" t="s">
        <v>115</v>
      </c>
      <c r="K37" s="8" t="s">
        <v>584</v>
      </c>
      <c r="L37" s="6" t="s">
        <v>166</v>
      </c>
      <c r="M37" s="6" t="s">
        <v>585</v>
      </c>
      <c r="N37" s="6" t="s">
        <v>118</v>
      </c>
      <c r="O37" s="6" t="s">
        <v>119</v>
      </c>
      <c r="P37" s="6">
        <v>11</v>
      </c>
      <c r="Q37" s="6" t="s">
        <v>147</v>
      </c>
      <c r="R37" s="6" t="s">
        <v>148</v>
      </c>
      <c r="S37" s="6">
        <v>1082001052</v>
      </c>
      <c r="T37" s="6">
        <v>12</v>
      </c>
      <c r="U37" s="7">
        <v>44202</v>
      </c>
      <c r="V37" s="6" t="s">
        <v>149</v>
      </c>
      <c r="W37" s="11">
        <v>56542101</v>
      </c>
      <c r="X37" s="11">
        <v>5140191</v>
      </c>
      <c r="Y37" s="6" t="s">
        <v>110</v>
      </c>
      <c r="Z37" s="11">
        <v>0</v>
      </c>
      <c r="AA37" s="11">
        <f t="shared" si="0"/>
        <v>56542101</v>
      </c>
      <c r="AB37" s="6" t="s">
        <v>110</v>
      </c>
      <c r="AC37" s="6" t="s">
        <v>110</v>
      </c>
      <c r="AD37" s="6" t="s">
        <v>110</v>
      </c>
      <c r="AE37" s="6" t="s">
        <v>110</v>
      </c>
      <c r="AF37" s="6" t="s">
        <v>110</v>
      </c>
      <c r="AG37" s="9" t="s">
        <v>586</v>
      </c>
      <c r="AH37" s="12">
        <v>1016033211</v>
      </c>
      <c r="AI37" s="12">
        <v>9</v>
      </c>
      <c r="AJ37" s="12" t="s">
        <v>279</v>
      </c>
      <c r="AK37" s="12" t="s">
        <v>124</v>
      </c>
      <c r="AL37" s="12" t="s">
        <v>125</v>
      </c>
      <c r="AM37" s="7">
        <v>33300</v>
      </c>
      <c r="AN37" s="6" t="s">
        <v>126</v>
      </c>
      <c r="AO37" s="6" t="s">
        <v>587</v>
      </c>
      <c r="AP37" s="6" t="s">
        <v>588</v>
      </c>
      <c r="AQ37" s="6" t="s">
        <v>221</v>
      </c>
      <c r="AR37" s="6" t="s">
        <v>238</v>
      </c>
      <c r="AS37" s="6" t="s">
        <v>130</v>
      </c>
      <c r="AT37" s="6" t="s">
        <v>589</v>
      </c>
      <c r="AU37" s="6">
        <v>3813000</v>
      </c>
      <c r="AV37" s="6" t="s">
        <v>590</v>
      </c>
      <c r="AW37" s="6" t="s">
        <v>155</v>
      </c>
      <c r="AX37" s="6" t="s">
        <v>422</v>
      </c>
      <c r="AY37" s="6" t="s">
        <v>166</v>
      </c>
      <c r="AZ37" s="6" t="s">
        <v>110</v>
      </c>
      <c r="BA37" s="6" t="s">
        <v>110</v>
      </c>
      <c r="BB37" s="6" t="s">
        <v>166</v>
      </c>
      <c r="BC37" s="14" t="s">
        <v>591</v>
      </c>
      <c r="BD37" s="6">
        <v>40</v>
      </c>
      <c r="BE37" s="7">
        <v>44218</v>
      </c>
      <c r="BF37" s="12" t="s">
        <v>166</v>
      </c>
      <c r="BG37" s="6" t="s">
        <v>166</v>
      </c>
      <c r="BH37" s="12" t="s">
        <v>166</v>
      </c>
      <c r="BI37" s="6" t="s">
        <v>166</v>
      </c>
      <c r="BJ37" s="15">
        <v>44221</v>
      </c>
      <c r="BK37" s="15">
        <v>44554</v>
      </c>
      <c r="BL37" s="6" t="s">
        <v>227</v>
      </c>
      <c r="BM37" s="6" t="s">
        <v>228</v>
      </c>
      <c r="BN37" s="6">
        <v>80767640</v>
      </c>
      <c r="BO37" s="6">
        <v>7</v>
      </c>
      <c r="BP37" s="6" t="s">
        <v>110</v>
      </c>
      <c r="BQ37" s="6" t="s">
        <v>110</v>
      </c>
      <c r="BR37" s="6" t="s">
        <v>110</v>
      </c>
      <c r="BS37" s="6" t="s">
        <v>110</v>
      </c>
      <c r="BT37" s="6" t="s">
        <v>110</v>
      </c>
      <c r="BU37" s="6" t="s">
        <v>110</v>
      </c>
      <c r="BV37" s="6" t="s">
        <v>110</v>
      </c>
      <c r="BW37" s="6" t="s">
        <v>110</v>
      </c>
      <c r="BX37" s="9" t="str">
        <f t="shared" si="39"/>
        <v>JHON FERNEY ABRIL JIMENEZ</v>
      </c>
      <c r="BY37" s="16">
        <f t="shared" si="2"/>
        <v>56542101</v>
      </c>
      <c r="BZ37" s="16" t="str">
        <f t="shared" si="37"/>
        <v>2 2. Meses</v>
      </c>
      <c r="CA37" s="17">
        <f t="shared" si="38"/>
        <v>11</v>
      </c>
      <c r="CB37" s="18">
        <v>1028038</v>
      </c>
      <c r="CC37" s="19">
        <v>5140191</v>
      </c>
      <c r="CD37" s="19">
        <v>5140191</v>
      </c>
      <c r="CE37" s="19"/>
      <c r="CF37" s="19"/>
      <c r="CG37" s="19"/>
      <c r="CH37" s="20"/>
      <c r="CI37" s="20"/>
      <c r="CJ37" s="20"/>
      <c r="CK37" s="20"/>
      <c r="CL37" s="20"/>
      <c r="CM37" s="20"/>
      <c r="CN37" s="20"/>
      <c r="CO37" s="20"/>
      <c r="CP37" s="20"/>
      <c r="CQ37" s="20"/>
      <c r="CR37" s="20"/>
      <c r="CS37" s="19">
        <f t="shared" si="4"/>
        <v>11308420</v>
      </c>
      <c r="CT37" s="21">
        <f t="shared" si="5"/>
        <v>0.19999999646281272</v>
      </c>
      <c r="CU37" s="25" t="s">
        <v>138</v>
      </c>
      <c r="CV37" s="26"/>
      <c r="CW37" s="26"/>
      <c r="CX37" s="26"/>
      <c r="CY37" s="26"/>
      <c r="CZ37" s="26"/>
      <c r="DA37" s="26"/>
      <c r="DB37" s="26"/>
      <c r="DC37" s="26"/>
      <c r="DD37" s="27"/>
      <c r="DE37" s="18" t="s">
        <v>544</v>
      </c>
      <c r="DF37" s="18" t="str">
        <f t="shared" si="34"/>
        <v>$ 5.140.191</v>
      </c>
      <c r="DG37" s="19">
        <f t="shared" si="7"/>
        <v>11308420</v>
      </c>
      <c r="DH37" s="19">
        <f t="shared" si="8"/>
        <v>45233681</v>
      </c>
      <c r="DI37" s="20"/>
      <c r="DJ37" s="20"/>
    </row>
    <row r="38" spans="1:114" ht="72" customHeight="1">
      <c r="A38" s="6" t="s">
        <v>592</v>
      </c>
      <c r="B38" s="7">
        <v>44218</v>
      </c>
      <c r="C38" s="6" t="s">
        <v>122</v>
      </c>
      <c r="D38" s="6" t="s">
        <v>110</v>
      </c>
      <c r="E38" s="8" t="s">
        <v>593</v>
      </c>
      <c r="F38" s="6" t="s">
        <v>594</v>
      </c>
      <c r="G38" s="9" t="s">
        <v>595</v>
      </c>
      <c r="H38" s="7">
        <v>44218</v>
      </c>
      <c r="I38" s="6" t="s">
        <v>114</v>
      </c>
      <c r="J38" s="6" t="s">
        <v>115</v>
      </c>
      <c r="K38" s="8" t="s">
        <v>596</v>
      </c>
      <c r="L38" s="6" t="s">
        <v>166</v>
      </c>
      <c r="M38" s="6" t="s">
        <v>597</v>
      </c>
      <c r="N38" s="6" t="s">
        <v>118</v>
      </c>
      <c r="O38" s="6" t="s">
        <v>119</v>
      </c>
      <c r="P38" s="6">
        <v>11</v>
      </c>
      <c r="Q38" s="6" t="s">
        <v>186</v>
      </c>
      <c r="R38" s="6" t="s">
        <v>187</v>
      </c>
      <c r="S38" s="6">
        <v>1082001052</v>
      </c>
      <c r="T38" s="6">
        <v>31</v>
      </c>
      <c r="U38" s="7">
        <v>44203</v>
      </c>
      <c r="V38" s="6" t="s">
        <v>149</v>
      </c>
      <c r="W38" s="11">
        <v>105006759</v>
      </c>
      <c r="X38" s="11">
        <v>9546069</v>
      </c>
      <c r="Y38" s="6" t="s">
        <v>110</v>
      </c>
      <c r="Z38" s="11">
        <v>0</v>
      </c>
      <c r="AA38" s="11">
        <f t="shared" si="0"/>
        <v>105006759</v>
      </c>
      <c r="AB38" s="6" t="s">
        <v>110</v>
      </c>
      <c r="AC38" s="6" t="s">
        <v>110</v>
      </c>
      <c r="AD38" s="6" t="s">
        <v>110</v>
      </c>
      <c r="AE38" s="6" t="s">
        <v>110</v>
      </c>
      <c r="AF38" s="6" t="s">
        <v>110</v>
      </c>
      <c r="AG38" s="9" t="s">
        <v>598</v>
      </c>
      <c r="AH38" s="12">
        <v>79555368</v>
      </c>
      <c r="AI38" s="12">
        <v>4</v>
      </c>
      <c r="AJ38" s="12" t="s">
        <v>279</v>
      </c>
      <c r="AK38" s="12" t="s">
        <v>124</v>
      </c>
      <c r="AL38" s="12" t="s">
        <v>125</v>
      </c>
      <c r="AM38" s="7">
        <v>26095</v>
      </c>
      <c r="AN38" s="6" t="s">
        <v>126</v>
      </c>
      <c r="AO38" s="6" t="s">
        <v>206</v>
      </c>
      <c r="AP38" s="6" t="s">
        <v>127</v>
      </c>
      <c r="AQ38" s="6" t="s">
        <v>221</v>
      </c>
      <c r="AR38" s="6" t="s">
        <v>172</v>
      </c>
      <c r="AS38" s="6" t="s">
        <v>130</v>
      </c>
      <c r="AT38" s="6" t="s">
        <v>599</v>
      </c>
      <c r="AU38" s="6">
        <v>3813000</v>
      </c>
      <c r="AV38" s="6" t="s">
        <v>600</v>
      </c>
      <c r="AW38" s="6" t="s">
        <v>601</v>
      </c>
      <c r="AX38" s="6" t="s">
        <v>602</v>
      </c>
      <c r="AY38" s="6" t="s">
        <v>166</v>
      </c>
      <c r="AZ38" s="6" t="s">
        <v>110</v>
      </c>
      <c r="BA38" s="6" t="s">
        <v>110</v>
      </c>
      <c r="BB38" s="6" t="s">
        <v>166</v>
      </c>
      <c r="BC38" s="14" t="s">
        <v>603</v>
      </c>
      <c r="BD38" s="6">
        <v>44</v>
      </c>
      <c r="BE38" s="7">
        <v>44221</v>
      </c>
      <c r="BF38" s="12" t="s">
        <v>166</v>
      </c>
      <c r="BG38" s="6" t="s">
        <v>166</v>
      </c>
      <c r="BH38" s="12" t="s">
        <v>166</v>
      </c>
      <c r="BI38" s="6" t="s">
        <v>166</v>
      </c>
      <c r="BJ38" s="15">
        <v>44221</v>
      </c>
      <c r="BK38" s="15">
        <v>44554</v>
      </c>
      <c r="BL38" s="6" t="s">
        <v>313</v>
      </c>
      <c r="BM38" s="6" t="s">
        <v>314</v>
      </c>
      <c r="BN38" s="6">
        <v>39742375</v>
      </c>
      <c r="BO38" s="6">
        <v>2</v>
      </c>
      <c r="BP38" s="6" t="s">
        <v>110</v>
      </c>
      <c r="BQ38" s="6" t="s">
        <v>110</v>
      </c>
      <c r="BR38" s="6" t="s">
        <v>110</v>
      </c>
      <c r="BS38" s="6" t="s">
        <v>110</v>
      </c>
      <c r="BT38" s="6" t="s">
        <v>110</v>
      </c>
      <c r="BU38" s="6" t="s">
        <v>110</v>
      </c>
      <c r="BV38" s="6" t="s">
        <v>110</v>
      </c>
      <c r="BW38" s="6" t="s">
        <v>110</v>
      </c>
      <c r="BX38" s="9" t="str">
        <f t="shared" si="39"/>
        <v>OSCAR ALFONSO PINEDA VELASCO</v>
      </c>
      <c r="BY38" s="16">
        <f t="shared" si="2"/>
        <v>105006759</v>
      </c>
      <c r="BZ38" s="16" t="str">
        <f t="shared" si="37"/>
        <v>2 2. Meses</v>
      </c>
      <c r="CA38" s="17">
        <f t="shared" si="38"/>
        <v>11</v>
      </c>
      <c r="CB38" s="18">
        <v>1909214</v>
      </c>
      <c r="CC38" s="19">
        <v>9546069</v>
      </c>
      <c r="CD38" s="19">
        <v>9546069</v>
      </c>
      <c r="CE38" s="19"/>
      <c r="CF38" s="19"/>
      <c r="CG38" s="19"/>
      <c r="CH38" s="20"/>
      <c r="CI38" s="20"/>
      <c r="CJ38" s="20"/>
      <c r="CK38" s="20"/>
      <c r="CL38" s="20"/>
      <c r="CM38" s="20"/>
      <c r="CN38" s="20"/>
      <c r="CO38" s="20"/>
      <c r="CP38" s="20"/>
      <c r="CQ38" s="20"/>
      <c r="CR38" s="20"/>
      <c r="CS38" s="19">
        <f t="shared" si="4"/>
        <v>21001352</v>
      </c>
      <c r="CT38" s="21">
        <f t="shared" si="5"/>
        <v>0.20000000190463929</v>
      </c>
      <c r="CU38" s="25" t="s">
        <v>138</v>
      </c>
      <c r="CV38" s="26"/>
      <c r="CW38" s="26"/>
      <c r="CX38" s="26"/>
      <c r="CY38" s="26"/>
      <c r="CZ38" s="26"/>
      <c r="DA38" s="26"/>
      <c r="DB38" s="26"/>
      <c r="DC38" s="26"/>
      <c r="DD38" s="27"/>
      <c r="DE38" s="18" t="s">
        <v>244</v>
      </c>
      <c r="DF38" s="18" t="str">
        <f t="shared" si="34"/>
        <v>$ 9.546.069</v>
      </c>
      <c r="DG38" s="19">
        <f t="shared" si="7"/>
        <v>21001352</v>
      </c>
      <c r="DH38" s="19">
        <f t="shared" si="8"/>
        <v>84005407</v>
      </c>
      <c r="DI38" s="20"/>
      <c r="DJ38" s="20"/>
    </row>
    <row r="39" spans="1:114" ht="60">
      <c r="A39" s="6" t="s">
        <v>604</v>
      </c>
      <c r="B39" s="34">
        <v>44218</v>
      </c>
      <c r="C39" s="6" t="s">
        <v>122</v>
      </c>
      <c r="D39" s="6" t="s">
        <v>110</v>
      </c>
      <c r="E39" s="8" t="s">
        <v>605</v>
      </c>
      <c r="F39" s="6" t="s">
        <v>606</v>
      </c>
      <c r="G39" s="9" t="s">
        <v>607</v>
      </c>
      <c r="H39" s="7">
        <v>44218</v>
      </c>
      <c r="I39" s="6" t="s">
        <v>114</v>
      </c>
      <c r="J39" s="6" t="s">
        <v>115</v>
      </c>
      <c r="K39" s="8" t="s">
        <v>608</v>
      </c>
      <c r="L39" s="6" t="s">
        <v>166</v>
      </c>
      <c r="M39" s="6" t="s">
        <v>609</v>
      </c>
      <c r="N39" s="6" t="s">
        <v>118</v>
      </c>
      <c r="O39" s="6" t="s">
        <v>119</v>
      </c>
      <c r="P39" s="6">
        <v>11</v>
      </c>
      <c r="Q39" s="6" t="s">
        <v>186</v>
      </c>
      <c r="R39" s="6" t="s">
        <v>187</v>
      </c>
      <c r="S39" s="6">
        <v>1082001052</v>
      </c>
      <c r="T39" s="6">
        <v>27</v>
      </c>
      <c r="U39" s="7">
        <v>44203</v>
      </c>
      <c r="V39" s="6" t="s">
        <v>149</v>
      </c>
      <c r="W39" s="11">
        <v>88851873</v>
      </c>
      <c r="X39" s="11">
        <v>8077443</v>
      </c>
      <c r="Y39" s="6" t="s">
        <v>110</v>
      </c>
      <c r="Z39" s="11">
        <v>0</v>
      </c>
      <c r="AA39" s="11">
        <f t="shared" si="0"/>
        <v>88851873</v>
      </c>
      <c r="AB39" s="6" t="s">
        <v>110</v>
      </c>
      <c r="AC39" s="6" t="s">
        <v>110</v>
      </c>
      <c r="AD39" s="6" t="s">
        <v>110</v>
      </c>
      <c r="AE39" s="6" t="s">
        <v>110</v>
      </c>
      <c r="AF39" s="6" t="s">
        <v>110</v>
      </c>
      <c r="AG39" s="9" t="s">
        <v>610</v>
      </c>
      <c r="AH39" s="12">
        <v>36283216</v>
      </c>
      <c r="AI39" s="12">
        <v>9</v>
      </c>
      <c r="AJ39" s="12" t="s">
        <v>123</v>
      </c>
      <c r="AK39" s="12" t="s">
        <v>124</v>
      </c>
      <c r="AL39" s="12" t="s">
        <v>125</v>
      </c>
      <c r="AM39" s="7">
        <v>26787</v>
      </c>
      <c r="AN39" s="6" t="s">
        <v>126</v>
      </c>
      <c r="AO39" s="6" t="s">
        <v>206</v>
      </c>
      <c r="AP39" s="6" t="s">
        <v>127</v>
      </c>
      <c r="AQ39" s="6" t="s">
        <v>151</v>
      </c>
      <c r="AR39" s="6" t="s">
        <v>238</v>
      </c>
      <c r="AS39" s="6" t="s">
        <v>130</v>
      </c>
      <c r="AT39" s="6" t="s">
        <v>611</v>
      </c>
      <c r="AU39" s="6">
        <v>3813000</v>
      </c>
      <c r="AV39" s="37" t="s">
        <v>612</v>
      </c>
      <c r="AW39" s="38" t="s">
        <v>613</v>
      </c>
      <c r="AX39" s="38" t="s">
        <v>614</v>
      </c>
      <c r="AY39" s="38" t="s">
        <v>110</v>
      </c>
      <c r="AZ39" s="39" t="s">
        <v>110</v>
      </c>
      <c r="BA39" s="39" t="s">
        <v>110</v>
      </c>
      <c r="BB39" s="39" t="s">
        <v>110</v>
      </c>
      <c r="BC39" s="14" t="s">
        <v>615</v>
      </c>
      <c r="BD39" s="6">
        <v>43</v>
      </c>
      <c r="BE39" s="7">
        <v>44221</v>
      </c>
      <c r="BF39" s="12" t="s">
        <v>166</v>
      </c>
      <c r="BG39" s="6" t="s">
        <v>166</v>
      </c>
      <c r="BH39" s="12" t="s">
        <v>166</v>
      </c>
      <c r="BI39" s="6" t="s">
        <v>166</v>
      </c>
      <c r="BJ39" s="15">
        <v>44221</v>
      </c>
      <c r="BK39" s="15">
        <v>44554</v>
      </c>
      <c r="BL39" s="6" t="s">
        <v>313</v>
      </c>
      <c r="BM39" s="6" t="s">
        <v>314</v>
      </c>
      <c r="BN39" s="6">
        <v>39742375</v>
      </c>
      <c r="BO39" s="6">
        <v>2</v>
      </c>
      <c r="BP39" s="6" t="s">
        <v>110</v>
      </c>
      <c r="BQ39" s="6" t="s">
        <v>110</v>
      </c>
      <c r="BR39" s="6" t="s">
        <v>110</v>
      </c>
      <c r="BS39" s="6" t="s">
        <v>110</v>
      </c>
      <c r="BT39" s="6" t="s">
        <v>110</v>
      </c>
      <c r="BU39" s="6" t="s">
        <v>110</v>
      </c>
      <c r="BV39" s="6" t="s">
        <v>110</v>
      </c>
      <c r="BW39" s="6" t="s">
        <v>110</v>
      </c>
      <c r="BX39" s="9" t="str">
        <f t="shared" si="39"/>
        <v xml:space="preserve">JOVITA IDALBA SANABRIA CHARRY </v>
      </c>
      <c r="BY39" s="16">
        <f t="shared" si="2"/>
        <v>88851873</v>
      </c>
      <c r="BZ39" s="16" t="str">
        <f t="shared" si="37"/>
        <v>2 2. Meses</v>
      </c>
      <c r="CA39" s="17">
        <f t="shared" si="38"/>
        <v>11</v>
      </c>
      <c r="CB39" s="18">
        <v>1615489</v>
      </c>
      <c r="CC39" s="19">
        <v>8077443</v>
      </c>
      <c r="CD39" s="19">
        <v>8077443</v>
      </c>
      <c r="CE39" s="19"/>
      <c r="CF39" s="19"/>
      <c r="CG39" s="19"/>
      <c r="CH39" s="20"/>
      <c r="CI39" s="20"/>
      <c r="CJ39" s="20"/>
      <c r="CK39" s="20"/>
      <c r="CL39" s="20"/>
      <c r="CM39" s="20"/>
      <c r="CN39" s="20"/>
      <c r="CO39" s="20"/>
      <c r="CP39" s="20"/>
      <c r="CQ39" s="20"/>
      <c r="CR39" s="20"/>
      <c r="CS39" s="19">
        <f t="shared" si="4"/>
        <v>17770375</v>
      </c>
      <c r="CT39" s="21">
        <f t="shared" si="5"/>
        <v>0.20000000450187472</v>
      </c>
      <c r="CU39" s="25" t="s">
        <v>138</v>
      </c>
      <c r="CV39" s="26"/>
      <c r="CW39" s="26"/>
      <c r="CX39" s="26"/>
      <c r="CY39" s="26"/>
      <c r="CZ39" s="26"/>
      <c r="DA39" s="26"/>
      <c r="DB39" s="26"/>
      <c r="DC39" s="26"/>
      <c r="DD39" s="27"/>
      <c r="DE39" s="18" t="s">
        <v>139</v>
      </c>
      <c r="DF39" s="18" t="str">
        <f t="shared" si="34"/>
        <v>$ 8.077.443</v>
      </c>
      <c r="DG39" s="19">
        <f t="shared" si="7"/>
        <v>17770375</v>
      </c>
      <c r="DH39" s="19">
        <f t="shared" si="8"/>
        <v>71081498</v>
      </c>
      <c r="DI39" s="20"/>
      <c r="DJ39" s="20"/>
    </row>
    <row r="40" spans="1:114" ht="84" customHeight="1">
      <c r="A40" s="6" t="s">
        <v>616</v>
      </c>
      <c r="B40" s="7">
        <v>44218</v>
      </c>
      <c r="C40" s="6" t="s">
        <v>109</v>
      </c>
      <c r="D40" s="6" t="s">
        <v>110</v>
      </c>
      <c r="E40" s="8" t="s">
        <v>617</v>
      </c>
      <c r="F40" s="6" t="s">
        <v>618</v>
      </c>
      <c r="G40" s="9" t="s">
        <v>619</v>
      </c>
      <c r="H40" s="7">
        <v>44221</v>
      </c>
      <c r="I40" s="6" t="s">
        <v>114</v>
      </c>
      <c r="J40" s="6" t="s">
        <v>115</v>
      </c>
      <c r="K40" s="8" t="s">
        <v>620</v>
      </c>
      <c r="L40" s="6" t="s">
        <v>166</v>
      </c>
      <c r="M40" s="6" t="s">
        <v>621</v>
      </c>
      <c r="N40" s="6" t="s">
        <v>118</v>
      </c>
      <c r="O40" s="6" t="s">
        <v>119</v>
      </c>
      <c r="P40" s="6">
        <v>11</v>
      </c>
      <c r="Q40" s="6" t="s">
        <v>186</v>
      </c>
      <c r="R40" s="6" t="s">
        <v>187</v>
      </c>
      <c r="S40" s="6">
        <v>1082001052</v>
      </c>
      <c r="T40" s="6">
        <v>83</v>
      </c>
      <c r="U40" s="7">
        <v>44215</v>
      </c>
      <c r="V40" s="6" t="s">
        <v>149</v>
      </c>
      <c r="W40" s="11">
        <v>169626303</v>
      </c>
      <c r="X40" s="11">
        <v>15420573</v>
      </c>
      <c r="Y40" s="6" t="s">
        <v>110</v>
      </c>
      <c r="Z40" s="11">
        <v>0</v>
      </c>
      <c r="AA40" s="11">
        <f t="shared" ref="AA40:AA44" si="40">W40+Z40</f>
        <v>169626303</v>
      </c>
      <c r="AB40" s="6" t="s">
        <v>110</v>
      </c>
      <c r="AC40" s="6" t="s">
        <v>110</v>
      </c>
      <c r="AD40" s="6" t="s">
        <v>110</v>
      </c>
      <c r="AE40" s="6" t="s">
        <v>110</v>
      </c>
      <c r="AF40" s="6" t="s">
        <v>110</v>
      </c>
      <c r="AG40" s="9" t="s">
        <v>622</v>
      </c>
      <c r="AH40" s="12">
        <v>900368799</v>
      </c>
      <c r="AI40" s="12">
        <v>0</v>
      </c>
      <c r="AJ40" s="40" t="s">
        <v>110</v>
      </c>
      <c r="AK40" s="41" t="s">
        <v>623</v>
      </c>
      <c r="AL40" s="42" t="s">
        <v>624</v>
      </c>
      <c r="AM40" s="38" t="s">
        <v>110</v>
      </c>
      <c r="AN40" s="38" t="s">
        <v>110</v>
      </c>
      <c r="AO40" s="38" t="s">
        <v>110</v>
      </c>
      <c r="AP40" s="38" t="s">
        <v>110</v>
      </c>
      <c r="AQ40" s="38" t="s">
        <v>110</v>
      </c>
      <c r="AR40" s="38" t="s">
        <v>110</v>
      </c>
      <c r="AS40" s="38" t="s">
        <v>110</v>
      </c>
      <c r="AT40" s="37" t="s">
        <v>625</v>
      </c>
      <c r="AU40" s="38">
        <v>3813000</v>
      </c>
      <c r="AV40" s="43" t="s">
        <v>626</v>
      </c>
      <c r="AW40" s="38" t="s">
        <v>110</v>
      </c>
      <c r="AX40" s="38" t="s">
        <v>110</v>
      </c>
      <c r="AY40" s="38" t="s">
        <v>110</v>
      </c>
      <c r="AZ40" s="38" t="s">
        <v>110</v>
      </c>
      <c r="BA40" s="38" t="s">
        <v>110</v>
      </c>
      <c r="BB40" s="38" t="s">
        <v>110</v>
      </c>
      <c r="BC40" s="14" t="s">
        <v>627</v>
      </c>
      <c r="BD40" s="6">
        <v>46</v>
      </c>
      <c r="BE40" s="7">
        <v>44222</v>
      </c>
      <c r="BF40" s="12" t="s">
        <v>166</v>
      </c>
      <c r="BG40" s="6" t="s">
        <v>166</v>
      </c>
      <c r="BH40" s="12" t="s">
        <v>166</v>
      </c>
      <c r="BI40" s="6" t="s">
        <v>166</v>
      </c>
      <c r="BJ40" s="44">
        <v>44224</v>
      </c>
      <c r="BK40" s="44">
        <v>44557</v>
      </c>
      <c r="BL40" s="6" t="s">
        <v>212</v>
      </c>
      <c r="BM40" s="6" t="s">
        <v>213</v>
      </c>
      <c r="BN40" s="6">
        <v>28915546</v>
      </c>
      <c r="BO40" s="6">
        <v>9</v>
      </c>
      <c r="BP40" s="45" t="s">
        <v>110</v>
      </c>
      <c r="BQ40" s="45" t="s">
        <v>110</v>
      </c>
      <c r="BR40" s="45" t="s">
        <v>110</v>
      </c>
      <c r="BS40" s="45" t="s">
        <v>110</v>
      </c>
      <c r="BT40" s="45" t="s">
        <v>110</v>
      </c>
      <c r="BU40" s="45" t="s">
        <v>110</v>
      </c>
      <c r="BV40" s="45" t="s">
        <v>110</v>
      </c>
      <c r="BW40" s="45" t="s">
        <v>110</v>
      </c>
      <c r="BX40" s="9" t="str">
        <f t="shared" ref="BX40:BX46" si="41">AG40</f>
        <v xml:space="preserve">MEDELLÍN &amp;DURÁN ABOGADOS </v>
      </c>
      <c r="BY40" s="16">
        <f t="shared" si="2"/>
        <v>169626303</v>
      </c>
      <c r="BZ40" s="16" t="str">
        <f t="shared" si="37"/>
        <v>2 2. Meses</v>
      </c>
      <c r="CA40" s="17">
        <f t="shared" si="38"/>
        <v>11</v>
      </c>
      <c r="CB40" s="18"/>
      <c r="CC40" s="19">
        <f>1542057+15420573</f>
        <v>16962630</v>
      </c>
      <c r="CD40" s="19">
        <v>15420573</v>
      </c>
      <c r="CE40" s="19"/>
      <c r="CF40" s="19"/>
      <c r="CG40" s="33"/>
      <c r="CH40" s="20"/>
      <c r="CI40" s="20"/>
      <c r="CJ40" s="20"/>
      <c r="CK40" s="20"/>
      <c r="CL40" s="20"/>
      <c r="CM40" s="20"/>
      <c r="CN40" s="20"/>
      <c r="CO40" s="20"/>
      <c r="CP40" s="20"/>
      <c r="CQ40" s="20"/>
      <c r="CR40" s="20"/>
      <c r="CS40" s="19">
        <f t="shared" si="4"/>
        <v>32383203</v>
      </c>
      <c r="CT40" s="21">
        <f t="shared" si="5"/>
        <v>0.19090908914049728</v>
      </c>
      <c r="CU40" s="25" t="s">
        <v>138</v>
      </c>
      <c r="CV40" s="26"/>
      <c r="CW40" s="26"/>
      <c r="CX40" s="26"/>
      <c r="CY40" s="26"/>
      <c r="CZ40" s="26"/>
      <c r="DA40" s="26"/>
      <c r="DB40" s="26"/>
      <c r="DC40" s="26"/>
      <c r="DD40" s="27"/>
      <c r="DE40" s="18" t="s">
        <v>628</v>
      </c>
      <c r="DF40" s="18" t="str">
        <f t="shared" si="34"/>
        <v>$ 15.420.573</v>
      </c>
      <c r="DG40" s="19">
        <f t="shared" si="7"/>
        <v>32383203</v>
      </c>
      <c r="DH40" s="19">
        <f t="shared" si="8"/>
        <v>137243100</v>
      </c>
      <c r="DI40" s="20"/>
      <c r="DJ40" s="20"/>
    </row>
    <row r="41" spans="1:114" ht="72" customHeight="1">
      <c r="A41" s="6" t="s">
        <v>629</v>
      </c>
      <c r="B41" s="7">
        <v>44218</v>
      </c>
      <c r="C41" s="6" t="s">
        <v>278</v>
      </c>
      <c r="D41" s="6" t="s">
        <v>301</v>
      </c>
      <c r="E41" s="8" t="s">
        <v>630</v>
      </c>
      <c r="F41" s="6" t="s">
        <v>631</v>
      </c>
      <c r="G41" s="9" t="s">
        <v>632</v>
      </c>
      <c r="H41" s="7">
        <v>44221</v>
      </c>
      <c r="I41" s="6" t="s">
        <v>114</v>
      </c>
      <c r="J41" s="6" t="s">
        <v>115</v>
      </c>
      <c r="K41" s="29" t="s">
        <v>633</v>
      </c>
      <c r="L41" s="6" t="s">
        <v>166</v>
      </c>
      <c r="M41" s="6" t="s">
        <v>634</v>
      </c>
      <c r="N41" s="6" t="s">
        <v>118</v>
      </c>
      <c r="O41" s="6" t="s">
        <v>119</v>
      </c>
      <c r="P41" s="6">
        <v>11</v>
      </c>
      <c r="Q41" s="6">
        <v>131020202030203</v>
      </c>
      <c r="R41" s="6" t="s">
        <v>120</v>
      </c>
      <c r="S41" s="6" t="s">
        <v>110</v>
      </c>
      <c r="T41" s="6">
        <v>75</v>
      </c>
      <c r="U41" s="7">
        <v>44204</v>
      </c>
      <c r="V41" s="6" t="s">
        <v>121</v>
      </c>
      <c r="W41" s="11">
        <v>72696987</v>
      </c>
      <c r="X41" s="11">
        <v>6608817</v>
      </c>
      <c r="Y41" s="6" t="s">
        <v>110</v>
      </c>
      <c r="Z41" s="11">
        <v>0</v>
      </c>
      <c r="AA41" s="11">
        <f t="shared" si="40"/>
        <v>72696987</v>
      </c>
      <c r="AB41" s="6" t="s">
        <v>110</v>
      </c>
      <c r="AC41" s="6" t="s">
        <v>110</v>
      </c>
      <c r="AD41" s="6" t="s">
        <v>110</v>
      </c>
      <c r="AE41" s="6" t="s">
        <v>110</v>
      </c>
      <c r="AF41" s="6" t="s">
        <v>110</v>
      </c>
      <c r="AG41" s="9" t="s">
        <v>635</v>
      </c>
      <c r="AH41" s="12">
        <v>52215231</v>
      </c>
      <c r="AI41" s="12">
        <v>8</v>
      </c>
      <c r="AJ41" s="12" t="s">
        <v>123</v>
      </c>
      <c r="AK41" s="12" t="s">
        <v>124</v>
      </c>
      <c r="AL41" s="12" t="s">
        <v>125</v>
      </c>
      <c r="AM41" s="7">
        <v>28036</v>
      </c>
      <c r="AN41" s="6" t="s">
        <v>126</v>
      </c>
      <c r="AO41" s="6" t="s">
        <v>206</v>
      </c>
      <c r="AP41" s="6" t="s">
        <v>127</v>
      </c>
      <c r="AQ41" s="6" t="s">
        <v>151</v>
      </c>
      <c r="AR41" s="6" t="s">
        <v>172</v>
      </c>
      <c r="AS41" s="6" t="s">
        <v>130</v>
      </c>
      <c r="AT41" s="37" t="s">
        <v>636</v>
      </c>
      <c r="AU41" s="38">
        <v>3813000</v>
      </c>
      <c r="AV41" s="43" t="s">
        <v>637</v>
      </c>
      <c r="AW41" s="6" t="s">
        <v>242</v>
      </c>
      <c r="AX41" s="6" t="s">
        <v>614</v>
      </c>
      <c r="AY41" s="6" t="s">
        <v>166</v>
      </c>
      <c r="AZ41" s="6" t="s">
        <v>110</v>
      </c>
      <c r="BA41" s="6" t="s">
        <v>110</v>
      </c>
      <c r="BB41" s="6" t="s">
        <v>166</v>
      </c>
      <c r="BC41" s="14" t="s">
        <v>638</v>
      </c>
      <c r="BD41" s="6">
        <v>45</v>
      </c>
      <c r="BE41" s="7">
        <v>44221</v>
      </c>
      <c r="BF41" s="12" t="s">
        <v>166</v>
      </c>
      <c r="BG41" s="6" t="s">
        <v>166</v>
      </c>
      <c r="BH41" s="12" t="s">
        <v>166</v>
      </c>
      <c r="BI41" s="6" t="s">
        <v>166</v>
      </c>
      <c r="BJ41" s="46">
        <v>44222</v>
      </c>
      <c r="BK41" s="46">
        <v>44555</v>
      </c>
      <c r="BL41" s="6" t="s">
        <v>136</v>
      </c>
      <c r="BM41" s="6" t="s">
        <v>137</v>
      </c>
      <c r="BN41" s="6">
        <v>65554501</v>
      </c>
      <c r="BO41" s="6">
        <v>2</v>
      </c>
      <c r="BP41" s="6" t="s">
        <v>110</v>
      </c>
      <c r="BQ41" s="6" t="s">
        <v>110</v>
      </c>
      <c r="BR41" s="6" t="s">
        <v>110</v>
      </c>
      <c r="BS41" s="6" t="s">
        <v>110</v>
      </c>
      <c r="BT41" s="6" t="s">
        <v>110</v>
      </c>
      <c r="BU41" s="6" t="s">
        <v>110</v>
      </c>
      <c r="BV41" s="6" t="s">
        <v>110</v>
      </c>
      <c r="BW41" s="6" t="s">
        <v>110</v>
      </c>
      <c r="BX41" s="9" t="str">
        <f t="shared" si="41"/>
        <v xml:space="preserve">MAGNERY EDITH VARGAS MORALES </v>
      </c>
      <c r="BY41" s="16">
        <f t="shared" si="2"/>
        <v>72696987</v>
      </c>
      <c r="BZ41" s="16" t="str">
        <f t="shared" si="37"/>
        <v>2 2. Meses</v>
      </c>
      <c r="CA41" s="17">
        <f t="shared" si="38"/>
        <v>11</v>
      </c>
      <c r="CB41" s="18">
        <v>1101469</v>
      </c>
      <c r="CC41" s="19">
        <v>6608817</v>
      </c>
      <c r="CD41" s="19">
        <v>6608817</v>
      </c>
      <c r="CE41" s="19"/>
      <c r="CF41" s="19"/>
      <c r="CG41" s="19"/>
      <c r="CH41" s="20"/>
      <c r="CI41" s="20"/>
      <c r="CJ41" s="20"/>
      <c r="CK41" s="20"/>
      <c r="CL41" s="20"/>
      <c r="CM41" s="20"/>
      <c r="CN41" s="20"/>
      <c r="CO41" s="20"/>
      <c r="CP41" s="20"/>
      <c r="CQ41" s="20"/>
      <c r="CR41" s="20"/>
      <c r="CS41" s="19">
        <f t="shared" si="4"/>
        <v>14319103</v>
      </c>
      <c r="CT41" s="21">
        <f t="shared" si="5"/>
        <v>0.19696969009183282</v>
      </c>
      <c r="CU41" s="25" t="s">
        <v>138</v>
      </c>
      <c r="CV41" s="26"/>
      <c r="CW41" s="26"/>
      <c r="CX41" s="26"/>
      <c r="CY41" s="26"/>
      <c r="CZ41" s="26"/>
      <c r="DA41" s="26"/>
      <c r="DB41" s="26"/>
      <c r="DC41" s="26"/>
      <c r="DD41" s="27"/>
      <c r="DE41" s="18" t="s">
        <v>229</v>
      </c>
      <c r="DF41" s="18" t="str">
        <f t="shared" si="34"/>
        <v>$ 6.608.817</v>
      </c>
      <c r="DG41" s="19">
        <f t="shared" si="7"/>
        <v>14319103</v>
      </c>
      <c r="DH41" s="19">
        <f t="shared" si="8"/>
        <v>58377884</v>
      </c>
      <c r="DI41" s="20"/>
      <c r="DJ41" s="20"/>
    </row>
    <row r="42" spans="1:114" ht="72" customHeight="1">
      <c r="A42" s="6" t="s">
        <v>639</v>
      </c>
      <c r="B42" s="7">
        <v>44218</v>
      </c>
      <c r="C42" s="6" t="s">
        <v>122</v>
      </c>
      <c r="D42" s="6" t="s">
        <v>166</v>
      </c>
      <c r="E42" s="8" t="s">
        <v>640</v>
      </c>
      <c r="F42" s="6" t="s">
        <v>641</v>
      </c>
      <c r="G42" s="9" t="s">
        <v>642</v>
      </c>
      <c r="H42" s="7">
        <v>44221</v>
      </c>
      <c r="I42" s="6" t="s">
        <v>114</v>
      </c>
      <c r="J42" s="6" t="s">
        <v>144</v>
      </c>
      <c r="K42" s="29" t="s">
        <v>643</v>
      </c>
      <c r="L42" s="6" t="s">
        <v>166</v>
      </c>
      <c r="M42" s="6" t="s">
        <v>644</v>
      </c>
      <c r="N42" s="6" t="s">
        <v>118</v>
      </c>
      <c r="O42" s="6" t="s">
        <v>119</v>
      </c>
      <c r="P42" s="6">
        <v>11</v>
      </c>
      <c r="Q42" s="6" t="s">
        <v>147</v>
      </c>
      <c r="R42" s="6" t="s">
        <v>148</v>
      </c>
      <c r="S42" s="6">
        <v>1082001052</v>
      </c>
      <c r="T42" s="6">
        <v>10</v>
      </c>
      <c r="U42" s="7">
        <v>44202</v>
      </c>
      <c r="V42" s="6" t="s">
        <v>149</v>
      </c>
      <c r="W42" s="11">
        <v>32309772</v>
      </c>
      <c r="X42" s="11">
        <v>2937252</v>
      </c>
      <c r="Y42" s="6" t="s">
        <v>110</v>
      </c>
      <c r="Z42" s="11">
        <v>0</v>
      </c>
      <c r="AA42" s="11">
        <f t="shared" si="40"/>
        <v>32309772</v>
      </c>
      <c r="AB42" s="6" t="s">
        <v>110</v>
      </c>
      <c r="AC42" s="6" t="s">
        <v>110</v>
      </c>
      <c r="AD42" s="6" t="s">
        <v>110</v>
      </c>
      <c r="AE42" s="6" t="s">
        <v>110</v>
      </c>
      <c r="AF42" s="6" t="s">
        <v>110</v>
      </c>
      <c r="AG42" s="9" t="s">
        <v>645</v>
      </c>
      <c r="AH42" s="12">
        <v>33368317</v>
      </c>
      <c r="AI42" s="12">
        <v>1</v>
      </c>
      <c r="AJ42" s="12" t="s">
        <v>123</v>
      </c>
      <c r="AK42" s="12" t="s">
        <v>124</v>
      </c>
      <c r="AL42" s="12" t="s">
        <v>125</v>
      </c>
      <c r="AM42" s="7">
        <v>30381</v>
      </c>
      <c r="AN42" s="6" t="s">
        <v>126</v>
      </c>
      <c r="AO42" s="6" t="s">
        <v>293</v>
      </c>
      <c r="AP42" s="6" t="s">
        <v>646</v>
      </c>
      <c r="AQ42" s="6" t="s">
        <v>151</v>
      </c>
      <c r="AR42" s="6" t="s">
        <v>238</v>
      </c>
      <c r="AS42" s="6" t="s">
        <v>130</v>
      </c>
      <c r="AT42" s="37" t="s">
        <v>647</v>
      </c>
      <c r="AU42" s="47">
        <v>3813000</v>
      </c>
      <c r="AV42" s="38" t="s">
        <v>648</v>
      </c>
      <c r="AW42" s="38" t="s">
        <v>649</v>
      </c>
      <c r="AX42" s="38" t="s">
        <v>650</v>
      </c>
      <c r="AY42" s="38" t="s">
        <v>110</v>
      </c>
      <c r="AZ42" s="39" t="s">
        <v>110</v>
      </c>
      <c r="BA42" s="39" t="s">
        <v>110</v>
      </c>
      <c r="BB42" s="39" t="s">
        <v>110</v>
      </c>
      <c r="BC42" s="14" t="s">
        <v>651</v>
      </c>
      <c r="BD42" s="6">
        <v>47</v>
      </c>
      <c r="BE42" s="7">
        <v>44222</v>
      </c>
      <c r="BF42" s="12" t="s">
        <v>166</v>
      </c>
      <c r="BG42" s="6" t="s">
        <v>166</v>
      </c>
      <c r="BH42" s="12" t="s">
        <v>166</v>
      </c>
      <c r="BI42" s="6" t="s">
        <v>166</v>
      </c>
      <c r="BJ42" s="15">
        <v>44223</v>
      </c>
      <c r="BK42" s="15">
        <v>44556</v>
      </c>
      <c r="BL42" s="6" t="s">
        <v>227</v>
      </c>
      <c r="BM42" s="6" t="s">
        <v>228</v>
      </c>
      <c r="BN42" s="6">
        <v>80767640</v>
      </c>
      <c r="BO42" s="6">
        <v>7</v>
      </c>
      <c r="BP42" s="6" t="s">
        <v>110</v>
      </c>
      <c r="BQ42" s="6" t="s">
        <v>110</v>
      </c>
      <c r="BR42" s="6" t="s">
        <v>110</v>
      </c>
      <c r="BS42" s="6" t="s">
        <v>110</v>
      </c>
      <c r="BT42" s="6" t="s">
        <v>110</v>
      </c>
      <c r="BU42" s="6" t="s">
        <v>110</v>
      </c>
      <c r="BV42" s="6" t="s">
        <v>110</v>
      </c>
      <c r="BW42" s="6" t="s">
        <v>110</v>
      </c>
      <c r="BX42" s="9" t="str">
        <f t="shared" si="41"/>
        <v>ZULY NATALIA NANDAR CASTAÑEDA</v>
      </c>
      <c r="BY42" s="16">
        <f t="shared" si="2"/>
        <v>32309772</v>
      </c>
      <c r="BZ42" s="16" t="str">
        <f t="shared" si="37"/>
        <v>2 2. Meses</v>
      </c>
      <c r="CA42" s="17">
        <f t="shared" si="38"/>
        <v>11</v>
      </c>
      <c r="CB42" s="18">
        <v>391634</v>
      </c>
      <c r="CC42" s="19">
        <v>2937252</v>
      </c>
      <c r="CD42" s="19">
        <v>2937252</v>
      </c>
      <c r="CE42" s="19"/>
      <c r="CF42" s="19"/>
      <c r="CG42" s="19"/>
      <c r="CH42" s="20"/>
      <c r="CI42" s="20"/>
      <c r="CJ42" s="20"/>
      <c r="CK42" s="20"/>
      <c r="CL42" s="20"/>
      <c r="CM42" s="20"/>
      <c r="CN42" s="20"/>
      <c r="CO42" s="20"/>
      <c r="CP42" s="20"/>
      <c r="CQ42" s="20"/>
      <c r="CR42" s="20"/>
      <c r="CS42" s="19">
        <f t="shared" si="4"/>
        <v>6266138</v>
      </c>
      <c r="CT42" s="21">
        <f t="shared" si="5"/>
        <v>0.1939394063195494</v>
      </c>
      <c r="CU42" s="25" t="s">
        <v>138</v>
      </c>
      <c r="CV42" s="26"/>
      <c r="CW42" s="26"/>
      <c r="CX42" s="26"/>
      <c r="CY42" s="26"/>
      <c r="CZ42" s="26"/>
      <c r="DA42" s="26"/>
      <c r="DB42" s="26"/>
      <c r="DC42" s="26"/>
      <c r="DD42" s="27"/>
      <c r="DE42" s="18" t="s">
        <v>160</v>
      </c>
      <c r="DF42" s="18" t="str">
        <f t="shared" si="34"/>
        <v>$ 2.937.252</v>
      </c>
      <c r="DG42" s="19">
        <f t="shared" si="7"/>
        <v>6266138</v>
      </c>
      <c r="DH42" s="19">
        <f t="shared" si="8"/>
        <v>26043634</v>
      </c>
      <c r="DI42" s="20"/>
      <c r="DJ42" s="20"/>
    </row>
    <row r="43" spans="1:114" ht="96" customHeight="1">
      <c r="A43" s="6" t="s">
        <v>652</v>
      </c>
      <c r="B43" s="7">
        <v>44218</v>
      </c>
      <c r="C43" s="6" t="s">
        <v>122</v>
      </c>
      <c r="D43" s="6" t="s">
        <v>166</v>
      </c>
      <c r="E43" s="8" t="s">
        <v>653</v>
      </c>
      <c r="F43" s="6" t="s">
        <v>654</v>
      </c>
      <c r="G43" s="9" t="s">
        <v>655</v>
      </c>
      <c r="H43" s="7">
        <v>44221</v>
      </c>
      <c r="I43" s="6" t="s">
        <v>114</v>
      </c>
      <c r="J43" s="6" t="s">
        <v>115</v>
      </c>
      <c r="K43" s="29" t="s">
        <v>656</v>
      </c>
      <c r="L43" s="6" t="s">
        <v>166</v>
      </c>
      <c r="M43" s="6" t="s">
        <v>657</v>
      </c>
      <c r="N43" s="6" t="s">
        <v>118</v>
      </c>
      <c r="O43" s="6" t="s">
        <v>119</v>
      </c>
      <c r="P43" s="6">
        <v>11</v>
      </c>
      <c r="Q43" s="6" t="s">
        <v>186</v>
      </c>
      <c r="R43" s="6" t="s">
        <v>187</v>
      </c>
      <c r="S43" s="6">
        <v>1082001052</v>
      </c>
      <c r="T43" s="6">
        <v>32</v>
      </c>
      <c r="U43" s="7">
        <v>44203</v>
      </c>
      <c r="V43" s="6" t="s">
        <v>149</v>
      </c>
      <c r="W43" s="11">
        <v>88851873</v>
      </c>
      <c r="X43" s="11">
        <v>8077443</v>
      </c>
      <c r="Y43" s="6" t="s">
        <v>110</v>
      </c>
      <c r="Z43" s="11">
        <v>0</v>
      </c>
      <c r="AA43" s="11">
        <f t="shared" si="40"/>
        <v>88851873</v>
      </c>
      <c r="AB43" s="6" t="s">
        <v>110</v>
      </c>
      <c r="AC43" s="6" t="s">
        <v>110</v>
      </c>
      <c r="AD43" s="6" t="s">
        <v>110</v>
      </c>
      <c r="AE43" s="6" t="s">
        <v>110</v>
      </c>
      <c r="AF43" s="6" t="s">
        <v>110</v>
      </c>
      <c r="AG43" s="9" t="s">
        <v>658</v>
      </c>
      <c r="AH43" s="12">
        <v>32670457</v>
      </c>
      <c r="AI43" s="12">
        <v>2</v>
      </c>
      <c r="AJ43" s="12" t="s">
        <v>123</v>
      </c>
      <c r="AK43" s="12" t="s">
        <v>124</v>
      </c>
      <c r="AL43" s="12" t="s">
        <v>125</v>
      </c>
      <c r="AM43" s="7">
        <v>22799</v>
      </c>
      <c r="AN43" s="6" t="s">
        <v>126</v>
      </c>
      <c r="AO43" s="6" t="s">
        <v>659</v>
      </c>
      <c r="AP43" s="6" t="s">
        <v>660</v>
      </c>
      <c r="AQ43" s="6" t="s">
        <v>151</v>
      </c>
      <c r="AR43" s="6" t="s">
        <v>540</v>
      </c>
      <c r="AS43" s="6" t="s">
        <v>130</v>
      </c>
      <c r="AT43" s="6" t="s">
        <v>661</v>
      </c>
      <c r="AU43" s="47">
        <v>3813000</v>
      </c>
      <c r="AV43" s="48" t="s">
        <v>662</v>
      </c>
      <c r="AW43" s="38" t="s">
        <v>663</v>
      </c>
      <c r="AX43" s="38" t="s">
        <v>614</v>
      </c>
      <c r="AY43" s="38" t="s">
        <v>110</v>
      </c>
      <c r="AZ43" s="39" t="s">
        <v>110</v>
      </c>
      <c r="BA43" s="39" t="s">
        <v>110</v>
      </c>
      <c r="BB43" s="39" t="s">
        <v>110</v>
      </c>
      <c r="BC43" s="14" t="s">
        <v>664</v>
      </c>
      <c r="BD43" s="6">
        <v>48</v>
      </c>
      <c r="BE43" s="7">
        <v>44222</v>
      </c>
      <c r="BF43" s="12" t="s">
        <v>166</v>
      </c>
      <c r="BG43" s="6" t="s">
        <v>166</v>
      </c>
      <c r="BH43" s="12" t="s">
        <v>166</v>
      </c>
      <c r="BI43" s="6" t="s">
        <v>166</v>
      </c>
      <c r="BJ43" s="15">
        <v>44224</v>
      </c>
      <c r="BK43" s="15">
        <v>44556</v>
      </c>
      <c r="BL43" s="6" t="s">
        <v>313</v>
      </c>
      <c r="BM43" s="6" t="s">
        <v>314</v>
      </c>
      <c r="BN43" s="6">
        <v>39742375</v>
      </c>
      <c r="BO43" s="6">
        <v>2</v>
      </c>
      <c r="BP43" s="6" t="s">
        <v>110</v>
      </c>
      <c r="BQ43" s="6" t="s">
        <v>110</v>
      </c>
      <c r="BR43" s="6" t="s">
        <v>110</v>
      </c>
      <c r="BS43" s="6" t="s">
        <v>110</v>
      </c>
      <c r="BT43" s="6" t="s">
        <v>110</v>
      </c>
      <c r="BU43" s="6" t="s">
        <v>110</v>
      </c>
      <c r="BV43" s="6" t="s">
        <v>110</v>
      </c>
      <c r="BW43" s="6" t="s">
        <v>110</v>
      </c>
      <c r="BX43" s="9" t="str">
        <f t="shared" si="41"/>
        <v xml:space="preserve">GUILLERMINA VICTORIA TORRES ROMERO </v>
      </c>
      <c r="BY43" s="16">
        <f t="shared" si="2"/>
        <v>88851873</v>
      </c>
      <c r="BZ43" s="16" t="str">
        <f t="shared" si="37"/>
        <v>2 2. Meses</v>
      </c>
      <c r="CA43" s="17">
        <f t="shared" si="38"/>
        <v>11</v>
      </c>
      <c r="CB43" s="18">
        <v>807744</v>
      </c>
      <c r="CC43" s="19">
        <v>8077443</v>
      </c>
      <c r="CD43" s="19">
        <v>8077443</v>
      </c>
      <c r="CE43" s="19"/>
      <c r="CF43" s="19"/>
      <c r="CG43" s="19"/>
      <c r="CH43" s="20"/>
      <c r="CI43" s="20"/>
      <c r="CJ43" s="20"/>
      <c r="CK43" s="20"/>
      <c r="CL43" s="20"/>
      <c r="CM43" s="20"/>
      <c r="CN43" s="20"/>
      <c r="CO43" s="20"/>
      <c r="CP43" s="20"/>
      <c r="CQ43" s="20"/>
      <c r="CR43" s="20"/>
      <c r="CS43" s="19">
        <f t="shared" si="4"/>
        <v>16962630</v>
      </c>
      <c r="CT43" s="21">
        <f t="shared" si="5"/>
        <v>0.19090908753268487</v>
      </c>
      <c r="CU43" s="25" t="s">
        <v>138</v>
      </c>
      <c r="CV43" s="26"/>
      <c r="CW43" s="26"/>
      <c r="CX43" s="26"/>
      <c r="CY43" s="26"/>
      <c r="CZ43" s="26"/>
      <c r="DA43" s="26"/>
      <c r="DB43" s="26"/>
      <c r="DC43" s="26"/>
      <c r="DD43" s="27"/>
      <c r="DE43" s="18" t="s">
        <v>139</v>
      </c>
      <c r="DF43" s="18" t="str">
        <f t="shared" si="34"/>
        <v>$ 8.077.443</v>
      </c>
      <c r="DG43" s="19">
        <f t="shared" si="7"/>
        <v>16962630</v>
      </c>
      <c r="DH43" s="19">
        <f t="shared" si="8"/>
        <v>71889243</v>
      </c>
      <c r="DI43" s="20"/>
      <c r="DJ43" s="20"/>
    </row>
    <row r="44" spans="1:114" ht="72" customHeight="1">
      <c r="A44" s="6" t="s">
        <v>665</v>
      </c>
      <c r="B44" s="7">
        <v>44218</v>
      </c>
      <c r="C44" s="6" t="s">
        <v>122</v>
      </c>
      <c r="D44" s="6" t="s">
        <v>301</v>
      </c>
      <c r="E44" s="8" t="s">
        <v>666</v>
      </c>
      <c r="F44" s="6" t="s">
        <v>667</v>
      </c>
      <c r="G44" s="9" t="s">
        <v>668</v>
      </c>
      <c r="H44" s="7">
        <v>44221</v>
      </c>
      <c r="I44" s="6" t="s">
        <v>114</v>
      </c>
      <c r="J44" s="6" t="s">
        <v>115</v>
      </c>
      <c r="K44" s="29" t="s">
        <v>669</v>
      </c>
      <c r="L44" s="6" t="s">
        <v>166</v>
      </c>
      <c r="M44" s="6" t="s">
        <v>670</v>
      </c>
      <c r="N44" s="6" t="s">
        <v>118</v>
      </c>
      <c r="O44" s="6" t="s">
        <v>119</v>
      </c>
      <c r="P44" s="6">
        <v>11</v>
      </c>
      <c r="Q44" s="6" t="s">
        <v>186</v>
      </c>
      <c r="R44" s="6" t="s">
        <v>187</v>
      </c>
      <c r="S44" s="6">
        <v>1082001052</v>
      </c>
      <c r="T44" s="6">
        <v>22</v>
      </c>
      <c r="U44" s="7">
        <v>44203</v>
      </c>
      <c r="V44" s="6" t="s">
        <v>149</v>
      </c>
      <c r="W44" s="11">
        <v>88851873</v>
      </c>
      <c r="X44" s="11">
        <v>8077443</v>
      </c>
      <c r="Y44" s="6" t="s">
        <v>110</v>
      </c>
      <c r="Z44" s="11">
        <v>0</v>
      </c>
      <c r="AA44" s="11">
        <f t="shared" si="40"/>
        <v>88851873</v>
      </c>
      <c r="AB44" s="6" t="s">
        <v>110</v>
      </c>
      <c r="AC44" s="6" t="s">
        <v>110</v>
      </c>
      <c r="AD44" s="6" t="s">
        <v>110</v>
      </c>
      <c r="AE44" s="6" t="s">
        <v>110</v>
      </c>
      <c r="AF44" s="6" t="s">
        <v>110</v>
      </c>
      <c r="AG44" s="9" t="s">
        <v>671</v>
      </c>
      <c r="AH44" s="12">
        <v>46385578</v>
      </c>
      <c r="AI44" s="12">
        <v>4</v>
      </c>
      <c r="AJ44" s="12" t="s">
        <v>123</v>
      </c>
      <c r="AK44" s="12" t="s">
        <v>124</v>
      </c>
      <c r="AL44" s="12" t="s">
        <v>125</v>
      </c>
      <c r="AM44" s="7">
        <v>30904</v>
      </c>
      <c r="AN44" s="6" t="s">
        <v>126</v>
      </c>
      <c r="AO44" s="6" t="s">
        <v>293</v>
      </c>
      <c r="AP44" s="6" t="s">
        <v>467</v>
      </c>
      <c r="AQ44" s="6" t="s">
        <v>151</v>
      </c>
      <c r="AR44" s="6" t="s">
        <v>238</v>
      </c>
      <c r="AS44" s="6" t="s">
        <v>130</v>
      </c>
      <c r="AT44" s="37" t="s">
        <v>672</v>
      </c>
      <c r="AU44" s="38">
        <v>3813000</v>
      </c>
      <c r="AV44" s="43" t="s">
        <v>673</v>
      </c>
      <c r="AW44" s="38" t="s">
        <v>649</v>
      </c>
      <c r="AX44" s="38" t="s">
        <v>134</v>
      </c>
      <c r="AY44" s="38" t="s">
        <v>110</v>
      </c>
      <c r="AZ44" s="39" t="s">
        <v>110</v>
      </c>
      <c r="BA44" s="39" t="s">
        <v>110</v>
      </c>
      <c r="BB44" s="39" t="s">
        <v>110</v>
      </c>
      <c r="BC44" s="14" t="s">
        <v>481</v>
      </c>
      <c r="BD44" s="6">
        <v>49</v>
      </c>
      <c r="BE44" s="7">
        <v>44222</v>
      </c>
      <c r="BF44" s="12" t="s">
        <v>166</v>
      </c>
      <c r="BG44" s="6" t="s">
        <v>166</v>
      </c>
      <c r="BH44" s="12" t="s">
        <v>166</v>
      </c>
      <c r="BI44" s="6" t="s">
        <v>166</v>
      </c>
      <c r="BJ44" s="15">
        <v>44223</v>
      </c>
      <c r="BK44" s="15">
        <v>44556</v>
      </c>
      <c r="BL44" s="6" t="s">
        <v>313</v>
      </c>
      <c r="BM44" s="6" t="s">
        <v>314</v>
      </c>
      <c r="BN44" s="6">
        <v>39742375</v>
      </c>
      <c r="BO44" s="6">
        <v>2</v>
      </c>
      <c r="BP44" s="6" t="s">
        <v>110</v>
      </c>
      <c r="BQ44" s="6" t="s">
        <v>110</v>
      </c>
      <c r="BR44" s="6" t="s">
        <v>110</v>
      </c>
      <c r="BS44" s="6" t="s">
        <v>110</v>
      </c>
      <c r="BT44" s="6" t="s">
        <v>110</v>
      </c>
      <c r="BU44" s="6" t="s">
        <v>110</v>
      </c>
      <c r="BV44" s="6" t="s">
        <v>110</v>
      </c>
      <c r="BW44" s="6" t="s">
        <v>110</v>
      </c>
      <c r="BX44" s="9" t="str">
        <f t="shared" si="41"/>
        <v>MARÍA ANGEL SÚAREZ SÁNCHEZ</v>
      </c>
      <c r="BY44" s="16">
        <f t="shared" si="2"/>
        <v>88851873</v>
      </c>
      <c r="BZ44" s="16" t="str">
        <f t="shared" si="37"/>
        <v>2 2. Meses</v>
      </c>
      <c r="CA44" s="17">
        <f t="shared" si="38"/>
        <v>11</v>
      </c>
      <c r="CB44" s="18">
        <v>1076992</v>
      </c>
      <c r="CC44" s="19">
        <v>8077443</v>
      </c>
      <c r="CD44" s="19">
        <v>8077443</v>
      </c>
      <c r="CE44" s="19"/>
      <c r="CF44" s="19"/>
      <c r="CG44" s="19"/>
      <c r="CH44" s="20"/>
      <c r="CI44" s="20"/>
      <c r="CJ44" s="20"/>
      <c r="CK44" s="20"/>
      <c r="CL44" s="20"/>
      <c r="CM44" s="20"/>
      <c r="CN44" s="20"/>
      <c r="CO44" s="20"/>
      <c r="CP44" s="20"/>
      <c r="CQ44" s="20"/>
      <c r="CR44" s="20"/>
      <c r="CS44" s="19">
        <f t="shared" si="4"/>
        <v>17231878</v>
      </c>
      <c r="CT44" s="21">
        <f t="shared" si="5"/>
        <v>0.19393938943751923</v>
      </c>
      <c r="CU44" s="25" t="s">
        <v>138</v>
      </c>
      <c r="CV44" s="26"/>
      <c r="CW44" s="26"/>
      <c r="CX44" s="26"/>
      <c r="CY44" s="26"/>
      <c r="CZ44" s="26"/>
      <c r="DA44" s="26"/>
      <c r="DB44" s="26"/>
      <c r="DC44" s="26"/>
      <c r="DD44" s="27"/>
      <c r="DE44" s="18" t="s">
        <v>139</v>
      </c>
      <c r="DF44" s="18" t="str">
        <f t="shared" si="34"/>
        <v>$ 8.077.443</v>
      </c>
      <c r="DG44" s="19">
        <f t="shared" si="7"/>
        <v>17231878</v>
      </c>
      <c r="DH44" s="19">
        <f t="shared" si="8"/>
        <v>71619995</v>
      </c>
      <c r="DI44" s="20"/>
      <c r="DJ44" s="20"/>
    </row>
    <row r="45" spans="1:114" ht="72" customHeight="1">
      <c r="A45" s="6" t="s">
        <v>674</v>
      </c>
      <c r="B45" s="7">
        <v>44218</v>
      </c>
      <c r="C45" s="6" t="s">
        <v>109</v>
      </c>
      <c r="D45" s="6" t="s">
        <v>110</v>
      </c>
      <c r="E45" s="8" t="s">
        <v>675</v>
      </c>
      <c r="F45" s="6" t="s">
        <v>676</v>
      </c>
      <c r="G45" s="9" t="s">
        <v>677</v>
      </c>
      <c r="H45" s="7">
        <v>44222</v>
      </c>
      <c r="I45" s="6" t="s">
        <v>114</v>
      </c>
      <c r="J45" s="6" t="s">
        <v>115</v>
      </c>
      <c r="K45" s="29" t="s">
        <v>678</v>
      </c>
      <c r="L45" s="6" t="s">
        <v>166</v>
      </c>
      <c r="M45" s="6" t="s">
        <v>679</v>
      </c>
      <c r="N45" s="6" t="s">
        <v>118</v>
      </c>
      <c r="O45" s="6" t="s">
        <v>119</v>
      </c>
      <c r="P45" s="6">
        <v>10</v>
      </c>
      <c r="Q45" s="6" t="s">
        <v>390</v>
      </c>
      <c r="R45" s="6" t="s">
        <v>391</v>
      </c>
      <c r="S45" s="6">
        <v>1082000052</v>
      </c>
      <c r="T45" s="6">
        <v>70</v>
      </c>
      <c r="U45" s="7">
        <v>44204</v>
      </c>
      <c r="V45" s="6" t="s">
        <v>149</v>
      </c>
      <c r="W45" s="11">
        <v>80774430</v>
      </c>
      <c r="X45" s="11">
        <v>8077443</v>
      </c>
      <c r="Y45" s="6" t="s">
        <v>110</v>
      </c>
      <c r="Z45" s="11">
        <v>0</v>
      </c>
      <c r="AA45" s="11">
        <f t="shared" ref="AA45:AA46" si="42">W45+Z45</f>
        <v>80774430</v>
      </c>
      <c r="AB45" s="6" t="s">
        <v>110</v>
      </c>
      <c r="AC45" s="6" t="s">
        <v>110</v>
      </c>
      <c r="AD45" s="6" t="s">
        <v>110</v>
      </c>
      <c r="AE45" s="6" t="s">
        <v>110</v>
      </c>
      <c r="AF45" s="6" t="s">
        <v>110</v>
      </c>
      <c r="AG45" s="9" t="s">
        <v>680</v>
      </c>
      <c r="AH45" s="12">
        <v>94460645</v>
      </c>
      <c r="AI45" s="12">
        <v>5</v>
      </c>
      <c r="AJ45" s="12" t="s">
        <v>279</v>
      </c>
      <c r="AK45" s="12" t="s">
        <v>124</v>
      </c>
      <c r="AL45" s="12" t="s">
        <v>125</v>
      </c>
      <c r="AM45" s="7">
        <v>27867</v>
      </c>
      <c r="AN45" s="6" t="s">
        <v>126</v>
      </c>
      <c r="AO45" s="6" t="s">
        <v>681</v>
      </c>
      <c r="AP45" s="6" t="s">
        <v>682</v>
      </c>
      <c r="AQ45" s="6" t="s">
        <v>221</v>
      </c>
      <c r="AR45" s="6" t="s">
        <v>280</v>
      </c>
      <c r="AS45" s="6" t="s">
        <v>130</v>
      </c>
      <c r="AT45" s="37" t="s">
        <v>683</v>
      </c>
      <c r="AU45" s="38">
        <v>3813000</v>
      </c>
      <c r="AV45" s="43" t="s">
        <v>684</v>
      </c>
      <c r="AW45" s="38" t="s">
        <v>685</v>
      </c>
      <c r="AX45" s="39" t="s">
        <v>686</v>
      </c>
      <c r="AY45" s="39" t="s">
        <v>110</v>
      </c>
      <c r="AZ45" s="39" t="s">
        <v>110</v>
      </c>
      <c r="BA45" s="39" t="s">
        <v>110</v>
      </c>
      <c r="BB45" s="39" t="s">
        <v>110</v>
      </c>
      <c r="BC45" s="14" t="s">
        <v>687</v>
      </c>
      <c r="BD45" s="49">
        <v>60</v>
      </c>
      <c r="BE45" s="50">
        <v>44225</v>
      </c>
      <c r="BF45" s="12" t="s">
        <v>166</v>
      </c>
      <c r="BG45" s="6" t="s">
        <v>166</v>
      </c>
      <c r="BH45" s="12" t="s">
        <v>166</v>
      </c>
      <c r="BI45" s="6" t="s">
        <v>166</v>
      </c>
      <c r="BJ45" s="44">
        <v>44225</v>
      </c>
      <c r="BK45" s="44">
        <v>44528</v>
      </c>
      <c r="BL45" s="6" t="s">
        <v>397</v>
      </c>
      <c r="BM45" s="6" t="s">
        <v>398</v>
      </c>
      <c r="BN45" s="6">
        <v>79468174</v>
      </c>
      <c r="BO45" s="6">
        <v>1</v>
      </c>
      <c r="BP45" s="6" t="s">
        <v>110</v>
      </c>
      <c r="BQ45" s="6" t="s">
        <v>110</v>
      </c>
      <c r="BR45" s="6" t="s">
        <v>110</v>
      </c>
      <c r="BS45" s="6" t="s">
        <v>110</v>
      </c>
      <c r="BT45" s="6" t="s">
        <v>110</v>
      </c>
      <c r="BU45" s="6" t="s">
        <v>110</v>
      </c>
      <c r="BV45" s="6" t="s">
        <v>110</v>
      </c>
      <c r="BW45" s="6" t="s">
        <v>110</v>
      </c>
      <c r="BX45" s="9" t="str">
        <f t="shared" si="41"/>
        <v>DARIO ORLANDO BECERRA ERAZO</v>
      </c>
      <c r="BY45" s="16">
        <f t="shared" si="2"/>
        <v>80774430</v>
      </c>
      <c r="BZ45" s="16" t="str">
        <f t="shared" si="37"/>
        <v>2 2. Meses</v>
      </c>
      <c r="CA45" s="17">
        <f t="shared" si="38"/>
        <v>10</v>
      </c>
      <c r="CB45" s="18">
        <v>538496</v>
      </c>
      <c r="CC45" s="19">
        <v>8077443</v>
      </c>
      <c r="CD45" s="19">
        <v>8077443</v>
      </c>
      <c r="CE45" s="19"/>
      <c r="CF45" s="19"/>
      <c r="CG45" s="19"/>
      <c r="CH45" s="20"/>
      <c r="CI45" s="20"/>
      <c r="CJ45" s="20"/>
      <c r="CK45" s="20"/>
      <c r="CL45" s="20"/>
      <c r="CM45" s="20"/>
      <c r="CN45" s="20"/>
      <c r="CO45" s="20"/>
      <c r="CP45" s="20"/>
      <c r="CQ45" s="20"/>
      <c r="CR45" s="20"/>
      <c r="CS45" s="19">
        <f t="shared" si="4"/>
        <v>16693382</v>
      </c>
      <c r="CT45" s="21">
        <f t="shared" si="5"/>
        <v>0.20666666419063556</v>
      </c>
      <c r="CU45" s="25" t="s">
        <v>138</v>
      </c>
      <c r="CV45" s="26"/>
      <c r="CW45" s="26"/>
      <c r="CX45" s="26"/>
      <c r="CY45" s="26"/>
      <c r="CZ45" s="26"/>
      <c r="DA45" s="26"/>
      <c r="DB45" s="26"/>
      <c r="DC45" s="26"/>
      <c r="DD45" s="27"/>
      <c r="DE45" s="18" t="s">
        <v>139</v>
      </c>
      <c r="DF45" s="18" t="str">
        <f t="shared" si="34"/>
        <v>$ 8.077.443</v>
      </c>
      <c r="DG45" s="19">
        <f t="shared" si="7"/>
        <v>16693382</v>
      </c>
      <c r="DH45" s="19">
        <f t="shared" si="8"/>
        <v>64081048</v>
      </c>
      <c r="DI45" s="20"/>
      <c r="DJ45" s="20"/>
    </row>
    <row r="46" spans="1:114" ht="72" customHeight="1">
      <c r="A46" s="6" t="s">
        <v>688</v>
      </c>
      <c r="B46" s="7">
        <v>44222</v>
      </c>
      <c r="C46" s="6" t="s">
        <v>109</v>
      </c>
      <c r="D46" s="6" t="s">
        <v>110</v>
      </c>
      <c r="E46" s="8" t="s">
        <v>689</v>
      </c>
      <c r="F46" s="6" t="s">
        <v>690</v>
      </c>
      <c r="G46" s="9" t="s">
        <v>691</v>
      </c>
      <c r="H46" s="7">
        <v>44222</v>
      </c>
      <c r="I46" s="6" t="s">
        <v>114</v>
      </c>
      <c r="J46" s="6" t="s">
        <v>115</v>
      </c>
      <c r="K46" s="29" t="s">
        <v>692</v>
      </c>
      <c r="L46" s="6" t="s">
        <v>166</v>
      </c>
      <c r="M46" s="6" t="s">
        <v>693</v>
      </c>
      <c r="N46" s="6" t="s">
        <v>118</v>
      </c>
      <c r="O46" s="6" t="s">
        <v>119</v>
      </c>
      <c r="P46" s="6">
        <v>11</v>
      </c>
      <c r="Q46" s="6">
        <v>131020202030203</v>
      </c>
      <c r="R46" s="6" t="s">
        <v>120</v>
      </c>
      <c r="S46" s="6" t="s">
        <v>110</v>
      </c>
      <c r="T46" s="6">
        <v>46</v>
      </c>
      <c r="U46" s="7">
        <v>44203</v>
      </c>
      <c r="V46" s="6" t="s">
        <v>121</v>
      </c>
      <c r="W46" s="11">
        <v>48464658</v>
      </c>
      <c r="X46" s="11">
        <v>4405878</v>
      </c>
      <c r="Y46" s="6" t="s">
        <v>110</v>
      </c>
      <c r="Z46" s="11">
        <v>0</v>
      </c>
      <c r="AA46" s="11">
        <f t="shared" si="42"/>
        <v>48464658</v>
      </c>
      <c r="AB46" s="6" t="s">
        <v>110</v>
      </c>
      <c r="AC46" s="6" t="s">
        <v>110</v>
      </c>
      <c r="AD46" s="6" t="s">
        <v>110</v>
      </c>
      <c r="AE46" s="6" t="s">
        <v>110</v>
      </c>
      <c r="AF46" s="6" t="s">
        <v>110</v>
      </c>
      <c r="AG46" s="9" t="s">
        <v>694</v>
      </c>
      <c r="AH46" s="12">
        <v>1013644111</v>
      </c>
      <c r="AI46" s="12">
        <v>1</v>
      </c>
      <c r="AJ46" s="12" t="s">
        <v>279</v>
      </c>
      <c r="AK46" s="12" t="s">
        <v>124</v>
      </c>
      <c r="AL46" s="12" t="s">
        <v>125</v>
      </c>
      <c r="AM46" s="7">
        <v>34257</v>
      </c>
      <c r="AN46" s="6" t="s">
        <v>126</v>
      </c>
      <c r="AO46" s="6" t="s">
        <v>206</v>
      </c>
      <c r="AP46" s="6" t="s">
        <v>127</v>
      </c>
      <c r="AQ46" s="6" t="s">
        <v>190</v>
      </c>
      <c r="AR46" s="6" t="s">
        <v>695</v>
      </c>
      <c r="AS46" s="6" t="s">
        <v>130</v>
      </c>
      <c r="AT46" s="37" t="s">
        <v>696</v>
      </c>
      <c r="AU46" s="38">
        <v>3813000</v>
      </c>
      <c r="AV46" s="43" t="s">
        <v>697</v>
      </c>
      <c r="AW46" s="38" t="s">
        <v>492</v>
      </c>
      <c r="AX46" s="38" t="s">
        <v>698</v>
      </c>
      <c r="AY46" s="38" t="s">
        <v>110</v>
      </c>
      <c r="AZ46" s="39" t="s">
        <v>110</v>
      </c>
      <c r="BA46" s="39" t="s">
        <v>110</v>
      </c>
      <c r="BB46" s="39" t="s">
        <v>110</v>
      </c>
      <c r="BC46" s="14" t="s">
        <v>699</v>
      </c>
      <c r="BD46" s="6">
        <v>51</v>
      </c>
      <c r="BE46" s="7">
        <v>44222</v>
      </c>
      <c r="BF46" s="12" t="s">
        <v>166</v>
      </c>
      <c r="BG46" s="6" t="s">
        <v>166</v>
      </c>
      <c r="BH46" s="12" t="s">
        <v>166</v>
      </c>
      <c r="BI46" s="6" t="s">
        <v>166</v>
      </c>
      <c r="BJ46" s="15">
        <v>44223</v>
      </c>
      <c r="BK46" s="15">
        <v>44556</v>
      </c>
      <c r="BL46" s="6" t="s">
        <v>136</v>
      </c>
      <c r="BM46" s="6" t="s">
        <v>137</v>
      </c>
      <c r="BN46" s="6">
        <v>65554501</v>
      </c>
      <c r="BO46" s="6">
        <v>2</v>
      </c>
      <c r="BP46" s="6" t="s">
        <v>110</v>
      </c>
      <c r="BQ46" s="6" t="s">
        <v>110</v>
      </c>
      <c r="BR46" s="6" t="s">
        <v>110</v>
      </c>
      <c r="BS46" s="6" t="s">
        <v>110</v>
      </c>
      <c r="BT46" s="6" t="s">
        <v>110</v>
      </c>
      <c r="BU46" s="6" t="s">
        <v>110</v>
      </c>
      <c r="BV46" s="6" t="s">
        <v>110</v>
      </c>
      <c r="BW46" s="6" t="s">
        <v>110</v>
      </c>
      <c r="BX46" s="9" t="str">
        <f t="shared" si="41"/>
        <v>JEISON STEVEN PERDOMO POLANIA</v>
      </c>
      <c r="BY46" s="16">
        <f t="shared" si="2"/>
        <v>48464658</v>
      </c>
      <c r="BZ46" s="16" t="str">
        <f t="shared" si="37"/>
        <v>2 2. Meses</v>
      </c>
      <c r="CA46" s="17">
        <f t="shared" si="38"/>
        <v>11</v>
      </c>
      <c r="CB46" s="18">
        <v>587450</v>
      </c>
      <c r="CC46" s="19">
        <v>4405878</v>
      </c>
      <c r="CD46" s="19">
        <v>4405878</v>
      </c>
      <c r="CE46" s="19"/>
      <c r="CF46" s="19"/>
      <c r="CG46" s="19"/>
      <c r="CH46" s="20"/>
      <c r="CI46" s="20"/>
      <c r="CJ46" s="20"/>
      <c r="CK46" s="20"/>
      <c r="CL46" s="20"/>
      <c r="CM46" s="20"/>
      <c r="CN46" s="20"/>
      <c r="CO46" s="20"/>
      <c r="CP46" s="20"/>
      <c r="CQ46" s="20"/>
      <c r="CR46" s="20"/>
      <c r="CS46" s="19">
        <f t="shared" si="4"/>
        <v>9399206</v>
      </c>
      <c r="CT46" s="21">
        <f t="shared" si="5"/>
        <v>0.19393938568595698</v>
      </c>
      <c r="CU46" s="25" t="s">
        <v>138</v>
      </c>
      <c r="CV46" s="26"/>
      <c r="CW46" s="26"/>
      <c r="CX46" s="26"/>
      <c r="CY46" s="26"/>
      <c r="CZ46" s="26"/>
      <c r="DA46" s="26"/>
      <c r="DB46" s="26"/>
      <c r="DC46" s="26"/>
      <c r="DD46" s="27"/>
      <c r="DE46" s="18" t="s">
        <v>556</v>
      </c>
      <c r="DF46" s="18" t="str">
        <f t="shared" si="34"/>
        <v>$ 4.405.878</v>
      </c>
      <c r="DG46" s="19">
        <f t="shared" si="7"/>
        <v>9399206</v>
      </c>
      <c r="DH46" s="19">
        <f t="shared" si="8"/>
        <v>39065452</v>
      </c>
      <c r="DI46" s="20"/>
      <c r="DJ46" s="20"/>
    </row>
    <row r="47" spans="1:114" ht="72" customHeight="1">
      <c r="A47" s="6" t="s">
        <v>700</v>
      </c>
      <c r="B47" s="7">
        <v>44222</v>
      </c>
      <c r="C47" s="6" t="s">
        <v>122</v>
      </c>
      <c r="D47" s="6" t="s">
        <v>110</v>
      </c>
      <c r="E47" s="8" t="s">
        <v>701</v>
      </c>
      <c r="F47" s="6" t="s">
        <v>702</v>
      </c>
      <c r="G47" s="9" t="s">
        <v>703</v>
      </c>
      <c r="H47" s="7">
        <v>44222</v>
      </c>
      <c r="I47" s="6" t="s">
        <v>114</v>
      </c>
      <c r="J47" s="6" t="s">
        <v>115</v>
      </c>
      <c r="K47" s="29" t="s">
        <v>704</v>
      </c>
      <c r="L47" s="6" t="s">
        <v>110</v>
      </c>
      <c r="M47" s="6" t="s">
        <v>705</v>
      </c>
      <c r="N47" s="6" t="s">
        <v>118</v>
      </c>
      <c r="O47" s="6" t="s">
        <v>119</v>
      </c>
      <c r="P47" s="6">
        <v>11</v>
      </c>
      <c r="Q47" s="6" t="s">
        <v>147</v>
      </c>
      <c r="R47" s="6" t="s">
        <v>148</v>
      </c>
      <c r="S47" s="6">
        <v>1082001052</v>
      </c>
      <c r="T47" s="6">
        <v>47</v>
      </c>
      <c r="U47" s="7">
        <v>44203</v>
      </c>
      <c r="V47" s="6" t="s">
        <v>149</v>
      </c>
      <c r="W47" s="11">
        <v>72696987</v>
      </c>
      <c r="X47" s="11">
        <v>6608817</v>
      </c>
      <c r="Y47" s="6" t="s">
        <v>110</v>
      </c>
      <c r="Z47" s="11">
        <v>0</v>
      </c>
      <c r="AA47" s="11">
        <f t="shared" ref="AA47:AA64" si="43">W47+Z47</f>
        <v>72696987</v>
      </c>
      <c r="AB47" s="6" t="s">
        <v>110</v>
      </c>
      <c r="AC47" s="6" t="s">
        <v>110</v>
      </c>
      <c r="AD47" s="6" t="s">
        <v>110</v>
      </c>
      <c r="AE47" s="6" t="s">
        <v>110</v>
      </c>
      <c r="AF47" s="6" t="s">
        <v>110</v>
      </c>
      <c r="AG47" s="9" t="s">
        <v>706</v>
      </c>
      <c r="AH47" s="12">
        <v>52830395</v>
      </c>
      <c r="AI47" s="12">
        <v>4</v>
      </c>
      <c r="AJ47" s="12" t="s">
        <v>123</v>
      </c>
      <c r="AK47" s="12" t="s">
        <v>124</v>
      </c>
      <c r="AL47" s="12" t="s">
        <v>125</v>
      </c>
      <c r="AM47" s="7">
        <v>29556</v>
      </c>
      <c r="AN47" s="6" t="s">
        <v>126</v>
      </c>
      <c r="AO47" s="6" t="s">
        <v>206</v>
      </c>
      <c r="AP47" s="6" t="s">
        <v>127</v>
      </c>
      <c r="AQ47" s="6" t="s">
        <v>190</v>
      </c>
      <c r="AR47" s="6" t="s">
        <v>152</v>
      </c>
      <c r="AS47" s="6" t="s">
        <v>130</v>
      </c>
      <c r="AT47" s="6" t="s">
        <v>707</v>
      </c>
      <c r="AU47" s="38">
        <v>3813000</v>
      </c>
      <c r="AV47" s="6" t="s">
        <v>708</v>
      </c>
      <c r="AW47" s="6" t="s">
        <v>339</v>
      </c>
      <c r="AX47" s="6" t="s">
        <v>709</v>
      </c>
      <c r="AY47" s="6" t="s">
        <v>110</v>
      </c>
      <c r="AZ47" s="6" t="s">
        <v>110</v>
      </c>
      <c r="BA47" s="6" t="s">
        <v>110</v>
      </c>
      <c r="BB47" s="6" t="s">
        <v>110</v>
      </c>
      <c r="BC47" s="14" t="s">
        <v>710</v>
      </c>
      <c r="BD47" s="6">
        <v>52</v>
      </c>
      <c r="BE47" s="7">
        <v>44223</v>
      </c>
      <c r="BF47" s="12" t="s">
        <v>110</v>
      </c>
      <c r="BG47" s="6" t="s">
        <v>110</v>
      </c>
      <c r="BH47" s="12" t="s">
        <v>110</v>
      </c>
      <c r="BI47" s="6" t="s">
        <v>110</v>
      </c>
      <c r="BJ47" s="15">
        <v>44224</v>
      </c>
      <c r="BK47" s="15">
        <v>44557</v>
      </c>
      <c r="BL47" s="6" t="s">
        <v>227</v>
      </c>
      <c r="BM47" s="6" t="s">
        <v>228</v>
      </c>
      <c r="BN47" s="6">
        <v>80767640</v>
      </c>
      <c r="BO47" s="6">
        <v>7</v>
      </c>
      <c r="BP47" s="6" t="s">
        <v>110</v>
      </c>
      <c r="BQ47" s="6" t="s">
        <v>110</v>
      </c>
      <c r="BR47" s="6" t="s">
        <v>110</v>
      </c>
      <c r="BS47" s="6" t="s">
        <v>110</v>
      </c>
      <c r="BT47" s="6" t="s">
        <v>110</v>
      </c>
      <c r="BU47" s="6" t="s">
        <v>110</v>
      </c>
      <c r="BV47" s="6" t="s">
        <v>110</v>
      </c>
      <c r="BW47" s="6" t="s">
        <v>110</v>
      </c>
      <c r="BX47" s="9" t="str">
        <f t="shared" ref="BX47:BX77" si="44">AG47</f>
        <v>MARITZA ORTEGA SANABRIA</v>
      </c>
      <c r="BY47" s="16">
        <f t="shared" si="2"/>
        <v>72696987</v>
      </c>
      <c r="BZ47" s="16" t="str">
        <f t="shared" si="37"/>
        <v>2 2. Meses</v>
      </c>
      <c r="CA47" s="17">
        <f t="shared" si="38"/>
        <v>11</v>
      </c>
      <c r="CB47" s="18">
        <v>660882</v>
      </c>
      <c r="CC47" s="19">
        <v>6608817</v>
      </c>
      <c r="CD47" s="19">
        <v>6608817</v>
      </c>
      <c r="CE47" s="19"/>
      <c r="CF47" s="19"/>
      <c r="CG47" s="19"/>
      <c r="CH47" s="20"/>
      <c r="CI47" s="20"/>
      <c r="CJ47" s="20"/>
      <c r="CK47" s="20"/>
      <c r="CL47" s="20"/>
      <c r="CM47" s="20"/>
      <c r="CN47" s="20"/>
      <c r="CO47" s="20"/>
      <c r="CP47" s="20"/>
      <c r="CQ47" s="20"/>
      <c r="CR47" s="20"/>
      <c r="CS47" s="19">
        <f t="shared" si="4"/>
        <v>13878516</v>
      </c>
      <c r="CT47" s="21">
        <f t="shared" si="5"/>
        <v>0.19090909503580938</v>
      </c>
      <c r="CU47" s="25" t="s">
        <v>138</v>
      </c>
      <c r="CV47" s="26"/>
      <c r="CW47" s="26"/>
      <c r="CX47" s="26"/>
      <c r="CY47" s="26"/>
      <c r="CZ47" s="26"/>
      <c r="DA47" s="26"/>
      <c r="DB47" s="26"/>
      <c r="DC47" s="26"/>
      <c r="DD47" s="27"/>
      <c r="DE47" s="18" t="s">
        <v>229</v>
      </c>
      <c r="DF47" s="18" t="str">
        <f t="shared" si="34"/>
        <v>$ 6.608.817</v>
      </c>
      <c r="DG47" s="19">
        <f t="shared" si="7"/>
        <v>13878516</v>
      </c>
      <c r="DH47" s="19">
        <f t="shared" si="8"/>
        <v>58818471</v>
      </c>
      <c r="DI47" s="20"/>
      <c r="DJ47" s="20"/>
    </row>
    <row r="48" spans="1:114" ht="84" customHeight="1">
      <c r="A48" s="6" t="s">
        <v>711</v>
      </c>
      <c r="B48" s="7">
        <v>44222</v>
      </c>
      <c r="C48" s="6" t="s">
        <v>278</v>
      </c>
      <c r="D48" s="6" t="s">
        <v>166</v>
      </c>
      <c r="E48" s="8" t="s">
        <v>712</v>
      </c>
      <c r="F48" s="6" t="s">
        <v>713</v>
      </c>
      <c r="G48" s="9" t="s">
        <v>714</v>
      </c>
      <c r="H48" s="7">
        <v>44222</v>
      </c>
      <c r="I48" s="6" t="s">
        <v>114</v>
      </c>
      <c r="J48" s="6" t="s">
        <v>115</v>
      </c>
      <c r="K48" s="29" t="s">
        <v>715</v>
      </c>
      <c r="L48" s="6" t="s">
        <v>110</v>
      </c>
      <c r="M48" s="51" t="s">
        <v>716</v>
      </c>
      <c r="N48" s="6" t="s">
        <v>118</v>
      </c>
      <c r="O48" s="6" t="s">
        <v>119</v>
      </c>
      <c r="P48" s="6">
        <v>11</v>
      </c>
      <c r="Q48" s="6" t="s">
        <v>717</v>
      </c>
      <c r="R48" s="6" t="s">
        <v>718</v>
      </c>
      <c r="S48" s="6">
        <v>1082001052</v>
      </c>
      <c r="T48" s="6">
        <v>62</v>
      </c>
      <c r="U48" s="7">
        <v>44204</v>
      </c>
      <c r="V48" s="6" t="s">
        <v>149</v>
      </c>
      <c r="W48" s="11">
        <v>80774430</v>
      </c>
      <c r="X48" s="52">
        <v>7343130</v>
      </c>
      <c r="Y48" s="6" t="s">
        <v>110</v>
      </c>
      <c r="Z48" s="11">
        <v>0</v>
      </c>
      <c r="AA48" s="11">
        <f t="shared" si="43"/>
        <v>80774430</v>
      </c>
      <c r="AB48" s="6" t="s">
        <v>110</v>
      </c>
      <c r="AC48" s="6" t="s">
        <v>110</v>
      </c>
      <c r="AD48" s="6" t="s">
        <v>110</v>
      </c>
      <c r="AE48" s="6" t="s">
        <v>110</v>
      </c>
      <c r="AF48" s="6" t="s">
        <v>110</v>
      </c>
      <c r="AG48" s="9" t="s">
        <v>719</v>
      </c>
      <c r="AH48" s="12">
        <v>1102833656</v>
      </c>
      <c r="AI48" s="12">
        <v>7</v>
      </c>
      <c r="AJ48" s="12" t="s">
        <v>123</v>
      </c>
      <c r="AK48" s="12" t="s">
        <v>124</v>
      </c>
      <c r="AL48" s="12" t="s">
        <v>125</v>
      </c>
      <c r="AM48" s="7">
        <v>32934</v>
      </c>
      <c r="AN48" s="6" t="s">
        <v>126</v>
      </c>
      <c r="AO48" s="6" t="s">
        <v>720</v>
      </c>
      <c r="AP48" s="6" t="s">
        <v>721</v>
      </c>
      <c r="AQ48" s="6" t="s">
        <v>221</v>
      </c>
      <c r="AR48" s="6" t="s">
        <v>172</v>
      </c>
      <c r="AS48" s="6" t="s">
        <v>130</v>
      </c>
      <c r="AT48" s="53" t="s">
        <v>722</v>
      </c>
      <c r="AU48" s="38">
        <v>3813000</v>
      </c>
      <c r="AV48" s="54" t="s">
        <v>723</v>
      </c>
      <c r="AW48" s="6" t="s">
        <v>339</v>
      </c>
      <c r="AX48" s="6" t="s">
        <v>194</v>
      </c>
      <c r="AY48" s="6" t="s">
        <v>110</v>
      </c>
      <c r="AZ48" s="6" t="s">
        <v>110</v>
      </c>
      <c r="BA48" s="6" t="s">
        <v>110</v>
      </c>
      <c r="BB48" s="6" t="s">
        <v>110</v>
      </c>
      <c r="BC48" s="14" t="s">
        <v>724</v>
      </c>
      <c r="BD48" s="6">
        <v>53</v>
      </c>
      <c r="BE48" s="7">
        <v>44223</v>
      </c>
      <c r="BF48" s="12" t="s">
        <v>110</v>
      </c>
      <c r="BG48" s="6" t="s">
        <v>110</v>
      </c>
      <c r="BH48" s="12" t="s">
        <v>110</v>
      </c>
      <c r="BI48" s="6" t="s">
        <v>110</v>
      </c>
      <c r="BJ48" s="44">
        <v>44223</v>
      </c>
      <c r="BK48" s="44">
        <v>44556</v>
      </c>
      <c r="BL48" s="6" t="s">
        <v>507</v>
      </c>
      <c r="BM48" s="6" t="s">
        <v>508</v>
      </c>
      <c r="BN48" s="6">
        <v>52966718</v>
      </c>
      <c r="BO48" s="6">
        <v>4</v>
      </c>
      <c r="BP48" s="6" t="s">
        <v>110</v>
      </c>
      <c r="BQ48" s="6" t="s">
        <v>110</v>
      </c>
      <c r="BR48" s="6" t="s">
        <v>110</v>
      </c>
      <c r="BS48" s="6" t="s">
        <v>110</v>
      </c>
      <c r="BT48" s="6" t="s">
        <v>110</v>
      </c>
      <c r="BU48" s="6" t="s">
        <v>110</v>
      </c>
      <c r="BV48" s="6" t="s">
        <v>110</v>
      </c>
      <c r="BW48" s="6" t="s">
        <v>110</v>
      </c>
      <c r="BX48" s="9" t="str">
        <f t="shared" si="44"/>
        <v xml:space="preserve">RAISA STELLA GUZMAN LAZARO </v>
      </c>
      <c r="BY48" s="16">
        <f t="shared" si="2"/>
        <v>80774430</v>
      </c>
      <c r="BZ48" s="16" t="str">
        <f t="shared" si="37"/>
        <v>2 2. Meses</v>
      </c>
      <c r="CA48" s="17">
        <f t="shared" si="38"/>
        <v>11</v>
      </c>
      <c r="CB48" s="18">
        <v>979084</v>
      </c>
      <c r="CC48" s="19">
        <v>7343130</v>
      </c>
      <c r="CD48" s="19">
        <v>7343130</v>
      </c>
      <c r="CE48" s="19"/>
      <c r="CF48" s="19"/>
      <c r="CG48" s="19"/>
      <c r="CH48" s="20"/>
      <c r="CI48" s="20"/>
      <c r="CJ48" s="20"/>
      <c r="CK48" s="20"/>
      <c r="CL48" s="20"/>
      <c r="CM48" s="20"/>
      <c r="CN48" s="20"/>
      <c r="CO48" s="20"/>
      <c r="CP48" s="20"/>
      <c r="CQ48" s="20"/>
      <c r="CR48" s="20"/>
      <c r="CS48" s="19">
        <f t="shared" si="4"/>
        <v>15665344</v>
      </c>
      <c r="CT48" s="21">
        <f t="shared" si="5"/>
        <v>0.19393939393939394</v>
      </c>
      <c r="CU48" s="25" t="s">
        <v>138</v>
      </c>
      <c r="CV48" s="26"/>
      <c r="CW48" s="26"/>
      <c r="CX48" s="26"/>
      <c r="CY48" s="26"/>
      <c r="CZ48" s="26"/>
      <c r="DA48" s="26"/>
      <c r="DB48" s="26"/>
      <c r="DC48" s="26"/>
      <c r="DD48" s="27"/>
      <c r="DE48" s="18" t="s">
        <v>179</v>
      </c>
      <c r="DF48" s="18" t="str">
        <f t="shared" si="34"/>
        <v>$ 7.343.130</v>
      </c>
      <c r="DG48" s="19">
        <f t="shared" si="7"/>
        <v>15665344</v>
      </c>
      <c r="DH48" s="19">
        <f t="shared" si="8"/>
        <v>65109086</v>
      </c>
      <c r="DI48" s="20"/>
      <c r="DJ48" s="20"/>
    </row>
    <row r="49" spans="1:114" ht="72" customHeight="1">
      <c r="A49" s="6" t="s">
        <v>725</v>
      </c>
      <c r="B49" s="7">
        <v>44222</v>
      </c>
      <c r="C49" s="6" t="s">
        <v>726</v>
      </c>
      <c r="D49" s="6" t="s">
        <v>166</v>
      </c>
      <c r="E49" s="8" t="s">
        <v>727</v>
      </c>
      <c r="F49" s="6" t="s">
        <v>728</v>
      </c>
      <c r="G49" s="9" t="s">
        <v>729</v>
      </c>
      <c r="H49" s="7">
        <v>44223</v>
      </c>
      <c r="I49" s="6" t="s">
        <v>114</v>
      </c>
      <c r="J49" s="6" t="s">
        <v>115</v>
      </c>
      <c r="K49" s="29" t="s">
        <v>730</v>
      </c>
      <c r="L49" s="6" t="s">
        <v>110</v>
      </c>
      <c r="M49" s="55" t="s">
        <v>731</v>
      </c>
      <c r="N49" s="6" t="s">
        <v>118</v>
      </c>
      <c r="O49" s="6" t="s">
        <v>119</v>
      </c>
      <c r="P49" s="6">
        <v>11</v>
      </c>
      <c r="Q49" s="6" t="s">
        <v>186</v>
      </c>
      <c r="R49" s="6" t="s">
        <v>187</v>
      </c>
      <c r="S49" s="6">
        <v>1082001052</v>
      </c>
      <c r="T49" s="6">
        <v>45</v>
      </c>
      <c r="U49" s="7">
        <v>44203</v>
      </c>
      <c r="V49" s="6" t="s">
        <v>149</v>
      </c>
      <c r="W49" s="11">
        <v>121161645</v>
      </c>
      <c r="X49" s="11">
        <v>11014695</v>
      </c>
      <c r="Y49" s="6" t="s">
        <v>110</v>
      </c>
      <c r="Z49" s="11">
        <v>0</v>
      </c>
      <c r="AA49" s="11">
        <f t="shared" si="43"/>
        <v>121161645</v>
      </c>
      <c r="AB49" s="6" t="s">
        <v>110</v>
      </c>
      <c r="AC49" s="6" t="s">
        <v>110</v>
      </c>
      <c r="AD49" s="6" t="s">
        <v>110</v>
      </c>
      <c r="AE49" s="6" t="s">
        <v>732</v>
      </c>
      <c r="AF49" s="7">
        <v>44368</v>
      </c>
      <c r="AG49" s="9" t="s">
        <v>733</v>
      </c>
      <c r="AH49" s="12">
        <v>55164919</v>
      </c>
      <c r="AI49" s="12">
        <v>7</v>
      </c>
      <c r="AJ49" s="12" t="s">
        <v>123</v>
      </c>
      <c r="AK49" s="12" t="s">
        <v>124</v>
      </c>
      <c r="AL49" s="12" t="s">
        <v>125</v>
      </c>
      <c r="AM49" s="7">
        <v>26607</v>
      </c>
      <c r="AN49" s="6" t="s">
        <v>126</v>
      </c>
      <c r="AO49" s="6" t="s">
        <v>734</v>
      </c>
      <c r="AP49" s="6" t="s">
        <v>735</v>
      </c>
      <c r="AQ49" s="6" t="s">
        <v>190</v>
      </c>
      <c r="AR49" s="6" t="s">
        <v>238</v>
      </c>
      <c r="AS49" s="6" t="s">
        <v>130</v>
      </c>
      <c r="AT49" s="37" t="s">
        <v>736</v>
      </c>
      <c r="AU49" s="38">
        <v>3813000</v>
      </c>
      <c r="AV49" s="43" t="s">
        <v>737</v>
      </c>
      <c r="AW49" s="38" t="s">
        <v>738</v>
      </c>
      <c r="AX49" s="6" t="s">
        <v>194</v>
      </c>
      <c r="AY49" s="38" t="s">
        <v>110</v>
      </c>
      <c r="AZ49" s="39" t="s">
        <v>110</v>
      </c>
      <c r="BA49" s="39" t="s">
        <v>110</v>
      </c>
      <c r="BB49" s="39" t="s">
        <v>110</v>
      </c>
      <c r="BC49" s="14" t="s">
        <v>739</v>
      </c>
      <c r="BD49" s="56">
        <v>54</v>
      </c>
      <c r="BE49" s="57">
        <v>44223</v>
      </c>
      <c r="BF49" s="12" t="s">
        <v>110</v>
      </c>
      <c r="BG49" s="6" t="s">
        <v>110</v>
      </c>
      <c r="BH49" s="12" t="s">
        <v>110</v>
      </c>
      <c r="BI49" s="6" t="s">
        <v>110</v>
      </c>
      <c r="BJ49" s="44">
        <v>44225</v>
      </c>
      <c r="BK49" s="44">
        <v>44558</v>
      </c>
      <c r="BL49" s="6" t="s">
        <v>740</v>
      </c>
      <c r="BM49" s="45" t="s">
        <v>741</v>
      </c>
      <c r="BN49" s="38">
        <v>60367185</v>
      </c>
      <c r="BO49" s="38">
        <v>8</v>
      </c>
      <c r="BP49" s="6" t="s">
        <v>110</v>
      </c>
      <c r="BQ49" s="6" t="s">
        <v>110</v>
      </c>
      <c r="BR49" s="6" t="s">
        <v>110</v>
      </c>
      <c r="BS49" s="6" t="s">
        <v>110</v>
      </c>
      <c r="BT49" s="6" t="s">
        <v>110</v>
      </c>
      <c r="BU49" s="6" t="s">
        <v>110</v>
      </c>
      <c r="BV49" s="6" t="s">
        <v>110</v>
      </c>
      <c r="BW49" s="6" t="s">
        <v>110</v>
      </c>
      <c r="BX49" s="9" t="str">
        <f t="shared" si="44"/>
        <v>MARTHA EUGENIA RAMOS OSPINA</v>
      </c>
      <c r="BY49" s="16">
        <f t="shared" si="2"/>
        <v>121161645</v>
      </c>
      <c r="BZ49" s="16" t="str">
        <f t="shared" si="37"/>
        <v>2 2. Meses</v>
      </c>
      <c r="CA49" s="17">
        <f t="shared" si="38"/>
        <v>11</v>
      </c>
      <c r="CB49" s="18">
        <v>734313</v>
      </c>
      <c r="CC49" s="19">
        <v>11014695</v>
      </c>
      <c r="CD49" s="19">
        <v>11014695</v>
      </c>
      <c r="CE49" s="19"/>
      <c r="CF49" s="19"/>
      <c r="CG49" s="19"/>
      <c r="CH49" s="20"/>
      <c r="CI49" s="20"/>
      <c r="CJ49" s="20"/>
      <c r="CK49" s="20"/>
      <c r="CL49" s="20"/>
      <c r="CM49" s="20"/>
      <c r="CN49" s="20"/>
      <c r="CO49" s="20"/>
      <c r="CP49" s="20"/>
      <c r="CQ49" s="20"/>
      <c r="CR49" s="20"/>
      <c r="CS49" s="19">
        <f t="shared" si="4"/>
        <v>22763703</v>
      </c>
      <c r="CT49" s="21">
        <f t="shared" si="5"/>
        <v>0.18787878787878787</v>
      </c>
      <c r="CU49" s="25" t="s">
        <v>138</v>
      </c>
      <c r="CV49" s="26"/>
      <c r="CW49" s="26"/>
      <c r="CX49" s="26"/>
      <c r="CY49" s="26"/>
      <c r="CZ49" s="26"/>
      <c r="DA49" s="26"/>
      <c r="DB49" s="26"/>
      <c r="DC49" s="26"/>
      <c r="DD49" s="27"/>
      <c r="DE49" s="18" t="s">
        <v>359</v>
      </c>
      <c r="DF49" s="18" t="str">
        <f t="shared" si="34"/>
        <v>$ 11.014.695</v>
      </c>
      <c r="DG49" s="19">
        <f t="shared" si="7"/>
        <v>22763703</v>
      </c>
      <c r="DH49" s="19">
        <f t="shared" si="8"/>
        <v>98397942</v>
      </c>
      <c r="DI49" s="20"/>
      <c r="DJ49" s="20"/>
    </row>
    <row r="50" spans="1:114" ht="72" customHeight="1">
      <c r="A50" s="6" t="s">
        <v>742</v>
      </c>
      <c r="B50" s="7">
        <v>44222</v>
      </c>
      <c r="C50" s="6" t="s">
        <v>726</v>
      </c>
      <c r="D50" s="6" t="s">
        <v>166</v>
      </c>
      <c r="E50" s="8" t="s">
        <v>743</v>
      </c>
      <c r="F50" s="6" t="s">
        <v>744</v>
      </c>
      <c r="G50" s="9" t="s">
        <v>745</v>
      </c>
      <c r="H50" s="7">
        <v>44223</v>
      </c>
      <c r="I50" s="6" t="s">
        <v>114</v>
      </c>
      <c r="J50" s="6" t="s">
        <v>115</v>
      </c>
      <c r="K50" s="29" t="s">
        <v>746</v>
      </c>
      <c r="L50" s="6" t="s">
        <v>110</v>
      </c>
      <c r="M50" s="51" t="s">
        <v>747</v>
      </c>
      <c r="N50" s="6" t="s">
        <v>118</v>
      </c>
      <c r="O50" s="6" t="s">
        <v>119</v>
      </c>
      <c r="P50" s="6">
        <v>11</v>
      </c>
      <c r="Q50" s="6">
        <v>131020202030203</v>
      </c>
      <c r="R50" s="6" t="s">
        <v>120</v>
      </c>
      <c r="S50" s="6" t="s">
        <v>110</v>
      </c>
      <c r="T50" s="6">
        <v>21</v>
      </c>
      <c r="U50" s="7">
        <v>44203</v>
      </c>
      <c r="V50" s="6" t="s">
        <v>121</v>
      </c>
      <c r="W50" s="11">
        <v>121161645</v>
      </c>
      <c r="X50" s="11">
        <v>11014695</v>
      </c>
      <c r="Y50" s="6" t="s">
        <v>110</v>
      </c>
      <c r="Z50" s="11">
        <v>0</v>
      </c>
      <c r="AA50" s="11">
        <f t="shared" si="43"/>
        <v>121161645</v>
      </c>
      <c r="AB50" s="6" t="s">
        <v>110</v>
      </c>
      <c r="AC50" s="6" t="s">
        <v>110</v>
      </c>
      <c r="AD50" s="6" t="s">
        <v>110</v>
      </c>
      <c r="AE50" s="6" t="s">
        <v>110</v>
      </c>
      <c r="AF50" s="6" t="s">
        <v>110</v>
      </c>
      <c r="AG50" s="9" t="s">
        <v>748</v>
      </c>
      <c r="AH50" s="12">
        <v>73134102</v>
      </c>
      <c r="AI50" s="12">
        <v>4</v>
      </c>
      <c r="AJ50" s="12" t="s">
        <v>279</v>
      </c>
      <c r="AK50" s="12" t="s">
        <v>124</v>
      </c>
      <c r="AL50" s="12" t="s">
        <v>125</v>
      </c>
      <c r="AM50" s="7">
        <v>25140</v>
      </c>
      <c r="AN50" s="6" t="s">
        <v>126</v>
      </c>
      <c r="AO50" s="6" t="s">
        <v>749</v>
      </c>
      <c r="AP50" s="6" t="s">
        <v>750</v>
      </c>
      <c r="AQ50" s="6" t="s">
        <v>190</v>
      </c>
      <c r="AR50" s="6" t="s">
        <v>238</v>
      </c>
      <c r="AS50" s="6" t="s">
        <v>130</v>
      </c>
      <c r="AT50" s="6" t="s">
        <v>751</v>
      </c>
      <c r="AU50" s="45">
        <v>3813000</v>
      </c>
      <c r="AV50" s="58" t="s">
        <v>752</v>
      </c>
      <c r="AW50" s="45" t="s">
        <v>685</v>
      </c>
      <c r="AX50" s="45" t="s">
        <v>134</v>
      </c>
      <c r="AY50" s="45" t="s">
        <v>110</v>
      </c>
      <c r="AZ50" s="45" t="s">
        <v>110</v>
      </c>
      <c r="BA50" s="45" t="s">
        <v>110</v>
      </c>
      <c r="BB50" s="45" t="s">
        <v>110</v>
      </c>
      <c r="BC50" s="59" t="s">
        <v>753</v>
      </c>
      <c r="BD50" s="56">
        <v>56</v>
      </c>
      <c r="BE50" s="57">
        <v>44224</v>
      </c>
      <c r="BF50" s="12" t="s">
        <v>110</v>
      </c>
      <c r="BG50" s="6" t="s">
        <v>110</v>
      </c>
      <c r="BH50" s="12" t="s">
        <v>110</v>
      </c>
      <c r="BI50" s="6" t="s">
        <v>110</v>
      </c>
      <c r="BJ50" s="60">
        <v>44225</v>
      </c>
      <c r="BK50" s="44">
        <v>44558</v>
      </c>
      <c r="BL50" s="6" t="s">
        <v>740</v>
      </c>
      <c r="BM50" s="45" t="s">
        <v>741</v>
      </c>
      <c r="BN50" s="38">
        <v>60367185</v>
      </c>
      <c r="BO50" s="38">
        <v>8</v>
      </c>
      <c r="BP50" s="6" t="s">
        <v>110</v>
      </c>
      <c r="BQ50" s="6" t="s">
        <v>110</v>
      </c>
      <c r="BR50" s="6" t="s">
        <v>110</v>
      </c>
      <c r="BS50" s="6" t="s">
        <v>110</v>
      </c>
      <c r="BT50" s="6" t="s">
        <v>110</v>
      </c>
      <c r="BU50" s="6" t="s">
        <v>110</v>
      </c>
      <c r="BV50" s="6" t="s">
        <v>110</v>
      </c>
      <c r="BW50" s="6" t="s">
        <v>110</v>
      </c>
      <c r="BX50" s="9" t="str">
        <f t="shared" si="44"/>
        <v>HECTOR ENRIQUE FERRER LEAL</v>
      </c>
      <c r="BY50" s="16">
        <f t="shared" si="2"/>
        <v>121161645</v>
      </c>
      <c r="BZ50" s="16" t="str">
        <f t="shared" si="37"/>
        <v>2 2. Meses</v>
      </c>
      <c r="CA50" s="17">
        <f t="shared" si="38"/>
        <v>11</v>
      </c>
      <c r="CB50" s="18">
        <v>734313</v>
      </c>
      <c r="CC50" s="19">
        <v>11014695</v>
      </c>
      <c r="CD50" s="19">
        <v>11014695</v>
      </c>
      <c r="CE50" s="19"/>
      <c r="CF50" s="19"/>
      <c r="CG50" s="19"/>
      <c r="CH50" s="20"/>
      <c r="CI50" s="20"/>
      <c r="CJ50" s="20"/>
      <c r="CK50" s="20"/>
      <c r="CL50" s="20"/>
      <c r="CM50" s="20"/>
      <c r="CN50" s="20"/>
      <c r="CO50" s="20"/>
      <c r="CP50" s="20"/>
      <c r="CQ50" s="20"/>
      <c r="CR50" s="20"/>
      <c r="CS50" s="19">
        <f t="shared" si="4"/>
        <v>22763703</v>
      </c>
      <c r="CT50" s="21">
        <f t="shared" si="5"/>
        <v>0.18787878787878787</v>
      </c>
      <c r="CU50" s="25" t="s">
        <v>138</v>
      </c>
      <c r="CV50" s="26"/>
      <c r="CW50" s="26"/>
      <c r="CX50" s="26"/>
      <c r="CY50" s="26"/>
      <c r="CZ50" s="26"/>
      <c r="DA50" s="26"/>
      <c r="DB50" s="26"/>
      <c r="DC50" s="26"/>
      <c r="DD50" s="27"/>
      <c r="DE50" s="18" t="s">
        <v>359</v>
      </c>
      <c r="DF50" s="18" t="str">
        <f t="shared" si="34"/>
        <v>$ 11.014.695</v>
      </c>
      <c r="DG50" s="19">
        <f t="shared" si="7"/>
        <v>22763703</v>
      </c>
      <c r="DH50" s="19">
        <f t="shared" si="8"/>
        <v>98397942</v>
      </c>
      <c r="DI50" s="20"/>
      <c r="DJ50" s="20"/>
    </row>
    <row r="51" spans="1:114" ht="72" customHeight="1">
      <c r="A51" s="6" t="s">
        <v>754</v>
      </c>
      <c r="B51" s="61">
        <v>44222</v>
      </c>
      <c r="C51" s="6" t="s">
        <v>726</v>
      </c>
      <c r="D51" s="6" t="s">
        <v>166</v>
      </c>
      <c r="E51" s="8" t="s">
        <v>755</v>
      </c>
      <c r="F51" s="6" t="s">
        <v>756</v>
      </c>
      <c r="G51" s="9" t="s">
        <v>757</v>
      </c>
      <c r="H51" s="7">
        <v>44223</v>
      </c>
      <c r="I51" s="6" t="s">
        <v>114</v>
      </c>
      <c r="J51" s="6" t="s">
        <v>115</v>
      </c>
      <c r="K51" s="29" t="s">
        <v>758</v>
      </c>
      <c r="L51" s="6" t="s">
        <v>110</v>
      </c>
      <c r="M51" s="55" t="s">
        <v>759</v>
      </c>
      <c r="N51" s="6" t="s">
        <v>118</v>
      </c>
      <c r="O51" s="6" t="s">
        <v>119</v>
      </c>
      <c r="P51" s="6">
        <v>11</v>
      </c>
      <c r="Q51" s="6">
        <v>131020202030203</v>
      </c>
      <c r="R51" s="6" t="s">
        <v>120</v>
      </c>
      <c r="S51" s="6" t="s">
        <v>110</v>
      </c>
      <c r="T51" s="6">
        <v>20</v>
      </c>
      <c r="U51" s="7">
        <v>44203</v>
      </c>
      <c r="V51" s="6" t="s">
        <v>121</v>
      </c>
      <c r="W51" s="52">
        <v>48464658</v>
      </c>
      <c r="X51" s="62">
        <v>4405878</v>
      </c>
      <c r="Y51" s="6" t="s">
        <v>110</v>
      </c>
      <c r="Z51" s="11">
        <v>0</v>
      </c>
      <c r="AA51" s="11">
        <f t="shared" si="43"/>
        <v>48464658</v>
      </c>
      <c r="AB51" s="6" t="s">
        <v>110</v>
      </c>
      <c r="AC51" s="6" t="s">
        <v>110</v>
      </c>
      <c r="AD51" s="6" t="s">
        <v>110</v>
      </c>
      <c r="AE51" s="6" t="s">
        <v>110</v>
      </c>
      <c r="AF51" s="6" t="s">
        <v>110</v>
      </c>
      <c r="AG51" s="9" t="s">
        <v>760</v>
      </c>
      <c r="AH51" s="12">
        <v>1013587830</v>
      </c>
      <c r="AI51" s="12">
        <v>4</v>
      </c>
      <c r="AJ51" s="12" t="s">
        <v>279</v>
      </c>
      <c r="AK51" s="12" t="s">
        <v>124</v>
      </c>
      <c r="AL51" s="12" t="s">
        <v>125</v>
      </c>
      <c r="AM51" s="7">
        <v>31917</v>
      </c>
      <c r="AN51" s="6" t="s">
        <v>126</v>
      </c>
      <c r="AO51" s="6" t="s">
        <v>293</v>
      </c>
      <c r="AP51" s="6" t="s">
        <v>761</v>
      </c>
      <c r="AQ51" s="6" t="s">
        <v>151</v>
      </c>
      <c r="AR51" s="6" t="s">
        <v>336</v>
      </c>
      <c r="AS51" s="6" t="s">
        <v>130</v>
      </c>
      <c r="AT51" s="12" t="s">
        <v>762</v>
      </c>
      <c r="AU51" s="45">
        <v>3813000</v>
      </c>
      <c r="AV51" s="63" t="s">
        <v>763</v>
      </c>
      <c r="AW51" s="42" t="s">
        <v>470</v>
      </c>
      <c r="AX51" s="42" t="s">
        <v>764</v>
      </c>
      <c r="AY51" s="45" t="s">
        <v>110</v>
      </c>
      <c r="AZ51" s="45" t="s">
        <v>110</v>
      </c>
      <c r="BA51" s="45" t="s">
        <v>110</v>
      </c>
      <c r="BB51" s="45" t="s">
        <v>110</v>
      </c>
      <c r="BC51" s="64" t="s">
        <v>765</v>
      </c>
      <c r="BD51" s="49">
        <v>65</v>
      </c>
      <c r="BE51" s="50">
        <v>44225</v>
      </c>
      <c r="BF51" s="12" t="s">
        <v>110</v>
      </c>
      <c r="BG51" s="6" t="s">
        <v>110</v>
      </c>
      <c r="BH51" s="12" t="s">
        <v>110</v>
      </c>
      <c r="BI51" s="6" t="s">
        <v>110</v>
      </c>
      <c r="BJ51" s="44">
        <v>44225</v>
      </c>
      <c r="BK51" s="44">
        <v>44558</v>
      </c>
      <c r="BL51" s="6" t="s">
        <v>740</v>
      </c>
      <c r="BM51" s="45" t="s">
        <v>741</v>
      </c>
      <c r="BN51" s="38">
        <v>60367185</v>
      </c>
      <c r="BO51" s="38">
        <v>8</v>
      </c>
      <c r="BP51" s="34">
        <v>44262</v>
      </c>
      <c r="BQ51" s="34">
        <v>44259</v>
      </c>
      <c r="BR51" s="6" t="s">
        <v>766</v>
      </c>
      <c r="BS51" s="6">
        <v>1013607230</v>
      </c>
      <c r="BT51" s="6">
        <v>2</v>
      </c>
      <c r="BU51" s="7">
        <v>32779</v>
      </c>
      <c r="BV51" s="6" t="s">
        <v>110</v>
      </c>
      <c r="BW51" s="6" t="s">
        <v>767</v>
      </c>
      <c r="BX51" s="9" t="str">
        <f t="shared" si="44"/>
        <v>JOAN AURELIO GUIO CAMARGO</v>
      </c>
      <c r="BY51" s="16">
        <f t="shared" si="2"/>
        <v>48464658</v>
      </c>
      <c r="BZ51" s="16" t="str">
        <f t="shared" si="37"/>
        <v>2 2. Meses</v>
      </c>
      <c r="CA51" s="17">
        <f t="shared" si="38"/>
        <v>11</v>
      </c>
      <c r="CB51" s="18">
        <v>293725</v>
      </c>
      <c r="CC51" s="19"/>
      <c r="CD51" s="19">
        <f>5433916+3377840</f>
        <v>8811756</v>
      </c>
      <c r="CE51" s="19"/>
      <c r="CF51" s="19"/>
      <c r="CG51" s="19"/>
      <c r="CH51" s="20"/>
      <c r="CI51" s="20"/>
      <c r="CJ51" s="20"/>
      <c r="CK51" s="20"/>
      <c r="CL51" s="20"/>
      <c r="CM51" s="20"/>
      <c r="CN51" s="20"/>
      <c r="CO51" s="20"/>
      <c r="CP51" s="20"/>
      <c r="CQ51" s="20"/>
      <c r="CR51" s="20"/>
      <c r="CS51" s="19">
        <f t="shared" si="4"/>
        <v>9105481</v>
      </c>
      <c r="CT51" s="21">
        <f t="shared" si="5"/>
        <v>0.1878787837520694</v>
      </c>
      <c r="CU51" s="25" t="s">
        <v>138</v>
      </c>
      <c r="CV51" s="26"/>
      <c r="CW51" s="26"/>
      <c r="CX51" s="26"/>
      <c r="CY51" s="26"/>
      <c r="CZ51" s="26"/>
      <c r="DA51" s="26"/>
      <c r="DB51" s="26"/>
      <c r="DC51" s="26"/>
      <c r="DD51" s="27"/>
      <c r="DE51" s="18" t="s">
        <v>556</v>
      </c>
      <c r="DF51" s="18" t="str">
        <f t="shared" si="34"/>
        <v>$ 4.405.878</v>
      </c>
      <c r="DG51" s="19">
        <f t="shared" si="7"/>
        <v>9105481</v>
      </c>
      <c r="DH51" s="19">
        <f t="shared" si="8"/>
        <v>39359177</v>
      </c>
      <c r="DI51" s="20"/>
      <c r="DJ51" s="20"/>
    </row>
    <row r="52" spans="1:114" ht="72" customHeight="1">
      <c r="A52" s="6" t="s">
        <v>768</v>
      </c>
      <c r="B52" s="7">
        <v>44222</v>
      </c>
      <c r="C52" s="6" t="s">
        <v>726</v>
      </c>
      <c r="D52" s="6" t="s">
        <v>166</v>
      </c>
      <c r="E52" s="8" t="s">
        <v>769</v>
      </c>
      <c r="F52" s="6" t="s">
        <v>770</v>
      </c>
      <c r="G52" s="9" t="s">
        <v>771</v>
      </c>
      <c r="H52" s="7">
        <v>44224</v>
      </c>
      <c r="I52" s="6" t="s">
        <v>114</v>
      </c>
      <c r="J52" s="6" t="s">
        <v>115</v>
      </c>
      <c r="K52" s="29" t="s">
        <v>772</v>
      </c>
      <c r="L52" s="6" t="s">
        <v>110</v>
      </c>
      <c r="M52" s="65" t="s">
        <v>773</v>
      </c>
      <c r="N52" s="6" t="s">
        <v>118</v>
      </c>
      <c r="O52" s="6" t="s">
        <v>119</v>
      </c>
      <c r="P52" s="6">
        <v>9</v>
      </c>
      <c r="Q52" s="6" t="s">
        <v>390</v>
      </c>
      <c r="R52" s="6" t="s">
        <v>391</v>
      </c>
      <c r="S52" s="6">
        <v>1082000052</v>
      </c>
      <c r="T52" s="6">
        <v>71</v>
      </c>
      <c r="U52" s="7">
        <v>44204</v>
      </c>
      <c r="V52" s="6" t="s">
        <v>149</v>
      </c>
      <c r="W52" s="62">
        <v>72696987</v>
      </c>
      <c r="X52" s="11">
        <v>8077443</v>
      </c>
      <c r="Y52" s="6" t="s">
        <v>110</v>
      </c>
      <c r="Z52" s="11">
        <v>0</v>
      </c>
      <c r="AA52" s="11">
        <f t="shared" si="43"/>
        <v>72696987</v>
      </c>
      <c r="AB52" s="6" t="s">
        <v>110</v>
      </c>
      <c r="AC52" s="6" t="s">
        <v>110</v>
      </c>
      <c r="AD52" s="6" t="s">
        <v>110</v>
      </c>
      <c r="AE52" s="6" t="s">
        <v>110</v>
      </c>
      <c r="AF52" s="6" t="s">
        <v>110</v>
      </c>
      <c r="AG52" s="9" t="s">
        <v>774</v>
      </c>
      <c r="AH52" s="12">
        <v>79694066</v>
      </c>
      <c r="AI52" s="12">
        <v>0</v>
      </c>
      <c r="AJ52" s="12" t="s">
        <v>279</v>
      </c>
      <c r="AK52" s="12" t="s">
        <v>124</v>
      </c>
      <c r="AL52" s="12" t="s">
        <v>125</v>
      </c>
      <c r="AM52" s="7">
        <v>27617</v>
      </c>
      <c r="AN52" s="6" t="s">
        <v>126</v>
      </c>
      <c r="AO52" s="6" t="s">
        <v>775</v>
      </c>
      <c r="AP52" s="6" t="s">
        <v>776</v>
      </c>
      <c r="AQ52" s="6" t="s">
        <v>151</v>
      </c>
      <c r="AR52" s="6" t="s">
        <v>336</v>
      </c>
      <c r="AS52" s="6" t="s">
        <v>777</v>
      </c>
      <c r="AT52" s="40" t="s">
        <v>778</v>
      </c>
      <c r="AU52" s="38">
        <v>3813000</v>
      </c>
      <c r="AV52" s="66" t="s">
        <v>779</v>
      </c>
      <c r="AW52" s="41" t="s">
        <v>780</v>
      </c>
      <c r="AX52" s="67" t="s">
        <v>781</v>
      </c>
      <c r="AY52" s="67" t="s">
        <v>110</v>
      </c>
      <c r="AZ52" s="67" t="s">
        <v>110</v>
      </c>
      <c r="BA52" s="67" t="s">
        <v>110</v>
      </c>
      <c r="BB52" s="67" t="s">
        <v>110</v>
      </c>
      <c r="BC52" s="14" t="s">
        <v>782</v>
      </c>
      <c r="BD52" s="49">
        <v>61</v>
      </c>
      <c r="BE52" s="50">
        <v>44225</v>
      </c>
      <c r="BF52" s="12" t="s">
        <v>110</v>
      </c>
      <c r="BG52" s="6" t="s">
        <v>110</v>
      </c>
      <c r="BH52" s="12" t="s">
        <v>110</v>
      </c>
      <c r="BI52" s="6" t="s">
        <v>110</v>
      </c>
      <c r="BJ52" s="44">
        <v>44228</v>
      </c>
      <c r="BK52" s="44">
        <v>44500</v>
      </c>
      <c r="BL52" s="6" t="s">
        <v>397</v>
      </c>
      <c r="BM52" s="6" t="s">
        <v>398</v>
      </c>
      <c r="BN52" s="6">
        <v>79468174</v>
      </c>
      <c r="BO52" s="6">
        <v>1</v>
      </c>
      <c r="BP52" s="6" t="s">
        <v>110</v>
      </c>
      <c r="BQ52" s="6" t="s">
        <v>110</v>
      </c>
      <c r="BR52" s="6" t="s">
        <v>110</v>
      </c>
      <c r="BS52" s="6" t="s">
        <v>110</v>
      </c>
      <c r="BT52" s="6" t="s">
        <v>110</v>
      </c>
      <c r="BU52" s="6" t="s">
        <v>110</v>
      </c>
      <c r="BV52" s="6" t="s">
        <v>110</v>
      </c>
      <c r="BW52" s="6" t="s">
        <v>110</v>
      </c>
      <c r="BX52" s="9" t="str">
        <f t="shared" si="44"/>
        <v>LUIS ALEXANDER JIMENEZ ALVARADO</v>
      </c>
      <c r="BY52" s="16">
        <f t="shared" si="2"/>
        <v>72696987</v>
      </c>
      <c r="BZ52" s="16" t="str">
        <f t="shared" si="37"/>
        <v>2 2. Meses</v>
      </c>
      <c r="CA52" s="17">
        <f t="shared" si="38"/>
        <v>9</v>
      </c>
      <c r="CB52" s="18">
        <v>7888133</v>
      </c>
      <c r="CC52" s="19">
        <v>8077443</v>
      </c>
      <c r="CD52" s="19">
        <v>8077443</v>
      </c>
      <c r="CE52" s="19"/>
      <c r="CF52" s="19"/>
      <c r="CG52" s="19"/>
      <c r="CH52" s="20"/>
      <c r="CI52" s="20"/>
      <c r="CJ52" s="20"/>
      <c r="CK52" s="20"/>
      <c r="CL52" s="20"/>
      <c r="CM52" s="20"/>
      <c r="CN52" s="20"/>
      <c r="CO52" s="20"/>
      <c r="CP52" s="20"/>
      <c r="CQ52" s="20"/>
      <c r="CR52" s="20"/>
      <c r="CS52" s="19">
        <f t="shared" si="4"/>
        <v>24043019</v>
      </c>
      <c r="CT52" s="21">
        <f t="shared" si="5"/>
        <v>0.33072923641250773</v>
      </c>
      <c r="CU52" s="25" t="s">
        <v>138</v>
      </c>
      <c r="CV52" s="26"/>
      <c r="CW52" s="26"/>
      <c r="CX52" s="26"/>
      <c r="CY52" s="26"/>
      <c r="CZ52" s="26"/>
      <c r="DA52" s="26"/>
      <c r="DB52" s="26"/>
      <c r="DC52" s="26"/>
      <c r="DD52" s="27"/>
      <c r="DE52" s="18" t="s">
        <v>139</v>
      </c>
      <c r="DF52" s="18" t="str">
        <f t="shared" si="34"/>
        <v>$ 8.077.443</v>
      </c>
      <c r="DG52" s="19">
        <f t="shared" si="7"/>
        <v>24043019</v>
      </c>
      <c r="DH52" s="19">
        <f t="shared" si="8"/>
        <v>48653968</v>
      </c>
      <c r="DI52" s="20"/>
      <c r="DJ52" s="20"/>
    </row>
    <row r="53" spans="1:114" ht="72" customHeight="1">
      <c r="A53" s="6" t="s">
        <v>783</v>
      </c>
      <c r="B53" s="7">
        <v>44221</v>
      </c>
      <c r="C53" s="6" t="s">
        <v>109</v>
      </c>
      <c r="D53" s="6" t="s">
        <v>110</v>
      </c>
      <c r="E53" s="8" t="s">
        <v>784</v>
      </c>
      <c r="F53" s="6" t="s">
        <v>785</v>
      </c>
      <c r="G53" s="9" t="s">
        <v>786</v>
      </c>
      <c r="H53" s="7">
        <v>44223</v>
      </c>
      <c r="I53" s="6" t="s">
        <v>114</v>
      </c>
      <c r="J53" s="6" t="s">
        <v>115</v>
      </c>
      <c r="K53" s="29" t="s">
        <v>787</v>
      </c>
      <c r="L53" s="6" t="s">
        <v>110</v>
      </c>
      <c r="M53" s="6" t="s">
        <v>788</v>
      </c>
      <c r="N53" s="6" t="s">
        <v>118</v>
      </c>
      <c r="O53" s="6" t="s">
        <v>119</v>
      </c>
      <c r="P53" s="6">
        <v>3</v>
      </c>
      <c r="Q53" s="6" t="s">
        <v>186</v>
      </c>
      <c r="R53" s="6" t="s">
        <v>187</v>
      </c>
      <c r="S53" s="6">
        <v>1082001052</v>
      </c>
      <c r="T53" s="6">
        <v>58</v>
      </c>
      <c r="U53" s="7">
        <v>44204</v>
      </c>
      <c r="V53" s="6" t="s">
        <v>149</v>
      </c>
      <c r="W53" s="11">
        <v>24232329</v>
      </c>
      <c r="X53" s="11">
        <v>8077443</v>
      </c>
      <c r="Y53" s="6" t="s">
        <v>110</v>
      </c>
      <c r="Z53" s="11">
        <v>0</v>
      </c>
      <c r="AA53" s="11">
        <f t="shared" si="43"/>
        <v>24232329</v>
      </c>
      <c r="AB53" s="6" t="s">
        <v>110</v>
      </c>
      <c r="AC53" s="6" t="s">
        <v>110</v>
      </c>
      <c r="AD53" s="6" t="s">
        <v>110</v>
      </c>
      <c r="AE53" s="6" t="s">
        <v>110</v>
      </c>
      <c r="AF53" s="6" t="s">
        <v>110</v>
      </c>
      <c r="AG53" s="9" t="s">
        <v>789</v>
      </c>
      <c r="AH53" s="12">
        <v>52534865</v>
      </c>
      <c r="AI53" s="12">
        <v>5</v>
      </c>
      <c r="AJ53" s="12" t="s">
        <v>123</v>
      </c>
      <c r="AK53" s="12" t="s">
        <v>124</v>
      </c>
      <c r="AL53" s="12" t="s">
        <v>125</v>
      </c>
      <c r="AM53" s="7">
        <v>29043</v>
      </c>
      <c r="AN53" s="6" t="s">
        <v>126</v>
      </c>
      <c r="AO53" s="6" t="s">
        <v>206</v>
      </c>
      <c r="AP53" s="6" t="s">
        <v>127</v>
      </c>
      <c r="AQ53" s="6" t="s">
        <v>190</v>
      </c>
      <c r="AR53" s="6" t="s">
        <v>489</v>
      </c>
      <c r="AS53" s="6" t="s">
        <v>130</v>
      </c>
      <c r="AT53" s="37" t="s">
        <v>790</v>
      </c>
      <c r="AU53" s="38">
        <v>3813000</v>
      </c>
      <c r="AV53" s="43" t="s">
        <v>791</v>
      </c>
      <c r="AW53" s="38" t="s">
        <v>663</v>
      </c>
      <c r="AX53" s="38" t="s">
        <v>194</v>
      </c>
      <c r="AY53" s="38" t="s">
        <v>110</v>
      </c>
      <c r="AZ53" s="39" t="s">
        <v>110</v>
      </c>
      <c r="BA53" s="39" t="s">
        <v>110</v>
      </c>
      <c r="BB53" s="39" t="s">
        <v>110</v>
      </c>
      <c r="BC53" s="14" t="s">
        <v>792</v>
      </c>
      <c r="BD53" s="56">
        <v>55</v>
      </c>
      <c r="BE53" s="57">
        <v>44224</v>
      </c>
      <c r="BF53" s="12" t="s">
        <v>110</v>
      </c>
      <c r="BG53" s="6" t="s">
        <v>110</v>
      </c>
      <c r="BH53" s="12" t="s">
        <v>110</v>
      </c>
      <c r="BI53" s="6" t="s">
        <v>110</v>
      </c>
      <c r="BJ53" s="44">
        <v>44224</v>
      </c>
      <c r="BK53" s="44">
        <v>44313</v>
      </c>
      <c r="BL53" s="7" t="s">
        <v>212</v>
      </c>
      <c r="BM53" s="6" t="s">
        <v>213</v>
      </c>
      <c r="BN53" s="6">
        <v>28915546</v>
      </c>
      <c r="BO53" s="6">
        <v>9</v>
      </c>
      <c r="BP53" s="6" t="s">
        <v>110</v>
      </c>
      <c r="BQ53" s="6" t="s">
        <v>110</v>
      </c>
      <c r="BR53" s="6" t="s">
        <v>110</v>
      </c>
      <c r="BS53" s="6" t="s">
        <v>110</v>
      </c>
      <c r="BT53" s="6" t="s">
        <v>110</v>
      </c>
      <c r="BU53" s="6" t="s">
        <v>110</v>
      </c>
      <c r="BV53" s="6" t="s">
        <v>110</v>
      </c>
      <c r="BW53" s="6" t="s">
        <v>110</v>
      </c>
      <c r="BX53" s="9" t="str">
        <f t="shared" si="44"/>
        <v>OLGA LUCILA LIZARAZO SALGADO</v>
      </c>
      <c r="BY53" s="16">
        <f t="shared" si="2"/>
        <v>24232329</v>
      </c>
      <c r="BZ53" s="16" t="str">
        <f t="shared" si="37"/>
        <v>2 2. Meses</v>
      </c>
      <c r="CA53" s="17">
        <f t="shared" si="38"/>
        <v>3</v>
      </c>
      <c r="CB53" s="18">
        <v>807744</v>
      </c>
      <c r="CC53" s="19">
        <v>8077443</v>
      </c>
      <c r="CD53" s="19">
        <v>8077443</v>
      </c>
      <c r="CE53" s="19"/>
      <c r="CF53" s="20"/>
      <c r="CG53" s="33"/>
      <c r="CH53" s="20"/>
      <c r="CI53" s="20"/>
      <c r="CJ53" s="20"/>
      <c r="CK53" s="20"/>
      <c r="CL53" s="20"/>
      <c r="CM53" s="20"/>
      <c r="CN53" s="20"/>
      <c r="CO53" s="20"/>
      <c r="CP53" s="20"/>
      <c r="CQ53" s="20"/>
      <c r="CR53" s="20"/>
      <c r="CS53" s="19">
        <f t="shared" si="4"/>
        <v>16962630</v>
      </c>
      <c r="CT53" s="21">
        <f t="shared" si="5"/>
        <v>0.6999999876198445</v>
      </c>
      <c r="CU53" s="25" t="s">
        <v>326</v>
      </c>
      <c r="CV53" s="26"/>
      <c r="CW53" s="26"/>
      <c r="CX53" s="26"/>
      <c r="CY53" s="26"/>
      <c r="CZ53" s="26"/>
      <c r="DA53" s="26"/>
      <c r="DB53" s="26"/>
      <c r="DC53" s="26"/>
      <c r="DD53" s="27"/>
      <c r="DE53" s="18" t="s">
        <v>139</v>
      </c>
      <c r="DF53" s="18" t="str">
        <f t="shared" si="34"/>
        <v>$ 8.077.443</v>
      </c>
      <c r="DG53" s="19">
        <f t="shared" si="7"/>
        <v>16962630</v>
      </c>
      <c r="DH53" s="19">
        <f t="shared" si="8"/>
        <v>7269699</v>
      </c>
      <c r="DI53" s="20"/>
      <c r="DJ53" s="20"/>
    </row>
    <row r="54" spans="1:114" ht="72" customHeight="1">
      <c r="A54" s="6" t="s">
        <v>793</v>
      </c>
      <c r="B54" s="7">
        <v>44222</v>
      </c>
      <c r="C54" s="6" t="s">
        <v>278</v>
      </c>
      <c r="D54" s="6" t="s">
        <v>110</v>
      </c>
      <c r="E54" s="8" t="s">
        <v>794</v>
      </c>
      <c r="F54" s="6" t="s">
        <v>795</v>
      </c>
      <c r="G54" s="9" t="s">
        <v>796</v>
      </c>
      <c r="H54" s="7">
        <v>44223</v>
      </c>
      <c r="I54" s="6" t="s">
        <v>114</v>
      </c>
      <c r="J54" s="6" t="s">
        <v>115</v>
      </c>
      <c r="K54" s="29" t="s">
        <v>797</v>
      </c>
      <c r="L54" s="6" t="s">
        <v>110</v>
      </c>
      <c r="M54" s="51" t="s">
        <v>798</v>
      </c>
      <c r="N54" s="6" t="s">
        <v>118</v>
      </c>
      <c r="O54" s="6" t="s">
        <v>119</v>
      </c>
      <c r="P54" s="6">
        <v>11</v>
      </c>
      <c r="Q54" s="6" t="s">
        <v>147</v>
      </c>
      <c r="R54" s="6" t="s">
        <v>148</v>
      </c>
      <c r="S54" s="6">
        <v>1082001052</v>
      </c>
      <c r="T54" s="6">
        <v>2</v>
      </c>
      <c r="U54" s="7">
        <v>44202</v>
      </c>
      <c r="V54" s="6" t="s">
        <v>149</v>
      </c>
      <c r="W54" s="11">
        <v>88851873</v>
      </c>
      <c r="X54" s="11">
        <v>8077443</v>
      </c>
      <c r="Y54" s="6" t="s">
        <v>110</v>
      </c>
      <c r="Z54" s="11">
        <v>0</v>
      </c>
      <c r="AA54" s="11">
        <f t="shared" si="43"/>
        <v>88851873</v>
      </c>
      <c r="AB54" s="6" t="s">
        <v>110</v>
      </c>
      <c r="AC54" s="6" t="s">
        <v>110</v>
      </c>
      <c r="AD54" s="6" t="s">
        <v>110</v>
      </c>
      <c r="AE54" s="6" t="s">
        <v>110</v>
      </c>
      <c r="AF54" s="6" t="s">
        <v>110</v>
      </c>
      <c r="AG54" s="9" t="s">
        <v>799</v>
      </c>
      <c r="AH54" s="12">
        <v>52904622</v>
      </c>
      <c r="AI54" s="12">
        <v>0</v>
      </c>
      <c r="AJ54" s="12" t="s">
        <v>123</v>
      </c>
      <c r="AK54" s="12" t="s">
        <v>124</v>
      </c>
      <c r="AL54" s="12" t="s">
        <v>125</v>
      </c>
      <c r="AM54" s="7">
        <v>30179</v>
      </c>
      <c r="AN54" s="6" t="s">
        <v>126</v>
      </c>
      <c r="AO54" s="6" t="s">
        <v>206</v>
      </c>
      <c r="AP54" s="6" t="s">
        <v>127</v>
      </c>
      <c r="AQ54" s="6" t="s">
        <v>221</v>
      </c>
      <c r="AR54" s="6" t="s">
        <v>800</v>
      </c>
      <c r="AS54" s="6" t="s">
        <v>130</v>
      </c>
      <c r="AT54" s="6" t="s">
        <v>801</v>
      </c>
      <c r="AU54" s="6">
        <v>3813000</v>
      </c>
      <c r="AV54" s="6" t="s">
        <v>802</v>
      </c>
      <c r="AW54" s="6" t="s">
        <v>382</v>
      </c>
      <c r="AX54" s="6" t="s">
        <v>803</v>
      </c>
      <c r="AY54" s="6" t="s">
        <v>110</v>
      </c>
      <c r="AZ54" s="6" t="s">
        <v>110</v>
      </c>
      <c r="BA54" s="6" t="s">
        <v>110</v>
      </c>
      <c r="BB54" s="6" t="s">
        <v>110</v>
      </c>
      <c r="BC54" s="14" t="s">
        <v>804</v>
      </c>
      <c r="BD54" s="6">
        <v>58</v>
      </c>
      <c r="BE54" s="7">
        <v>44224</v>
      </c>
      <c r="BF54" s="12" t="s">
        <v>110</v>
      </c>
      <c r="BG54" s="6" t="s">
        <v>110</v>
      </c>
      <c r="BH54" s="12" t="s">
        <v>110</v>
      </c>
      <c r="BI54" s="6" t="s">
        <v>110</v>
      </c>
      <c r="BJ54" s="44">
        <v>44225</v>
      </c>
      <c r="BK54" s="44">
        <v>44558</v>
      </c>
      <c r="BL54" s="6" t="s">
        <v>136</v>
      </c>
      <c r="BM54" s="6" t="s">
        <v>137</v>
      </c>
      <c r="BN54" s="6">
        <v>65554501</v>
      </c>
      <c r="BO54" s="6">
        <v>2</v>
      </c>
      <c r="BP54" s="7">
        <v>44295</v>
      </c>
      <c r="BQ54" s="7">
        <v>44291</v>
      </c>
      <c r="BR54" s="6" t="s">
        <v>805</v>
      </c>
      <c r="BS54" s="6">
        <v>52779742</v>
      </c>
      <c r="BT54" s="6">
        <v>1</v>
      </c>
      <c r="BU54" s="6" t="s">
        <v>806</v>
      </c>
      <c r="BV54" s="6" t="s">
        <v>110</v>
      </c>
      <c r="BW54" s="7">
        <v>30777</v>
      </c>
      <c r="BX54" s="9" t="str">
        <f t="shared" si="44"/>
        <v>MARTHA CAROLINA OSPINA RODRIGUEZ</v>
      </c>
      <c r="BY54" s="16">
        <f t="shared" si="2"/>
        <v>88851873</v>
      </c>
      <c r="BZ54" s="16" t="str">
        <f t="shared" si="37"/>
        <v>2 2. Meses</v>
      </c>
      <c r="CA54" s="17">
        <f t="shared" si="38"/>
        <v>11</v>
      </c>
      <c r="CB54" s="18">
        <v>538496</v>
      </c>
      <c r="CC54" s="19">
        <v>8077443</v>
      </c>
      <c r="CD54" s="19">
        <v>8077443</v>
      </c>
      <c r="CE54" s="20"/>
      <c r="CF54" s="19"/>
      <c r="CG54" s="19"/>
      <c r="CH54" s="20"/>
      <c r="CI54" s="20"/>
      <c r="CJ54" s="20"/>
      <c r="CK54" s="20"/>
      <c r="CL54" s="20"/>
      <c r="CM54" s="20"/>
      <c r="CN54" s="20"/>
      <c r="CO54" s="20"/>
      <c r="CP54" s="20"/>
      <c r="CQ54" s="20"/>
      <c r="CR54" s="20"/>
      <c r="CS54" s="19">
        <f t="shared" si="4"/>
        <v>16693382</v>
      </c>
      <c r="CT54" s="21">
        <f t="shared" si="5"/>
        <v>0.18787878562785051</v>
      </c>
      <c r="CU54" s="25" t="s">
        <v>138</v>
      </c>
      <c r="CV54" s="26"/>
      <c r="CW54" s="26"/>
      <c r="CX54" s="26"/>
      <c r="CY54" s="26"/>
      <c r="CZ54" s="26"/>
      <c r="DA54" s="26"/>
      <c r="DB54" s="26"/>
      <c r="DC54" s="26"/>
      <c r="DD54" s="27"/>
      <c r="DE54" s="18" t="s">
        <v>139</v>
      </c>
      <c r="DF54" s="18" t="str">
        <f t="shared" si="34"/>
        <v>$ 8.077.443</v>
      </c>
      <c r="DG54" s="19">
        <f t="shared" si="7"/>
        <v>16693382</v>
      </c>
      <c r="DH54" s="19">
        <f t="shared" si="8"/>
        <v>72158491</v>
      </c>
      <c r="DI54" s="20"/>
      <c r="DJ54" s="20"/>
    </row>
    <row r="55" spans="1:114" ht="72" customHeight="1">
      <c r="A55" s="6" t="s">
        <v>807</v>
      </c>
      <c r="B55" s="7">
        <v>44223</v>
      </c>
      <c r="C55" s="6" t="s">
        <v>122</v>
      </c>
      <c r="D55" s="6" t="s">
        <v>110</v>
      </c>
      <c r="E55" s="8" t="s">
        <v>808</v>
      </c>
      <c r="F55" s="6" t="s">
        <v>809</v>
      </c>
      <c r="G55" s="9" t="s">
        <v>810</v>
      </c>
      <c r="H55" s="7">
        <v>44224</v>
      </c>
      <c r="I55" s="6" t="s">
        <v>114</v>
      </c>
      <c r="J55" s="6" t="s">
        <v>115</v>
      </c>
      <c r="K55" s="29" t="s">
        <v>811</v>
      </c>
      <c r="L55" s="6" t="s">
        <v>110</v>
      </c>
      <c r="M55" s="6" t="s">
        <v>812</v>
      </c>
      <c r="N55" s="6" t="s">
        <v>118</v>
      </c>
      <c r="O55" s="6" t="s">
        <v>119</v>
      </c>
      <c r="P55" s="6">
        <v>11</v>
      </c>
      <c r="Q55" s="6" t="s">
        <v>186</v>
      </c>
      <c r="R55" s="6" t="s">
        <v>187</v>
      </c>
      <c r="S55" s="6">
        <v>1082001052</v>
      </c>
      <c r="T55" s="6">
        <v>24</v>
      </c>
      <c r="U55" s="7">
        <v>44203</v>
      </c>
      <c r="V55" s="6" t="s">
        <v>149</v>
      </c>
      <c r="W55" s="11">
        <v>56542101</v>
      </c>
      <c r="X55" s="11">
        <v>5140191</v>
      </c>
      <c r="Y55" s="6" t="s">
        <v>110</v>
      </c>
      <c r="Z55" s="11">
        <v>0</v>
      </c>
      <c r="AA55" s="11">
        <f t="shared" si="43"/>
        <v>56542101</v>
      </c>
      <c r="AB55" s="6" t="s">
        <v>110</v>
      </c>
      <c r="AC55" s="6" t="s">
        <v>110</v>
      </c>
      <c r="AD55" s="6" t="s">
        <v>110</v>
      </c>
      <c r="AE55" s="6" t="s">
        <v>110</v>
      </c>
      <c r="AF55" s="6" t="s">
        <v>110</v>
      </c>
      <c r="AG55" s="9" t="s">
        <v>813</v>
      </c>
      <c r="AH55" s="12">
        <v>1013631741</v>
      </c>
      <c r="AI55" s="12">
        <v>5</v>
      </c>
      <c r="AJ55" s="12" t="s">
        <v>279</v>
      </c>
      <c r="AK55" s="12" t="s">
        <v>124</v>
      </c>
      <c r="AL55" s="12" t="s">
        <v>125</v>
      </c>
      <c r="AM55" s="7">
        <v>33705</v>
      </c>
      <c r="AN55" s="6" t="s">
        <v>126</v>
      </c>
      <c r="AO55" s="6" t="s">
        <v>206</v>
      </c>
      <c r="AP55" s="6" t="s">
        <v>127</v>
      </c>
      <c r="AQ55" s="6" t="s">
        <v>190</v>
      </c>
      <c r="AR55" s="6" t="s">
        <v>172</v>
      </c>
      <c r="AS55" s="6" t="s">
        <v>130</v>
      </c>
      <c r="AT55" s="6" t="s">
        <v>814</v>
      </c>
      <c r="AU55" s="6">
        <v>3813000</v>
      </c>
      <c r="AV55" s="6" t="s">
        <v>815</v>
      </c>
      <c r="AW55" s="6" t="s">
        <v>382</v>
      </c>
      <c r="AX55" s="6" t="s">
        <v>134</v>
      </c>
      <c r="AY55" s="6" t="s">
        <v>110</v>
      </c>
      <c r="AZ55" s="6" t="s">
        <v>110</v>
      </c>
      <c r="BA55" s="6" t="s">
        <v>110</v>
      </c>
      <c r="BB55" s="6" t="s">
        <v>110</v>
      </c>
      <c r="BC55" s="14" t="s">
        <v>816</v>
      </c>
      <c r="BD55" s="56">
        <v>57</v>
      </c>
      <c r="BE55" s="57">
        <v>44224</v>
      </c>
      <c r="BF55" s="12" t="s">
        <v>110</v>
      </c>
      <c r="BG55" s="6" t="s">
        <v>110</v>
      </c>
      <c r="BH55" s="12" t="s">
        <v>110</v>
      </c>
      <c r="BI55" s="6" t="s">
        <v>110</v>
      </c>
      <c r="BJ55" s="44">
        <v>44225</v>
      </c>
      <c r="BK55" s="44">
        <v>44558</v>
      </c>
      <c r="BL55" s="6" t="s">
        <v>313</v>
      </c>
      <c r="BM55" s="6" t="s">
        <v>314</v>
      </c>
      <c r="BN55" s="6">
        <v>39742375</v>
      </c>
      <c r="BO55" s="6">
        <v>2</v>
      </c>
      <c r="BP55" s="6" t="s">
        <v>110</v>
      </c>
      <c r="BQ55" s="6" t="s">
        <v>110</v>
      </c>
      <c r="BR55" s="6" t="s">
        <v>110</v>
      </c>
      <c r="BS55" s="6" t="s">
        <v>110</v>
      </c>
      <c r="BT55" s="6" t="s">
        <v>110</v>
      </c>
      <c r="BU55" s="6" t="s">
        <v>110</v>
      </c>
      <c r="BV55" s="6" t="s">
        <v>110</v>
      </c>
      <c r="BW55" s="6" t="s">
        <v>110</v>
      </c>
      <c r="BX55" s="9" t="str">
        <f t="shared" si="44"/>
        <v>LUIS FELIPE CHISCO APONTE</v>
      </c>
      <c r="BY55" s="16">
        <f t="shared" si="2"/>
        <v>56542101</v>
      </c>
      <c r="BZ55" s="16" t="str">
        <f t="shared" si="37"/>
        <v>2 2. Meses</v>
      </c>
      <c r="CA55" s="17">
        <f t="shared" si="38"/>
        <v>11</v>
      </c>
      <c r="CB55" s="18">
        <v>342679</v>
      </c>
      <c r="CC55" s="19">
        <v>5140191</v>
      </c>
      <c r="CD55" s="19">
        <v>5140191</v>
      </c>
      <c r="CE55" s="19"/>
      <c r="CF55" s="19"/>
      <c r="CG55" s="19"/>
      <c r="CH55" s="20"/>
      <c r="CI55" s="20"/>
      <c r="CJ55" s="20"/>
      <c r="CK55" s="20"/>
      <c r="CL55" s="20"/>
      <c r="CM55" s="20"/>
      <c r="CN55" s="20"/>
      <c r="CO55" s="20"/>
      <c r="CP55" s="20"/>
      <c r="CQ55" s="20"/>
      <c r="CR55" s="20"/>
      <c r="CS55" s="19">
        <f t="shared" si="4"/>
        <v>10623061</v>
      </c>
      <c r="CT55" s="21">
        <f t="shared" si="5"/>
        <v>0.18787878080441334</v>
      </c>
      <c r="CU55" s="25" t="s">
        <v>138</v>
      </c>
      <c r="CV55" s="26"/>
      <c r="CW55" s="26"/>
      <c r="CX55" s="26"/>
      <c r="CY55" s="26"/>
      <c r="CZ55" s="26"/>
      <c r="DA55" s="26"/>
      <c r="DB55" s="26"/>
      <c r="DC55" s="26"/>
      <c r="DD55" s="27"/>
      <c r="DE55" s="18" t="s">
        <v>544</v>
      </c>
      <c r="DF55" s="18" t="str">
        <f t="shared" si="34"/>
        <v>$ 5.140.191</v>
      </c>
      <c r="DG55" s="19">
        <f t="shared" si="7"/>
        <v>10623061</v>
      </c>
      <c r="DH55" s="19">
        <f t="shared" si="8"/>
        <v>45919040</v>
      </c>
      <c r="DI55" s="20"/>
      <c r="DJ55" s="20"/>
    </row>
    <row r="56" spans="1:114" ht="60">
      <c r="A56" s="6" t="s">
        <v>817</v>
      </c>
      <c r="B56" s="7">
        <v>44222</v>
      </c>
      <c r="C56" s="6" t="s">
        <v>726</v>
      </c>
      <c r="D56" s="6" t="s">
        <v>301</v>
      </c>
      <c r="E56" s="8" t="s">
        <v>818</v>
      </c>
      <c r="F56" s="6" t="s">
        <v>819</v>
      </c>
      <c r="G56" s="9" t="s">
        <v>820</v>
      </c>
      <c r="H56" s="7">
        <v>44224</v>
      </c>
      <c r="I56" s="6" t="s">
        <v>114</v>
      </c>
      <c r="J56" s="6" t="s">
        <v>115</v>
      </c>
      <c r="K56" s="29" t="s">
        <v>821</v>
      </c>
      <c r="L56" s="6" t="s">
        <v>110</v>
      </c>
      <c r="M56" s="6" t="s">
        <v>822</v>
      </c>
      <c r="N56" s="6" t="s">
        <v>118</v>
      </c>
      <c r="O56" s="6" t="s">
        <v>119</v>
      </c>
      <c r="P56" s="6">
        <v>9</v>
      </c>
      <c r="Q56" s="6" t="s">
        <v>390</v>
      </c>
      <c r="R56" s="6" t="s">
        <v>391</v>
      </c>
      <c r="S56" s="6">
        <v>1082000052</v>
      </c>
      <c r="T56" s="6">
        <v>74</v>
      </c>
      <c r="U56" s="7">
        <v>44204</v>
      </c>
      <c r="V56" s="6" t="s">
        <v>149</v>
      </c>
      <c r="W56" s="11">
        <v>66088170</v>
      </c>
      <c r="X56" s="11">
        <v>7343130</v>
      </c>
      <c r="Y56" s="6" t="s">
        <v>110</v>
      </c>
      <c r="Z56" s="11">
        <v>0</v>
      </c>
      <c r="AA56" s="11">
        <f t="shared" si="43"/>
        <v>66088170</v>
      </c>
      <c r="AB56" s="6" t="s">
        <v>110</v>
      </c>
      <c r="AC56" s="6" t="s">
        <v>110</v>
      </c>
      <c r="AD56" s="6" t="s">
        <v>110</v>
      </c>
      <c r="AE56" s="6" t="s">
        <v>110</v>
      </c>
      <c r="AF56" s="6" t="s">
        <v>110</v>
      </c>
      <c r="AG56" s="9" t="s">
        <v>823</v>
      </c>
      <c r="AH56" s="12">
        <v>80152955</v>
      </c>
      <c r="AI56" s="12">
        <v>1</v>
      </c>
      <c r="AJ56" s="12" t="s">
        <v>279</v>
      </c>
      <c r="AK56" s="12" t="s">
        <v>124</v>
      </c>
      <c r="AL56" s="12" t="s">
        <v>125</v>
      </c>
      <c r="AM56" s="7">
        <v>29573</v>
      </c>
      <c r="AN56" s="6" t="s">
        <v>126</v>
      </c>
      <c r="AO56" s="6" t="s">
        <v>206</v>
      </c>
      <c r="AP56" s="6" t="s">
        <v>127</v>
      </c>
      <c r="AQ56" s="6" t="s">
        <v>190</v>
      </c>
      <c r="AR56" s="6" t="s">
        <v>540</v>
      </c>
      <c r="AS56" s="6" t="s">
        <v>130</v>
      </c>
      <c r="AT56" s="37" t="s">
        <v>824</v>
      </c>
      <c r="AU56" s="38">
        <v>3813000</v>
      </c>
      <c r="AV56" s="43" t="s">
        <v>825</v>
      </c>
      <c r="AW56" s="38" t="s">
        <v>470</v>
      </c>
      <c r="AX56" s="38" t="s">
        <v>781</v>
      </c>
      <c r="AY56" s="6" t="s">
        <v>110</v>
      </c>
      <c r="AZ56" s="6" t="s">
        <v>110</v>
      </c>
      <c r="BA56" s="6" t="s">
        <v>110</v>
      </c>
      <c r="BB56" s="6" t="s">
        <v>110</v>
      </c>
      <c r="BC56" s="14" t="s">
        <v>826</v>
      </c>
      <c r="BD56" s="49">
        <v>62</v>
      </c>
      <c r="BE56" s="50">
        <v>44225</v>
      </c>
      <c r="BF56" s="12" t="s">
        <v>110</v>
      </c>
      <c r="BG56" s="6" t="s">
        <v>110</v>
      </c>
      <c r="BH56" s="12" t="s">
        <v>110</v>
      </c>
      <c r="BI56" s="6" t="s">
        <v>110</v>
      </c>
      <c r="BJ56" s="44">
        <v>44225</v>
      </c>
      <c r="BK56" s="44">
        <v>44497</v>
      </c>
      <c r="BL56" s="6" t="s">
        <v>397</v>
      </c>
      <c r="BM56" s="6" t="s">
        <v>398</v>
      </c>
      <c r="BN56" s="6">
        <v>79468174</v>
      </c>
      <c r="BO56" s="6">
        <v>1</v>
      </c>
      <c r="BP56" s="6" t="s">
        <v>110</v>
      </c>
      <c r="BQ56" s="6" t="s">
        <v>110</v>
      </c>
      <c r="BR56" s="6" t="s">
        <v>110</v>
      </c>
      <c r="BS56" s="6" t="s">
        <v>110</v>
      </c>
      <c r="BT56" s="6" t="s">
        <v>110</v>
      </c>
      <c r="BU56" s="6" t="s">
        <v>110</v>
      </c>
      <c r="BV56" s="6" t="s">
        <v>110</v>
      </c>
      <c r="BW56" s="6" t="s">
        <v>110</v>
      </c>
      <c r="BX56" s="9" t="str">
        <f t="shared" si="44"/>
        <v>PEDRO FABIAN ACOSTA VISCAYA</v>
      </c>
      <c r="BY56" s="16">
        <f t="shared" si="2"/>
        <v>66088170</v>
      </c>
      <c r="BZ56" s="16" t="str">
        <f t="shared" si="37"/>
        <v>2 2. Meses</v>
      </c>
      <c r="CA56" s="17">
        <f t="shared" si="38"/>
        <v>9</v>
      </c>
      <c r="CB56" s="18">
        <v>489542</v>
      </c>
      <c r="CC56" s="19">
        <v>7343130</v>
      </c>
      <c r="CD56" s="19">
        <v>7343130</v>
      </c>
      <c r="CE56" s="19"/>
      <c r="CF56" s="19"/>
      <c r="CG56" s="19"/>
      <c r="CH56" s="20"/>
      <c r="CI56" s="20"/>
      <c r="CJ56" s="20"/>
      <c r="CK56" s="20"/>
      <c r="CL56" s="20"/>
      <c r="CM56" s="20"/>
      <c r="CN56" s="20"/>
      <c r="CO56" s="20"/>
      <c r="CP56" s="20"/>
      <c r="CQ56" s="20"/>
      <c r="CR56" s="20"/>
      <c r="CS56" s="19">
        <f t="shared" si="4"/>
        <v>15175802</v>
      </c>
      <c r="CT56" s="21">
        <f t="shared" si="5"/>
        <v>0.22962962962962963</v>
      </c>
      <c r="CU56" s="25" t="s">
        <v>138</v>
      </c>
      <c r="CV56" s="26"/>
      <c r="CW56" s="26"/>
      <c r="CX56" s="26"/>
      <c r="CY56" s="26"/>
      <c r="CZ56" s="26"/>
      <c r="DA56" s="26"/>
      <c r="DB56" s="26"/>
      <c r="DC56" s="26"/>
      <c r="DD56" s="27"/>
      <c r="DE56" s="18" t="s">
        <v>179</v>
      </c>
      <c r="DF56" s="18" t="str">
        <f t="shared" si="34"/>
        <v>$ 7.343.130</v>
      </c>
      <c r="DG56" s="19">
        <f t="shared" si="7"/>
        <v>15175802</v>
      </c>
      <c r="DH56" s="19">
        <f t="shared" si="8"/>
        <v>50912368</v>
      </c>
      <c r="DI56" s="20"/>
      <c r="DJ56" s="20"/>
    </row>
    <row r="57" spans="1:114" ht="72" customHeight="1">
      <c r="A57" s="6" t="s">
        <v>827</v>
      </c>
      <c r="B57" s="7">
        <v>44223</v>
      </c>
      <c r="C57" s="6" t="s">
        <v>122</v>
      </c>
      <c r="D57" s="6" t="s">
        <v>110</v>
      </c>
      <c r="E57" s="8" t="s">
        <v>828</v>
      </c>
      <c r="F57" s="6" t="s">
        <v>829</v>
      </c>
      <c r="G57" s="9" t="s">
        <v>830</v>
      </c>
      <c r="H57" s="7">
        <v>44224</v>
      </c>
      <c r="I57" s="6" t="s">
        <v>114</v>
      </c>
      <c r="J57" s="6" t="s">
        <v>115</v>
      </c>
      <c r="K57" s="29" t="s">
        <v>831</v>
      </c>
      <c r="L57" s="6" t="s">
        <v>110</v>
      </c>
      <c r="M57" s="6" t="s">
        <v>832</v>
      </c>
      <c r="N57" s="6" t="s">
        <v>118</v>
      </c>
      <c r="O57" s="6" t="s">
        <v>119</v>
      </c>
      <c r="P57" s="6">
        <v>11</v>
      </c>
      <c r="Q57" s="6">
        <v>131020202030203</v>
      </c>
      <c r="R57" s="6" t="s">
        <v>120</v>
      </c>
      <c r="S57" s="6" t="s">
        <v>110</v>
      </c>
      <c r="T57" s="6">
        <v>19</v>
      </c>
      <c r="U57" s="7">
        <v>44203</v>
      </c>
      <c r="V57" s="6" t="s">
        <v>121</v>
      </c>
      <c r="W57" s="11">
        <v>56542101</v>
      </c>
      <c r="X57" s="11">
        <v>5140191</v>
      </c>
      <c r="Y57" s="6" t="s">
        <v>110</v>
      </c>
      <c r="Z57" s="11">
        <v>0</v>
      </c>
      <c r="AA57" s="11">
        <f t="shared" si="43"/>
        <v>56542101</v>
      </c>
      <c r="AB57" s="6" t="s">
        <v>110</v>
      </c>
      <c r="AC57" s="6" t="s">
        <v>110</v>
      </c>
      <c r="AD57" s="6" t="s">
        <v>110</v>
      </c>
      <c r="AE57" s="6" t="s">
        <v>110</v>
      </c>
      <c r="AF57" s="6" t="s">
        <v>110</v>
      </c>
      <c r="AG57" s="9" t="s">
        <v>833</v>
      </c>
      <c r="AH57" s="12">
        <v>1013645052</v>
      </c>
      <c r="AI57" s="12">
        <v>1</v>
      </c>
      <c r="AJ57" s="12" t="s">
        <v>123</v>
      </c>
      <c r="AK57" s="12" t="s">
        <v>124</v>
      </c>
      <c r="AL57" s="12" t="s">
        <v>125</v>
      </c>
      <c r="AM57" s="7">
        <v>34238</v>
      </c>
      <c r="AN57" s="6" t="s">
        <v>126</v>
      </c>
      <c r="AO57" s="6" t="s">
        <v>834</v>
      </c>
      <c r="AP57" s="6" t="s">
        <v>835</v>
      </c>
      <c r="AQ57" s="6" t="s">
        <v>190</v>
      </c>
      <c r="AR57" s="6" t="s">
        <v>172</v>
      </c>
      <c r="AS57" s="6" t="s">
        <v>130</v>
      </c>
      <c r="AT57" s="37" t="s">
        <v>836</v>
      </c>
      <c r="AU57" s="38">
        <v>3813000</v>
      </c>
      <c r="AV57" s="6" t="s">
        <v>837</v>
      </c>
      <c r="AW57" s="38" t="s">
        <v>492</v>
      </c>
      <c r="AX57" s="6" t="s">
        <v>838</v>
      </c>
      <c r="AY57" s="6" t="s">
        <v>110</v>
      </c>
      <c r="AZ57" s="6" t="s">
        <v>110</v>
      </c>
      <c r="BA57" s="6" t="s">
        <v>110</v>
      </c>
      <c r="BB57" s="6" t="s">
        <v>110</v>
      </c>
      <c r="BC57" s="14" t="s">
        <v>839</v>
      </c>
      <c r="BD57" s="56">
        <v>59</v>
      </c>
      <c r="BE57" s="57">
        <v>44224</v>
      </c>
      <c r="BF57" s="12" t="s">
        <v>110</v>
      </c>
      <c r="BG57" s="6" t="s">
        <v>110</v>
      </c>
      <c r="BH57" s="12" t="s">
        <v>110</v>
      </c>
      <c r="BI57" s="6" t="s">
        <v>110</v>
      </c>
      <c r="BJ57" s="44">
        <v>44225</v>
      </c>
      <c r="BK57" s="44">
        <v>44558</v>
      </c>
      <c r="BL57" s="6" t="s">
        <v>158</v>
      </c>
      <c r="BM57" s="6" t="s">
        <v>445</v>
      </c>
      <c r="BN57" s="6">
        <v>52233911</v>
      </c>
      <c r="BO57" s="6">
        <v>4</v>
      </c>
      <c r="BP57" s="6" t="s">
        <v>110</v>
      </c>
      <c r="BQ57" s="6" t="s">
        <v>110</v>
      </c>
      <c r="BR57" s="6" t="s">
        <v>110</v>
      </c>
      <c r="BS57" s="6" t="s">
        <v>110</v>
      </c>
      <c r="BT57" s="6" t="s">
        <v>110</v>
      </c>
      <c r="BU57" s="6" t="s">
        <v>110</v>
      </c>
      <c r="BV57" s="6" t="s">
        <v>110</v>
      </c>
      <c r="BW57" s="6" t="s">
        <v>110</v>
      </c>
      <c r="BX57" s="9" t="str">
        <f t="shared" si="44"/>
        <v>KAREN LISETH VAQUIRO CUELLAR</v>
      </c>
      <c r="BY57" s="16">
        <f t="shared" si="2"/>
        <v>56542101</v>
      </c>
      <c r="BZ57" s="16" t="str">
        <f t="shared" si="37"/>
        <v>2 2. Meses</v>
      </c>
      <c r="CA57" s="17">
        <f t="shared" si="38"/>
        <v>11</v>
      </c>
      <c r="CB57" s="18">
        <v>342679</v>
      </c>
      <c r="CC57" s="19">
        <v>5140191</v>
      </c>
      <c r="CD57" s="19">
        <v>5140191</v>
      </c>
      <c r="CE57" s="19"/>
      <c r="CF57" s="19"/>
      <c r="CG57" s="19"/>
      <c r="CH57" s="20"/>
      <c r="CI57" s="20"/>
      <c r="CJ57" s="20"/>
      <c r="CK57" s="20"/>
      <c r="CL57" s="20"/>
      <c r="CM57" s="20"/>
      <c r="CN57" s="20"/>
      <c r="CO57" s="20"/>
      <c r="CP57" s="20"/>
      <c r="CQ57" s="20"/>
      <c r="CR57" s="20"/>
      <c r="CS57" s="19">
        <f t="shared" si="4"/>
        <v>10623061</v>
      </c>
      <c r="CT57" s="21">
        <f t="shared" si="5"/>
        <v>0.18787878080441334</v>
      </c>
      <c r="CU57" s="25" t="s">
        <v>138</v>
      </c>
      <c r="CV57" s="26"/>
      <c r="CW57" s="26"/>
      <c r="CX57" s="26"/>
      <c r="CY57" s="26"/>
      <c r="CZ57" s="26"/>
      <c r="DA57" s="26"/>
      <c r="DB57" s="26"/>
      <c r="DC57" s="26"/>
      <c r="DD57" s="27"/>
      <c r="DE57" s="18" t="s">
        <v>544</v>
      </c>
      <c r="DF57" s="18" t="str">
        <f t="shared" si="34"/>
        <v>$ 5.140.191</v>
      </c>
      <c r="DG57" s="19">
        <f t="shared" si="7"/>
        <v>10623061</v>
      </c>
      <c r="DH57" s="19">
        <f t="shared" si="8"/>
        <v>45919040</v>
      </c>
      <c r="DI57" s="20"/>
      <c r="DJ57" s="20"/>
    </row>
    <row r="58" spans="1:114" ht="72" customHeight="1">
      <c r="A58" s="6" t="s">
        <v>840</v>
      </c>
      <c r="B58" s="7">
        <v>44224</v>
      </c>
      <c r="C58" s="6" t="s">
        <v>278</v>
      </c>
      <c r="D58" s="6" t="s">
        <v>110</v>
      </c>
      <c r="E58" s="8" t="s">
        <v>841</v>
      </c>
      <c r="F58" s="6" t="s">
        <v>842</v>
      </c>
      <c r="G58" s="9" t="s">
        <v>843</v>
      </c>
      <c r="H58" s="7">
        <v>44224</v>
      </c>
      <c r="I58" s="6" t="s">
        <v>114</v>
      </c>
      <c r="J58" s="6" t="s">
        <v>115</v>
      </c>
      <c r="K58" s="8" t="s">
        <v>844</v>
      </c>
      <c r="L58" s="6" t="s">
        <v>110</v>
      </c>
      <c r="M58" s="68" t="s">
        <v>845</v>
      </c>
      <c r="N58" s="6" t="s">
        <v>118</v>
      </c>
      <c r="O58" s="6" t="s">
        <v>119</v>
      </c>
      <c r="P58" s="6">
        <v>11</v>
      </c>
      <c r="Q58" s="6">
        <v>131020202030203</v>
      </c>
      <c r="R58" s="6" t="s">
        <v>120</v>
      </c>
      <c r="S58" s="6" t="s">
        <v>110</v>
      </c>
      <c r="T58" s="6">
        <v>8</v>
      </c>
      <c r="U58" s="7">
        <v>44202</v>
      </c>
      <c r="V58" s="6" t="s">
        <v>121</v>
      </c>
      <c r="W58" s="11">
        <v>88851873</v>
      </c>
      <c r="X58" s="11">
        <v>8077443</v>
      </c>
      <c r="Y58" s="6" t="s">
        <v>110</v>
      </c>
      <c r="Z58" s="11">
        <v>0</v>
      </c>
      <c r="AA58" s="11">
        <f t="shared" si="43"/>
        <v>88851873</v>
      </c>
      <c r="AB58" s="6" t="s">
        <v>110</v>
      </c>
      <c r="AC58" s="6" t="s">
        <v>110</v>
      </c>
      <c r="AD58" s="6" t="s">
        <v>110</v>
      </c>
      <c r="AE58" s="6" t="s">
        <v>110</v>
      </c>
      <c r="AF58" s="6" t="s">
        <v>110</v>
      </c>
      <c r="AG58" s="9" t="s">
        <v>846</v>
      </c>
      <c r="AH58" s="12">
        <v>1014198225</v>
      </c>
      <c r="AI58" s="12">
        <v>2</v>
      </c>
      <c r="AJ58" s="12" t="s">
        <v>123</v>
      </c>
      <c r="AK58" s="12" t="s">
        <v>124</v>
      </c>
      <c r="AL58" s="12" t="s">
        <v>125</v>
      </c>
      <c r="AM58" s="7">
        <v>32541</v>
      </c>
      <c r="AN58" s="6" t="s">
        <v>126</v>
      </c>
      <c r="AO58" s="6" t="s">
        <v>206</v>
      </c>
      <c r="AP58" s="6" t="s">
        <v>127</v>
      </c>
      <c r="AQ58" s="6" t="s">
        <v>190</v>
      </c>
      <c r="AR58" s="6" t="s">
        <v>489</v>
      </c>
      <c r="AS58" s="6" t="s">
        <v>130</v>
      </c>
      <c r="AT58" s="6" t="s">
        <v>847</v>
      </c>
      <c r="AU58" s="38">
        <v>3813000</v>
      </c>
      <c r="AV58" s="6" t="s">
        <v>848</v>
      </c>
      <c r="AW58" s="6" t="s">
        <v>421</v>
      </c>
      <c r="AX58" s="37" t="s">
        <v>849</v>
      </c>
      <c r="AY58" s="6" t="s">
        <v>110</v>
      </c>
      <c r="AZ58" s="6" t="s">
        <v>110</v>
      </c>
      <c r="BA58" s="6" t="s">
        <v>110</v>
      </c>
      <c r="BB58" s="6" t="s">
        <v>110</v>
      </c>
      <c r="BC58" s="14" t="s">
        <v>850</v>
      </c>
      <c r="BD58" s="6">
        <v>64</v>
      </c>
      <c r="BE58" s="7">
        <v>44225</v>
      </c>
      <c r="BF58" s="12" t="s">
        <v>110</v>
      </c>
      <c r="BG58" s="6" t="s">
        <v>110</v>
      </c>
      <c r="BH58" s="12" t="s">
        <v>110</v>
      </c>
      <c r="BI58" s="6" t="s">
        <v>110</v>
      </c>
      <c r="BJ58" s="44">
        <v>44225</v>
      </c>
      <c r="BK58" s="44">
        <v>44558</v>
      </c>
      <c r="BL58" s="6" t="s">
        <v>136</v>
      </c>
      <c r="BM58" s="6" t="s">
        <v>137</v>
      </c>
      <c r="BN58" s="6">
        <v>65554501</v>
      </c>
      <c r="BO58" s="6">
        <v>2</v>
      </c>
      <c r="BP58" s="6" t="s">
        <v>110</v>
      </c>
      <c r="BQ58" s="6" t="s">
        <v>110</v>
      </c>
      <c r="BR58" s="6" t="s">
        <v>110</v>
      </c>
      <c r="BS58" s="6" t="s">
        <v>110</v>
      </c>
      <c r="BT58" s="6" t="s">
        <v>110</v>
      </c>
      <c r="BU58" s="6" t="s">
        <v>110</v>
      </c>
      <c r="BV58" s="6" t="s">
        <v>110</v>
      </c>
      <c r="BW58" s="6" t="s">
        <v>110</v>
      </c>
      <c r="BX58" s="9" t="str">
        <f t="shared" si="44"/>
        <v>LAURA VALENTINA GOMEZ GUTIERREZ</v>
      </c>
      <c r="BY58" s="16">
        <f t="shared" si="2"/>
        <v>88851873</v>
      </c>
      <c r="BZ58" s="16" t="str">
        <f t="shared" si="37"/>
        <v>2 2. Meses</v>
      </c>
      <c r="CA58" s="17">
        <f t="shared" si="38"/>
        <v>11</v>
      </c>
      <c r="CB58" s="18">
        <v>538496</v>
      </c>
      <c r="CC58" s="19">
        <v>8077443</v>
      </c>
      <c r="CD58" s="19">
        <v>8077443</v>
      </c>
      <c r="CE58" s="19"/>
      <c r="CF58" s="19"/>
      <c r="CG58" s="19"/>
      <c r="CH58" s="20"/>
      <c r="CI58" s="20"/>
      <c r="CJ58" s="20"/>
      <c r="CK58" s="20"/>
      <c r="CL58" s="20"/>
      <c r="CM58" s="20"/>
      <c r="CN58" s="20"/>
      <c r="CO58" s="20"/>
      <c r="CP58" s="20"/>
      <c r="CQ58" s="20"/>
      <c r="CR58" s="20"/>
      <c r="CS58" s="19">
        <f t="shared" si="4"/>
        <v>16693382</v>
      </c>
      <c r="CT58" s="21">
        <f t="shared" si="5"/>
        <v>0.18787878562785051</v>
      </c>
      <c r="CU58" s="25" t="s">
        <v>138</v>
      </c>
      <c r="CV58" s="26"/>
      <c r="CW58" s="26"/>
      <c r="CX58" s="26"/>
      <c r="CY58" s="26"/>
      <c r="CZ58" s="26"/>
      <c r="DA58" s="26"/>
      <c r="DB58" s="26"/>
      <c r="DC58" s="26"/>
      <c r="DD58" s="27"/>
      <c r="DE58" s="18" t="s">
        <v>139</v>
      </c>
      <c r="DF58" s="18" t="str">
        <f t="shared" si="34"/>
        <v>$ 8.077.443</v>
      </c>
      <c r="DG58" s="19">
        <f t="shared" si="7"/>
        <v>16693382</v>
      </c>
      <c r="DH58" s="19">
        <f t="shared" si="8"/>
        <v>72158491</v>
      </c>
      <c r="DI58" s="20"/>
      <c r="DJ58" s="20"/>
    </row>
    <row r="59" spans="1:114" ht="72" customHeight="1">
      <c r="A59" s="6" t="s">
        <v>851</v>
      </c>
      <c r="B59" s="7">
        <v>44224</v>
      </c>
      <c r="C59" s="6" t="s">
        <v>278</v>
      </c>
      <c r="D59" s="6" t="s">
        <v>301</v>
      </c>
      <c r="E59" s="8" t="s">
        <v>852</v>
      </c>
      <c r="F59" s="6" t="s">
        <v>853</v>
      </c>
      <c r="G59" s="9" t="s">
        <v>854</v>
      </c>
      <c r="H59" s="7">
        <v>44224</v>
      </c>
      <c r="I59" s="6" t="s">
        <v>114</v>
      </c>
      <c r="J59" s="6" t="s">
        <v>115</v>
      </c>
      <c r="K59" s="8" t="s">
        <v>855</v>
      </c>
      <c r="L59" s="6" t="s">
        <v>110</v>
      </c>
      <c r="M59" s="6" t="s">
        <v>856</v>
      </c>
      <c r="N59" s="6" t="s">
        <v>118</v>
      </c>
      <c r="O59" s="6" t="s">
        <v>119</v>
      </c>
      <c r="P59" s="6">
        <v>11</v>
      </c>
      <c r="Q59" s="6" t="s">
        <v>147</v>
      </c>
      <c r="R59" s="6" t="s">
        <v>148</v>
      </c>
      <c r="S59" s="6">
        <v>1082001052</v>
      </c>
      <c r="T59" s="6">
        <v>86</v>
      </c>
      <c r="U59" s="7">
        <v>44217</v>
      </c>
      <c r="V59" s="6" t="s">
        <v>149</v>
      </c>
      <c r="W59" s="11">
        <v>88851873</v>
      </c>
      <c r="X59" s="11">
        <v>8077443</v>
      </c>
      <c r="Y59" s="6" t="s">
        <v>110</v>
      </c>
      <c r="Z59" s="11">
        <v>0</v>
      </c>
      <c r="AA59" s="11">
        <f t="shared" si="43"/>
        <v>88851873</v>
      </c>
      <c r="AB59" s="6" t="s">
        <v>110</v>
      </c>
      <c r="AC59" s="6" t="s">
        <v>110</v>
      </c>
      <c r="AD59" s="6" t="s">
        <v>110</v>
      </c>
      <c r="AE59" s="6" t="s">
        <v>110</v>
      </c>
      <c r="AF59" s="6" t="s">
        <v>110</v>
      </c>
      <c r="AG59" s="9" t="s">
        <v>857</v>
      </c>
      <c r="AH59" s="12">
        <v>79742919</v>
      </c>
      <c r="AI59" s="12">
        <v>4</v>
      </c>
      <c r="AJ59" s="12" t="s">
        <v>279</v>
      </c>
      <c r="AK59" s="12" t="s">
        <v>124</v>
      </c>
      <c r="AL59" s="12" t="s">
        <v>125</v>
      </c>
      <c r="AM59" s="7">
        <v>28092</v>
      </c>
      <c r="AN59" s="6" t="s">
        <v>126</v>
      </c>
      <c r="AO59" s="6" t="s">
        <v>206</v>
      </c>
      <c r="AP59" s="6" t="s">
        <v>127</v>
      </c>
      <c r="AQ59" s="6" t="s">
        <v>221</v>
      </c>
      <c r="AR59" s="6" t="s">
        <v>695</v>
      </c>
      <c r="AS59" s="6" t="s">
        <v>130</v>
      </c>
      <c r="AT59" s="37" t="s">
        <v>858</v>
      </c>
      <c r="AU59" s="38">
        <v>3813000</v>
      </c>
      <c r="AV59" s="43" t="s">
        <v>859</v>
      </c>
      <c r="AW59" s="38" t="s">
        <v>860</v>
      </c>
      <c r="AX59" s="38" t="s">
        <v>781</v>
      </c>
      <c r="AY59" s="38" t="s">
        <v>110</v>
      </c>
      <c r="AZ59" s="39" t="s">
        <v>110</v>
      </c>
      <c r="BA59" s="39" t="s">
        <v>110</v>
      </c>
      <c r="BB59" s="39" t="s">
        <v>110</v>
      </c>
      <c r="BC59" s="14" t="s">
        <v>861</v>
      </c>
      <c r="BD59" s="6">
        <v>63</v>
      </c>
      <c r="BE59" s="7">
        <v>44225</v>
      </c>
      <c r="BF59" s="12" t="s">
        <v>110</v>
      </c>
      <c r="BG59" s="6" t="s">
        <v>110</v>
      </c>
      <c r="BH59" s="12" t="s">
        <v>110</v>
      </c>
      <c r="BI59" s="6" t="s">
        <v>110</v>
      </c>
      <c r="BJ59" s="44">
        <v>44225</v>
      </c>
      <c r="BK59" s="44">
        <v>44558</v>
      </c>
      <c r="BL59" s="6" t="s">
        <v>136</v>
      </c>
      <c r="BM59" s="6" t="s">
        <v>137</v>
      </c>
      <c r="BN59" s="6">
        <v>65554501</v>
      </c>
      <c r="BO59" s="6">
        <v>2</v>
      </c>
      <c r="BP59" s="6" t="s">
        <v>110</v>
      </c>
      <c r="BQ59" s="6" t="s">
        <v>110</v>
      </c>
      <c r="BR59" s="6" t="s">
        <v>110</v>
      </c>
      <c r="BS59" s="6" t="s">
        <v>110</v>
      </c>
      <c r="BT59" s="6" t="s">
        <v>110</v>
      </c>
      <c r="BU59" s="6" t="s">
        <v>110</v>
      </c>
      <c r="BV59" s="6" t="s">
        <v>110</v>
      </c>
      <c r="BW59" s="6" t="s">
        <v>110</v>
      </c>
      <c r="BX59" s="9" t="str">
        <f t="shared" si="44"/>
        <v>JUAN CARLOS BARRERA CASTIBLANCO</v>
      </c>
      <c r="BY59" s="16">
        <f t="shared" si="2"/>
        <v>88851873</v>
      </c>
      <c r="BZ59" s="16" t="str">
        <f t="shared" si="37"/>
        <v>2 2. Meses</v>
      </c>
      <c r="CA59" s="17">
        <f t="shared" si="38"/>
        <v>11</v>
      </c>
      <c r="CB59" s="18">
        <v>538496</v>
      </c>
      <c r="CC59" s="19">
        <v>8077443</v>
      </c>
      <c r="CD59" s="19">
        <v>8077443</v>
      </c>
      <c r="CE59" s="19"/>
      <c r="CF59" s="19"/>
      <c r="CG59" s="19"/>
      <c r="CH59" s="20"/>
      <c r="CI59" s="20"/>
      <c r="CJ59" s="20"/>
      <c r="CK59" s="20"/>
      <c r="CL59" s="20"/>
      <c r="CM59" s="20"/>
      <c r="CN59" s="20"/>
      <c r="CO59" s="20"/>
      <c r="CP59" s="20"/>
      <c r="CQ59" s="20"/>
      <c r="CR59" s="20"/>
      <c r="CS59" s="19">
        <f t="shared" si="4"/>
        <v>16693382</v>
      </c>
      <c r="CT59" s="21">
        <f t="shared" si="5"/>
        <v>0.18787878562785051</v>
      </c>
      <c r="CU59" s="25" t="s">
        <v>138</v>
      </c>
      <c r="CV59" s="26"/>
      <c r="CW59" s="26"/>
      <c r="CX59" s="26"/>
      <c r="CY59" s="26"/>
      <c r="CZ59" s="26"/>
      <c r="DA59" s="26"/>
      <c r="DB59" s="26"/>
      <c r="DC59" s="26"/>
      <c r="DD59" s="27"/>
      <c r="DE59" s="18" t="s">
        <v>139</v>
      </c>
      <c r="DF59" s="18" t="str">
        <f t="shared" si="34"/>
        <v>$ 8.077.443</v>
      </c>
      <c r="DG59" s="19">
        <f t="shared" si="7"/>
        <v>16693382</v>
      </c>
      <c r="DH59" s="19">
        <f t="shared" si="8"/>
        <v>72158491</v>
      </c>
      <c r="DI59" s="20"/>
      <c r="DJ59" s="20"/>
    </row>
    <row r="60" spans="1:114" ht="96" customHeight="1">
      <c r="A60" s="6" t="s">
        <v>862</v>
      </c>
      <c r="B60" s="7">
        <v>44224</v>
      </c>
      <c r="C60" s="6" t="s">
        <v>122</v>
      </c>
      <c r="D60" s="6" t="s">
        <v>110</v>
      </c>
      <c r="E60" s="8" t="s">
        <v>863</v>
      </c>
      <c r="F60" s="6" t="s">
        <v>864</v>
      </c>
      <c r="G60" s="9" t="s">
        <v>865</v>
      </c>
      <c r="H60" s="7">
        <v>44225</v>
      </c>
      <c r="I60" s="6" t="s">
        <v>114</v>
      </c>
      <c r="J60" s="6" t="s">
        <v>115</v>
      </c>
      <c r="K60" s="8" t="s">
        <v>866</v>
      </c>
      <c r="L60" s="6" t="s">
        <v>110</v>
      </c>
      <c r="M60" s="6" t="s">
        <v>867</v>
      </c>
      <c r="N60" s="6" t="s">
        <v>118</v>
      </c>
      <c r="O60" s="6" t="s">
        <v>119</v>
      </c>
      <c r="P60" s="6">
        <v>10</v>
      </c>
      <c r="Q60" s="6" t="s">
        <v>186</v>
      </c>
      <c r="R60" s="6" t="s">
        <v>187</v>
      </c>
      <c r="S60" s="6">
        <v>1082001052</v>
      </c>
      <c r="T60" s="6">
        <v>30</v>
      </c>
      <c r="U60" s="7">
        <v>44203</v>
      </c>
      <c r="V60" s="6" t="s">
        <v>149</v>
      </c>
      <c r="W60" s="11">
        <v>80774430</v>
      </c>
      <c r="X60" s="11">
        <v>8077443</v>
      </c>
      <c r="Y60" s="6" t="s">
        <v>110</v>
      </c>
      <c r="Z60" s="11">
        <v>0</v>
      </c>
      <c r="AA60" s="11">
        <f t="shared" si="43"/>
        <v>80774430</v>
      </c>
      <c r="AB60" s="6" t="s">
        <v>110</v>
      </c>
      <c r="AC60" s="6" t="s">
        <v>110</v>
      </c>
      <c r="AD60" s="6" t="s">
        <v>110</v>
      </c>
      <c r="AE60" s="6" t="s">
        <v>868</v>
      </c>
      <c r="AF60" s="7">
        <v>44301</v>
      </c>
      <c r="AG60" s="9" t="s">
        <v>869</v>
      </c>
      <c r="AH60" s="12">
        <v>1020725639</v>
      </c>
      <c r="AI60" s="12">
        <v>1</v>
      </c>
      <c r="AJ60" s="12" t="s">
        <v>123</v>
      </c>
      <c r="AK60" s="12" t="s">
        <v>124</v>
      </c>
      <c r="AL60" s="12" t="s">
        <v>125</v>
      </c>
      <c r="AM60" s="7">
        <v>31838</v>
      </c>
      <c r="AN60" s="6" t="s">
        <v>126</v>
      </c>
      <c r="AO60" s="6" t="s">
        <v>206</v>
      </c>
      <c r="AP60" s="6" t="s">
        <v>127</v>
      </c>
      <c r="AQ60" s="6" t="s">
        <v>190</v>
      </c>
      <c r="AR60" s="6" t="s">
        <v>172</v>
      </c>
      <c r="AS60" s="6" t="s">
        <v>130</v>
      </c>
      <c r="AT60" s="6" t="s">
        <v>870</v>
      </c>
      <c r="AU60" s="38">
        <v>3813000</v>
      </c>
      <c r="AV60" s="6" t="s">
        <v>871</v>
      </c>
      <c r="AW60" s="6" t="s">
        <v>613</v>
      </c>
      <c r="AX60" s="6" t="s">
        <v>764</v>
      </c>
      <c r="AY60" s="38" t="s">
        <v>110</v>
      </c>
      <c r="AZ60" s="39" t="s">
        <v>110</v>
      </c>
      <c r="BA60" s="39" t="s">
        <v>110</v>
      </c>
      <c r="BB60" s="39" t="s">
        <v>110</v>
      </c>
      <c r="BC60" s="14" t="s">
        <v>872</v>
      </c>
      <c r="BD60" s="49">
        <v>71</v>
      </c>
      <c r="BE60" s="7">
        <v>44228</v>
      </c>
      <c r="BF60" s="12" t="s">
        <v>110</v>
      </c>
      <c r="BG60" s="6" t="s">
        <v>110</v>
      </c>
      <c r="BH60" s="12" t="s">
        <v>110</v>
      </c>
      <c r="BI60" s="6" t="s">
        <v>110</v>
      </c>
      <c r="BJ60" s="44">
        <v>44228</v>
      </c>
      <c r="BK60" s="44">
        <v>44530</v>
      </c>
      <c r="BL60" s="6" t="s">
        <v>313</v>
      </c>
      <c r="BM60" s="6" t="s">
        <v>159</v>
      </c>
      <c r="BN60" s="6">
        <v>1019032759</v>
      </c>
      <c r="BO60" s="6">
        <v>9</v>
      </c>
      <c r="BP60" s="6" t="s">
        <v>110</v>
      </c>
      <c r="BQ60" s="6" t="s">
        <v>110</v>
      </c>
      <c r="BR60" s="6" t="s">
        <v>110</v>
      </c>
      <c r="BS60" s="6" t="s">
        <v>110</v>
      </c>
      <c r="BT60" s="6" t="s">
        <v>110</v>
      </c>
      <c r="BU60" s="6" t="s">
        <v>110</v>
      </c>
      <c r="BV60" s="6" t="s">
        <v>110</v>
      </c>
      <c r="BW60" s="6" t="s">
        <v>110</v>
      </c>
      <c r="BX60" s="9" t="str">
        <f t="shared" si="44"/>
        <v xml:space="preserve">MARÍA MARGARITA RODRÍGUEZ NOPE </v>
      </c>
      <c r="BY60" s="16">
        <f t="shared" si="2"/>
        <v>80774430</v>
      </c>
      <c r="BZ60" s="16" t="str">
        <f t="shared" si="37"/>
        <v>2 2. Meses</v>
      </c>
      <c r="CA60" s="17">
        <f t="shared" si="38"/>
        <v>10</v>
      </c>
      <c r="CB60" s="18"/>
      <c r="CC60" s="19">
        <v>8077443</v>
      </c>
      <c r="CD60" s="19">
        <v>8077443</v>
      </c>
      <c r="CE60" s="20"/>
      <c r="CF60" s="20"/>
      <c r="CG60" s="33"/>
      <c r="CH60" s="20"/>
      <c r="CI60" s="20"/>
      <c r="CJ60" s="20"/>
      <c r="CK60" s="20"/>
      <c r="CL60" s="20"/>
      <c r="CM60" s="20"/>
      <c r="CN60" s="20"/>
      <c r="CO60" s="20"/>
      <c r="CP60" s="20"/>
      <c r="CQ60" s="20"/>
      <c r="CR60" s="20"/>
      <c r="CS60" s="19">
        <f t="shared" si="4"/>
        <v>16154886</v>
      </c>
      <c r="CT60" s="21">
        <f t="shared" si="5"/>
        <v>0.2</v>
      </c>
      <c r="CU60" s="25" t="s">
        <v>138</v>
      </c>
      <c r="CV60" s="26"/>
      <c r="CW60" s="26"/>
      <c r="CX60" s="26"/>
      <c r="CY60" s="26"/>
      <c r="CZ60" s="26"/>
      <c r="DA60" s="26"/>
      <c r="DB60" s="26"/>
      <c r="DC60" s="26"/>
      <c r="DD60" s="27"/>
      <c r="DE60" s="18" t="s">
        <v>139</v>
      </c>
      <c r="DF60" s="18" t="str">
        <f t="shared" si="34"/>
        <v>$ 8.077.443</v>
      </c>
      <c r="DG60" s="19">
        <f t="shared" si="7"/>
        <v>16154886</v>
      </c>
      <c r="DH60" s="19">
        <f t="shared" si="8"/>
        <v>64619544</v>
      </c>
      <c r="DI60" s="20"/>
      <c r="DJ60" s="20"/>
    </row>
    <row r="61" spans="1:114" ht="96" customHeight="1">
      <c r="A61" s="6" t="s">
        <v>873</v>
      </c>
      <c r="B61" s="7">
        <v>44225</v>
      </c>
      <c r="C61" s="6" t="s">
        <v>278</v>
      </c>
      <c r="D61" s="6" t="s">
        <v>110</v>
      </c>
      <c r="E61" s="8" t="s">
        <v>874</v>
      </c>
      <c r="F61" s="6" t="s">
        <v>875</v>
      </c>
      <c r="G61" s="9" t="s">
        <v>876</v>
      </c>
      <c r="H61" s="7">
        <v>44225</v>
      </c>
      <c r="I61" s="6" t="s">
        <v>114</v>
      </c>
      <c r="J61" s="6" t="s">
        <v>115</v>
      </c>
      <c r="K61" s="8" t="s">
        <v>877</v>
      </c>
      <c r="L61" s="6" t="s">
        <v>110</v>
      </c>
      <c r="M61" s="6" t="s">
        <v>878</v>
      </c>
      <c r="N61" s="6" t="s">
        <v>118</v>
      </c>
      <c r="O61" s="6" t="s">
        <v>562</v>
      </c>
      <c r="P61" s="6">
        <v>315</v>
      </c>
      <c r="Q61" s="6" t="s">
        <v>186</v>
      </c>
      <c r="R61" s="6" t="s">
        <v>187</v>
      </c>
      <c r="S61" s="6">
        <v>1082001052</v>
      </c>
      <c r="T61" s="6">
        <v>63</v>
      </c>
      <c r="U61" s="7">
        <v>44204</v>
      </c>
      <c r="V61" s="6" t="s">
        <v>149</v>
      </c>
      <c r="W61" s="11">
        <v>100233725</v>
      </c>
      <c r="X61" s="11">
        <v>9546069</v>
      </c>
      <c r="Y61" s="6" t="s">
        <v>110</v>
      </c>
      <c r="Z61" s="11">
        <v>0</v>
      </c>
      <c r="AA61" s="11">
        <f t="shared" si="43"/>
        <v>100233725</v>
      </c>
      <c r="AB61" s="6" t="s">
        <v>110</v>
      </c>
      <c r="AC61" s="6" t="s">
        <v>110</v>
      </c>
      <c r="AD61" s="6" t="s">
        <v>110</v>
      </c>
      <c r="AE61" s="6" t="s">
        <v>110</v>
      </c>
      <c r="AF61" s="6" t="s">
        <v>110</v>
      </c>
      <c r="AG61" s="9" t="s">
        <v>879</v>
      </c>
      <c r="AH61" s="12">
        <v>1075210390</v>
      </c>
      <c r="AI61" s="12">
        <v>2</v>
      </c>
      <c r="AJ61" s="12" t="s">
        <v>123</v>
      </c>
      <c r="AK61" s="12" t="s">
        <v>124</v>
      </c>
      <c r="AL61" s="12" t="s">
        <v>125</v>
      </c>
      <c r="AM61" s="7">
        <v>31160</v>
      </c>
      <c r="AN61" s="6" t="s">
        <v>126</v>
      </c>
      <c r="AO61" s="6" t="s">
        <v>834</v>
      </c>
      <c r="AP61" s="6" t="s">
        <v>835</v>
      </c>
      <c r="AQ61" s="6" t="s">
        <v>190</v>
      </c>
      <c r="AR61" s="6" t="s">
        <v>172</v>
      </c>
      <c r="AS61" s="6" t="s">
        <v>130</v>
      </c>
      <c r="AT61" s="6" t="s">
        <v>880</v>
      </c>
      <c r="AU61" s="38">
        <v>3813000</v>
      </c>
      <c r="AV61" s="6" t="s">
        <v>881</v>
      </c>
      <c r="AW61" s="6" t="s">
        <v>860</v>
      </c>
      <c r="AX61" s="6" t="s">
        <v>194</v>
      </c>
      <c r="AY61" s="38" t="s">
        <v>110</v>
      </c>
      <c r="AZ61" s="39" t="s">
        <v>110</v>
      </c>
      <c r="BA61" s="39" t="s">
        <v>110</v>
      </c>
      <c r="BB61" s="39" t="s">
        <v>110</v>
      </c>
      <c r="BC61" s="14" t="s">
        <v>882</v>
      </c>
      <c r="BD61" s="6">
        <v>70</v>
      </c>
      <c r="BE61" s="7">
        <v>44228</v>
      </c>
      <c r="BF61" s="12" t="s">
        <v>110</v>
      </c>
      <c r="BG61" s="6" t="s">
        <v>110</v>
      </c>
      <c r="BH61" s="12" t="s">
        <v>110</v>
      </c>
      <c r="BI61" s="6" t="s">
        <v>110</v>
      </c>
      <c r="BJ61" s="44">
        <v>44228</v>
      </c>
      <c r="BK61" s="44">
        <v>44545</v>
      </c>
      <c r="BL61" s="6" t="s">
        <v>507</v>
      </c>
      <c r="BM61" s="6" t="s">
        <v>508</v>
      </c>
      <c r="BN61" s="6">
        <v>52966718</v>
      </c>
      <c r="BO61" s="6">
        <v>4</v>
      </c>
      <c r="BP61" s="6" t="s">
        <v>110</v>
      </c>
      <c r="BQ61" s="6" t="s">
        <v>110</v>
      </c>
      <c r="BR61" s="6" t="s">
        <v>110</v>
      </c>
      <c r="BS61" s="6" t="s">
        <v>110</v>
      </c>
      <c r="BT61" s="6" t="s">
        <v>110</v>
      </c>
      <c r="BU61" s="6" t="s">
        <v>110</v>
      </c>
      <c r="BV61" s="6" t="s">
        <v>110</v>
      </c>
      <c r="BW61" s="6" t="s">
        <v>110</v>
      </c>
      <c r="BX61" s="9" t="str">
        <f t="shared" si="44"/>
        <v>ANYELA VIVIETH MAMIAN RAMOS</v>
      </c>
      <c r="BY61" s="16">
        <f t="shared" si="2"/>
        <v>100233725</v>
      </c>
      <c r="BZ61" s="16" t="str">
        <f t="shared" si="37"/>
        <v xml:space="preserve">1.1 Dias </v>
      </c>
      <c r="CA61" s="17">
        <f t="shared" si="38"/>
        <v>315</v>
      </c>
      <c r="CB61" s="18"/>
      <c r="CC61" s="19">
        <v>9546069</v>
      </c>
      <c r="CD61" s="19">
        <v>9546069</v>
      </c>
      <c r="CE61" s="19"/>
      <c r="CF61" s="19"/>
      <c r="CG61" s="19"/>
      <c r="CH61" s="20"/>
      <c r="CI61" s="20"/>
      <c r="CJ61" s="20"/>
      <c r="CK61" s="20"/>
      <c r="CL61" s="20"/>
      <c r="CM61" s="20"/>
      <c r="CN61" s="20"/>
      <c r="CO61" s="20"/>
      <c r="CP61" s="20"/>
      <c r="CQ61" s="20"/>
      <c r="CR61" s="20"/>
      <c r="CS61" s="19">
        <f t="shared" si="4"/>
        <v>19092138</v>
      </c>
      <c r="CT61" s="21">
        <f t="shared" si="5"/>
        <v>0.19047618952603029</v>
      </c>
      <c r="CU61" s="25" t="s">
        <v>138</v>
      </c>
      <c r="CV61" s="26"/>
      <c r="CW61" s="26"/>
      <c r="CX61" s="26"/>
      <c r="CY61" s="26"/>
      <c r="CZ61" s="26"/>
      <c r="DA61" s="26"/>
      <c r="DB61" s="26"/>
      <c r="DC61" s="26"/>
      <c r="DD61" s="27"/>
      <c r="DE61" s="18" t="s">
        <v>244</v>
      </c>
      <c r="DF61" s="18" t="str">
        <f t="shared" si="34"/>
        <v>$ 9.546.069</v>
      </c>
      <c r="DG61" s="19">
        <f t="shared" si="7"/>
        <v>19092138</v>
      </c>
      <c r="DH61" s="19">
        <f t="shared" si="8"/>
        <v>81141587</v>
      </c>
      <c r="DI61" s="20"/>
      <c r="DJ61" s="20"/>
    </row>
    <row r="62" spans="1:114" ht="70.5" customHeight="1">
      <c r="A62" s="37" t="s">
        <v>883</v>
      </c>
      <c r="B62" s="69">
        <v>44224</v>
      </c>
      <c r="C62" s="6" t="s">
        <v>122</v>
      </c>
      <c r="D62" s="6" t="s">
        <v>110</v>
      </c>
      <c r="E62" s="8" t="s">
        <v>884</v>
      </c>
      <c r="F62" s="6" t="s">
        <v>885</v>
      </c>
      <c r="G62" s="9" t="s">
        <v>886</v>
      </c>
      <c r="H62" s="69">
        <v>44225</v>
      </c>
      <c r="I62" s="6" t="s">
        <v>114</v>
      </c>
      <c r="J62" s="6" t="s">
        <v>144</v>
      </c>
      <c r="K62" s="8" t="s">
        <v>887</v>
      </c>
      <c r="L62" s="6" t="s">
        <v>110</v>
      </c>
      <c r="M62" s="37" t="s">
        <v>888</v>
      </c>
      <c r="N62" s="6" t="s">
        <v>118</v>
      </c>
      <c r="O62" s="6" t="s">
        <v>119</v>
      </c>
      <c r="P62" s="37">
        <v>11</v>
      </c>
      <c r="Q62" s="6" t="s">
        <v>147</v>
      </c>
      <c r="R62" s="6" t="s">
        <v>148</v>
      </c>
      <c r="S62" s="6">
        <v>1082001052</v>
      </c>
      <c r="T62" s="37">
        <v>90</v>
      </c>
      <c r="U62" s="69">
        <v>44223</v>
      </c>
      <c r="V62" s="6" t="s">
        <v>149</v>
      </c>
      <c r="W62" s="11">
        <v>56542101</v>
      </c>
      <c r="X62" s="11">
        <v>5140191</v>
      </c>
      <c r="Y62" s="6" t="s">
        <v>110</v>
      </c>
      <c r="Z62" s="11">
        <v>0</v>
      </c>
      <c r="AA62" s="11">
        <f t="shared" si="43"/>
        <v>56542101</v>
      </c>
      <c r="AB62" s="6" t="s">
        <v>110</v>
      </c>
      <c r="AC62" s="6" t="s">
        <v>110</v>
      </c>
      <c r="AD62" s="6" t="s">
        <v>110</v>
      </c>
      <c r="AE62" s="6" t="s">
        <v>110</v>
      </c>
      <c r="AF62" s="6" t="s">
        <v>110</v>
      </c>
      <c r="AG62" s="70" t="s">
        <v>889</v>
      </c>
      <c r="AH62" s="12">
        <v>1020730342</v>
      </c>
      <c r="AI62" s="12">
        <v>1</v>
      </c>
      <c r="AJ62" s="12" t="s">
        <v>279</v>
      </c>
      <c r="AK62" s="12" t="s">
        <v>124</v>
      </c>
      <c r="AL62" s="12" t="s">
        <v>125</v>
      </c>
      <c r="AM62" s="71">
        <v>32130</v>
      </c>
      <c r="AN62" s="6" t="s">
        <v>126</v>
      </c>
      <c r="AO62" s="6" t="s">
        <v>206</v>
      </c>
      <c r="AP62" s="6" t="s">
        <v>127</v>
      </c>
      <c r="AQ62" s="6" t="s">
        <v>151</v>
      </c>
      <c r="AR62" s="6" t="s">
        <v>172</v>
      </c>
      <c r="AS62" s="6" t="s">
        <v>130</v>
      </c>
      <c r="AT62" s="37" t="s">
        <v>890</v>
      </c>
      <c r="AU62" s="38">
        <v>3813000</v>
      </c>
      <c r="AV62" s="6" t="s">
        <v>891</v>
      </c>
      <c r="AW62" s="37" t="s">
        <v>492</v>
      </c>
      <c r="AX62" s="6" t="s">
        <v>892</v>
      </c>
      <c r="AY62" s="38" t="s">
        <v>110</v>
      </c>
      <c r="AZ62" s="39" t="s">
        <v>110</v>
      </c>
      <c r="BA62" s="39" t="s">
        <v>110</v>
      </c>
      <c r="BB62" s="39" t="s">
        <v>110</v>
      </c>
      <c r="BC62" s="14" t="s">
        <v>893</v>
      </c>
      <c r="BD62" s="53">
        <v>67</v>
      </c>
      <c r="BE62" s="72">
        <v>44228</v>
      </c>
      <c r="BF62" s="12" t="s">
        <v>110</v>
      </c>
      <c r="BG62" s="6" t="s">
        <v>110</v>
      </c>
      <c r="BH62" s="12" t="s">
        <v>110</v>
      </c>
      <c r="BI62" s="6" t="s">
        <v>110</v>
      </c>
      <c r="BJ62" s="73">
        <v>44228</v>
      </c>
      <c r="BK62" s="73">
        <v>44560</v>
      </c>
      <c r="BL62" s="6" t="s">
        <v>227</v>
      </c>
      <c r="BM62" s="6" t="s">
        <v>228</v>
      </c>
      <c r="BN62" s="6">
        <v>80767640</v>
      </c>
      <c r="BO62" s="6">
        <v>7</v>
      </c>
      <c r="BP62" s="6" t="s">
        <v>110</v>
      </c>
      <c r="BQ62" s="6" t="s">
        <v>110</v>
      </c>
      <c r="BR62" s="6" t="s">
        <v>110</v>
      </c>
      <c r="BS62" s="6" t="s">
        <v>110</v>
      </c>
      <c r="BT62" s="6" t="s">
        <v>110</v>
      </c>
      <c r="BU62" s="6" t="s">
        <v>110</v>
      </c>
      <c r="BV62" s="6" t="s">
        <v>110</v>
      </c>
      <c r="BW62" s="6" t="s">
        <v>110</v>
      </c>
      <c r="BX62" s="9" t="str">
        <f t="shared" si="44"/>
        <v xml:space="preserve">JUAN GABRIEL FERNANDEZ GUZMAN </v>
      </c>
      <c r="BY62" s="16">
        <f t="shared" si="2"/>
        <v>56542101</v>
      </c>
      <c r="BZ62" s="16" t="str">
        <f t="shared" si="37"/>
        <v>2 2. Meses</v>
      </c>
      <c r="CA62" s="17">
        <f t="shared" si="38"/>
        <v>11</v>
      </c>
      <c r="CB62" s="18"/>
      <c r="CC62" s="19">
        <v>5140191</v>
      </c>
      <c r="CD62" s="19">
        <v>5140191</v>
      </c>
      <c r="CE62" s="19"/>
      <c r="CF62" s="19"/>
      <c r="CG62" s="19"/>
      <c r="CH62" s="20"/>
      <c r="CI62" s="20"/>
      <c r="CJ62" s="20"/>
      <c r="CK62" s="20"/>
      <c r="CL62" s="20"/>
      <c r="CM62" s="20"/>
      <c r="CN62" s="20"/>
      <c r="CO62" s="20"/>
      <c r="CP62" s="20"/>
      <c r="CQ62" s="20"/>
      <c r="CR62" s="20"/>
      <c r="CS62" s="19">
        <f t="shared" si="4"/>
        <v>10280382</v>
      </c>
      <c r="CT62" s="21">
        <f t="shared" si="5"/>
        <v>0.18181818181818182</v>
      </c>
      <c r="CU62" s="25" t="s">
        <v>138</v>
      </c>
      <c r="CV62" s="26"/>
      <c r="CW62" s="26"/>
      <c r="CX62" s="26"/>
      <c r="CY62" s="26"/>
      <c r="CZ62" s="26"/>
      <c r="DA62" s="26"/>
      <c r="DB62" s="26"/>
      <c r="DC62" s="26"/>
      <c r="DD62" s="27"/>
      <c r="DE62" s="18" t="s">
        <v>544</v>
      </c>
      <c r="DF62" s="18" t="str">
        <f t="shared" si="34"/>
        <v>$ 5.140.191</v>
      </c>
      <c r="DG62" s="19">
        <f t="shared" si="7"/>
        <v>10280382</v>
      </c>
      <c r="DH62" s="19">
        <f t="shared" si="8"/>
        <v>46261719</v>
      </c>
      <c r="DI62" s="20"/>
      <c r="DJ62" s="20"/>
    </row>
    <row r="63" spans="1:114" ht="72" customHeight="1">
      <c r="A63" s="37" t="s">
        <v>894</v>
      </c>
      <c r="B63" s="71">
        <v>44225</v>
      </c>
      <c r="C63" s="6" t="s">
        <v>122</v>
      </c>
      <c r="D63" s="6" t="s">
        <v>110</v>
      </c>
      <c r="E63" s="8" t="s">
        <v>895</v>
      </c>
      <c r="F63" s="6" t="s">
        <v>896</v>
      </c>
      <c r="G63" s="9" t="s">
        <v>897</v>
      </c>
      <c r="H63" s="69">
        <v>44225</v>
      </c>
      <c r="I63" s="6" t="s">
        <v>114</v>
      </c>
      <c r="J63" s="6" t="s">
        <v>115</v>
      </c>
      <c r="K63" s="8" t="s">
        <v>898</v>
      </c>
      <c r="L63" s="6" t="s">
        <v>110</v>
      </c>
      <c r="M63" s="6" t="s">
        <v>899</v>
      </c>
      <c r="N63" s="6" t="s">
        <v>118</v>
      </c>
      <c r="O63" s="6" t="s">
        <v>562</v>
      </c>
      <c r="P63" s="6">
        <v>315</v>
      </c>
      <c r="Q63" s="6">
        <v>131020202030203</v>
      </c>
      <c r="R63" s="6" t="s">
        <v>120</v>
      </c>
      <c r="S63" s="6" t="s">
        <v>110</v>
      </c>
      <c r="T63" s="6">
        <v>89</v>
      </c>
      <c r="U63" s="7">
        <v>44221</v>
      </c>
      <c r="V63" s="6" t="s">
        <v>121</v>
      </c>
      <c r="W63" s="11">
        <v>115654298</v>
      </c>
      <c r="X63" s="11">
        <v>11014695</v>
      </c>
      <c r="Y63" s="6" t="s">
        <v>110</v>
      </c>
      <c r="Z63" s="11">
        <v>0</v>
      </c>
      <c r="AA63" s="11">
        <f t="shared" si="43"/>
        <v>115654298</v>
      </c>
      <c r="AB63" s="6" t="s">
        <v>110</v>
      </c>
      <c r="AC63" s="6" t="s">
        <v>110</v>
      </c>
      <c r="AD63" s="6" t="s">
        <v>110</v>
      </c>
      <c r="AE63" s="6" t="s">
        <v>110</v>
      </c>
      <c r="AF63" s="6" t="s">
        <v>110</v>
      </c>
      <c r="AG63" s="9" t="s">
        <v>900</v>
      </c>
      <c r="AH63" s="12">
        <v>5206563</v>
      </c>
      <c r="AI63" s="12">
        <v>9</v>
      </c>
      <c r="AJ63" s="12" t="s">
        <v>279</v>
      </c>
      <c r="AK63" s="12" t="s">
        <v>124</v>
      </c>
      <c r="AL63" s="12" t="s">
        <v>125</v>
      </c>
      <c r="AM63" s="71">
        <v>28839</v>
      </c>
      <c r="AN63" s="6" t="s">
        <v>126</v>
      </c>
      <c r="AO63" s="37" t="s">
        <v>681</v>
      </c>
      <c r="AP63" s="6" t="s">
        <v>901</v>
      </c>
      <c r="AQ63" s="6" t="s">
        <v>151</v>
      </c>
      <c r="AR63" s="6" t="s">
        <v>336</v>
      </c>
      <c r="AS63" s="6" t="s">
        <v>130</v>
      </c>
      <c r="AT63" s="6" t="s">
        <v>902</v>
      </c>
      <c r="AU63" s="38">
        <v>3813000</v>
      </c>
      <c r="AV63" s="6" t="s">
        <v>903</v>
      </c>
      <c r="AW63" s="6" t="s">
        <v>904</v>
      </c>
      <c r="AX63" s="6" t="s">
        <v>134</v>
      </c>
      <c r="AY63" s="38" t="s">
        <v>110</v>
      </c>
      <c r="AZ63" s="39" t="s">
        <v>110</v>
      </c>
      <c r="BA63" s="39" t="s">
        <v>110</v>
      </c>
      <c r="BB63" s="39" t="s">
        <v>110</v>
      </c>
      <c r="BC63" s="14" t="s">
        <v>905</v>
      </c>
      <c r="BD63" s="49">
        <v>68</v>
      </c>
      <c r="BE63" s="72">
        <v>44228</v>
      </c>
      <c r="BF63" s="12" t="s">
        <v>110</v>
      </c>
      <c r="BG63" s="6" t="s">
        <v>110</v>
      </c>
      <c r="BH63" s="12" t="s">
        <v>110</v>
      </c>
      <c r="BI63" s="6" t="s">
        <v>110</v>
      </c>
      <c r="BJ63" s="73">
        <v>44228</v>
      </c>
      <c r="BK63" s="73">
        <v>44545</v>
      </c>
      <c r="BL63" s="7" t="s">
        <v>158</v>
      </c>
      <c r="BM63" s="7" t="s">
        <v>178</v>
      </c>
      <c r="BN63" s="7">
        <v>52394165</v>
      </c>
      <c r="BO63" s="6">
        <v>6</v>
      </c>
      <c r="BP63" s="6" t="s">
        <v>110</v>
      </c>
      <c r="BQ63" s="6" t="s">
        <v>110</v>
      </c>
      <c r="BR63" s="6" t="s">
        <v>110</v>
      </c>
      <c r="BS63" s="6" t="s">
        <v>110</v>
      </c>
      <c r="BT63" s="6" t="s">
        <v>110</v>
      </c>
      <c r="BU63" s="6" t="s">
        <v>110</v>
      </c>
      <c r="BV63" s="6" t="s">
        <v>110</v>
      </c>
      <c r="BW63" s="6" t="s">
        <v>110</v>
      </c>
      <c r="BX63" s="9" t="str">
        <f t="shared" si="44"/>
        <v xml:space="preserve">MIGUEL ERNESTO CAICEDO NAVAS        </v>
      </c>
      <c r="BY63" s="16">
        <f t="shared" si="2"/>
        <v>115654298</v>
      </c>
      <c r="BZ63" s="16" t="str">
        <f t="shared" si="37"/>
        <v xml:space="preserve">1.1 Dias </v>
      </c>
      <c r="CA63" s="17">
        <f t="shared" si="38"/>
        <v>315</v>
      </c>
      <c r="CB63" s="18"/>
      <c r="CC63" s="19">
        <v>11014695</v>
      </c>
      <c r="CD63" s="19">
        <v>11014695</v>
      </c>
      <c r="CE63" s="19"/>
      <c r="CF63" s="19"/>
      <c r="CG63" s="33"/>
      <c r="CH63" s="20"/>
      <c r="CI63" s="20"/>
      <c r="CJ63" s="20"/>
      <c r="CK63" s="20"/>
      <c r="CL63" s="20"/>
      <c r="CM63" s="20"/>
      <c r="CN63" s="20"/>
      <c r="CO63" s="20"/>
      <c r="CP63" s="20"/>
      <c r="CQ63" s="20"/>
      <c r="CR63" s="20"/>
      <c r="CS63" s="19">
        <f t="shared" si="4"/>
        <v>22029390</v>
      </c>
      <c r="CT63" s="21">
        <f t="shared" si="5"/>
        <v>0.19047618965271831</v>
      </c>
      <c r="CU63" s="25" t="s">
        <v>138</v>
      </c>
      <c r="CV63" s="26"/>
      <c r="CW63" s="26"/>
      <c r="CX63" s="26"/>
      <c r="CY63" s="26"/>
      <c r="CZ63" s="26"/>
      <c r="DA63" s="26"/>
      <c r="DB63" s="26"/>
      <c r="DC63" s="26"/>
      <c r="DD63" s="27"/>
      <c r="DE63" s="18" t="s">
        <v>359</v>
      </c>
      <c r="DF63" s="18" t="str">
        <f t="shared" si="34"/>
        <v>$ 11.014.695</v>
      </c>
      <c r="DG63" s="19">
        <f t="shared" si="7"/>
        <v>22029390</v>
      </c>
      <c r="DH63" s="19">
        <f t="shared" si="8"/>
        <v>93624908</v>
      </c>
      <c r="DI63" s="20"/>
      <c r="DJ63" s="20"/>
    </row>
    <row r="64" spans="1:114" ht="72" customHeight="1">
      <c r="A64" s="37" t="s">
        <v>906</v>
      </c>
      <c r="B64" s="71">
        <v>44225</v>
      </c>
      <c r="C64" s="6" t="s">
        <v>278</v>
      </c>
      <c r="D64" s="6" t="s">
        <v>110</v>
      </c>
      <c r="E64" s="8" t="s">
        <v>907</v>
      </c>
      <c r="F64" s="6" t="s">
        <v>908</v>
      </c>
      <c r="G64" s="9" t="s">
        <v>909</v>
      </c>
      <c r="H64" s="69">
        <v>44225</v>
      </c>
      <c r="I64" s="6" t="s">
        <v>114</v>
      </c>
      <c r="J64" s="6" t="s">
        <v>115</v>
      </c>
      <c r="K64" s="8" t="s">
        <v>910</v>
      </c>
      <c r="L64" s="6" t="s">
        <v>110</v>
      </c>
      <c r="M64" s="6" t="s">
        <v>911</v>
      </c>
      <c r="N64" s="6" t="s">
        <v>118</v>
      </c>
      <c r="O64" s="6" t="s">
        <v>119</v>
      </c>
      <c r="P64" s="6">
        <v>11</v>
      </c>
      <c r="Q64" s="6">
        <v>131020202030203</v>
      </c>
      <c r="R64" s="6" t="s">
        <v>120</v>
      </c>
      <c r="S64" s="6" t="s">
        <v>110</v>
      </c>
      <c r="T64" s="6">
        <v>66</v>
      </c>
      <c r="U64" s="7">
        <v>44204</v>
      </c>
      <c r="V64" s="6" t="s">
        <v>121</v>
      </c>
      <c r="W64" s="11">
        <v>56542101</v>
      </c>
      <c r="X64" s="11">
        <v>5140191</v>
      </c>
      <c r="Y64" s="6" t="s">
        <v>110</v>
      </c>
      <c r="Z64" s="11">
        <v>0</v>
      </c>
      <c r="AA64" s="11">
        <f t="shared" si="43"/>
        <v>56542101</v>
      </c>
      <c r="AB64" s="6" t="s">
        <v>110</v>
      </c>
      <c r="AC64" s="6" t="s">
        <v>110</v>
      </c>
      <c r="AD64" s="6" t="s">
        <v>110</v>
      </c>
      <c r="AE64" s="6" t="s">
        <v>110</v>
      </c>
      <c r="AF64" s="6" t="s">
        <v>110</v>
      </c>
      <c r="AG64" s="9" t="s">
        <v>912</v>
      </c>
      <c r="AH64" s="12">
        <v>1020743258</v>
      </c>
      <c r="AI64" s="12">
        <v>5</v>
      </c>
      <c r="AJ64" s="12" t="s">
        <v>123</v>
      </c>
      <c r="AK64" s="12" t="s">
        <v>124</v>
      </c>
      <c r="AL64" s="12" t="s">
        <v>125</v>
      </c>
      <c r="AM64" s="71">
        <v>32535</v>
      </c>
      <c r="AN64" s="6" t="s">
        <v>126</v>
      </c>
      <c r="AO64" s="37" t="s">
        <v>293</v>
      </c>
      <c r="AP64" s="6" t="s">
        <v>913</v>
      </c>
      <c r="AQ64" s="6" t="s">
        <v>335</v>
      </c>
      <c r="AR64" s="6" t="s">
        <v>172</v>
      </c>
      <c r="AS64" s="6" t="s">
        <v>130</v>
      </c>
      <c r="AT64" s="6" t="s">
        <v>914</v>
      </c>
      <c r="AU64" s="38">
        <v>3813000</v>
      </c>
      <c r="AV64" s="6" t="s">
        <v>915</v>
      </c>
      <c r="AW64" s="6" t="s">
        <v>613</v>
      </c>
      <c r="AX64" s="6" t="s">
        <v>134</v>
      </c>
      <c r="AY64" s="38" t="s">
        <v>110</v>
      </c>
      <c r="AZ64" s="39" t="s">
        <v>110</v>
      </c>
      <c r="BA64" s="39" t="s">
        <v>110</v>
      </c>
      <c r="BB64" s="39" t="s">
        <v>110</v>
      </c>
      <c r="BC64" s="14" t="s">
        <v>916</v>
      </c>
      <c r="BD64" s="6">
        <v>69</v>
      </c>
      <c r="BE64" s="7">
        <v>44228</v>
      </c>
      <c r="BF64" s="12" t="s">
        <v>110</v>
      </c>
      <c r="BG64" s="6" t="s">
        <v>110</v>
      </c>
      <c r="BH64" s="12" t="s">
        <v>110</v>
      </c>
      <c r="BI64" s="6" t="s">
        <v>110</v>
      </c>
      <c r="BJ64" s="73">
        <v>44228</v>
      </c>
      <c r="BK64" s="73">
        <v>44560</v>
      </c>
      <c r="BL64" s="6" t="s">
        <v>507</v>
      </c>
      <c r="BM64" s="6" t="s">
        <v>508</v>
      </c>
      <c r="BN64" s="6">
        <v>52966718</v>
      </c>
      <c r="BO64" s="6">
        <v>4</v>
      </c>
      <c r="BP64" s="6" t="s">
        <v>110</v>
      </c>
      <c r="BQ64" s="6" t="s">
        <v>110</v>
      </c>
      <c r="BR64" s="6" t="s">
        <v>110</v>
      </c>
      <c r="BS64" s="6" t="s">
        <v>110</v>
      </c>
      <c r="BT64" s="6" t="s">
        <v>110</v>
      </c>
      <c r="BU64" s="6" t="s">
        <v>110</v>
      </c>
      <c r="BV64" s="6" t="s">
        <v>110</v>
      </c>
      <c r="BW64" s="6" t="s">
        <v>110</v>
      </c>
      <c r="BX64" s="9" t="str">
        <f t="shared" si="44"/>
        <v xml:space="preserve">MARÍA PAULA TORO ESPITIA </v>
      </c>
      <c r="BY64" s="16">
        <f t="shared" si="2"/>
        <v>56542101</v>
      </c>
      <c r="BZ64" s="16" t="str">
        <f t="shared" si="37"/>
        <v>2 2. Meses</v>
      </c>
      <c r="CA64" s="17">
        <f t="shared" si="38"/>
        <v>11</v>
      </c>
      <c r="CB64" s="18"/>
      <c r="CC64" s="19">
        <v>5140191</v>
      </c>
      <c r="CD64" s="19">
        <v>5140191</v>
      </c>
      <c r="CE64" s="19"/>
      <c r="CF64" s="19"/>
      <c r="CG64" s="19"/>
      <c r="CH64" s="20"/>
      <c r="CI64" s="20"/>
      <c r="CJ64" s="20"/>
      <c r="CK64" s="20"/>
      <c r="CL64" s="20"/>
      <c r="CM64" s="20"/>
      <c r="CN64" s="20"/>
      <c r="CO64" s="20"/>
      <c r="CP64" s="20"/>
      <c r="CQ64" s="20"/>
      <c r="CR64" s="20"/>
      <c r="CS64" s="19">
        <f t="shared" si="4"/>
        <v>10280382</v>
      </c>
      <c r="CT64" s="21">
        <f t="shared" si="5"/>
        <v>0.18181818181818182</v>
      </c>
      <c r="CU64" s="25" t="s">
        <v>138</v>
      </c>
      <c r="CV64" s="26"/>
      <c r="CW64" s="26"/>
      <c r="CX64" s="26"/>
      <c r="CY64" s="26"/>
      <c r="CZ64" s="26"/>
      <c r="DA64" s="26"/>
      <c r="DB64" s="26"/>
      <c r="DC64" s="26"/>
      <c r="DD64" s="27"/>
      <c r="DE64" s="18" t="s">
        <v>544</v>
      </c>
      <c r="DF64" s="18" t="str">
        <f t="shared" si="34"/>
        <v>$ 5.140.191</v>
      </c>
      <c r="DG64" s="19">
        <f t="shared" si="7"/>
        <v>10280382</v>
      </c>
      <c r="DH64" s="19">
        <f t="shared" si="8"/>
        <v>46261719</v>
      </c>
      <c r="DI64" s="20"/>
      <c r="DJ64" s="20"/>
    </row>
    <row r="65" spans="1:114" ht="72" customHeight="1">
      <c r="A65" s="37" t="s">
        <v>917</v>
      </c>
      <c r="B65" s="71">
        <v>44224</v>
      </c>
      <c r="C65" s="6" t="s">
        <v>726</v>
      </c>
      <c r="D65" s="6" t="s">
        <v>166</v>
      </c>
      <c r="E65" s="8" t="s">
        <v>918</v>
      </c>
      <c r="F65" s="6" t="s">
        <v>919</v>
      </c>
      <c r="G65" s="9" t="s">
        <v>920</v>
      </c>
      <c r="H65" s="71">
        <v>44228</v>
      </c>
      <c r="I65" s="6" t="s">
        <v>114</v>
      </c>
      <c r="J65" s="6" t="s">
        <v>115</v>
      </c>
      <c r="K65" s="8" t="s">
        <v>921</v>
      </c>
      <c r="L65" s="6" t="s">
        <v>110</v>
      </c>
      <c r="M65" s="6" t="s">
        <v>922</v>
      </c>
      <c r="N65" s="6" t="s">
        <v>118</v>
      </c>
      <c r="O65" s="6" t="s">
        <v>119</v>
      </c>
      <c r="P65" s="6">
        <v>10</v>
      </c>
      <c r="Q65" s="6" t="s">
        <v>390</v>
      </c>
      <c r="R65" s="6" t="s">
        <v>391</v>
      </c>
      <c r="S65" s="6">
        <v>1082000052</v>
      </c>
      <c r="T65" s="6">
        <v>38</v>
      </c>
      <c r="U65" s="7">
        <v>44203</v>
      </c>
      <c r="V65" s="6" t="s">
        <v>149</v>
      </c>
      <c r="W65" s="11">
        <v>88117560</v>
      </c>
      <c r="X65" s="11">
        <v>8811756</v>
      </c>
      <c r="Y65" s="6" t="s">
        <v>110</v>
      </c>
      <c r="Z65" s="11">
        <v>0</v>
      </c>
      <c r="AA65" s="11">
        <f>W65+Z65</f>
        <v>88117560</v>
      </c>
      <c r="AB65" s="6" t="s">
        <v>110</v>
      </c>
      <c r="AC65" s="6" t="s">
        <v>110</v>
      </c>
      <c r="AD65" s="6" t="s">
        <v>110</v>
      </c>
      <c r="AE65" s="6" t="s">
        <v>110</v>
      </c>
      <c r="AF65" s="6" t="s">
        <v>110</v>
      </c>
      <c r="AG65" s="9" t="s">
        <v>923</v>
      </c>
      <c r="AH65" s="12">
        <v>11322903</v>
      </c>
      <c r="AI65" s="12">
        <v>8</v>
      </c>
      <c r="AJ65" s="12" t="s">
        <v>279</v>
      </c>
      <c r="AK65" s="12" t="s">
        <v>124</v>
      </c>
      <c r="AL65" s="12" t="s">
        <v>125</v>
      </c>
      <c r="AM65" s="71">
        <v>27367</v>
      </c>
      <c r="AN65" s="6" t="s">
        <v>126</v>
      </c>
      <c r="AO65" s="37" t="s">
        <v>924</v>
      </c>
      <c r="AP65" s="6" t="s">
        <v>925</v>
      </c>
      <c r="AQ65" s="6" t="s">
        <v>926</v>
      </c>
      <c r="AR65" s="6" t="s">
        <v>336</v>
      </c>
      <c r="AS65" s="6" t="s">
        <v>130</v>
      </c>
      <c r="AT65" s="6" t="s">
        <v>927</v>
      </c>
      <c r="AU65" s="38">
        <v>3813000</v>
      </c>
      <c r="AV65" s="6" t="s">
        <v>928</v>
      </c>
      <c r="AW65" s="6" t="s">
        <v>297</v>
      </c>
      <c r="AX65" s="6" t="s">
        <v>781</v>
      </c>
      <c r="AY65" s="38" t="s">
        <v>110</v>
      </c>
      <c r="AZ65" s="39" t="s">
        <v>110</v>
      </c>
      <c r="BA65" s="39" t="s">
        <v>110</v>
      </c>
      <c r="BB65" s="39" t="s">
        <v>110</v>
      </c>
      <c r="BC65" s="14" t="s">
        <v>929</v>
      </c>
      <c r="BD65" s="49">
        <v>72</v>
      </c>
      <c r="BE65" s="50">
        <v>44228</v>
      </c>
      <c r="BF65" s="12" t="s">
        <v>110</v>
      </c>
      <c r="BG65" s="6" t="s">
        <v>110</v>
      </c>
      <c r="BH65" s="12" t="s">
        <v>110</v>
      </c>
      <c r="BI65" s="6" t="s">
        <v>110</v>
      </c>
      <c r="BJ65" s="44">
        <v>44231</v>
      </c>
      <c r="BK65" s="44">
        <v>44533</v>
      </c>
      <c r="BL65" s="6" t="s">
        <v>397</v>
      </c>
      <c r="BM65" s="6" t="s">
        <v>398</v>
      </c>
      <c r="BN65" s="6">
        <v>79468174</v>
      </c>
      <c r="BO65" s="6">
        <v>1</v>
      </c>
      <c r="BP65" s="6" t="s">
        <v>110</v>
      </c>
      <c r="BQ65" s="6" t="s">
        <v>110</v>
      </c>
      <c r="BR65" s="6" t="s">
        <v>110</v>
      </c>
      <c r="BS65" s="6" t="s">
        <v>110</v>
      </c>
      <c r="BT65" s="6" t="s">
        <v>110</v>
      </c>
      <c r="BU65" s="6" t="s">
        <v>110</v>
      </c>
      <c r="BV65" s="6" t="s">
        <v>110</v>
      </c>
      <c r="BW65" s="6" t="s">
        <v>110</v>
      </c>
      <c r="BX65" s="9" t="str">
        <f t="shared" si="44"/>
        <v>FACCELLO ARGEL MANJARRES</v>
      </c>
      <c r="BY65" s="16">
        <f t="shared" si="2"/>
        <v>88117560</v>
      </c>
      <c r="BZ65" s="16" t="str">
        <f t="shared" si="37"/>
        <v>2 2. Meses</v>
      </c>
      <c r="CA65" s="17">
        <f t="shared" si="38"/>
        <v>10</v>
      </c>
      <c r="CB65" s="18"/>
      <c r="CC65" s="19">
        <v>7930580</v>
      </c>
      <c r="CD65" s="19">
        <v>8811756</v>
      </c>
      <c r="CE65" s="19"/>
      <c r="CF65" s="19"/>
      <c r="CG65" s="19"/>
      <c r="CH65" s="20"/>
      <c r="CI65" s="20"/>
      <c r="CJ65" s="20"/>
      <c r="CK65" s="20"/>
      <c r="CL65" s="20"/>
      <c r="CM65" s="20"/>
      <c r="CN65" s="20"/>
      <c r="CO65" s="20"/>
      <c r="CP65" s="20"/>
      <c r="CQ65" s="20"/>
      <c r="CR65" s="20"/>
      <c r="CS65" s="19">
        <f t="shared" si="4"/>
        <v>16742336</v>
      </c>
      <c r="CT65" s="21">
        <f t="shared" si="5"/>
        <v>0.18999999546060967</v>
      </c>
      <c r="CU65" s="25" t="s">
        <v>138</v>
      </c>
      <c r="CV65" s="26"/>
      <c r="CW65" s="26"/>
      <c r="CX65" s="26"/>
      <c r="CY65" s="26"/>
      <c r="CZ65" s="26"/>
      <c r="DA65" s="26"/>
      <c r="DB65" s="26"/>
      <c r="DC65" s="26"/>
      <c r="DD65" s="27"/>
      <c r="DE65" s="18" t="s">
        <v>930</v>
      </c>
      <c r="DF65" s="18" t="str">
        <f t="shared" si="34"/>
        <v>$ 8.811.756</v>
      </c>
      <c r="DG65" s="19">
        <f t="shared" si="7"/>
        <v>16742336</v>
      </c>
      <c r="DH65" s="19">
        <f t="shared" si="8"/>
        <v>71375224</v>
      </c>
      <c r="DI65" s="20"/>
      <c r="DJ65" s="20"/>
    </row>
    <row r="66" spans="1:114" ht="96" customHeight="1">
      <c r="A66" s="37" t="s">
        <v>931</v>
      </c>
      <c r="B66" s="71">
        <v>44228</v>
      </c>
      <c r="C66" s="6" t="s">
        <v>726</v>
      </c>
      <c r="D66" s="6" t="s">
        <v>166</v>
      </c>
      <c r="E66" s="8" t="s">
        <v>932</v>
      </c>
      <c r="F66" s="6" t="s">
        <v>933</v>
      </c>
      <c r="G66" s="9" t="s">
        <v>934</v>
      </c>
      <c r="H66" s="71">
        <v>44229</v>
      </c>
      <c r="I66" s="6" t="s">
        <v>114</v>
      </c>
      <c r="J66" s="6" t="s">
        <v>115</v>
      </c>
      <c r="K66" s="29" t="s">
        <v>921</v>
      </c>
      <c r="L66" s="6" t="s">
        <v>110</v>
      </c>
      <c r="M66" s="6" t="s">
        <v>935</v>
      </c>
      <c r="N66" s="6" t="s">
        <v>118</v>
      </c>
      <c r="O66" s="6" t="s">
        <v>119</v>
      </c>
      <c r="P66" s="6">
        <v>8</v>
      </c>
      <c r="Q66" s="6" t="s">
        <v>186</v>
      </c>
      <c r="R66" s="6" t="s">
        <v>187</v>
      </c>
      <c r="S66" s="6">
        <v>1082001052</v>
      </c>
      <c r="T66" s="6">
        <v>80</v>
      </c>
      <c r="U66" s="7">
        <v>44211</v>
      </c>
      <c r="V66" s="6" t="s">
        <v>149</v>
      </c>
      <c r="W66" s="11">
        <v>64619544</v>
      </c>
      <c r="X66" s="11">
        <v>8077443</v>
      </c>
      <c r="Y66" s="6" t="s">
        <v>110</v>
      </c>
      <c r="Z66" s="11">
        <v>0</v>
      </c>
      <c r="AA66" s="11">
        <f>W66+Z66</f>
        <v>64619544</v>
      </c>
      <c r="AB66" s="6" t="s">
        <v>110</v>
      </c>
      <c r="AC66" s="6" t="s">
        <v>110</v>
      </c>
      <c r="AD66" s="6" t="s">
        <v>110</v>
      </c>
      <c r="AE66" s="6" t="s">
        <v>110</v>
      </c>
      <c r="AF66" s="6" t="s">
        <v>110</v>
      </c>
      <c r="AG66" s="9" t="s">
        <v>936</v>
      </c>
      <c r="AH66" s="12">
        <v>1110451323</v>
      </c>
      <c r="AI66" s="12">
        <v>9</v>
      </c>
      <c r="AJ66" s="12" t="s">
        <v>123</v>
      </c>
      <c r="AK66" s="12" t="s">
        <v>124</v>
      </c>
      <c r="AL66" s="12" t="s">
        <v>125</v>
      </c>
      <c r="AM66" s="71">
        <v>31665</v>
      </c>
      <c r="AN66" s="6" t="s">
        <v>126</v>
      </c>
      <c r="AO66" s="37" t="s">
        <v>501</v>
      </c>
      <c r="AP66" s="6" t="s">
        <v>937</v>
      </c>
      <c r="AQ66" s="6" t="s">
        <v>221</v>
      </c>
      <c r="AR66" s="6" t="s">
        <v>336</v>
      </c>
      <c r="AS66" s="6" t="s">
        <v>130</v>
      </c>
      <c r="AT66" s="6" t="s">
        <v>938</v>
      </c>
      <c r="AU66" s="38">
        <v>3813000</v>
      </c>
      <c r="AV66" s="6" t="s">
        <v>939</v>
      </c>
      <c r="AW66" s="6" t="s">
        <v>940</v>
      </c>
      <c r="AX66" s="6" t="s">
        <v>614</v>
      </c>
      <c r="AY66" s="38" t="s">
        <v>110</v>
      </c>
      <c r="AZ66" s="39" t="s">
        <v>110</v>
      </c>
      <c r="BA66" s="39" t="s">
        <v>110</v>
      </c>
      <c r="BB66" s="39" t="s">
        <v>110</v>
      </c>
      <c r="BC66" s="14" t="s">
        <v>941</v>
      </c>
      <c r="BD66" s="49">
        <v>73</v>
      </c>
      <c r="BE66" s="50">
        <v>44230</v>
      </c>
      <c r="BF66" s="12" t="s">
        <v>110</v>
      </c>
      <c r="BG66" s="6" t="s">
        <v>110</v>
      </c>
      <c r="BH66" s="12" t="s">
        <v>110</v>
      </c>
      <c r="BI66" s="6" t="s">
        <v>110</v>
      </c>
      <c r="BJ66" s="44">
        <v>44232</v>
      </c>
      <c r="BK66" s="44">
        <v>44473</v>
      </c>
      <c r="BL66" s="6" t="s">
        <v>740</v>
      </c>
      <c r="BM66" s="45" t="s">
        <v>741</v>
      </c>
      <c r="BN66" s="38">
        <v>60367185</v>
      </c>
      <c r="BO66" s="38">
        <v>8</v>
      </c>
      <c r="BP66" s="6" t="s">
        <v>110</v>
      </c>
      <c r="BQ66" s="6" t="s">
        <v>110</v>
      </c>
      <c r="BR66" s="6" t="s">
        <v>110</v>
      </c>
      <c r="BS66" s="6" t="s">
        <v>110</v>
      </c>
      <c r="BT66" s="6" t="s">
        <v>110</v>
      </c>
      <c r="BU66" s="6" t="s">
        <v>110</v>
      </c>
      <c r="BV66" s="6" t="s">
        <v>110</v>
      </c>
      <c r="BW66" s="6" t="s">
        <v>110</v>
      </c>
      <c r="BX66" s="9" t="str">
        <f t="shared" si="44"/>
        <v xml:space="preserve">DIANA MARCELA ALVARADO DELGADILLO </v>
      </c>
      <c r="BY66" s="16">
        <f t="shared" ref="BY66:BY120" si="45">AA66</f>
        <v>64619544</v>
      </c>
      <c r="BZ66" s="16" t="str">
        <f t="shared" ref="BZ66:CA66" si="46">O66</f>
        <v>2 2. Meses</v>
      </c>
      <c r="CA66" s="17">
        <f t="shared" si="46"/>
        <v>8</v>
      </c>
      <c r="CB66" s="18"/>
      <c r="CC66" s="19">
        <v>7000450</v>
      </c>
      <c r="CD66" s="19">
        <v>8077443</v>
      </c>
      <c r="CE66" s="19"/>
      <c r="CF66" s="19"/>
      <c r="CG66" s="19"/>
      <c r="CH66" s="20"/>
      <c r="CI66" s="20"/>
      <c r="CJ66" s="20"/>
      <c r="CK66" s="20"/>
      <c r="CL66" s="20"/>
      <c r="CM66" s="20"/>
      <c r="CN66" s="20"/>
      <c r="CO66" s="20"/>
      <c r="CP66" s="20"/>
      <c r="CQ66" s="20"/>
      <c r="CR66" s="20"/>
      <c r="CS66" s="19">
        <f t="shared" si="4"/>
        <v>15077893</v>
      </c>
      <c r="CT66" s="21">
        <f t="shared" si="5"/>
        <v>0.23333332404821674</v>
      </c>
      <c r="CU66" s="25" t="s">
        <v>138</v>
      </c>
      <c r="CV66" s="26"/>
      <c r="CW66" s="26"/>
      <c r="CX66" s="26"/>
      <c r="CY66" s="26"/>
      <c r="CZ66" s="26"/>
      <c r="DA66" s="26"/>
      <c r="DB66" s="26"/>
      <c r="DC66" s="26"/>
      <c r="DD66" s="27"/>
      <c r="DE66" s="18" t="s">
        <v>139</v>
      </c>
      <c r="DF66" s="18" t="str">
        <f t="shared" si="34"/>
        <v>$ 8.077.443</v>
      </c>
      <c r="DG66" s="19">
        <f t="shared" si="7"/>
        <v>15077893</v>
      </c>
      <c r="DH66" s="19">
        <f t="shared" si="8"/>
        <v>49541651</v>
      </c>
      <c r="DI66" s="20"/>
      <c r="DJ66" s="20"/>
    </row>
    <row r="67" spans="1:114" ht="72" customHeight="1">
      <c r="A67" s="37" t="s">
        <v>942</v>
      </c>
      <c r="B67" s="71">
        <v>44229</v>
      </c>
      <c r="C67" s="6" t="s">
        <v>726</v>
      </c>
      <c r="D67" s="6" t="s">
        <v>166</v>
      </c>
      <c r="E67" s="8" t="s">
        <v>943</v>
      </c>
      <c r="F67" s="6" t="s">
        <v>944</v>
      </c>
      <c r="G67" s="9" t="s">
        <v>945</v>
      </c>
      <c r="H67" s="71">
        <v>44230</v>
      </c>
      <c r="I67" s="6" t="s">
        <v>114</v>
      </c>
      <c r="J67" s="6" t="s">
        <v>115</v>
      </c>
      <c r="K67" s="29" t="s">
        <v>946</v>
      </c>
      <c r="L67" s="6" t="s">
        <v>110</v>
      </c>
      <c r="M67" s="6" t="s">
        <v>947</v>
      </c>
      <c r="N67" s="6" t="s">
        <v>118</v>
      </c>
      <c r="O67" s="6" t="s">
        <v>562</v>
      </c>
      <c r="P67" s="6">
        <v>320</v>
      </c>
      <c r="Q67" s="6">
        <v>131020202030203</v>
      </c>
      <c r="R67" s="6" t="s">
        <v>120</v>
      </c>
      <c r="S67" s="6" t="s">
        <v>110</v>
      </c>
      <c r="T67" s="6">
        <v>92</v>
      </c>
      <c r="U67" s="7">
        <v>44223</v>
      </c>
      <c r="V67" s="6" t="s">
        <v>121</v>
      </c>
      <c r="W67" s="11">
        <v>46996032</v>
      </c>
      <c r="X67" s="11">
        <v>4405878</v>
      </c>
      <c r="Y67" s="6" t="s">
        <v>110</v>
      </c>
      <c r="Z67" s="11">
        <v>0</v>
      </c>
      <c r="AA67" s="11">
        <f t="shared" ref="AA67:AA68" si="47">W67+Z67</f>
        <v>46996032</v>
      </c>
      <c r="AB67" s="6" t="s">
        <v>110</v>
      </c>
      <c r="AC67" s="6" t="s">
        <v>110</v>
      </c>
      <c r="AD67" s="6" t="s">
        <v>110</v>
      </c>
      <c r="AE67" s="6" t="s">
        <v>110</v>
      </c>
      <c r="AF67" s="6" t="s">
        <v>110</v>
      </c>
      <c r="AG67" s="9" t="s">
        <v>948</v>
      </c>
      <c r="AH67" s="12">
        <v>1010229515</v>
      </c>
      <c r="AI67" s="12">
        <v>3</v>
      </c>
      <c r="AJ67" s="12" t="s">
        <v>123</v>
      </c>
      <c r="AK67" s="12" t="s">
        <v>124</v>
      </c>
      <c r="AL67" s="12" t="s">
        <v>125</v>
      </c>
      <c r="AM67" s="71">
        <v>35311</v>
      </c>
      <c r="AN67" s="6" t="s">
        <v>126</v>
      </c>
      <c r="AO67" s="6" t="s">
        <v>206</v>
      </c>
      <c r="AP67" s="6" t="s">
        <v>127</v>
      </c>
      <c r="AQ67" s="6" t="s">
        <v>151</v>
      </c>
      <c r="AR67" s="6" t="s">
        <v>336</v>
      </c>
      <c r="AS67" s="6" t="s">
        <v>130</v>
      </c>
      <c r="AT67" s="6" t="s">
        <v>949</v>
      </c>
      <c r="AU67" s="38">
        <v>3813000</v>
      </c>
      <c r="AV67" s="6" t="s">
        <v>950</v>
      </c>
      <c r="AW67" s="6" t="s">
        <v>421</v>
      </c>
      <c r="AX67" s="6" t="s">
        <v>614</v>
      </c>
      <c r="AY67" s="38" t="s">
        <v>110</v>
      </c>
      <c r="AZ67" s="39" t="s">
        <v>110</v>
      </c>
      <c r="BA67" s="39" t="s">
        <v>110</v>
      </c>
      <c r="BB67" s="39" t="s">
        <v>110</v>
      </c>
      <c r="BC67" s="14" t="s">
        <v>951</v>
      </c>
      <c r="BD67" s="49">
        <v>74</v>
      </c>
      <c r="BE67" s="50">
        <v>44231</v>
      </c>
      <c r="BF67" s="12" t="s">
        <v>110</v>
      </c>
      <c r="BG67" s="6" t="s">
        <v>110</v>
      </c>
      <c r="BH67" s="12" t="s">
        <v>110</v>
      </c>
      <c r="BI67" s="6" t="s">
        <v>110</v>
      </c>
      <c r="BJ67" s="44">
        <v>44236</v>
      </c>
      <c r="BK67" s="44">
        <v>44558</v>
      </c>
      <c r="BL67" s="7" t="s">
        <v>952</v>
      </c>
      <c r="BM67" s="49" t="s">
        <v>953</v>
      </c>
      <c r="BN67" s="74">
        <v>80204155</v>
      </c>
      <c r="BO67" s="75">
        <v>0</v>
      </c>
      <c r="BP67" s="6" t="s">
        <v>110</v>
      </c>
      <c r="BQ67" s="6" t="s">
        <v>110</v>
      </c>
      <c r="BR67" s="6" t="s">
        <v>110</v>
      </c>
      <c r="BS67" s="6" t="s">
        <v>110</v>
      </c>
      <c r="BT67" s="6" t="s">
        <v>110</v>
      </c>
      <c r="BU67" s="6" t="s">
        <v>110</v>
      </c>
      <c r="BV67" s="6" t="s">
        <v>110</v>
      </c>
      <c r="BW67" s="6" t="s">
        <v>110</v>
      </c>
      <c r="BX67" s="9" t="str">
        <f t="shared" si="44"/>
        <v xml:space="preserve">KATHERINE MEDINA CHACÓN </v>
      </c>
      <c r="BY67" s="16">
        <f t="shared" si="45"/>
        <v>46996032</v>
      </c>
      <c r="BZ67" s="16" t="str">
        <f t="shared" ref="BZ67:CA67" si="48">O67</f>
        <v xml:space="preserve">1.1 Dias </v>
      </c>
      <c r="CA67" s="17">
        <f t="shared" si="48"/>
        <v>320</v>
      </c>
      <c r="CB67" s="18"/>
      <c r="CC67" s="19">
        <v>3230977</v>
      </c>
      <c r="CD67" s="19">
        <v>4405878</v>
      </c>
      <c r="CE67" s="19"/>
      <c r="CF67" s="19"/>
      <c r="CG67" s="19"/>
      <c r="CH67" s="20"/>
      <c r="CI67" s="20"/>
      <c r="CJ67" s="20"/>
      <c r="CK67" s="20"/>
      <c r="CL67" s="20"/>
      <c r="CM67" s="20"/>
      <c r="CN67" s="20"/>
      <c r="CO67" s="20"/>
      <c r="CP67" s="20"/>
      <c r="CQ67" s="20"/>
      <c r="CR67" s="20"/>
      <c r="CS67" s="19">
        <f t="shared" si="4"/>
        <v>7636855</v>
      </c>
      <c r="CT67" s="21">
        <f t="shared" si="5"/>
        <v>0.16249999574432156</v>
      </c>
      <c r="CU67" s="25" t="s">
        <v>138</v>
      </c>
      <c r="CV67" s="26"/>
      <c r="CW67" s="26"/>
      <c r="CX67" s="26"/>
      <c r="CY67" s="26"/>
      <c r="CZ67" s="26"/>
      <c r="DA67" s="26"/>
      <c r="DB67" s="26"/>
      <c r="DC67" s="26"/>
      <c r="DD67" s="27"/>
      <c r="DE67" s="18" t="s">
        <v>556</v>
      </c>
      <c r="DF67" s="18" t="str">
        <f t="shared" si="34"/>
        <v>$ 4.405.878</v>
      </c>
      <c r="DG67" s="19">
        <f t="shared" si="7"/>
        <v>7636855</v>
      </c>
      <c r="DH67" s="19">
        <f t="shared" si="8"/>
        <v>39359177</v>
      </c>
      <c r="DI67" s="20"/>
      <c r="DJ67" s="20"/>
    </row>
    <row r="68" spans="1:114" ht="81.75" customHeight="1">
      <c r="A68" s="37" t="s">
        <v>954</v>
      </c>
      <c r="B68" s="71">
        <v>44229</v>
      </c>
      <c r="C68" s="6" t="s">
        <v>726</v>
      </c>
      <c r="D68" s="6" t="s">
        <v>166</v>
      </c>
      <c r="E68" s="8" t="s">
        <v>955</v>
      </c>
      <c r="F68" s="6" t="s">
        <v>956</v>
      </c>
      <c r="G68" s="9" t="s">
        <v>957</v>
      </c>
      <c r="H68" s="71">
        <v>44230</v>
      </c>
      <c r="I68" s="6" t="s">
        <v>114</v>
      </c>
      <c r="J68" s="6" t="s">
        <v>115</v>
      </c>
      <c r="K68" s="29" t="s">
        <v>958</v>
      </c>
      <c r="L68" s="6" t="s">
        <v>110</v>
      </c>
      <c r="M68" s="6" t="s">
        <v>959</v>
      </c>
      <c r="N68" s="6" t="s">
        <v>118</v>
      </c>
      <c r="O68" s="6" t="s">
        <v>562</v>
      </c>
      <c r="P68" s="6">
        <v>320</v>
      </c>
      <c r="Q68" s="6">
        <v>131020202030203</v>
      </c>
      <c r="R68" s="6" t="s">
        <v>120</v>
      </c>
      <c r="S68" s="6" t="s">
        <v>110</v>
      </c>
      <c r="T68" s="49">
        <v>98</v>
      </c>
      <c r="U68" s="50">
        <v>44228</v>
      </c>
      <c r="V68" s="6" t="s">
        <v>121</v>
      </c>
      <c r="W68" s="11">
        <v>117490080</v>
      </c>
      <c r="X68" s="11">
        <v>11014695</v>
      </c>
      <c r="Y68" s="6" t="s">
        <v>110</v>
      </c>
      <c r="Z68" s="11">
        <v>0</v>
      </c>
      <c r="AA68" s="11">
        <f t="shared" si="47"/>
        <v>117490080</v>
      </c>
      <c r="AB68" s="6" t="s">
        <v>110</v>
      </c>
      <c r="AC68" s="6" t="s">
        <v>110</v>
      </c>
      <c r="AD68" s="6" t="s">
        <v>110</v>
      </c>
      <c r="AE68" s="6" t="s">
        <v>110</v>
      </c>
      <c r="AF68" s="6" t="s">
        <v>110</v>
      </c>
      <c r="AG68" s="9" t="s">
        <v>960</v>
      </c>
      <c r="AH68" s="12">
        <v>1116247853</v>
      </c>
      <c r="AI68" s="12">
        <v>9</v>
      </c>
      <c r="AJ68" s="12" t="s">
        <v>279</v>
      </c>
      <c r="AK68" s="12" t="s">
        <v>124</v>
      </c>
      <c r="AL68" s="12" t="s">
        <v>125</v>
      </c>
      <c r="AM68" s="71">
        <v>33060</v>
      </c>
      <c r="AN68" s="6" t="s">
        <v>126</v>
      </c>
      <c r="AO68" s="37" t="s">
        <v>501</v>
      </c>
      <c r="AP68" s="6" t="s">
        <v>961</v>
      </c>
      <c r="AQ68" s="6" t="s">
        <v>151</v>
      </c>
      <c r="AR68" s="6" t="s">
        <v>962</v>
      </c>
      <c r="AS68" s="6" t="s">
        <v>130</v>
      </c>
      <c r="AT68" s="6" t="s">
        <v>963</v>
      </c>
      <c r="AU68" s="38">
        <v>3813000</v>
      </c>
      <c r="AV68" s="6" t="s">
        <v>964</v>
      </c>
      <c r="AW68" s="6" t="s">
        <v>780</v>
      </c>
      <c r="AX68" s="6" t="s">
        <v>134</v>
      </c>
      <c r="AY68" s="38" t="s">
        <v>110</v>
      </c>
      <c r="AZ68" s="39" t="s">
        <v>110</v>
      </c>
      <c r="BA68" s="39" t="s">
        <v>110</v>
      </c>
      <c r="BB68" s="39" t="s">
        <v>110</v>
      </c>
      <c r="BC68" s="14" t="s">
        <v>965</v>
      </c>
      <c r="BD68" s="49">
        <v>78</v>
      </c>
      <c r="BE68" s="50">
        <v>44235</v>
      </c>
      <c r="BF68" s="12" t="s">
        <v>110</v>
      </c>
      <c r="BG68" s="6" t="s">
        <v>110</v>
      </c>
      <c r="BH68" s="12" t="s">
        <v>110</v>
      </c>
      <c r="BI68" s="6" t="s">
        <v>110</v>
      </c>
      <c r="BJ68" s="44">
        <v>44236</v>
      </c>
      <c r="BK68" s="44">
        <v>44558</v>
      </c>
      <c r="BL68" s="7" t="s">
        <v>952</v>
      </c>
      <c r="BM68" s="49" t="s">
        <v>953</v>
      </c>
      <c r="BN68" s="74">
        <v>80204155</v>
      </c>
      <c r="BO68" s="75">
        <v>0</v>
      </c>
      <c r="BP68" s="6" t="s">
        <v>110</v>
      </c>
      <c r="BQ68" s="6" t="s">
        <v>110</v>
      </c>
      <c r="BR68" s="6" t="s">
        <v>110</v>
      </c>
      <c r="BS68" s="6" t="s">
        <v>110</v>
      </c>
      <c r="BT68" s="6" t="s">
        <v>110</v>
      </c>
      <c r="BU68" s="6" t="s">
        <v>110</v>
      </c>
      <c r="BV68" s="6" t="s">
        <v>110</v>
      </c>
      <c r="BW68" s="6" t="s">
        <v>110</v>
      </c>
      <c r="BX68" s="9" t="str">
        <f t="shared" si="44"/>
        <v xml:space="preserve">CRISTHIAN FELIPE  YARCE BARRAGÁN </v>
      </c>
      <c r="BY68" s="16">
        <f t="shared" si="45"/>
        <v>117490080</v>
      </c>
      <c r="BZ68" s="16" t="str">
        <f t="shared" ref="BZ68:CA68" si="49">O68</f>
        <v xml:space="preserve">1.1 Dias </v>
      </c>
      <c r="CA68" s="17">
        <f t="shared" si="49"/>
        <v>320</v>
      </c>
      <c r="CB68" s="18"/>
      <c r="CC68" s="19">
        <v>8077443</v>
      </c>
      <c r="CD68" s="19">
        <v>11014695</v>
      </c>
      <c r="CE68" s="19"/>
      <c r="CF68" s="19"/>
      <c r="CG68" s="19"/>
      <c r="CH68" s="20"/>
      <c r="CI68" s="20"/>
      <c r="CJ68" s="20"/>
      <c r="CK68" s="20"/>
      <c r="CL68" s="20"/>
      <c r="CM68" s="20"/>
      <c r="CN68" s="20"/>
      <c r="CO68" s="20"/>
      <c r="CP68" s="20"/>
      <c r="CQ68" s="20"/>
      <c r="CR68" s="20"/>
      <c r="CS68" s="19">
        <f t="shared" si="4"/>
        <v>19092138</v>
      </c>
      <c r="CT68" s="21">
        <f t="shared" si="5"/>
        <v>0.16250000000000001</v>
      </c>
      <c r="CU68" s="25" t="s">
        <v>138</v>
      </c>
      <c r="CV68" s="26"/>
      <c r="CW68" s="26"/>
      <c r="CX68" s="26"/>
      <c r="CY68" s="26"/>
      <c r="CZ68" s="26"/>
      <c r="DA68" s="26"/>
      <c r="DB68" s="26"/>
      <c r="DC68" s="26"/>
      <c r="DD68" s="27"/>
      <c r="DE68" s="18" t="s">
        <v>359</v>
      </c>
      <c r="DF68" s="18" t="str">
        <f t="shared" si="34"/>
        <v>$ 11.014.695</v>
      </c>
      <c r="DG68" s="19">
        <f t="shared" si="7"/>
        <v>19092138</v>
      </c>
      <c r="DH68" s="19">
        <f t="shared" si="8"/>
        <v>98397942</v>
      </c>
      <c r="DI68" s="20"/>
      <c r="DJ68" s="20"/>
    </row>
    <row r="69" spans="1:114" ht="81.75" customHeight="1">
      <c r="A69" s="37" t="s">
        <v>966</v>
      </c>
      <c r="B69" s="71">
        <v>44230</v>
      </c>
      <c r="C69" s="6" t="s">
        <v>109</v>
      </c>
      <c r="D69" s="6" t="s">
        <v>110</v>
      </c>
      <c r="E69" s="8" t="s">
        <v>967</v>
      </c>
      <c r="F69" s="6" t="s">
        <v>968</v>
      </c>
      <c r="G69" s="9" t="s">
        <v>969</v>
      </c>
      <c r="H69" s="71">
        <v>44231</v>
      </c>
      <c r="I69" s="6" t="s">
        <v>114</v>
      </c>
      <c r="J69" s="6" t="s">
        <v>115</v>
      </c>
      <c r="K69" s="29" t="s">
        <v>970</v>
      </c>
      <c r="L69" s="6" t="s">
        <v>110</v>
      </c>
      <c r="M69" s="6" t="s">
        <v>971</v>
      </c>
      <c r="N69" s="6" t="s">
        <v>118</v>
      </c>
      <c r="O69" s="6" t="s">
        <v>119</v>
      </c>
      <c r="P69" s="6">
        <v>5</v>
      </c>
      <c r="Q69" s="6" t="s">
        <v>186</v>
      </c>
      <c r="R69" s="6" t="s">
        <v>187</v>
      </c>
      <c r="S69" s="6">
        <v>1082001052</v>
      </c>
      <c r="T69" s="6">
        <v>43</v>
      </c>
      <c r="U69" s="7">
        <v>44203</v>
      </c>
      <c r="V69" s="6" t="s">
        <v>149</v>
      </c>
      <c r="W69" s="11">
        <v>47730345</v>
      </c>
      <c r="X69" s="11">
        <v>9546069</v>
      </c>
      <c r="Y69" s="6" t="s">
        <v>110</v>
      </c>
      <c r="Z69" s="11">
        <v>0</v>
      </c>
      <c r="AA69" s="11">
        <f t="shared" ref="AA69:AA71" si="50">W69+Z69</f>
        <v>47730345</v>
      </c>
      <c r="AB69" s="6" t="s">
        <v>110</v>
      </c>
      <c r="AC69" s="6" t="s">
        <v>110</v>
      </c>
      <c r="AD69" s="6" t="s">
        <v>110</v>
      </c>
      <c r="AE69" s="6" t="s">
        <v>110</v>
      </c>
      <c r="AF69" s="6" t="s">
        <v>110</v>
      </c>
      <c r="AG69" s="9" t="s">
        <v>972</v>
      </c>
      <c r="AH69" s="12">
        <v>80037123</v>
      </c>
      <c r="AI69" s="12">
        <v>9</v>
      </c>
      <c r="AJ69" s="12" t="s">
        <v>279</v>
      </c>
      <c r="AK69" s="12" t="s">
        <v>124</v>
      </c>
      <c r="AL69" s="12" t="s">
        <v>125</v>
      </c>
      <c r="AM69" s="71">
        <v>29114</v>
      </c>
      <c r="AN69" s="6" t="s">
        <v>126</v>
      </c>
      <c r="AO69" s="6" t="s">
        <v>206</v>
      </c>
      <c r="AP69" s="6" t="s">
        <v>127</v>
      </c>
      <c r="AQ69" s="6" t="s">
        <v>221</v>
      </c>
      <c r="AR69" s="6" t="s">
        <v>336</v>
      </c>
      <c r="AS69" s="6" t="s">
        <v>130</v>
      </c>
      <c r="AT69" s="6" t="s">
        <v>973</v>
      </c>
      <c r="AU69" s="38">
        <v>3813000</v>
      </c>
      <c r="AV69" s="6" t="s">
        <v>974</v>
      </c>
      <c r="AW69" s="6" t="s">
        <v>940</v>
      </c>
      <c r="AX69" s="6" t="s">
        <v>134</v>
      </c>
      <c r="AY69" s="38" t="s">
        <v>110</v>
      </c>
      <c r="AZ69" s="39" t="s">
        <v>110</v>
      </c>
      <c r="BA69" s="39" t="s">
        <v>110</v>
      </c>
      <c r="BB69" s="39" t="s">
        <v>110</v>
      </c>
      <c r="BC69" s="14" t="s">
        <v>975</v>
      </c>
      <c r="BD69" s="49">
        <v>75</v>
      </c>
      <c r="BE69" s="50">
        <v>44232</v>
      </c>
      <c r="BF69" s="12" t="s">
        <v>110</v>
      </c>
      <c r="BG69" s="6" t="s">
        <v>110</v>
      </c>
      <c r="BH69" s="12" t="s">
        <v>110</v>
      </c>
      <c r="BI69" s="6" t="s">
        <v>110</v>
      </c>
      <c r="BJ69" s="44">
        <v>44237</v>
      </c>
      <c r="BK69" s="44">
        <v>44386</v>
      </c>
      <c r="BL69" s="6" t="s">
        <v>196</v>
      </c>
      <c r="BM69" s="6" t="s">
        <v>197</v>
      </c>
      <c r="BN69" s="6">
        <v>72171247</v>
      </c>
      <c r="BO69" s="6">
        <v>7</v>
      </c>
      <c r="BP69" s="6" t="s">
        <v>110</v>
      </c>
      <c r="BQ69" s="6" t="s">
        <v>110</v>
      </c>
      <c r="BR69" s="6" t="s">
        <v>110</v>
      </c>
      <c r="BS69" s="6" t="s">
        <v>110</v>
      </c>
      <c r="BT69" s="6" t="s">
        <v>110</v>
      </c>
      <c r="BU69" s="6" t="s">
        <v>110</v>
      </c>
      <c r="BV69" s="6" t="s">
        <v>110</v>
      </c>
      <c r="BW69" s="6" t="s">
        <v>110</v>
      </c>
      <c r="BX69" s="9" t="str">
        <f t="shared" si="44"/>
        <v>DIEGO DAVID BARRAGÁN FERRO</v>
      </c>
      <c r="BY69" s="16">
        <f t="shared" si="45"/>
        <v>47730345</v>
      </c>
      <c r="BZ69" s="16" t="str">
        <f t="shared" ref="BZ69:CA69" si="51">O69</f>
        <v>2 2. Meses</v>
      </c>
      <c r="CA69" s="17">
        <f t="shared" si="51"/>
        <v>5</v>
      </c>
      <c r="CB69" s="18"/>
      <c r="CC69" s="19">
        <v>6682248</v>
      </c>
      <c r="CD69" s="19">
        <v>9546069</v>
      </c>
      <c r="CE69" s="19"/>
      <c r="CF69" s="19"/>
      <c r="CG69" s="19"/>
      <c r="CH69" s="20"/>
      <c r="CI69" s="20"/>
      <c r="CJ69" s="20"/>
      <c r="CK69" s="20"/>
      <c r="CL69" s="20"/>
      <c r="CM69" s="20"/>
      <c r="CN69" s="20"/>
      <c r="CO69" s="20"/>
      <c r="CP69" s="20"/>
      <c r="CQ69" s="20"/>
      <c r="CR69" s="20"/>
      <c r="CS69" s="19">
        <f t="shared" si="4"/>
        <v>16228317</v>
      </c>
      <c r="CT69" s="21">
        <f t="shared" si="5"/>
        <v>0.33999999371469031</v>
      </c>
      <c r="CU69" s="25" t="s">
        <v>138</v>
      </c>
      <c r="CV69" s="26"/>
      <c r="CW69" s="26"/>
      <c r="CX69" s="26"/>
      <c r="CY69" s="26"/>
      <c r="CZ69" s="26"/>
      <c r="DA69" s="26"/>
      <c r="DB69" s="26"/>
      <c r="DC69" s="26"/>
      <c r="DD69" s="27"/>
      <c r="DE69" s="18" t="s">
        <v>244</v>
      </c>
      <c r="DF69" s="18" t="str">
        <f t="shared" si="34"/>
        <v>$ 9.546.069</v>
      </c>
      <c r="DG69" s="19">
        <f t="shared" si="7"/>
        <v>16228317</v>
      </c>
      <c r="DH69" s="19">
        <f t="shared" si="8"/>
        <v>31502028</v>
      </c>
      <c r="DI69" s="20"/>
      <c r="DJ69" s="20"/>
    </row>
    <row r="70" spans="1:114" ht="72" customHeight="1">
      <c r="A70" s="37" t="s">
        <v>976</v>
      </c>
      <c r="B70" s="71">
        <v>44230</v>
      </c>
      <c r="C70" s="6" t="s">
        <v>726</v>
      </c>
      <c r="D70" s="6" t="s">
        <v>166</v>
      </c>
      <c r="E70" s="8" t="s">
        <v>977</v>
      </c>
      <c r="F70" s="6" t="s">
        <v>978</v>
      </c>
      <c r="G70" s="9" t="s">
        <v>979</v>
      </c>
      <c r="H70" s="71">
        <v>44232</v>
      </c>
      <c r="I70" s="6" t="s">
        <v>114</v>
      </c>
      <c r="J70" s="6" t="s">
        <v>115</v>
      </c>
      <c r="K70" s="29" t="s">
        <v>980</v>
      </c>
      <c r="L70" s="6" t="s">
        <v>110</v>
      </c>
      <c r="M70" s="6" t="s">
        <v>981</v>
      </c>
      <c r="N70" s="6" t="s">
        <v>118</v>
      </c>
      <c r="O70" s="6" t="s">
        <v>119</v>
      </c>
      <c r="P70" s="6">
        <v>10</v>
      </c>
      <c r="Q70" s="6" t="s">
        <v>390</v>
      </c>
      <c r="R70" s="6" t="s">
        <v>391</v>
      </c>
      <c r="S70" s="6">
        <v>1082000052</v>
      </c>
      <c r="T70" s="6">
        <v>77</v>
      </c>
      <c r="U70" s="7">
        <v>44204</v>
      </c>
      <c r="V70" s="6" t="s">
        <v>149</v>
      </c>
      <c r="W70" s="11">
        <v>66088170</v>
      </c>
      <c r="X70" s="11">
        <v>6608817</v>
      </c>
      <c r="Y70" s="6" t="s">
        <v>110</v>
      </c>
      <c r="Z70" s="11">
        <v>0</v>
      </c>
      <c r="AA70" s="11">
        <f t="shared" si="50"/>
        <v>66088170</v>
      </c>
      <c r="AB70" s="6" t="s">
        <v>110</v>
      </c>
      <c r="AC70" s="6" t="s">
        <v>110</v>
      </c>
      <c r="AD70" s="6" t="s">
        <v>110</v>
      </c>
      <c r="AE70" s="6" t="s">
        <v>110</v>
      </c>
      <c r="AF70" s="6" t="s">
        <v>110</v>
      </c>
      <c r="AG70" s="9" t="s">
        <v>982</v>
      </c>
      <c r="AH70" s="12">
        <v>17327183</v>
      </c>
      <c r="AI70" s="12">
        <v>6</v>
      </c>
      <c r="AJ70" s="12" t="s">
        <v>279</v>
      </c>
      <c r="AK70" s="12" t="s">
        <v>124</v>
      </c>
      <c r="AL70" s="12" t="s">
        <v>125</v>
      </c>
      <c r="AM70" s="71">
        <v>23097</v>
      </c>
      <c r="AN70" s="6" t="s">
        <v>126</v>
      </c>
      <c r="AO70" s="37" t="s">
        <v>924</v>
      </c>
      <c r="AP70" s="6" t="s">
        <v>983</v>
      </c>
      <c r="AQ70" s="6" t="s">
        <v>190</v>
      </c>
      <c r="AR70" s="6" t="s">
        <v>172</v>
      </c>
      <c r="AS70" s="6" t="s">
        <v>130</v>
      </c>
      <c r="AT70" s="6" t="s">
        <v>984</v>
      </c>
      <c r="AU70" s="38">
        <v>3813000</v>
      </c>
      <c r="AV70" s="6" t="s">
        <v>985</v>
      </c>
      <c r="AW70" s="6" t="s">
        <v>986</v>
      </c>
      <c r="AX70" s="6" t="s">
        <v>781</v>
      </c>
      <c r="AY70" s="6" t="s">
        <v>110</v>
      </c>
      <c r="AZ70" s="6" t="s">
        <v>110</v>
      </c>
      <c r="BA70" s="6" t="s">
        <v>110</v>
      </c>
      <c r="BB70" s="6" t="s">
        <v>110</v>
      </c>
      <c r="BC70" s="14" t="s">
        <v>987</v>
      </c>
      <c r="BD70" s="6">
        <v>80</v>
      </c>
      <c r="BE70" s="7">
        <v>44236</v>
      </c>
      <c r="BF70" s="6" t="s">
        <v>110</v>
      </c>
      <c r="BG70" s="6" t="s">
        <v>110</v>
      </c>
      <c r="BH70" s="6" t="s">
        <v>110</v>
      </c>
      <c r="BI70" s="6" t="s">
        <v>110</v>
      </c>
      <c r="BJ70" s="44">
        <v>44237</v>
      </c>
      <c r="BK70" s="44">
        <v>44539</v>
      </c>
      <c r="BL70" s="6" t="s">
        <v>397</v>
      </c>
      <c r="BM70" s="6" t="s">
        <v>398</v>
      </c>
      <c r="BN70" s="6">
        <v>79468174</v>
      </c>
      <c r="BO70" s="6">
        <v>1</v>
      </c>
      <c r="BP70" s="6" t="s">
        <v>110</v>
      </c>
      <c r="BQ70" s="6" t="s">
        <v>110</v>
      </c>
      <c r="BR70" s="6" t="s">
        <v>110</v>
      </c>
      <c r="BS70" s="6" t="s">
        <v>110</v>
      </c>
      <c r="BT70" s="6" t="s">
        <v>110</v>
      </c>
      <c r="BU70" s="6" t="s">
        <v>110</v>
      </c>
      <c r="BV70" s="6" t="s">
        <v>110</v>
      </c>
      <c r="BW70" s="6" t="s">
        <v>110</v>
      </c>
      <c r="BX70" s="9" t="str">
        <f t="shared" si="44"/>
        <v>FERNANDO BERNAL ROCHA</v>
      </c>
      <c r="BY70" s="16">
        <f t="shared" si="45"/>
        <v>66088170</v>
      </c>
      <c r="BZ70" s="16" t="str">
        <f t="shared" ref="BZ70:CA70" si="52">O70</f>
        <v>2 2. Meses</v>
      </c>
      <c r="CA70" s="17">
        <f t="shared" si="52"/>
        <v>10</v>
      </c>
      <c r="CB70" s="18"/>
      <c r="CC70" s="19">
        <v>4626172</v>
      </c>
      <c r="CD70" s="19">
        <v>6608817</v>
      </c>
      <c r="CE70" s="19"/>
      <c r="CF70" s="19"/>
      <c r="CG70" s="19"/>
      <c r="CH70" s="20"/>
      <c r="CI70" s="20"/>
      <c r="CJ70" s="20"/>
      <c r="CK70" s="20"/>
      <c r="CL70" s="20"/>
      <c r="CM70" s="20"/>
      <c r="CN70" s="20"/>
      <c r="CO70" s="20"/>
      <c r="CP70" s="20"/>
      <c r="CQ70" s="20"/>
      <c r="CR70" s="20"/>
      <c r="CS70" s="19">
        <f t="shared" si="4"/>
        <v>11234989</v>
      </c>
      <c r="CT70" s="21">
        <f t="shared" si="5"/>
        <v>0.17000000151313011</v>
      </c>
      <c r="CU70" s="25" t="s">
        <v>138</v>
      </c>
      <c r="CV70" s="26"/>
      <c r="CW70" s="26"/>
      <c r="CX70" s="26"/>
      <c r="CY70" s="26"/>
      <c r="CZ70" s="26"/>
      <c r="DA70" s="26"/>
      <c r="DB70" s="26"/>
      <c r="DC70" s="26"/>
      <c r="DD70" s="27"/>
      <c r="DE70" s="18" t="s">
        <v>229</v>
      </c>
      <c r="DF70" s="18" t="str">
        <f t="shared" si="34"/>
        <v>$ 6.608.817</v>
      </c>
      <c r="DG70" s="19">
        <f t="shared" si="7"/>
        <v>11234989</v>
      </c>
      <c r="DH70" s="19">
        <f t="shared" si="8"/>
        <v>54853181</v>
      </c>
      <c r="DI70" s="20"/>
      <c r="DJ70" s="20"/>
    </row>
    <row r="71" spans="1:114" ht="84" customHeight="1">
      <c r="A71" s="37" t="s">
        <v>988</v>
      </c>
      <c r="B71" s="71">
        <v>44232</v>
      </c>
      <c r="C71" s="6" t="s">
        <v>726</v>
      </c>
      <c r="D71" s="6" t="s">
        <v>110</v>
      </c>
      <c r="E71" s="8" t="s">
        <v>989</v>
      </c>
      <c r="F71" s="6" t="s">
        <v>990</v>
      </c>
      <c r="G71" s="9" t="s">
        <v>991</v>
      </c>
      <c r="H71" s="71">
        <v>44232</v>
      </c>
      <c r="I71" s="6" t="s">
        <v>114</v>
      </c>
      <c r="J71" s="6" t="s">
        <v>115</v>
      </c>
      <c r="K71" s="29" t="s">
        <v>992</v>
      </c>
      <c r="L71" s="6" t="s">
        <v>110</v>
      </c>
      <c r="M71" s="6" t="s">
        <v>993</v>
      </c>
      <c r="N71" s="6" t="s">
        <v>118</v>
      </c>
      <c r="O71" s="6" t="s">
        <v>119</v>
      </c>
      <c r="P71" s="6">
        <v>10</v>
      </c>
      <c r="Q71" s="6" t="s">
        <v>186</v>
      </c>
      <c r="R71" s="6" t="s">
        <v>187</v>
      </c>
      <c r="S71" s="6">
        <v>1082001052</v>
      </c>
      <c r="T71" s="6">
        <v>79</v>
      </c>
      <c r="U71" s="7">
        <v>44211</v>
      </c>
      <c r="V71" s="6" t="s">
        <v>149</v>
      </c>
      <c r="W71" s="11">
        <v>102803820</v>
      </c>
      <c r="X71" s="11">
        <v>10280382</v>
      </c>
      <c r="Y71" s="6" t="s">
        <v>110</v>
      </c>
      <c r="Z71" s="11">
        <v>0</v>
      </c>
      <c r="AA71" s="11">
        <f t="shared" si="50"/>
        <v>102803820</v>
      </c>
      <c r="AB71" s="6" t="s">
        <v>110</v>
      </c>
      <c r="AC71" s="6" t="s">
        <v>110</v>
      </c>
      <c r="AD71" s="6" t="s">
        <v>110</v>
      </c>
      <c r="AE71" s="6" t="s">
        <v>110</v>
      </c>
      <c r="AF71" s="6" t="s">
        <v>110</v>
      </c>
      <c r="AG71" s="9" t="s">
        <v>994</v>
      </c>
      <c r="AH71" s="12">
        <v>8646253</v>
      </c>
      <c r="AI71" s="12">
        <v>9</v>
      </c>
      <c r="AJ71" s="12" t="s">
        <v>279</v>
      </c>
      <c r="AK71" s="12" t="s">
        <v>124</v>
      </c>
      <c r="AL71" s="12" t="s">
        <v>125</v>
      </c>
      <c r="AM71" s="76">
        <v>29791</v>
      </c>
      <c r="AN71" s="37" t="s">
        <v>126</v>
      </c>
      <c r="AO71" s="37" t="s">
        <v>659</v>
      </c>
      <c r="AP71" s="6" t="s">
        <v>995</v>
      </c>
      <c r="AQ71" s="6" t="s">
        <v>335</v>
      </c>
      <c r="AR71" s="6" t="s">
        <v>336</v>
      </c>
      <c r="AS71" s="6" t="s">
        <v>130</v>
      </c>
      <c r="AT71" s="6" t="s">
        <v>996</v>
      </c>
      <c r="AU71" s="38">
        <v>3813000</v>
      </c>
      <c r="AV71" s="6" t="s">
        <v>997</v>
      </c>
      <c r="AW71" s="6" t="s">
        <v>998</v>
      </c>
      <c r="AX71" s="6" t="s">
        <v>284</v>
      </c>
      <c r="AY71" s="6" t="s">
        <v>110</v>
      </c>
      <c r="AZ71" s="6" t="s">
        <v>110</v>
      </c>
      <c r="BA71" s="6" t="s">
        <v>110</v>
      </c>
      <c r="BB71" s="6" t="s">
        <v>110</v>
      </c>
      <c r="BC71" s="14" t="s">
        <v>999</v>
      </c>
      <c r="BD71" s="6">
        <v>79</v>
      </c>
      <c r="BE71" s="7">
        <v>44236</v>
      </c>
      <c r="BF71" s="6" t="s">
        <v>110</v>
      </c>
      <c r="BG71" s="6" t="s">
        <v>110</v>
      </c>
      <c r="BH71" s="6" t="s">
        <v>110</v>
      </c>
      <c r="BI71" s="6" t="s">
        <v>110</v>
      </c>
      <c r="BJ71" s="44">
        <v>44239</v>
      </c>
      <c r="BK71" s="44">
        <v>44541</v>
      </c>
      <c r="BL71" s="6" t="s">
        <v>740</v>
      </c>
      <c r="BM71" s="45" t="s">
        <v>741</v>
      </c>
      <c r="BN71" s="38">
        <v>60367185</v>
      </c>
      <c r="BO71" s="38">
        <v>8</v>
      </c>
      <c r="BP71" s="6" t="s">
        <v>110</v>
      </c>
      <c r="BQ71" s="6" t="s">
        <v>110</v>
      </c>
      <c r="BR71" s="6" t="s">
        <v>110</v>
      </c>
      <c r="BS71" s="6" t="s">
        <v>110</v>
      </c>
      <c r="BT71" s="6" t="s">
        <v>110</v>
      </c>
      <c r="BU71" s="6" t="s">
        <v>110</v>
      </c>
      <c r="BV71" s="6" t="s">
        <v>110</v>
      </c>
      <c r="BW71" s="6" t="s">
        <v>110</v>
      </c>
      <c r="BX71" s="9" t="str">
        <f t="shared" si="44"/>
        <v>DAVID ALONSO ROA SALGUERO</v>
      </c>
      <c r="BY71" s="16">
        <f t="shared" si="45"/>
        <v>102803820</v>
      </c>
      <c r="BZ71" s="16" t="str">
        <f t="shared" ref="BZ71:CA71" si="53">O71</f>
        <v>2 2. Meses</v>
      </c>
      <c r="CA71" s="17">
        <f t="shared" si="53"/>
        <v>10</v>
      </c>
      <c r="CB71" s="18"/>
      <c r="CC71" s="19">
        <v>6510908</v>
      </c>
      <c r="CD71" s="19">
        <v>10280382</v>
      </c>
      <c r="CE71" s="19"/>
      <c r="CF71" s="19"/>
      <c r="CG71" s="19"/>
      <c r="CH71" s="20"/>
      <c r="CI71" s="20"/>
      <c r="CJ71" s="20"/>
      <c r="CK71" s="20"/>
      <c r="CL71" s="20"/>
      <c r="CM71" s="20"/>
      <c r="CN71" s="20"/>
      <c r="CO71" s="20"/>
      <c r="CP71" s="20"/>
      <c r="CQ71" s="20"/>
      <c r="CR71" s="20"/>
      <c r="CS71" s="19">
        <f t="shared" si="4"/>
        <v>16791290</v>
      </c>
      <c r="CT71" s="21">
        <f t="shared" si="5"/>
        <v>0.16333332749697432</v>
      </c>
      <c r="CU71" s="25" t="s">
        <v>138</v>
      </c>
      <c r="CV71" s="26"/>
      <c r="CW71" s="26"/>
      <c r="CX71" s="26"/>
      <c r="CY71" s="26"/>
      <c r="CZ71" s="26"/>
      <c r="DA71" s="26"/>
      <c r="DB71" s="26"/>
      <c r="DC71" s="26"/>
      <c r="DD71" s="27"/>
      <c r="DE71" s="18" t="s">
        <v>198</v>
      </c>
      <c r="DF71" s="18" t="str">
        <f t="shared" si="34"/>
        <v>$ 10.280.382</v>
      </c>
      <c r="DG71" s="19">
        <f t="shared" si="7"/>
        <v>16791290</v>
      </c>
      <c r="DH71" s="19">
        <f t="shared" si="8"/>
        <v>86012530</v>
      </c>
      <c r="DI71" s="20"/>
      <c r="DJ71" s="20"/>
    </row>
    <row r="72" spans="1:114" ht="86.25" customHeight="1">
      <c r="A72" s="53" t="s">
        <v>1000</v>
      </c>
      <c r="B72" s="71">
        <v>44235</v>
      </c>
      <c r="C72" s="6" t="s">
        <v>726</v>
      </c>
      <c r="D72" s="6" t="s">
        <v>166</v>
      </c>
      <c r="E72" s="8" t="s">
        <v>1001</v>
      </c>
      <c r="F72" s="6" t="s">
        <v>1002</v>
      </c>
      <c r="G72" s="9" t="s">
        <v>1003</v>
      </c>
      <c r="H72" s="71">
        <v>44237</v>
      </c>
      <c r="I72" s="6" t="s">
        <v>114</v>
      </c>
      <c r="J72" s="6" t="s">
        <v>115</v>
      </c>
      <c r="K72" s="29" t="s">
        <v>1004</v>
      </c>
      <c r="L72" s="6" t="s">
        <v>110</v>
      </c>
      <c r="M72" s="6" t="s">
        <v>1005</v>
      </c>
      <c r="N72" s="6" t="s">
        <v>118</v>
      </c>
      <c r="O72" s="6" t="s">
        <v>119</v>
      </c>
      <c r="P72" s="6">
        <v>10</v>
      </c>
      <c r="Q72" s="6" t="s">
        <v>390</v>
      </c>
      <c r="R72" s="6" t="s">
        <v>391</v>
      </c>
      <c r="S72" s="6">
        <v>1082000052</v>
      </c>
      <c r="T72" s="6">
        <v>40</v>
      </c>
      <c r="U72" s="7">
        <v>44203</v>
      </c>
      <c r="V72" s="6" t="s">
        <v>149</v>
      </c>
      <c r="W72" s="11">
        <v>88117560</v>
      </c>
      <c r="X72" s="11">
        <v>8811756</v>
      </c>
      <c r="Y72" s="49" t="s">
        <v>110</v>
      </c>
      <c r="Z72" s="11">
        <v>0</v>
      </c>
      <c r="AA72" s="11">
        <f t="shared" ref="AA72:AA77" si="54">W72+Z72</f>
        <v>88117560</v>
      </c>
      <c r="AB72" s="6" t="s">
        <v>110</v>
      </c>
      <c r="AC72" s="6" t="s">
        <v>110</v>
      </c>
      <c r="AD72" s="6" t="s">
        <v>110</v>
      </c>
      <c r="AE72" s="6" t="s">
        <v>110</v>
      </c>
      <c r="AF72" s="6" t="s">
        <v>110</v>
      </c>
      <c r="AG72" s="9" t="s">
        <v>1006</v>
      </c>
      <c r="AH72" s="12">
        <v>25273125</v>
      </c>
      <c r="AI72" s="12">
        <v>4</v>
      </c>
      <c r="AJ72" s="12" t="s">
        <v>123</v>
      </c>
      <c r="AK72" s="12" t="s">
        <v>124</v>
      </c>
      <c r="AL72" s="12" t="s">
        <v>125</v>
      </c>
      <c r="AM72" s="71">
        <v>28073</v>
      </c>
      <c r="AN72" s="37" t="s">
        <v>126</v>
      </c>
      <c r="AO72" s="37" t="s">
        <v>1007</v>
      </c>
      <c r="AP72" s="6" t="s">
        <v>1008</v>
      </c>
      <c r="AQ72" s="6" t="s">
        <v>151</v>
      </c>
      <c r="AR72" s="6" t="s">
        <v>1009</v>
      </c>
      <c r="AS72" s="6" t="s">
        <v>130</v>
      </c>
      <c r="AT72" s="6" t="s">
        <v>1010</v>
      </c>
      <c r="AU72" s="38">
        <v>3813000</v>
      </c>
      <c r="AV72" s="6" t="s">
        <v>1011</v>
      </c>
      <c r="AW72" s="6" t="s">
        <v>531</v>
      </c>
      <c r="AX72" s="6" t="s">
        <v>1012</v>
      </c>
      <c r="AY72" s="6" t="s">
        <v>110</v>
      </c>
      <c r="AZ72" s="6" t="s">
        <v>110</v>
      </c>
      <c r="BA72" s="6" t="s">
        <v>110</v>
      </c>
      <c r="BB72" s="6" t="s">
        <v>110</v>
      </c>
      <c r="BC72" s="14" t="s">
        <v>1013</v>
      </c>
      <c r="BD72" s="6">
        <v>84</v>
      </c>
      <c r="BE72" s="7">
        <v>44237</v>
      </c>
      <c r="BF72" s="6" t="s">
        <v>110</v>
      </c>
      <c r="BG72" s="6" t="s">
        <v>110</v>
      </c>
      <c r="BH72" s="6" t="s">
        <v>110</v>
      </c>
      <c r="BI72" s="6" t="s">
        <v>110</v>
      </c>
      <c r="BJ72" s="44">
        <v>44243</v>
      </c>
      <c r="BK72" s="44">
        <v>44545</v>
      </c>
      <c r="BL72" s="6" t="s">
        <v>397</v>
      </c>
      <c r="BM72" s="6" t="s">
        <v>398</v>
      </c>
      <c r="BN72" s="6">
        <v>79468174</v>
      </c>
      <c r="BO72" s="6">
        <v>1</v>
      </c>
      <c r="BP72" s="6" t="s">
        <v>110</v>
      </c>
      <c r="BQ72" s="6" t="s">
        <v>110</v>
      </c>
      <c r="BR72" s="6" t="s">
        <v>110</v>
      </c>
      <c r="BS72" s="6" t="s">
        <v>110</v>
      </c>
      <c r="BT72" s="6" t="s">
        <v>110</v>
      </c>
      <c r="BU72" s="6" t="s">
        <v>110</v>
      </c>
      <c r="BV72" s="6" t="s">
        <v>110</v>
      </c>
      <c r="BW72" s="6" t="s">
        <v>110</v>
      </c>
      <c r="BX72" s="9" t="str">
        <f t="shared" si="44"/>
        <v>LUZ HELENA CHICANGANA VIDAL</v>
      </c>
      <c r="BY72" s="16">
        <f t="shared" si="45"/>
        <v>88117560</v>
      </c>
      <c r="BZ72" s="16" t="str">
        <f t="shared" ref="BZ72:CA72" si="55">O72</f>
        <v>2 2. Meses</v>
      </c>
      <c r="CA72" s="17">
        <f t="shared" si="55"/>
        <v>10</v>
      </c>
      <c r="CB72" s="18"/>
      <c r="CC72" s="19">
        <v>4405878</v>
      </c>
      <c r="CD72" s="19">
        <v>8811756</v>
      </c>
      <c r="CE72" s="19"/>
      <c r="CF72" s="19"/>
      <c r="CG72" s="19"/>
      <c r="CH72" s="20"/>
      <c r="CI72" s="20"/>
      <c r="CJ72" s="20"/>
      <c r="CK72" s="20"/>
      <c r="CL72" s="20"/>
      <c r="CM72" s="20"/>
      <c r="CN72" s="20"/>
      <c r="CO72" s="20"/>
      <c r="CP72" s="20"/>
      <c r="CQ72" s="20"/>
      <c r="CR72" s="20"/>
      <c r="CS72" s="19">
        <f t="shared" si="4"/>
        <v>13217634</v>
      </c>
      <c r="CT72" s="21">
        <f t="shared" si="5"/>
        <v>0.15</v>
      </c>
      <c r="CU72" s="25" t="s">
        <v>138</v>
      </c>
      <c r="CV72" s="26"/>
      <c r="CW72" s="26"/>
      <c r="CX72" s="26"/>
      <c r="CY72" s="26"/>
      <c r="CZ72" s="26"/>
      <c r="DA72" s="26"/>
      <c r="DB72" s="26"/>
      <c r="DC72" s="26"/>
      <c r="DD72" s="27"/>
      <c r="DE72" s="18" t="s">
        <v>930</v>
      </c>
      <c r="DF72" s="18" t="str">
        <f t="shared" si="34"/>
        <v>$ 8.811.756</v>
      </c>
      <c r="DG72" s="19">
        <f t="shared" si="7"/>
        <v>13217634</v>
      </c>
      <c r="DH72" s="19">
        <f t="shared" si="8"/>
        <v>74899926</v>
      </c>
      <c r="DI72" s="20"/>
      <c r="DJ72" s="20"/>
    </row>
    <row r="73" spans="1:114" ht="72" customHeight="1">
      <c r="A73" s="53" t="s">
        <v>1014</v>
      </c>
      <c r="B73" s="71">
        <v>44235</v>
      </c>
      <c r="C73" s="6" t="s">
        <v>726</v>
      </c>
      <c r="D73" s="6" t="s">
        <v>166</v>
      </c>
      <c r="E73" s="8" t="s">
        <v>1015</v>
      </c>
      <c r="F73" s="6" t="s">
        <v>1016</v>
      </c>
      <c r="G73" s="9" t="s">
        <v>1017</v>
      </c>
      <c r="H73" s="72">
        <v>44236</v>
      </c>
      <c r="I73" s="6" t="s">
        <v>114</v>
      </c>
      <c r="J73" s="6" t="s">
        <v>115</v>
      </c>
      <c r="K73" s="29" t="s">
        <v>1018</v>
      </c>
      <c r="L73" s="6" t="s">
        <v>110</v>
      </c>
      <c r="M73" s="49" t="s">
        <v>1019</v>
      </c>
      <c r="N73" s="6" t="s">
        <v>118</v>
      </c>
      <c r="O73" s="6" t="s">
        <v>119</v>
      </c>
      <c r="P73" s="56">
        <v>10</v>
      </c>
      <c r="Q73" s="6" t="s">
        <v>390</v>
      </c>
      <c r="R73" s="6" t="s">
        <v>391</v>
      </c>
      <c r="S73" s="6">
        <v>1082000052</v>
      </c>
      <c r="T73" s="6">
        <v>37</v>
      </c>
      <c r="U73" s="7">
        <v>44203</v>
      </c>
      <c r="V73" s="6" t="s">
        <v>149</v>
      </c>
      <c r="W73" s="77">
        <v>73431300</v>
      </c>
      <c r="X73" s="77">
        <v>7343130</v>
      </c>
      <c r="Y73" s="6" t="s">
        <v>110</v>
      </c>
      <c r="Z73" s="11">
        <v>0</v>
      </c>
      <c r="AA73" s="11">
        <f t="shared" si="54"/>
        <v>73431300</v>
      </c>
      <c r="AB73" s="6" t="s">
        <v>110</v>
      </c>
      <c r="AC73" s="6" t="s">
        <v>110</v>
      </c>
      <c r="AD73" s="6" t="s">
        <v>110</v>
      </c>
      <c r="AE73" s="6" t="s">
        <v>110</v>
      </c>
      <c r="AF73" s="6" t="s">
        <v>110</v>
      </c>
      <c r="AG73" s="9" t="s">
        <v>1020</v>
      </c>
      <c r="AH73" s="12">
        <v>79690681</v>
      </c>
      <c r="AI73" s="12">
        <v>2</v>
      </c>
      <c r="AJ73" s="12" t="s">
        <v>279</v>
      </c>
      <c r="AK73" s="12" t="s">
        <v>124</v>
      </c>
      <c r="AL73" s="12" t="s">
        <v>125</v>
      </c>
      <c r="AM73" s="71">
        <v>27653</v>
      </c>
      <c r="AN73" s="6" t="s">
        <v>126</v>
      </c>
      <c r="AO73" s="6" t="s">
        <v>206</v>
      </c>
      <c r="AP73" s="6" t="s">
        <v>127</v>
      </c>
      <c r="AQ73" s="6" t="s">
        <v>151</v>
      </c>
      <c r="AR73" s="6" t="s">
        <v>336</v>
      </c>
      <c r="AS73" s="6" t="s">
        <v>130</v>
      </c>
      <c r="AT73" s="6" t="s">
        <v>1021</v>
      </c>
      <c r="AU73" s="38">
        <v>3813000</v>
      </c>
      <c r="AV73" s="6" t="s">
        <v>1022</v>
      </c>
      <c r="AW73" s="6" t="s">
        <v>738</v>
      </c>
      <c r="AX73" s="6" t="s">
        <v>781</v>
      </c>
      <c r="AY73" s="6" t="s">
        <v>110</v>
      </c>
      <c r="AZ73" s="6" t="s">
        <v>110</v>
      </c>
      <c r="BA73" s="6" t="s">
        <v>110</v>
      </c>
      <c r="BB73" s="6" t="s">
        <v>110</v>
      </c>
      <c r="BC73" s="78" t="s">
        <v>1023</v>
      </c>
      <c r="BD73" s="49">
        <v>82</v>
      </c>
      <c r="BE73" s="50">
        <v>44236</v>
      </c>
      <c r="BF73" s="6" t="s">
        <v>110</v>
      </c>
      <c r="BG73" s="6" t="s">
        <v>110</v>
      </c>
      <c r="BH73" s="6" t="s">
        <v>110</v>
      </c>
      <c r="BI73" s="6" t="s">
        <v>110</v>
      </c>
      <c r="BJ73" s="44">
        <v>44242</v>
      </c>
      <c r="BK73" s="44">
        <v>44544</v>
      </c>
      <c r="BL73" s="6" t="s">
        <v>397</v>
      </c>
      <c r="BM73" s="6" t="s">
        <v>398</v>
      </c>
      <c r="BN73" s="6">
        <v>79468174</v>
      </c>
      <c r="BO73" s="6">
        <v>1</v>
      </c>
      <c r="BP73" s="6" t="s">
        <v>110</v>
      </c>
      <c r="BQ73" s="6" t="s">
        <v>110</v>
      </c>
      <c r="BR73" s="6" t="s">
        <v>110</v>
      </c>
      <c r="BS73" s="6" t="s">
        <v>110</v>
      </c>
      <c r="BT73" s="6" t="s">
        <v>110</v>
      </c>
      <c r="BU73" s="6" t="s">
        <v>110</v>
      </c>
      <c r="BV73" s="6" t="s">
        <v>110</v>
      </c>
      <c r="BW73" s="6" t="s">
        <v>110</v>
      </c>
      <c r="BX73" s="9" t="str">
        <f t="shared" si="44"/>
        <v>HECTOR ALEXANDER MARTINEZ SILVA</v>
      </c>
      <c r="BY73" s="16">
        <f t="shared" si="45"/>
        <v>73431300</v>
      </c>
      <c r="BZ73" s="16" t="str">
        <f t="shared" ref="BZ73:CA73" si="56">O73</f>
        <v>2 2. Meses</v>
      </c>
      <c r="CA73" s="17">
        <f t="shared" si="56"/>
        <v>10</v>
      </c>
      <c r="CB73" s="18"/>
      <c r="CC73" s="19">
        <v>3916336</v>
      </c>
      <c r="CD73" s="19">
        <v>7343130</v>
      </c>
      <c r="CE73" s="19"/>
      <c r="CF73" s="19"/>
      <c r="CG73" s="19"/>
      <c r="CH73" s="20"/>
      <c r="CI73" s="20"/>
      <c r="CJ73" s="20"/>
      <c r="CK73" s="20"/>
      <c r="CL73" s="20"/>
      <c r="CM73" s="20"/>
      <c r="CN73" s="20"/>
      <c r="CO73" s="20"/>
      <c r="CP73" s="20"/>
      <c r="CQ73" s="20"/>
      <c r="CR73" s="20"/>
      <c r="CS73" s="19">
        <f t="shared" si="4"/>
        <v>11259466</v>
      </c>
      <c r="CT73" s="21">
        <f t="shared" si="5"/>
        <v>0.15333333333333332</v>
      </c>
      <c r="CU73" s="25" t="s">
        <v>138</v>
      </c>
      <c r="CV73" s="26"/>
      <c r="CW73" s="26"/>
      <c r="CX73" s="26"/>
      <c r="CY73" s="26"/>
      <c r="CZ73" s="26"/>
      <c r="DA73" s="26"/>
      <c r="DB73" s="26"/>
      <c r="DC73" s="26"/>
      <c r="DD73" s="27"/>
      <c r="DE73" s="18" t="s">
        <v>179</v>
      </c>
      <c r="DF73" s="18" t="str">
        <f t="shared" si="34"/>
        <v>$ 7.343.130</v>
      </c>
      <c r="DG73" s="19">
        <f t="shared" si="7"/>
        <v>11259466</v>
      </c>
      <c r="DH73" s="19">
        <f t="shared" si="8"/>
        <v>62171834</v>
      </c>
      <c r="DI73" s="20"/>
      <c r="DJ73" s="20"/>
    </row>
    <row r="74" spans="1:114" ht="108" customHeight="1">
      <c r="A74" s="37" t="s">
        <v>1024</v>
      </c>
      <c r="B74" s="79">
        <v>44236</v>
      </c>
      <c r="C74" s="6" t="s">
        <v>109</v>
      </c>
      <c r="D74" s="6" t="s">
        <v>110</v>
      </c>
      <c r="E74" s="8" t="s">
        <v>1025</v>
      </c>
      <c r="F74" s="6" t="s">
        <v>1026</v>
      </c>
      <c r="G74" s="9" t="s">
        <v>1027</v>
      </c>
      <c r="H74" s="72">
        <v>44236</v>
      </c>
      <c r="I74" s="6" t="s">
        <v>114</v>
      </c>
      <c r="J74" s="6" t="s">
        <v>115</v>
      </c>
      <c r="K74" s="29" t="s">
        <v>1028</v>
      </c>
      <c r="L74" s="6" t="s">
        <v>110</v>
      </c>
      <c r="M74" s="6" t="s">
        <v>1029</v>
      </c>
      <c r="N74" s="6" t="s">
        <v>118</v>
      </c>
      <c r="O74" s="6" t="s">
        <v>119</v>
      </c>
      <c r="P74" s="56">
        <v>10</v>
      </c>
      <c r="Q74" s="6" t="s">
        <v>186</v>
      </c>
      <c r="R74" s="6" t="s">
        <v>187</v>
      </c>
      <c r="S74" s="6">
        <v>1082001052</v>
      </c>
      <c r="T74" s="6">
        <v>106</v>
      </c>
      <c r="U74" s="7">
        <v>44230</v>
      </c>
      <c r="V74" s="6" t="s">
        <v>149</v>
      </c>
      <c r="W74" s="77">
        <v>73431300</v>
      </c>
      <c r="X74" s="77">
        <v>7343130</v>
      </c>
      <c r="Y74" s="6" t="s">
        <v>110</v>
      </c>
      <c r="Z74" s="11">
        <v>0</v>
      </c>
      <c r="AA74" s="11">
        <f t="shared" si="54"/>
        <v>73431300</v>
      </c>
      <c r="AB74" s="6" t="s">
        <v>110</v>
      </c>
      <c r="AC74" s="6" t="s">
        <v>110</v>
      </c>
      <c r="AD74" s="6" t="s">
        <v>110</v>
      </c>
      <c r="AE74" s="6" t="s">
        <v>110</v>
      </c>
      <c r="AF74" s="6" t="s">
        <v>110</v>
      </c>
      <c r="AG74" s="9" t="s">
        <v>1030</v>
      </c>
      <c r="AH74" s="12">
        <v>1054548115</v>
      </c>
      <c r="AI74" s="12">
        <v>9</v>
      </c>
      <c r="AJ74" s="12" t="s">
        <v>123</v>
      </c>
      <c r="AK74" s="12" t="s">
        <v>124</v>
      </c>
      <c r="AL74" s="12" t="s">
        <v>125</v>
      </c>
      <c r="AM74" s="80">
        <v>32365</v>
      </c>
      <c r="AN74" s="6" t="s">
        <v>126</v>
      </c>
      <c r="AO74" s="81" t="s">
        <v>1031</v>
      </c>
      <c r="AP74" s="81" t="s">
        <v>1032</v>
      </c>
      <c r="AQ74" s="6" t="s">
        <v>926</v>
      </c>
      <c r="AR74" s="6" t="s">
        <v>489</v>
      </c>
      <c r="AS74" s="6" t="s">
        <v>130</v>
      </c>
      <c r="AT74" s="12" t="s">
        <v>1033</v>
      </c>
      <c r="AU74" s="38">
        <v>3813000</v>
      </c>
      <c r="AV74" s="6" t="s">
        <v>1034</v>
      </c>
      <c r="AW74" s="40" t="s">
        <v>492</v>
      </c>
      <c r="AX74" s="12" t="s">
        <v>614</v>
      </c>
      <c r="AY74" s="6" t="s">
        <v>110</v>
      </c>
      <c r="AZ74" s="6" t="s">
        <v>110</v>
      </c>
      <c r="BA74" s="6" t="s">
        <v>110</v>
      </c>
      <c r="BB74" s="6" t="s">
        <v>110</v>
      </c>
      <c r="BC74" s="82" t="s">
        <v>1035</v>
      </c>
      <c r="BD74" s="49">
        <v>81</v>
      </c>
      <c r="BE74" s="50">
        <v>44236</v>
      </c>
      <c r="BF74" s="6" t="s">
        <v>110</v>
      </c>
      <c r="BG74" s="6" t="s">
        <v>110</v>
      </c>
      <c r="BH74" s="6" t="s">
        <v>110</v>
      </c>
      <c r="BI74" s="6" t="s">
        <v>110</v>
      </c>
      <c r="BJ74" s="73">
        <v>44238</v>
      </c>
      <c r="BK74" s="73">
        <v>44540</v>
      </c>
      <c r="BL74" s="6" t="s">
        <v>196</v>
      </c>
      <c r="BM74" s="6" t="s">
        <v>197</v>
      </c>
      <c r="BN74" s="6">
        <v>72171247</v>
      </c>
      <c r="BO74" s="6">
        <v>7</v>
      </c>
      <c r="BP74" s="6" t="s">
        <v>110</v>
      </c>
      <c r="BQ74" s="6" t="s">
        <v>110</v>
      </c>
      <c r="BR74" s="6" t="s">
        <v>110</v>
      </c>
      <c r="BS74" s="6" t="s">
        <v>110</v>
      </c>
      <c r="BT74" s="6" t="s">
        <v>110</v>
      </c>
      <c r="BU74" s="6" t="s">
        <v>110</v>
      </c>
      <c r="BV74" s="6" t="s">
        <v>110</v>
      </c>
      <c r="BW74" s="6" t="s">
        <v>110</v>
      </c>
      <c r="BX74" s="9" t="str">
        <f t="shared" si="44"/>
        <v>ANGELA CRISTINA ROSAS HENAO</v>
      </c>
      <c r="BY74" s="16">
        <f t="shared" si="45"/>
        <v>73431300</v>
      </c>
      <c r="BZ74" s="16" t="str">
        <f t="shared" ref="BZ74:CA74" si="57">O74</f>
        <v>2 2. Meses</v>
      </c>
      <c r="CA74" s="17">
        <f t="shared" si="57"/>
        <v>10</v>
      </c>
      <c r="CB74" s="18"/>
      <c r="CC74" s="19">
        <v>4895420</v>
      </c>
      <c r="CD74" s="19">
        <v>7343130</v>
      </c>
      <c r="CE74" s="19"/>
      <c r="CF74" s="19"/>
      <c r="CG74" s="19"/>
      <c r="CH74" s="20"/>
      <c r="CI74" s="20"/>
      <c r="CJ74" s="20"/>
      <c r="CK74" s="20"/>
      <c r="CL74" s="20"/>
      <c r="CM74" s="20"/>
      <c r="CN74" s="20"/>
      <c r="CO74" s="20"/>
      <c r="CP74" s="20"/>
      <c r="CQ74" s="20"/>
      <c r="CR74" s="20"/>
      <c r="CS74" s="19">
        <f t="shared" si="4"/>
        <v>12238550</v>
      </c>
      <c r="CT74" s="21">
        <f t="shared" si="5"/>
        <v>0.16666666666666666</v>
      </c>
      <c r="CU74" s="25" t="s">
        <v>138</v>
      </c>
      <c r="CV74" s="26"/>
      <c r="CW74" s="26"/>
      <c r="CX74" s="26"/>
      <c r="CY74" s="26"/>
      <c r="CZ74" s="26"/>
      <c r="DA74" s="26"/>
      <c r="DB74" s="26"/>
      <c r="DC74" s="26"/>
      <c r="DD74" s="27"/>
      <c r="DE74" s="18" t="s">
        <v>179</v>
      </c>
      <c r="DF74" s="18" t="str">
        <f t="shared" si="34"/>
        <v>$ 7.343.130</v>
      </c>
      <c r="DG74" s="19">
        <f t="shared" si="7"/>
        <v>12238550</v>
      </c>
      <c r="DH74" s="19">
        <f t="shared" si="8"/>
        <v>61192750</v>
      </c>
      <c r="DI74" s="20"/>
      <c r="DJ74" s="20"/>
    </row>
    <row r="75" spans="1:114" ht="84" customHeight="1">
      <c r="A75" s="37" t="s">
        <v>1036</v>
      </c>
      <c r="B75" s="79">
        <v>44236</v>
      </c>
      <c r="C75" s="6" t="s">
        <v>278</v>
      </c>
      <c r="D75" s="6" t="s">
        <v>110</v>
      </c>
      <c r="E75" s="8" t="s">
        <v>1037</v>
      </c>
      <c r="F75" s="6" t="s">
        <v>1038</v>
      </c>
      <c r="G75" s="9" t="s">
        <v>1039</v>
      </c>
      <c r="H75" s="72">
        <v>44236</v>
      </c>
      <c r="I75" s="6" t="s">
        <v>114</v>
      </c>
      <c r="J75" s="6" t="s">
        <v>115</v>
      </c>
      <c r="K75" s="29" t="s">
        <v>1040</v>
      </c>
      <c r="L75" s="6" t="s">
        <v>110</v>
      </c>
      <c r="M75" s="6" t="s">
        <v>1041</v>
      </c>
      <c r="N75" s="6" t="s">
        <v>118</v>
      </c>
      <c r="O75" s="6" t="s">
        <v>119</v>
      </c>
      <c r="P75" s="6">
        <v>10</v>
      </c>
      <c r="Q75" s="6">
        <v>131020202030203</v>
      </c>
      <c r="R75" s="6" t="s">
        <v>120</v>
      </c>
      <c r="S75" s="6" t="s">
        <v>110</v>
      </c>
      <c r="T75" s="6">
        <v>113</v>
      </c>
      <c r="U75" s="7">
        <v>44231</v>
      </c>
      <c r="V75" s="6" t="s">
        <v>121</v>
      </c>
      <c r="W75" s="10">
        <v>80774430</v>
      </c>
      <c r="X75" s="10">
        <v>8077443</v>
      </c>
      <c r="Y75" s="6" t="s">
        <v>110</v>
      </c>
      <c r="Z75" s="11">
        <v>0</v>
      </c>
      <c r="AA75" s="11">
        <f t="shared" si="54"/>
        <v>80774430</v>
      </c>
      <c r="AB75" s="6" t="s">
        <v>110</v>
      </c>
      <c r="AC75" s="6" t="s">
        <v>110</v>
      </c>
      <c r="AD75" s="6" t="s">
        <v>110</v>
      </c>
      <c r="AE75" s="6" t="s">
        <v>110</v>
      </c>
      <c r="AF75" s="6" t="s">
        <v>110</v>
      </c>
      <c r="AG75" s="9" t="s">
        <v>1042</v>
      </c>
      <c r="AH75" s="12">
        <v>53082812</v>
      </c>
      <c r="AI75" s="12">
        <v>8</v>
      </c>
      <c r="AJ75" s="12" t="s">
        <v>123</v>
      </c>
      <c r="AK75" s="12" t="s">
        <v>124</v>
      </c>
      <c r="AL75" s="12" t="s">
        <v>125</v>
      </c>
      <c r="AM75" s="71">
        <v>31166</v>
      </c>
      <c r="AN75" s="37" t="s">
        <v>126</v>
      </c>
      <c r="AO75" s="6" t="s">
        <v>206</v>
      </c>
      <c r="AP75" s="6" t="s">
        <v>127</v>
      </c>
      <c r="AQ75" s="6" t="s">
        <v>190</v>
      </c>
      <c r="AR75" s="6" t="s">
        <v>336</v>
      </c>
      <c r="AS75" s="6" t="s">
        <v>130</v>
      </c>
      <c r="AT75" s="37" t="s">
        <v>1043</v>
      </c>
      <c r="AU75" s="37">
        <v>3813000</v>
      </c>
      <c r="AV75" s="6" t="s">
        <v>1044</v>
      </c>
      <c r="AW75" s="40" t="s">
        <v>986</v>
      </c>
      <c r="AX75" s="12" t="s">
        <v>1045</v>
      </c>
      <c r="AY75" s="6" t="s">
        <v>110</v>
      </c>
      <c r="AZ75" s="6" t="s">
        <v>110</v>
      </c>
      <c r="BA75" s="6" t="s">
        <v>110</v>
      </c>
      <c r="BB75" s="6" t="s">
        <v>110</v>
      </c>
      <c r="BC75" s="83" t="s">
        <v>1046</v>
      </c>
      <c r="BD75" s="49">
        <v>83</v>
      </c>
      <c r="BE75" s="7">
        <v>44237</v>
      </c>
      <c r="BF75" s="6" t="s">
        <v>110</v>
      </c>
      <c r="BG75" s="6" t="s">
        <v>110</v>
      </c>
      <c r="BH75" s="6" t="s">
        <v>110</v>
      </c>
      <c r="BI75" s="6" t="s">
        <v>110</v>
      </c>
      <c r="BJ75" s="73">
        <v>44237</v>
      </c>
      <c r="BK75" s="73">
        <v>44539</v>
      </c>
      <c r="BL75" s="6" t="s">
        <v>136</v>
      </c>
      <c r="BM75" s="6" t="s">
        <v>137</v>
      </c>
      <c r="BN75" s="6">
        <v>65554501</v>
      </c>
      <c r="BO75" s="6">
        <v>2</v>
      </c>
      <c r="BP75" s="6" t="s">
        <v>110</v>
      </c>
      <c r="BQ75" s="6" t="s">
        <v>110</v>
      </c>
      <c r="BR75" s="6" t="s">
        <v>110</v>
      </c>
      <c r="BS75" s="6" t="s">
        <v>110</v>
      </c>
      <c r="BT75" s="6" t="s">
        <v>110</v>
      </c>
      <c r="BU75" s="6" t="s">
        <v>110</v>
      </c>
      <c r="BV75" s="6" t="s">
        <v>110</v>
      </c>
      <c r="BW75" s="6" t="s">
        <v>110</v>
      </c>
      <c r="BX75" s="9" t="str">
        <f t="shared" si="44"/>
        <v>PAOLA GOMEZ MARTÍNEZ</v>
      </c>
      <c r="BY75" s="16">
        <f t="shared" si="45"/>
        <v>80774430</v>
      </c>
      <c r="BZ75" s="16" t="str">
        <f t="shared" ref="BZ75:CA75" si="58">O75</f>
        <v>2 2. Meses</v>
      </c>
      <c r="CA75" s="17">
        <f t="shared" si="58"/>
        <v>10</v>
      </c>
      <c r="CB75" s="18"/>
      <c r="CC75" s="19">
        <v>5654210</v>
      </c>
      <c r="CD75" s="19">
        <v>8077443</v>
      </c>
      <c r="CE75" s="19"/>
      <c r="CF75" s="19"/>
      <c r="CG75" s="19"/>
      <c r="CH75" s="20"/>
      <c r="CI75" s="20"/>
      <c r="CJ75" s="20"/>
      <c r="CK75" s="20"/>
      <c r="CL75" s="20"/>
      <c r="CM75" s="20"/>
      <c r="CN75" s="20"/>
      <c r="CO75" s="20"/>
      <c r="CP75" s="20"/>
      <c r="CQ75" s="20"/>
      <c r="CR75" s="20"/>
      <c r="CS75" s="19">
        <f t="shared" si="4"/>
        <v>13731653</v>
      </c>
      <c r="CT75" s="21">
        <f t="shared" si="5"/>
        <v>0.16999999876198446</v>
      </c>
      <c r="CU75" s="25" t="s">
        <v>138</v>
      </c>
      <c r="CV75" s="26"/>
      <c r="CW75" s="26"/>
      <c r="CX75" s="26"/>
      <c r="CY75" s="26"/>
      <c r="CZ75" s="26"/>
      <c r="DA75" s="26"/>
      <c r="DB75" s="26"/>
      <c r="DC75" s="26"/>
      <c r="DD75" s="27"/>
      <c r="DE75" s="18" t="s">
        <v>139</v>
      </c>
      <c r="DF75" s="18" t="str">
        <f t="shared" si="34"/>
        <v>$ 8.077.443</v>
      </c>
      <c r="DG75" s="19">
        <f t="shared" si="7"/>
        <v>13731653</v>
      </c>
      <c r="DH75" s="19">
        <f t="shared" si="8"/>
        <v>67042777</v>
      </c>
      <c r="DI75" s="20"/>
      <c r="DJ75" s="20"/>
    </row>
    <row r="76" spans="1:114" ht="61.5" customHeight="1">
      <c r="A76" s="53" t="s">
        <v>1047</v>
      </c>
      <c r="B76" s="71">
        <v>44232</v>
      </c>
      <c r="C76" s="6" t="s">
        <v>726</v>
      </c>
      <c r="D76" s="6" t="s">
        <v>301</v>
      </c>
      <c r="E76" s="8" t="s">
        <v>1048</v>
      </c>
      <c r="F76" s="6" t="s">
        <v>1049</v>
      </c>
      <c r="G76" s="9" t="s">
        <v>1050</v>
      </c>
      <c r="H76" s="72">
        <v>44237</v>
      </c>
      <c r="I76" s="6" t="s">
        <v>114</v>
      </c>
      <c r="J76" s="6" t="s">
        <v>115</v>
      </c>
      <c r="K76" s="29" t="s">
        <v>1051</v>
      </c>
      <c r="L76" s="6" t="s">
        <v>110</v>
      </c>
      <c r="M76" s="6" t="s">
        <v>1052</v>
      </c>
      <c r="N76" s="6" t="s">
        <v>118</v>
      </c>
      <c r="O76" s="6" t="s">
        <v>119</v>
      </c>
      <c r="P76" s="6">
        <v>10</v>
      </c>
      <c r="Q76" s="6" t="s">
        <v>390</v>
      </c>
      <c r="R76" s="6" t="s">
        <v>391</v>
      </c>
      <c r="S76" s="6">
        <v>1082000052</v>
      </c>
      <c r="T76" s="6">
        <v>93</v>
      </c>
      <c r="U76" s="7">
        <v>44224</v>
      </c>
      <c r="V76" s="6" t="s">
        <v>149</v>
      </c>
      <c r="W76" s="77">
        <v>88117560</v>
      </c>
      <c r="X76" s="77">
        <v>8811756</v>
      </c>
      <c r="Y76" s="6" t="s">
        <v>110</v>
      </c>
      <c r="Z76" s="11">
        <v>0</v>
      </c>
      <c r="AA76" s="11">
        <f t="shared" si="54"/>
        <v>88117560</v>
      </c>
      <c r="AB76" s="6" t="s">
        <v>110</v>
      </c>
      <c r="AC76" s="6" t="s">
        <v>110</v>
      </c>
      <c r="AD76" s="6" t="s">
        <v>110</v>
      </c>
      <c r="AE76" s="6" t="s">
        <v>110</v>
      </c>
      <c r="AF76" s="6" t="s">
        <v>110</v>
      </c>
      <c r="AG76" s="9" t="s">
        <v>1053</v>
      </c>
      <c r="AH76" s="12">
        <v>80025774</v>
      </c>
      <c r="AI76" s="12">
        <v>1</v>
      </c>
      <c r="AJ76" s="12" t="s">
        <v>279</v>
      </c>
      <c r="AK76" s="12" t="s">
        <v>124</v>
      </c>
      <c r="AL76" s="12" t="s">
        <v>125</v>
      </c>
      <c r="AM76" s="71">
        <v>29301</v>
      </c>
      <c r="AN76" s="37" t="s">
        <v>126</v>
      </c>
      <c r="AO76" s="6" t="s">
        <v>206</v>
      </c>
      <c r="AP76" s="6" t="s">
        <v>127</v>
      </c>
      <c r="AQ76" s="6" t="s">
        <v>221</v>
      </c>
      <c r="AR76" s="6" t="s">
        <v>336</v>
      </c>
      <c r="AS76" s="6" t="s">
        <v>130</v>
      </c>
      <c r="AT76" s="37" t="s">
        <v>1054</v>
      </c>
      <c r="AU76" s="37">
        <v>3813000</v>
      </c>
      <c r="AV76" s="6" t="s">
        <v>1055</v>
      </c>
      <c r="AW76" s="40" t="s">
        <v>505</v>
      </c>
      <c r="AX76" s="84" t="s">
        <v>781</v>
      </c>
      <c r="AY76" s="84" t="s">
        <v>110</v>
      </c>
      <c r="AZ76" s="84" t="s">
        <v>110</v>
      </c>
      <c r="BA76" s="84" t="s">
        <v>110</v>
      </c>
      <c r="BB76" s="84" t="s">
        <v>110</v>
      </c>
      <c r="BC76" s="82" t="s">
        <v>1056</v>
      </c>
      <c r="BD76" s="49">
        <v>85</v>
      </c>
      <c r="BE76" s="50">
        <v>44237</v>
      </c>
      <c r="BF76" s="6" t="s">
        <v>110</v>
      </c>
      <c r="BG76" s="6" t="s">
        <v>110</v>
      </c>
      <c r="BH76" s="49" t="s">
        <v>110</v>
      </c>
      <c r="BI76" s="49" t="s">
        <v>110</v>
      </c>
      <c r="BJ76" s="73">
        <v>44242</v>
      </c>
      <c r="BK76" s="73">
        <v>44544</v>
      </c>
      <c r="BL76" s="6" t="s">
        <v>397</v>
      </c>
      <c r="BM76" s="6" t="s">
        <v>398</v>
      </c>
      <c r="BN76" s="6">
        <v>79468174</v>
      </c>
      <c r="BO76" s="6">
        <v>1</v>
      </c>
      <c r="BP76" s="6" t="s">
        <v>110</v>
      </c>
      <c r="BQ76" s="6" t="s">
        <v>110</v>
      </c>
      <c r="BR76" s="6" t="s">
        <v>110</v>
      </c>
      <c r="BS76" s="6" t="s">
        <v>110</v>
      </c>
      <c r="BT76" s="6" t="s">
        <v>110</v>
      </c>
      <c r="BU76" s="6" t="s">
        <v>110</v>
      </c>
      <c r="BV76" s="6" t="s">
        <v>110</v>
      </c>
      <c r="BW76" s="6" t="s">
        <v>110</v>
      </c>
      <c r="BX76" s="9" t="str">
        <f t="shared" si="44"/>
        <v xml:space="preserve">LEONARDO SANTOS CHACÓN </v>
      </c>
      <c r="BY76" s="16">
        <f t="shared" si="45"/>
        <v>88117560</v>
      </c>
      <c r="BZ76" s="16" t="str">
        <f t="shared" ref="BZ76:CA76" si="59">O76</f>
        <v>2 2. Meses</v>
      </c>
      <c r="CA76" s="17">
        <f t="shared" si="59"/>
        <v>10</v>
      </c>
      <c r="CB76" s="18"/>
      <c r="CC76" s="19">
        <v>4699603</v>
      </c>
      <c r="CD76" s="19">
        <v>8811756</v>
      </c>
      <c r="CE76" s="19"/>
      <c r="CF76" s="19"/>
      <c r="CG76" s="19"/>
      <c r="CH76" s="20"/>
      <c r="CI76" s="20"/>
      <c r="CJ76" s="20"/>
      <c r="CK76" s="20"/>
      <c r="CL76" s="20"/>
      <c r="CM76" s="20"/>
      <c r="CN76" s="20"/>
      <c r="CO76" s="20"/>
      <c r="CP76" s="20"/>
      <c r="CQ76" s="20"/>
      <c r="CR76" s="20"/>
      <c r="CS76" s="19">
        <f t="shared" si="4"/>
        <v>13511359</v>
      </c>
      <c r="CT76" s="21">
        <f t="shared" si="5"/>
        <v>0.15333333106363817</v>
      </c>
      <c r="CU76" s="25" t="s">
        <v>138</v>
      </c>
      <c r="CV76" s="26"/>
      <c r="CW76" s="26"/>
      <c r="CX76" s="26"/>
      <c r="CY76" s="26"/>
      <c r="CZ76" s="26"/>
      <c r="DA76" s="26"/>
      <c r="DB76" s="26"/>
      <c r="DC76" s="26"/>
      <c r="DD76" s="27"/>
      <c r="DE76" s="18" t="s">
        <v>930</v>
      </c>
      <c r="DF76" s="18" t="str">
        <f t="shared" si="34"/>
        <v>$ 8.811.756</v>
      </c>
      <c r="DG76" s="19">
        <f t="shared" si="7"/>
        <v>13511359</v>
      </c>
      <c r="DH76" s="19">
        <f t="shared" si="8"/>
        <v>74606201</v>
      </c>
      <c r="DI76" s="20"/>
      <c r="DJ76" s="20"/>
    </row>
    <row r="77" spans="1:114" ht="72" customHeight="1">
      <c r="A77" s="37" t="s">
        <v>1057</v>
      </c>
      <c r="B77" s="71">
        <v>44236</v>
      </c>
      <c r="C77" s="6" t="s">
        <v>122</v>
      </c>
      <c r="D77" s="6" t="s">
        <v>110</v>
      </c>
      <c r="E77" s="8" t="s">
        <v>1058</v>
      </c>
      <c r="F77" s="6" t="s">
        <v>1059</v>
      </c>
      <c r="G77" s="9" t="s">
        <v>1060</v>
      </c>
      <c r="H77" s="72">
        <v>44237</v>
      </c>
      <c r="I77" s="6" t="s">
        <v>114</v>
      </c>
      <c r="J77" s="6" t="s">
        <v>115</v>
      </c>
      <c r="K77" s="29" t="s">
        <v>1061</v>
      </c>
      <c r="L77" s="6" t="s">
        <v>110</v>
      </c>
      <c r="M77" s="6" t="s">
        <v>1062</v>
      </c>
      <c r="N77" s="6" t="s">
        <v>118</v>
      </c>
      <c r="O77" s="6" t="s">
        <v>562</v>
      </c>
      <c r="P77" s="6">
        <v>315</v>
      </c>
      <c r="Q77" s="6">
        <v>131020202030203</v>
      </c>
      <c r="R77" s="6" t="s">
        <v>120</v>
      </c>
      <c r="S77" s="6" t="s">
        <v>110</v>
      </c>
      <c r="T77" s="6">
        <v>69</v>
      </c>
      <c r="U77" s="7">
        <v>44204</v>
      </c>
      <c r="V77" s="6" t="s">
        <v>121</v>
      </c>
      <c r="W77" s="77">
        <v>46261719</v>
      </c>
      <c r="X77" s="77">
        <v>4405878</v>
      </c>
      <c r="Y77" s="6" t="s">
        <v>110</v>
      </c>
      <c r="Z77" s="11">
        <v>0</v>
      </c>
      <c r="AA77" s="11">
        <f t="shared" si="54"/>
        <v>46261719</v>
      </c>
      <c r="AB77" s="6" t="s">
        <v>110</v>
      </c>
      <c r="AC77" s="6" t="s">
        <v>110</v>
      </c>
      <c r="AD77" s="6" t="s">
        <v>110</v>
      </c>
      <c r="AE77" s="6" t="s">
        <v>110</v>
      </c>
      <c r="AF77" s="6" t="s">
        <v>110</v>
      </c>
      <c r="AG77" s="9" t="s">
        <v>1063</v>
      </c>
      <c r="AH77" s="12">
        <v>1020794404</v>
      </c>
      <c r="AI77" s="12">
        <v>2</v>
      </c>
      <c r="AJ77" s="12" t="s">
        <v>123</v>
      </c>
      <c r="AK77" s="12" t="s">
        <v>124</v>
      </c>
      <c r="AL77" s="12" t="s">
        <v>125</v>
      </c>
      <c r="AM77" s="71">
        <v>34520</v>
      </c>
      <c r="AN77" s="37" t="s">
        <v>126</v>
      </c>
      <c r="AO77" s="37" t="s">
        <v>206</v>
      </c>
      <c r="AP77" s="37" t="s">
        <v>127</v>
      </c>
      <c r="AQ77" s="6" t="s">
        <v>926</v>
      </c>
      <c r="AR77" s="6" t="s">
        <v>1009</v>
      </c>
      <c r="AS77" s="6" t="s">
        <v>130</v>
      </c>
      <c r="AT77" s="12" t="s">
        <v>1064</v>
      </c>
      <c r="AU77" s="37">
        <v>3813000</v>
      </c>
      <c r="AV77" s="6" t="s">
        <v>1065</v>
      </c>
      <c r="AW77" s="40" t="s">
        <v>193</v>
      </c>
      <c r="AX77" s="84" t="s">
        <v>614</v>
      </c>
      <c r="AY77" s="84" t="s">
        <v>110</v>
      </c>
      <c r="AZ77" s="84" t="s">
        <v>110</v>
      </c>
      <c r="BA77" s="84" t="s">
        <v>110</v>
      </c>
      <c r="BB77" s="84" t="s">
        <v>110</v>
      </c>
      <c r="BC77" s="82" t="s">
        <v>1066</v>
      </c>
      <c r="BD77" s="49">
        <v>86</v>
      </c>
      <c r="BE77" s="50">
        <v>44237</v>
      </c>
      <c r="BF77" s="6" t="s">
        <v>110</v>
      </c>
      <c r="BG77" s="6" t="s">
        <v>110</v>
      </c>
      <c r="BH77" s="6" t="s">
        <v>110</v>
      </c>
      <c r="BI77" s="6" t="s">
        <v>110</v>
      </c>
      <c r="BJ77" s="73">
        <v>44238</v>
      </c>
      <c r="BK77" s="73">
        <v>44555</v>
      </c>
      <c r="BL77" s="6" t="s">
        <v>507</v>
      </c>
      <c r="BM77" s="6" t="s">
        <v>508</v>
      </c>
      <c r="BN77" s="6">
        <v>52966718</v>
      </c>
      <c r="BO77" s="6">
        <v>4</v>
      </c>
      <c r="BP77" s="6" t="s">
        <v>110</v>
      </c>
      <c r="BQ77" s="6" t="s">
        <v>110</v>
      </c>
      <c r="BR77" s="6" t="s">
        <v>110</v>
      </c>
      <c r="BS77" s="6" t="s">
        <v>110</v>
      </c>
      <c r="BT77" s="6" t="s">
        <v>110</v>
      </c>
      <c r="BU77" s="6" t="s">
        <v>110</v>
      </c>
      <c r="BV77" s="6" t="s">
        <v>110</v>
      </c>
      <c r="BW77" s="6" t="s">
        <v>110</v>
      </c>
      <c r="BX77" s="9" t="str">
        <f t="shared" si="44"/>
        <v>LUISA FERNANDA ACHAGUA MULFORD</v>
      </c>
      <c r="BY77" s="16">
        <f t="shared" si="45"/>
        <v>46261719</v>
      </c>
      <c r="BZ77" s="16" t="str">
        <f t="shared" ref="BZ77:CA77" si="60">O77</f>
        <v xml:space="preserve">1.1 Dias </v>
      </c>
      <c r="CA77" s="17">
        <f t="shared" si="60"/>
        <v>315</v>
      </c>
      <c r="CB77" s="18"/>
      <c r="CC77" s="19">
        <v>2937252</v>
      </c>
      <c r="CD77" s="19">
        <v>4405878</v>
      </c>
      <c r="CE77" s="19"/>
      <c r="CF77" s="19"/>
      <c r="CG77" s="19"/>
      <c r="CH77" s="20"/>
      <c r="CI77" s="20"/>
      <c r="CJ77" s="20"/>
      <c r="CK77" s="20"/>
      <c r="CL77" s="20"/>
      <c r="CM77" s="20"/>
      <c r="CN77" s="20"/>
      <c r="CO77" s="20"/>
      <c r="CP77" s="20"/>
      <c r="CQ77" s="20"/>
      <c r="CR77" s="20"/>
      <c r="CS77" s="19">
        <f t="shared" si="4"/>
        <v>7343130</v>
      </c>
      <c r="CT77" s="21">
        <f t="shared" si="5"/>
        <v>0.15873015873015872</v>
      </c>
      <c r="CU77" s="25" t="s">
        <v>138</v>
      </c>
      <c r="CV77" s="26"/>
      <c r="CW77" s="26"/>
      <c r="CX77" s="26"/>
      <c r="CY77" s="26"/>
      <c r="CZ77" s="26"/>
      <c r="DA77" s="26"/>
      <c r="DB77" s="26"/>
      <c r="DC77" s="26"/>
      <c r="DD77" s="27"/>
      <c r="DE77" s="18" t="s">
        <v>556</v>
      </c>
      <c r="DF77" s="18" t="str">
        <f t="shared" si="34"/>
        <v>$ 4.405.878</v>
      </c>
      <c r="DG77" s="19">
        <f t="shared" si="7"/>
        <v>7343130</v>
      </c>
      <c r="DH77" s="19">
        <f t="shared" si="8"/>
        <v>38918589</v>
      </c>
      <c r="DI77" s="20"/>
      <c r="DJ77" s="20"/>
    </row>
    <row r="78" spans="1:114" ht="72" customHeight="1">
      <c r="A78" s="37" t="s">
        <v>1067</v>
      </c>
      <c r="B78" s="71">
        <v>44237</v>
      </c>
      <c r="C78" s="6" t="s">
        <v>122</v>
      </c>
      <c r="D78" s="6" t="s">
        <v>110</v>
      </c>
      <c r="E78" s="8" t="s">
        <v>1068</v>
      </c>
      <c r="F78" s="6" t="s">
        <v>1069</v>
      </c>
      <c r="G78" s="9" t="s">
        <v>1070</v>
      </c>
      <c r="H78" s="71">
        <v>44238</v>
      </c>
      <c r="I78" s="6" t="s">
        <v>114</v>
      </c>
      <c r="J78" s="6" t="s">
        <v>115</v>
      </c>
      <c r="K78" s="29" t="s">
        <v>1071</v>
      </c>
      <c r="L78" s="6" t="s">
        <v>110</v>
      </c>
      <c r="M78" s="6" t="s">
        <v>1072</v>
      </c>
      <c r="N78" s="6" t="s">
        <v>118</v>
      </c>
      <c r="O78" s="6" t="s">
        <v>562</v>
      </c>
      <c r="P78" s="6">
        <v>315</v>
      </c>
      <c r="Q78" s="6" t="s">
        <v>186</v>
      </c>
      <c r="R78" s="6" t="s">
        <v>187</v>
      </c>
      <c r="S78" s="6">
        <v>1082001052</v>
      </c>
      <c r="T78" s="6">
        <v>99</v>
      </c>
      <c r="U78" s="7">
        <v>44228</v>
      </c>
      <c r="V78" s="6" t="s">
        <v>149</v>
      </c>
      <c r="W78" s="77">
        <v>61682292</v>
      </c>
      <c r="X78" s="77">
        <v>5874504</v>
      </c>
      <c r="Y78" s="6" t="s">
        <v>110</v>
      </c>
      <c r="Z78" s="11">
        <v>0</v>
      </c>
      <c r="AA78" s="11">
        <f t="shared" ref="AA78:AA95" si="61">W78+Z78</f>
        <v>61682292</v>
      </c>
      <c r="AB78" s="6" t="s">
        <v>110</v>
      </c>
      <c r="AC78" s="6" t="s">
        <v>110</v>
      </c>
      <c r="AD78" s="6" t="s">
        <v>110</v>
      </c>
      <c r="AE78" s="6" t="s">
        <v>110</v>
      </c>
      <c r="AF78" s="6" t="s">
        <v>110</v>
      </c>
      <c r="AG78" s="85" t="s">
        <v>1073</v>
      </c>
      <c r="AH78" s="12">
        <v>1098653678</v>
      </c>
      <c r="AI78" s="12">
        <v>2</v>
      </c>
      <c r="AJ78" s="12" t="s">
        <v>123</v>
      </c>
      <c r="AK78" s="12" t="s">
        <v>124</v>
      </c>
      <c r="AL78" s="12" t="s">
        <v>125</v>
      </c>
      <c r="AM78" s="71">
        <v>32148</v>
      </c>
      <c r="AN78" s="37" t="s">
        <v>126</v>
      </c>
      <c r="AO78" s="37" t="s">
        <v>1074</v>
      </c>
      <c r="AP78" s="37" t="s">
        <v>1075</v>
      </c>
      <c r="AQ78" s="6" t="s">
        <v>221</v>
      </c>
      <c r="AR78" s="6" t="s">
        <v>238</v>
      </c>
      <c r="AS78" s="6" t="s">
        <v>130</v>
      </c>
      <c r="AT78" s="12" t="s">
        <v>1076</v>
      </c>
      <c r="AU78" s="37">
        <v>3813000</v>
      </c>
      <c r="AV78" s="6" t="s">
        <v>1077</v>
      </c>
      <c r="AW78" s="40" t="s">
        <v>1078</v>
      </c>
      <c r="AX78" s="84" t="s">
        <v>210</v>
      </c>
      <c r="AY78" s="84" t="s">
        <v>110</v>
      </c>
      <c r="AZ78" s="84" t="s">
        <v>110</v>
      </c>
      <c r="BA78" s="84" t="s">
        <v>110</v>
      </c>
      <c r="BB78" s="84" t="s">
        <v>110</v>
      </c>
      <c r="BC78" s="82" t="s">
        <v>1079</v>
      </c>
      <c r="BD78" s="56">
        <v>87</v>
      </c>
      <c r="BE78" s="57">
        <v>44239</v>
      </c>
      <c r="BF78" s="6" t="s">
        <v>110</v>
      </c>
      <c r="BG78" s="6" t="s">
        <v>110</v>
      </c>
      <c r="BH78" s="6" t="s">
        <v>110</v>
      </c>
      <c r="BI78" s="6" t="s">
        <v>110</v>
      </c>
      <c r="BJ78" s="73">
        <v>44239</v>
      </c>
      <c r="BK78" s="73">
        <v>44556</v>
      </c>
      <c r="BL78" s="6" t="s">
        <v>313</v>
      </c>
      <c r="BM78" s="6" t="s">
        <v>159</v>
      </c>
      <c r="BN78" s="6">
        <v>1019032759</v>
      </c>
      <c r="BO78" s="6">
        <v>9</v>
      </c>
      <c r="BP78" s="6" t="s">
        <v>110</v>
      </c>
      <c r="BQ78" s="6" t="s">
        <v>110</v>
      </c>
      <c r="BR78" s="6" t="s">
        <v>110</v>
      </c>
      <c r="BS78" s="6" t="s">
        <v>110</v>
      </c>
      <c r="BT78" s="6" t="s">
        <v>110</v>
      </c>
      <c r="BU78" s="6" t="s">
        <v>110</v>
      </c>
      <c r="BV78" s="6" t="s">
        <v>110</v>
      </c>
      <c r="BW78" s="6" t="s">
        <v>110</v>
      </c>
      <c r="BX78" s="9" t="str">
        <f t="shared" ref="BX78:BX120" si="62">AG78</f>
        <v>NAYDA JULYHT OVALLE GALEANO</v>
      </c>
      <c r="BY78" s="16">
        <f t="shared" si="45"/>
        <v>61682292</v>
      </c>
      <c r="BZ78" s="16" t="str">
        <f t="shared" ref="BZ78:CA78" si="63">O78</f>
        <v xml:space="preserve">1.1 Dias </v>
      </c>
      <c r="CA78" s="17">
        <f t="shared" si="63"/>
        <v>315</v>
      </c>
      <c r="CB78" s="18"/>
      <c r="CC78" s="19">
        <v>3720519</v>
      </c>
      <c r="CD78" s="19">
        <v>5874504</v>
      </c>
      <c r="CE78" s="19"/>
      <c r="CF78" s="19"/>
      <c r="CG78" s="19"/>
      <c r="CH78" s="20"/>
      <c r="CI78" s="20"/>
      <c r="CJ78" s="20"/>
      <c r="CK78" s="20"/>
      <c r="CL78" s="20"/>
      <c r="CM78" s="20"/>
      <c r="CN78" s="20"/>
      <c r="CO78" s="20"/>
      <c r="CP78" s="20"/>
      <c r="CQ78" s="20"/>
      <c r="CR78" s="20"/>
      <c r="CS78" s="19">
        <f t="shared" si="4"/>
        <v>9595023</v>
      </c>
      <c r="CT78" s="21">
        <f t="shared" si="5"/>
        <v>0.15555555231313389</v>
      </c>
      <c r="CU78" s="25" t="s">
        <v>138</v>
      </c>
      <c r="CV78" s="26"/>
      <c r="CW78" s="26"/>
      <c r="CX78" s="26"/>
      <c r="CY78" s="26"/>
      <c r="CZ78" s="26"/>
      <c r="DA78" s="26"/>
      <c r="DB78" s="26"/>
      <c r="DC78" s="26"/>
      <c r="DD78" s="27"/>
      <c r="DE78" s="18" t="s">
        <v>315</v>
      </c>
      <c r="DF78" s="18" t="str">
        <f t="shared" si="34"/>
        <v>$ 5.874.504</v>
      </c>
      <c r="DG78" s="19">
        <f t="shared" si="7"/>
        <v>9595023</v>
      </c>
      <c r="DH78" s="19">
        <f t="shared" si="8"/>
        <v>52087269</v>
      </c>
      <c r="DI78" s="20"/>
      <c r="DJ78" s="20"/>
    </row>
    <row r="79" spans="1:114" ht="72" customHeight="1">
      <c r="A79" s="37" t="s">
        <v>1080</v>
      </c>
      <c r="B79" s="71">
        <v>44237</v>
      </c>
      <c r="C79" s="6" t="s">
        <v>122</v>
      </c>
      <c r="D79" s="6" t="s">
        <v>1081</v>
      </c>
      <c r="E79" s="8" t="s">
        <v>1082</v>
      </c>
      <c r="F79" s="6" t="s">
        <v>1083</v>
      </c>
      <c r="G79" s="9" t="s">
        <v>1084</v>
      </c>
      <c r="H79" s="71">
        <v>44238</v>
      </c>
      <c r="I79" s="6" t="s">
        <v>114</v>
      </c>
      <c r="J79" s="6" t="s">
        <v>115</v>
      </c>
      <c r="K79" s="29" t="s">
        <v>1085</v>
      </c>
      <c r="L79" s="6" t="s">
        <v>110</v>
      </c>
      <c r="M79" s="6" t="s">
        <v>1086</v>
      </c>
      <c r="N79" s="6" t="s">
        <v>118</v>
      </c>
      <c r="O79" s="6" t="s">
        <v>562</v>
      </c>
      <c r="P79" s="6">
        <v>315</v>
      </c>
      <c r="Q79" s="6" t="s">
        <v>717</v>
      </c>
      <c r="R79" s="6" t="s">
        <v>718</v>
      </c>
      <c r="S79" s="6">
        <v>1082001052</v>
      </c>
      <c r="T79" s="6">
        <v>61</v>
      </c>
      <c r="U79" s="7">
        <v>44204</v>
      </c>
      <c r="V79" s="6" t="s">
        <v>149</v>
      </c>
      <c r="W79" s="77">
        <v>69392579</v>
      </c>
      <c r="X79" s="77">
        <v>6608817</v>
      </c>
      <c r="Y79" s="6" t="s">
        <v>110</v>
      </c>
      <c r="Z79" s="11">
        <v>0</v>
      </c>
      <c r="AA79" s="11">
        <f t="shared" si="61"/>
        <v>69392579</v>
      </c>
      <c r="AB79" s="6" t="s">
        <v>110</v>
      </c>
      <c r="AC79" s="6" t="s">
        <v>110</v>
      </c>
      <c r="AD79" s="6" t="s">
        <v>110</v>
      </c>
      <c r="AE79" s="6" t="s">
        <v>110</v>
      </c>
      <c r="AF79" s="6" t="s">
        <v>110</v>
      </c>
      <c r="AG79" s="85" t="s">
        <v>1087</v>
      </c>
      <c r="AH79" s="12">
        <v>52792961</v>
      </c>
      <c r="AI79" s="12">
        <v>1</v>
      </c>
      <c r="AJ79" s="12" t="s">
        <v>123</v>
      </c>
      <c r="AK79" s="12" t="s">
        <v>124</v>
      </c>
      <c r="AL79" s="12" t="s">
        <v>125</v>
      </c>
      <c r="AM79" s="71">
        <v>29695</v>
      </c>
      <c r="AN79" s="37" t="s">
        <v>126</v>
      </c>
      <c r="AO79" s="37" t="s">
        <v>206</v>
      </c>
      <c r="AP79" s="37" t="s">
        <v>127</v>
      </c>
      <c r="AQ79" s="6" t="s">
        <v>190</v>
      </c>
      <c r="AR79" s="6" t="s">
        <v>1009</v>
      </c>
      <c r="AS79" s="6" t="s">
        <v>130</v>
      </c>
      <c r="AT79" s="12" t="s">
        <v>1088</v>
      </c>
      <c r="AU79" s="37">
        <v>3813000</v>
      </c>
      <c r="AV79" s="6" t="s">
        <v>1089</v>
      </c>
      <c r="AW79" s="40" t="s">
        <v>1078</v>
      </c>
      <c r="AX79" s="84" t="s">
        <v>614</v>
      </c>
      <c r="AY79" s="84" t="s">
        <v>110</v>
      </c>
      <c r="AZ79" s="84" t="s">
        <v>110</v>
      </c>
      <c r="BA79" s="84" t="s">
        <v>110</v>
      </c>
      <c r="BB79" s="84" t="s">
        <v>110</v>
      </c>
      <c r="BC79" s="82" t="s">
        <v>1090</v>
      </c>
      <c r="BD79" s="56">
        <v>88</v>
      </c>
      <c r="BE79" s="57">
        <v>44239</v>
      </c>
      <c r="BF79" s="6" t="s">
        <v>110</v>
      </c>
      <c r="BG79" s="6" t="s">
        <v>110</v>
      </c>
      <c r="BH79" s="6" t="s">
        <v>110</v>
      </c>
      <c r="BI79" s="6" t="s">
        <v>110</v>
      </c>
      <c r="BJ79" s="73">
        <v>44239</v>
      </c>
      <c r="BK79" s="73">
        <v>44556</v>
      </c>
      <c r="BL79" s="6" t="s">
        <v>507</v>
      </c>
      <c r="BM79" s="6" t="s">
        <v>508</v>
      </c>
      <c r="BN79" s="6">
        <v>52966718</v>
      </c>
      <c r="BO79" s="6">
        <v>4</v>
      </c>
      <c r="BP79" s="6" t="s">
        <v>110</v>
      </c>
      <c r="BQ79" s="6" t="s">
        <v>110</v>
      </c>
      <c r="BR79" s="6" t="s">
        <v>110</v>
      </c>
      <c r="BS79" s="6" t="s">
        <v>110</v>
      </c>
      <c r="BT79" s="6" t="s">
        <v>110</v>
      </c>
      <c r="BU79" s="6" t="s">
        <v>110</v>
      </c>
      <c r="BV79" s="6" t="s">
        <v>110</v>
      </c>
      <c r="BW79" s="6" t="s">
        <v>110</v>
      </c>
      <c r="BX79" s="9" t="str">
        <f t="shared" si="62"/>
        <v>MARIA CLARA LEUBRO BELTRAN</v>
      </c>
      <c r="BY79" s="16">
        <f t="shared" si="45"/>
        <v>69392579</v>
      </c>
      <c r="BZ79" s="16" t="str">
        <f t="shared" ref="BZ79:CA79" si="64">O79</f>
        <v xml:space="preserve">1.1 Dias </v>
      </c>
      <c r="CA79" s="17">
        <f t="shared" si="64"/>
        <v>315</v>
      </c>
      <c r="CB79" s="18"/>
      <c r="CC79" s="19">
        <v>4185584</v>
      </c>
      <c r="CD79" s="19">
        <v>6608817</v>
      </c>
      <c r="CE79" s="19"/>
      <c r="CF79" s="19"/>
      <c r="CG79" s="19"/>
      <c r="CH79" s="20"/>
      <c r="CI79" s="20"/>
      <c r="CJ79" s="20"/>
      <c r="CK79" s="20"/>
      <c r="CL79" s="20"/>
      <c r="CM79" s="20"/>
      <c r="CN79" s="20"/>
      <c r="CO79" s="20"/>
      <c r="CP79" s="20"/>
      <c r="CQ79" s="20"/>
      <c r="CR79" s="20"/>
      <c r="CS79" s="19">
        <f t="shared" si="4"/>
        <v>10794401</v>
      </c>
      <c r="CT79" s="21">
        <f t="shared" si="5"/>
        <v>0.15555555299364215</v>
      </c>
      <c r="CU79" s="25" t="s">
        <v>138</v>
      </c>
      <c r="CV79" s="26"/>
      <c r="CW79" s="26"/>
      <c r="CX79" s="26"/>
      <c r="CY79" s="26"/>
      <c r="CZ79" s="26"/>
      <c r="DA79" s="26"/>
      <c r="DB79" s="26"/>
      <c r="DC79" s="26"/>
      <c r="DD79" s="27"/>
      <c r="DE79" s="18" t="s">
        <v>229</v>
      </c>
      <c r="DF79" s="18" t="str">
        <f t="shared" si="34"/>
        <v>$ 6.608.817</v>
      </c>
      <c r="DG79" s="19">
        <f t="shared" si="7"/>
        <v>10794401</v>
      </c>
      <c r="DH79" s="19">
        <f t="shared" si="8"/>
        <v>58598178</v>
      </c>
      <c r="DI79" s="20"/>
      <c r="DJ79" s="20"/>
    </row>
    <row r="80" spans="1:114" ht="72" customHeight="1">
      <c r="A80" s="6" t="s">
        <v>1091</v>
      </c>
      <c r="B80" s="6" t="s">
        <v>1092</v>
      </c>
      <c r="C80" s="6" t="s">
        <v>278</v>
      </c>
      <c r="D80" s="6" t="s">
        <v>110</v>
      </c>
      <c r="E80" s="8" t="s">
        <v>1093</v>
      </c>
      <c r="F80" s="6" t="s">
        <v>1094</v>
      </c>
      <c r="G80" s="9" t="s">
        <v>1095</v>
      </c>
      <c r="H80" s="71">
        <v>44242</v>
      </c>
      <c r="I80" s="6" t="s">
        <v>114</v>
      </c>
      <c r="J80" s="6" t="s">
        <v>1096</v>
      </c>
      <c r="K80" s="29" t="s">
        <v>1097</v>
      </c>
      <c r="L80" s="6" t="s">
        <v>110</v>
      </c>
      <c r="M80" s="6" t="s">
        <v>1098</v>
      </c>
      <c r="N80" s="6" t="s">
        <v>118</v>
      </c>
      <c r="O80" s="6" t="s">
        <v>562</v>
      </c>
      <c r="P80" s="6">
        <v>330</v>
      </c>
      <c r="Q80" s="6">
        <v>131020202030203</v>
      </c>
      <c r="R80" s="6" t="s">
        <v>1099</v>
      </c>
      <c r="S80" s="6" t="s">
        <v>110</v>
      </c>
      <c r="T80" s="6">
        <v>114</v>
      </c>
      <c r="U80" s="7">
        <v>44232</v>
      </c>
      <c r="V80" s="6" t="s">
        <v>121</v>
      </c>
      <c r="W80" s="77">
        <v>324851230</v>
      </c>
      <c r="X80" s="77" t="s">
        <v>110</v>
      </c>
      <c r="Y80" s="6" t="s">
        <v>110</v>
      </c>
      <c r="Z80" s="11">
        <v>0</v>
      </c>
      <c r="AA80" s="11">
        <f t="shared" si="61"/>
        <v>324851230</v>
      </c>
      <c r="AB80" s="6" t="s">
        <v>110</v>
      </c>
      <c r="AC80" s="6" t="s">
        <v>110</v>
      </c>
      <c r="AD80" s="6" t="s">
        <v>110</v>
      </c>
      <c r="AE80" s="6" t="s">
        <v>110</v>
      </c>
      <c r="AF80" s="6" t="s">
        <v>110</v>
      </c>
      <c r="AG80" s="85" t="s">
        <v>1100</v>
      </c>
      <c r="AH80" s="12">
        <v>830132864</v>
      </c>
      <c r="AI80" s="12">
        <v>4</v>
      </c>
      <c r="AJ80" s="12" t="s">
        <v>110</v>
      </c>
      <c r="AK80" s="12" t="s">
        <v>623</v>
      </c>
      <c r="AL80" s="12" t="s">
        <v>624</v>
      </c>
      <c r="AM80" s="37" t="s">
        <v>166</v>
      </c>
      <c r="AN80" s="37" t="s">
        <v>110</v>
      </c>
      <c r="AO80" s="37" t="s">
        <v>110</v>
      </c>
      <c r="AP80" s="37" t="s">
        <v>110</v>
      </c>
      <c r="AQ80" s="6" t="s">
        <v>110</v>
      </c>
      <c r="AR80" s="6" t="s">
        <v>110</v>
      </c>
      <c r="AS80" s="6" t="s">
        <v>110</v>
      </c>
      <c r="AT80" s="12" t="s">
        <v>1101</v>
      </c>
      <c r="AU80" s="37">
        <v>3813000</v>
      </c>
      <c r="AV80" s="6" t="s">
        <v>1102</v>
      </c>
      <c r="AW80" s="40" t="s">
        <v>110</v>
      </c>
      <c r="AX80" s="84" t="s">
        <v>110</v>
      </c>
      <c r="AY80" s="84" t="s">
        <v>1081</v>
      </c>
      <c r="AZ80" s="84">
        <v>33713</v>
      </c>
      <c r="BA80" s="84" t="s">
        <v>110</v>
      </c>
      <c r="BB80" s="84" t="s">
        <v>1081</v>
      </c>
      <c r="BC80" s="82" t="s">
        <v>1103</v>
      </c>
      <c r="BD80" s="56">
        <v>93</v>
      </c>
      <c r="BE80" s="57">
        <v>44243</v>
      </c>
      <c r="BF80" s="6" t="s">
        <v>110</v>
      </c>
      <c r="BG80" s="6" t="s">
        <v>110</v>
      </c>
      <c r="BH80" s="6" t="s">
        <v>110</v>
      </c>
      <c r="BI80" s="6" t="s">
        <v>110</v>
      </c>
      <c r="BJ80" s="73">
        <v>44243</v>
      </c>
      <c r="BK80" s="73">
        <v>44576</v>
      </c>
      <c r="BL80" s="6" t="s">
        <v>136</v>
      </c>
      <c r="BM80" s="6" t="s">
        <v>137</v>
      </c>
      <c r="BN80" s="6">
        <v>65554501</v>
      </c>
      <c r="BO80" s="6">
        <v>2</v>
      </c>
      <c r="BP80" s="6" t="s">
        <v>110</v>
      </c>
      <c r="BQ80" s="6" t="s">
        <v>110</v>
      </c>
      <c r="BR80" s="6" t="s">
        <v>110</v>
      </c>
      <c r="BS80" s="6" t="s">
        <v>110</v>
      </c>
      <c r="BT80" s="6" t="s">
        <v>110</v>
      </c>
      <c r="BU80" s="6" t="s">
        <v>110</v>
      </c>
      <c r="BV80" s="6" t="s">
        <v>110</v>
      </c>
      <c r="BW80" s="6" t="s">
        <v>110</v>
      </c>
      <c r="BX80" s="9" t="str">
        <f t="shared" si="62"/>
        <v>AGOPLA S.A.S - EN REORGANIZACIÓN</v>
      </c>
      <c r="BY80" s="16">
        <f t="shared" si="45"/>
        <v>324851230</v>
      </c>
      <c r="BZ80" s="16" t="str">
        <f t="shared" ref="BZ80:CA80" si="65">O80</f>
        <v xml:space="preserve">1.1 Dias </v>
      </c>
      <c r="CA80" s="17">
        <f t="shared" si="65"/>
        <v>330</v>
      </c>
      <c r="CB80" s="18"/>
      <c r="CC80" s="19">
        <v>44297895</v>
      </c>
      <c r="CD80" s="19">
        <v>29531930</v>
      </c>
      <c r="CE80" s="19"/>
      <c r="CF80" s="19"/>
      <c r="CG80" s="19"/>
      <c r="CH80" s="20"/>
      <c r="CI80" s="20"/>
      <c r="CJ80" s="20"/>
      <c r="CK80" s="20"/>
      <c r="CL80" s="20"/>
      <c r="CM80" s="20"/>
      <c r="CN80" s="20"/>
      <c r="CO80" s="20"/>
      <c r="CP80" s="20"/>
      <c r="CQ80" s="20"/>
      <c r="CR80" s="20"/>
      <c r="CS80" s="19">
        <f t="shared" si="4"/>
        <v>73829825</v>
      </c>
      <c r="CT80" s="21">
        <f t="shared" si="5"/>
        <v>0.22727272727272727</v>
      </c>
      <c r="CU80" s="25" t="s">
        <v>138</v>
      </c>
      <c r="CV80" s="26"/>
      <c r="CW80" s="26"/>
      <c r="CX80" s="26"/>
      <c r="CY80" s="26"/>
      <c r="CZ80" s="26"/>
      <c r="DA80" s="26"/>
      <c r="DB80" s="26"/>
      <c r="DC80" s="26"/>
      <c r="DD80" s="27"/>
      <c r="DE80" s="18" t="s">
        <v>1104</v>
      </c>
      <c r="DF80" s="18" t="str">
        <f t="shared" si="34"/>
        <v>$ 29.531.930</v>
      </c>
      <c r="DG80" s="19">
        <f t="shared" si="7"/>
        <v>73829825</v>
      </c>
      <c r="DH80" s="19">
        <f t="shared" si="8"/>
        <v>251021405</v>
      </c>
      <c r="DI80" s="20"/>
      <c r="DJ80" s="20"/>
    </row>
    <row r="81" spans="1:114" ht="72" customHeight="1">
      <c r="A81" s="37" t="s">
        <v>1105</v>
      </c>
      <c r="B81" s="71">
        <v>44239</v>
      </c>
      <c r="C81" s="6" t="s">
        <v>1106</v>
      </c>
      <c r="D81" s="6" t="s">
        <v>110</v>
      </c>
      <c r="E81" s="8" t="s">
        <v>1107</v>
      </c>
      <c r="F81" s="6" t="s">
        <v>1108</v>
      </c>
      <c r="G81" s="9" t="s">
        <v>1109</v>
      </c>
      <c r="H81" s="71">
        <v>44242</v>
      </c>
      <c r="I81" s="6" t="s">
        <v>114</v>
      </c>
      <c r="J81" s="49" t="s">
        <v>1110</v>
      </c>
      <c r="K81" s="29" t="s">
        <v>1111</v>
      </c>
      <c r="L81" s="6" t="s">
        <v>110</v>
      </c>
      <c r="M81" s="6" t="s">
        <v>1112</v>
      </c>
      <c r="N81" s="6" t="s">
        <v>118</v>
      </c>
      <c r="O81" s="6" t="s">
        <v>562</v>
      </c>
      <c r="P81" s="6">
        <v>312</v>
      </c>
      <c r="Q81" s="6">
        <v>131020202030404</v>
      </c>
      <c r="R81" s="6" t="s">
        <v>1113</v>
      </c>
      <c r="S81" s="6" t="s">
        <v>110</v>
      </c>
      <c r="T81" s="6">
        <v>87</v>
      </c>
      <c r="U81" s="7">
        <v>44218</v>
      </c>
      <c r="V81" s="6" t="s">
        <v>121</v>
      </c>
      <c r="W81" s="77">
        <v>51600000</v>
      </c>
      <c r="X81" s="77" t="s">
        <v>110</v>
      </c>
      <c r="Y81" s="7">
        <v>44320</v>
      </c>
      <c r="Z81" s="11">
        <v>2363763</v>
      </c>
      <c r="AA81" s="11">
        <f t="shared" si="61"/>
        <v>53963763</v>
      </c>
      <c r="AB81" s="6" t="s">
        <v>110</v>
      </c>
      <c r="AC81" s="6" t="s">
        <v>110</v>
      </c>
      <c r="AD81" s="6" t="s">
        <v>110</v>
      </c>
      <c r="AE81" s="6" t="s">
        <v>110</v>
      </c>
      <c r="AF81" s="6" t="s">
        <v>110</v>
      </c>
      <c r="AG81" s="85" t="s">
        <v>1114</v>
      </c>
      <c r="AH81" s="12">
        <v>899999115</v>
      </c>
      <c r="AI81" s="12">
        <v>8</v>
      </c>
      <c r="AJ81" s="12" t="s">
        <v>166</v>
      </c>
      <c r="AK81" s="12" t="s">
        <v>623</v>
      </c>
      <c r="AL81" s="12" t="s">
        <v>1115</v>
      </c>
      <c r="AM81" s="37" t="s">
        <v>166</v>
      </c>
      <c r="AN81" s="37" t="s">
        <v>110</v>
      </c>
      <c r="AO81" s="37" t="s">
        <v>110</v>
      </c>
      <c r="AP81" s="37" t="s">
        <v>110</v>
      </c>
      <c r="AQ81" s="37" t="s">
        <v>110</v>
      </c>
      <c r="AR81" s="37" t="s">
        <v>110</v>
      </c>
      <c r="AS81" s="37" t="s">
        <v>110</v>
      </c>
      <c r="AT81" s="37" t="s">
        <v>1116</v>
      </c>
      <c r="AU81" s="37">
        <v>3813000</v>
      </c>
      <c r="AV81" s="6" t="s">
        <v>1117</v>
      </c>
      <c r="AW81" s="40" t="s">
        <v>110</v>
      </c>
      <c r="AX81" s="84" t="s">
        <v>110</v>
      </c>
      <c r="AY81" s="84" t="s">
        <v>1081</v>
      </c>
      <c r="AZ81" s="84">
        <v>31795</v>
      </c>
      <c r="BA81" s="84" t="s">
        <v>110</v>
      </c>
      <c r="BB81" s="84" t="s">
        <v>1081</v>
      </c>
      <c r="BC81" s="82" t="s">
        <v>1118</v>
      </c>
      <c r="BD81" s="56">
        <v>90</v>
      </c>
      <c r="BE81" s="57">
        <v>44243</v>
      </c>
      <c r="BF81" s="6">
        <v>148</v>
      </c>
      <c r="BG81" s="7">
        <v>44267</v>
      </c>
      <c r="BH81" s="6">
        <v>161</v>
      </c>
      <c r="BI81" s="7">
        <v>44321</v>
      </c>
      <c r="BJ81" s="73">
        <v>44244</v>
      </c>
      <c r="BK81" s="73">
        <v>44561</v>
      </c>
      <c r="BL81" s="6" t="s">
        <v>397</v>
      </c>
      <c r="BM81" s="6" t="s">
        <v>398</v>
      </c>
      <c r="BN81" s="6">
        <v>79468174</v>
      </c>
      <c r="BO81" s="6">
        <v>1</v>
      </c>
      <c r="BP81" s="6" t="s">
        <v>110</v>
      </c>
      <c r="BQ81" s="6" t="s">
        <v>110</v>
      </c>
      <c r="BR81" s="6" t="s">
        <v>110</v>
      </c>
      <c r="BS81" s="6" t="s">
        <v>110</v>
      </c>
      <c r="BT81" s="6" t="s">
        <v>110</v>
      </c>
      <c r="BU81" s="6" t="s">
        <v>110</v>
      </c>
      <c r="BV81" s="6" t="s">
        <v>110</v>
      </c>
      <c r="BW81" s="6" t="s">
        <v>110</v>
      </c>
      <c r="BX81" s="9" t="str">
        <f t="shared" si="62"/>
        <v>EMPRESA DE TELECOMUNICACIONES DE BOGOTÁ S.A ESP</v>
      </c>
      <c r="BY81" s="16">
        <f t="shared" si="45"/>
        <v>53963763</v>
      </c>
      <c r="BZ81" s="16" t="str">
        <f t="shared" ref="BZ81:CA81" si="66">O81</f>
        <v xml:space="preserve">1.1 Dias </v>
      </c>
      <c r="CA81" s="17">
        <f t="shared" si="66"/>
        <v>312</v>
      </c>
      <c r="CB81" s="18"/>
      <c r="CC81" s="19"/>
      <c r="CD81" s="20"/>
      <c r="CE81" s="20"/>
      <c r="CF81" s="20"/>
      <c r="CG81" s="33"/>
      <c r="CH81" s="20"/>
      <c r="CI81" s="20"/>
      <c r="CJ81" s="20"/>
      <c r="CK81" s="20"/>
      <c r="CL81" s="20"/>
      <c r="CM81" s="20"/>
      <c r="CN81" s="20"/>
      <c r="CO81" s="20"/>
      <c r="CP81" s="20"/>
      <c r="CQ81" s="20"/>
      <c r="CR81" s="20"/>
      <c r="CS81" s="19">
        <f t="shared" si="4"/>
        <v>0</v>
      </c>
      <c r="CT81" s="21">
        <f t="shared" si="5"/>
        <v>0</v>
      </c>
      <c r="CU81" s="25"/>
      <c r="CV81" s="26"/>
      <c r="CW81" s="26"/>
      <c r="CX81" s="26"/>
      <c r="CY81" s="26"/>
      <c r="CZ81" s="26"/>
      <c r="DA81" s="26"/>
      <c r="DB81" s="26"/>
      <c r="DC81" s="26"/>
      <c r="DD81" s="27"/>
      <c r="DE81" s="18"/>
      <c r="DF81" s="18">
        <f t="shared" si="34"/>
        <v>0</v>
      </c>
      <c r="DG81" s="19">
        <f t="shared" si="7"/>
        <v>0</v>
      </c>
      <c r="DH81" s="19">
        <f t="shared" si="8"/>
        <v>53963763</v>
      </c>
      <c r="DI81" s="20"/>
      <c r="DJ81" s="20"/>
    </row>
    <row r="82" spans="1:114" ht="63.75" customHeight="1">
      <c r="A82" s="37" t="s">
        <v>1119</v>
      </c>
      <c r="B82" s="71">
        <v>44239</v>
      </c>
      <c r="C82" s="6" t="s">
        <v>122</v>
      </c>
      <c r="D82" s="6" t="s">
        <v>110</v>
      </c>
      <c r="E82" s="8" t="s">
        <v>1120</v>
      </c>
      <c r="F82" s="6" t="s">
        <v>1121</v>
      </c>
      <c r="G82" s="9" t="s">
        <v>1122</v>
      </c>
      <c r="H82" s="71">
        <v>44242</v>
      </c>
      <c r="I82" s="6" t="s">
        <v>114</v>
      </c>
      <c r="J82" s="6" t="s">
        <v>144</v>
      </c>
      <c r="K82" s="29" t="s">
        <v>1123</v>
      </c>
      <c r="L82" s="6" t="s">
        <v>110</v>
      </c>
      <c r="M82" s="6" t="s">
        <v>1124</v>
      </c>
      <c r="N82" s="6" t="s">
        <v>118</v>
      </c>
      <c r="O82" s="6" t="s">
        <v>562</v>
      </c>
      <c r="P82" s="6">
        <v>310</v>
      </c>
      <c r="Q82" s="6" t="s">
        <v>186</v>
      </c>
      <c r="R82" s="6" t="s">
        <v>187</v>
      </c>
      <c r="S82" s="6">
        <v>1082001052</v>
      </c>
      <c r="T82" s="6">
        <v>101</v>
      </c>
      <c r="U82" s="7">
        <v>44228</v>
      </c>
      <c r="V82" s="6" t="s">
        <v>149</v>
      </c>
      <c r="W82" s="77">
        <v>30351604</v>
      </c>
      <c r="X82" s="77">
        <v>2937252</v>
      </c>
      <c r="Y82" s="6" t="s">
        <v>110</v>
      </c>
      <c r="Z82" s="11">
        <v>0</v>
      </c>
      <c r="AA82" s="11">
        <f t="shared" si="61"/>
        <v>30351604</v>
      </c>
      <c r="AB82" s="6" t="s">
        <v>110</v>
      </c>
      <c r="AC82" s="6" t="s">
        <v>110</v>
      </c>
      <c r="AD82" s="6" t="s">
        <v>110</v>
      </c>
      <c r="AE82" s="6" t="s">
        <v>110</v>
      </c>
      <c r="AF82" s="6" t="s">
        <v>110</v>
      </c>
      <c r="AG82" s="85" t="s">
        <v>1125</v>
      </c>
      <c r="AH82" s="12">
        <v>80249870</v>
      </c>
      <c r="AI82" s="12">
        <v>2</v>
      </c>
      <c r="AJ82" s="12" t="s">
        <v>279</v>
      </c>
      <c r="AK82" s="12" t="s">
        <v>124</v>
      </c>
      <c r="AL82" s="12" t="s">
        <v>125</v>
      </c>
      <c r="AM82" s="71">
        <v>30864</v>
      </c>
      <c r="AN82" s="37" t="s">
        <v>126</v>
      </c>
      <c r="AO82" s="37" t="s">
        <v>206</v>
      </c>
      <c r="AP82" s="37" t="s">
        <v>127</v>
      </c>
      <c r="AQ82" s="6" t="s">
        <v>1126</v>
      </c>
      <c r="AR82" s="6" t="s">
        <v>1009</v>
      </c>
      <c r="AS82" s="6" t="s">
        <v>130</v>
      </c>
      <c r="AT82" s="12" t="s">
        <v>1127</v>
      </c>
      <c r="AU82" s="37">
        <v>3813000</v>
      </c>
      <c r="AV82" s="6" t="s">
        <v>1128</v>
      </c>
      <c r="AW82" s="40" t="s">
        <v>382</v>
      </c>
      <c r="AX82" s="84" t="s">
        <v>156</v>
      </c>
      <c r="AY82" s="84" t="s">
        <v>110</v>
      </c>
      <c r="AZ82" s="84" t="s">
        <v>110</v>
      </c>
      <c r="BA82" s="84" t="s">
        <v>110</v>
      </c>
      <c r="BB82" s="84" t="s">
        <v>110</v>
      </c>
      <c r="BC82" s="82" t="s">
        <v>1129</v>
      </c>
      <c r="BD82" s="56">
        <v>91</v>
      </c>
      <c r="BE82" s="57">
        <v>44243</v>
      </c>
      <c r="BF82" s="6" t="s">
        <v>110</v>
      </c>
      <c r="BG82" s="6" t="s">
        <v>110</v>
      </c>
      <c r="BH82" s="6" t="s">
        <v>110</v>
      </c>
      <c r="BI82" s="6" t="s">
        <v>110</v>
      </c>
      <c r="BJ82" s="73">
        <v>44243</v>
      </c>
      <c r="BK82" s="73">
        <v>44555</v>
      </c>
      <c r="BL82" s="6" t="s">
        <v>313</v>
      </c>
      <c r="BM82" s="6" t="s">
        <v>159</v>
      </c>
      <c r="BN82" s="6">
        <v>1019032759</v>
      </c>
      <c r="BO82" s="6">
        <v>9</v>
      </c>
      <c r="BP82" s="6" t="s">
        <v>110</v>
      </c>
      <c r="BQ82" s="6" t="s">
        <v>110</v>
      </c>
      <c r="BR82" s="6" t="s">
        <v>110</v>
      </c>
      <c r="BS82" s="6" t="s">
        <v>110</v>
      </c>
      <c r="BT82" s="6" t="s">
        <v>110</v>
      </c>
      <c r="BU82" s="6" t="s">
        <v>110</v>
      </c>
      <c r="BV82" s="6" t="s">
        <v>110</v>
      </c>
      <c r="BW82" s="6" t="s">
        <v>110</v>
      </c>
      <c r="BX82" s="9" t="str">
        <f t="shared" si="62"/>
        <v>MARIO HERNAN ARIAS PARRA</v>
      </c>
      <c r="BY82" s="16">
        <f t="shared" si="45"/>
        <v>30351604</v>
      </c>
      <c r="BZ82" s="16" t="str">
        <f t="shared" ref="BZ82:CA82" si="67">O82</f>
        <v xml:space="preserve">1.1 Dias </v>
      </c>
      <c r="CA82" s="17">
        <f t="shared" si="67"/>
        <v>310</v>
      </c>
      <c r="CB82" s="18"/>
      <c r="CC82" s="19">
        <v>1468626</v>
      </c>
      <c r="CD82" s="19">
        <v>2937252</v>
      </c>
      <c r="CE82" s="19"/>
      <c r="CF82" s="19"/>
      <c r="CG82" s="19"/>
      <c r="CH82" s="20"/>
      <c r="CI82" s="20"/>
      <c r="CJ82" s="20"/>
      <c r="CK82" s="20"/>
      <c r="CL82" s="20"/>
      <c r="CM82" s="20"/>
      <c r="CN82" s="20"/>
      <c r="CO82" s="20"/>
      <c r="CP82" s="20"/>
      <c r="CQ82" s="20"/>
      <c r="CR82" s="20"/>
      <c r="CS82" s="19">
        <f t="shared" si="4"/>
        <v>4405878</v>
      </c>
      <c r="CT82" s="21">
        <f t="shared" si="5"/>
        <v>0.14516129032258066</v>
      </c>
      <c r="CU82" s="25" t="s">
        <v>138</v>
      </c>
      <c r="CV82" s="26"/>
      <c r="CW82" s="26"/>
      <c r="CX82" s="26"/>
      <c r="CY82" s="26"/>
      <c r="CZ82" s="26"/>
      <c r="DA82" s="26"/>
      <c r="DB82" s="26"/>
      <c r="DC82" s="26"/>
      <c r="DD82" s="27"/>
      <c r="DE82" s="18" t="s">
        <v>160</v>
      </c>
      <c r="DF82" s="18" t="str">
        <f t="shared" si="34"/>
        <v>$ 2.937.252</v>
      </c>
      <c r="DG82" s="19">
        <f t="shared" si="7"/>
        <v>4405878</v>
      </c>
      <c r="DH82" s="19">
        <f t="shared" si="8"/>
        <v>25945726</v>
      </c>
      <c r="DI82" s="20"/>
      <c r="DJ82" s="20"/>
    </row>
    <row r="83" spans="1:114" ht="57.75" customHeight="1">
      <c r="A83" s="37" t="s">
        <v>1130</v>
      </c>
      <c r="B83" s="71">
        <v>44242</v>
      </c>
      <c r="C83" s="6" t="s">
        <v>122</v>
      </c>
      <c r="D83" s="6" t="s">
        <v>110</v>
      </c>
      <c r="E83" s="8" t="s">
        <v>1131</v>
      </c>
      <c r="F83" s="6">
        <v>64223</v>
      </c>
      <c r="G83" s="9" t="s">
        <v>1132</v>
      </c>
      <c r="H83" s="71">
        <v>44242</v>
      </c>
      <c r="I83" s="6" t="s">
        <v>1133</v>
      </c>
      <c r="J83" s="6" t="s">
        <v>1134</v>
      </c>
      <c r="K83" s="29" t="s">
        <v>1131</v>
      </c>
      <c r="L83" s="6" t="s">
        <v>110</v>
      </c>
      <c r="M83" s="6">
        <v>64223</v>
      </c>
      <c r="N83" s="6" t="s">
        <v>1135</v>
      </c>
      <c r="O83" s="6" t="s">
        <v>562</v>
      </c>
      <c r="P83" s="6">
        <v>332</v>
      </c>
      <c r="Q83" s="6" t="s">
        <v>390</v>
      </c>
      <c r="R83" s="6" t="s">
        <v>391</v>
      </c>
      <c r="S83" s="6">
        <v>1082000052</v>
      </c>
      <c r="T83" s="6">
        <v>41</v>
      </c>
      <c r="U83" s="7">
        <v>44203</v>
      </c>
      <c r="V83" s="6" t="s">
        <v>149</v>
      </c>
      <c r="W83" s="77">
        <v>509743896</v>
      </c>
      <c r="X83" s="77" t="s">
        <v>166</v>
      </c>
      <c r="Y83" s="6" t="s">
        <v>110</v>
      </c>
      <c r="Z83" s="11">
        <v>0</v>
      </c>
      <c r="AA83" s="11">
        <f t="shared" si="61"/>
        <v>509743896</v>
      </c>
      <c r="AB83" s="6" t="s">
        <v>110</v>
      </c>
      <c r="AC83" s="6" t="s">
        <v>110</v>
      </c>
      <c r="AD83" s="6" t="s">
        <v>110</v>
      </c>
      <c r="AE83" s="6" t="s">
        <v>110</v>
      </c>
      <c r="AF83" s="6" t="s">
        <v>110</v>
      </c>
      <c r="AG83" s="85" t="s">
        <v>1136</v>
      </c>
      <c r="AH83" s="12">
        <v>800103052</v>
      </c>
      <c r="AI83" s="12">
        <v>8</v>
      </c>
      <c r="AJ83" s="12" t="s">
        <v>110</v>
      </c>
      <c r="AK83" s="12" t="s">
        <v>623</v>
      </c>
      <c r="AL83" s="12" t="s">
        <v>1137</v>
      </c>
      <c r="AM83" s="37" t="s">
        <v>166</v>
      </c>
      <c r="AN83" s="37" t="s">
        <v>110</v>
      </c>
      <c r="AO83" s="37" t="s">
        <v>110</v>
      </c>
      <c r="AP83" s="37" t="s">
        <v>110</v>
      </c>
      <c r="AQ83" s="37" t="s">
        <v>110</v>
      </c>
      <c r="AR83" s="37" t="s">
        <v>110</v>
      </c>
      <c r="AS83" s="37" t="s">
        <v>110</v>
      </c>
      <c r="AT83" s="12" t="s">
        <v>1138</v>
      </c>
      <c r="AU83" s="37">
        <v>3813000</v>
      </c>
      <c r="AV83" s="6" t="s">
        <v>1139</v>
      </c>
      <c r="AW83" s="40" t="s">
        <v>110</v>
      </c>
      <c r="AX83" s="84" t="s">
        <v>110</v>
      </c>
      <c r="AY83" s="84" t="s">
        <v>110</v>
      </c>
      <c r="AZ83" s="84" t="s">
        <v>110</v>
      </c>
      <c r="BA83" s="84" t="s">
        <v>110</v>
      </c>
      <c r="BB83" s="84" t="s">
        <v>110</v>
      </c>
      <c r="BC83" s="82" t="s">
        <v>1140</v>
      </c>
      <c r="BD83" s="56">
        <v>92</v>
      </c>
      <c r="BE83" s="57">
        <v>44243</v>
      </c>
      <c r="BF83" s="6" t="s">
        <v>110</v>
      </c>
      <c r="BG83" s="6" t="s">
        <v>110</v>
      </c>
      <c r="BH83" s="6" t="s">
        <v>110</v>
      </c>
      <c r="BI83" s="6" t="s">
        <v>110</v>
      </c>
      <c r="BJ83" s="86">
        <v>44244</v>
      </c>
      <c r="BK83" s="87">
        <v>44579</v>
      </c>
      <c r="BL83" s="6" t="s">
        <v>397</v>
      </c>
      <c r="BM83" s="6" t="s">
        <v>398</v>
      </c>
      <c r="BN83" s="6">
        <v>79468174</v>
      </c>
      <c r="BO83" s="6">
        <v>1</v>
      </c>
      <c r="BP83" s="6" t="s">
        <v>110</v>
      </c>
      <c r="BQ83" s="6" t="s">
        <v>110</v>
      </c>
      <c r="BR83" s="6" t="s">
        <v>110</v>
      </c>
      <c r="BS83" s="6" t="s">
        <v>110</v>
      </c>
      <c r="BT83" s="6" t="s">
        <v>110</v>
      </c>
      <c r="BU83" s="6" t="s">
        <v>110</v>
      </c>
      <c r="BV83" s="6" t="s">
        <v>110</v>
      </c>
      <c r="BW83" s="6" t="s">
        <v>110</v>
      </c>
      <c r="BX83" s="9" t="str">
        <f t="shared" si="62"/>
        <v>ORACLE COLOMBIA LIMITADA</v>
      </c>
      <c r="BY83" s="16">
        <f t="shared" si="45"/>
        <v>509743896</v>
      </c>
      <c r="BZ83" s="16" t="str">
        <f t="shared" ref="BZ83:CA83" si="68">O83</f>
        <v xml:space="preserve">1.1 Dias </v>
      </c>
      <c r="CA83" s="17">
        <f t="shared" si="68"/>
        <v>332</v>
      </c>
      <c r="CB83" s="18"/>
      <c r="CC83" s="19">
        <v>509743896</v>
      </c>
      <c r="CD83" s="20"/>
      <c r="CE83" s="20"/>
      <c r="CF83" s="20"/>
      <c r="CG83" s="33"/>
      <c r="CH83" s="20"/>
      <c r="CI83" s="20"/>
      <c r="CJ83" s="20"/>
      <c r="CK83" s="20"/>
      <c r="CL83" s="20"/>
      <c r="CM83" s="20"/>
      <c r="CN83" s="20"/>
      <c r="CO83" s="20"/>
      <c r="CP83" s="20"/>
      <c r="CQ83" s="20"/>
      <c r="CR83" s="20"/>
      <c r="CS83" s="19">
        <f t="shared" si="4"/>
        <v>509743896</v>
      </c>
      <c r="CT83" s="21">
        <f t="shared" si="5"/>
        <v>1</v>
      </c>
      <c r="CU83" s="25" t="s">
        <v>326</v>
      </c>
      <c r="CV83" s="26"/>
      <c r="CW83" s="26"/>
      <c r="CX83" s="26"/>
      <c r="CY83" s="26"/>
      <c r="CZ83" s="26"/>
      <c r="DA83" s="26"/>
      <c r="DB83" s="26"/>
      <c r="DC83" s="26"/>
      <c r="DD83" s="27"/>
      <c r="DE83" s="18" t="s">
        <v>1141</v>
      </c>
      <c r="DF83" s="18" t="str">
        <f t="shared" si="34"/>
        <v>$ 509.743.896</v>
      </c>
      <c r="DG83" s="19">
        <f t="shared" si="7"/>
        <v>509743896</v>
      </c>
      <c r="DH83" s="19">
        <f t="shared" si="8"/>
        <v>0</v>
      </c>
      <c r="DI83" s="20"/>
      <c r="DJ83" s="20"/>
    </row>
    <row r="84" spans="1:114" ht="68.25" customHeight="1">
      <c r="A84" s="37" t="s">
        <v>1142</v>
      </c>
      <c r="B84" s="71">
        <v>44239</v>
      </c>
      <c r="C84" s="6" t="s">
        <v>1106</v>
      </c>
      <c r="D84" s="6" t="s">
        <v>110</v>
      </c>
      <c r="E84" s="8" t="s">
        <v>1143</v>
      </c>
      <c r="F84" s="6" t="s">
        <v>1144</v>
      </c>
      <c r="G84" s="9" t="s">
        <v>1145</v>
      </c>
      <c r="H84" s="71">
        <v>44243</v>
      </c>
      <c r="I84" s="6" t="s">
        <v>114</v>
      </c>
      <c r="J84" s="6" t="s">
        <v>115</v>
      </c>
      <c r="K84" s="29" t="s">
        <v>1146</v>
      </c>
      <c r="L84" s="6" t="s">
        <v>110</v>
      </c>
      <c r="M84" s="6" t="s">
        <v>1147</v>
      </c>
      <c r="N84" s="6" t="s">
        <v>118</v>
      </c>
      <c r="O84" s="6" t="s">
        <v>119</v>
      </c>
      <c r="P84" s="6">
        <v>10</v>
      </c>
      <c r="Q84" s="6" t="s">
        <v>186</v>
      </c>
      <c r="R84" s="6" t="s">
        <v>187</v>
      </c>
      <c r="S84" s="6">
        <v>1082001052</v>
      </c>
      <c r="T84" s="6">
        <v>107</v>
      </c>
      <c r="U84" s="7">
        <v>44230</v>
      </c>
      <c r="V84" s="6" t="s">
        <v>149</v>
      </c>
      <c r="W84" s="77">
        <v>58745040</v>
      </c>
      <c r="X84" s="77">
        <v>5874504</v>
      </c>
      <c r="Y84" s="6" t="s">
        <v>110</v>
      </c>
      <c r="Z84" s="11">
        <v>0</v>
      </c>
      <c r="AA84" s="11">
        <f t="shared" si="61"/>
        <v>58745040</v>
      </c>
      <c r="AB84" s="6" t="s">
        <v>110</v>
      </c>
      <c r="AC84" s="6" t="s">
        <v>110</v>
      </c>
      <c r="AD84" s="6" t="s">
        <v>110</v>
      </c>
      <c r="AE84" s="6" t="s">
        <v>110</v>
      </c>
      <c r="AF84" s="6" t="s">
        <v>110</v>
      </c>
      <c r="AG84" s="85" t="s">
        <v>1148</v>
      </c>
      <c r="AH84" s="12">
        <v>1032469498</v>
      </c>
      <c r="AI84" s="12">
        <v>5</v>
      </c>
      <c r="AJ84" s="12" t="s">
        <v>279</v>
      </c>
      <c r="AK84" s="12" t="s">
        <v>124</v>
      </c>
      <c r="AL84" s="12" t="s">
        <v>125</v>
      </c>
      <c r="AM84" s="69">
        <v>34737</v>
      </c>
      <c r="AN84" s="37" t="s">
        <v>126</v>
      </c>
      <c r="AO84" s="37" t="s">
        <v>206</v>
      </c>
      <c r="AP84" s="37" t="s">
        <v>127</v>
      </c>
      <c r="AQ84" s="37" t="s">
        <v>190</v>
      </c>
      <c r="AR84" s="37" t="s">
        <v>1149</v>
      </c>
      <c r="AS84" s="37" t="s">
        <v>130</v>
      </c>
      <c r="AT84" s="12" t="s">
        <v>1150</v>
      </c>
      <c r="AU84" s="37">
        <v>3813000</v>
      </c>
      <c r="AV84" s="6" t="s">
        <v>1151</v>
      </c>
      <c r="AW84" s="40" t="s">
        <v>421</v>
      </c>
      <c r="AX84" s="84" t="s">
        <v>284</v>
      </c>
      <c r="AY84" s="84" t="s">
        <v>110</v>
      </c>
      <c r="AZ84" s="84" t="s">
        <v>110</v>
      </c>
      <c r="BA84" s="84" t="s">
        <v>110</v>
      </c>
      <c r="BB84" s="84" t="s">
        <v>110</v>
      </c>
      <c r="BC84" s="82" t="s">
        <v>1152</v>
      </c>
      <c r="BD84" s="56">
        <v>94</v>
      </c>
      <c r="BE84" s="57">
        <v>44244</v>
      </c>
      <c r="BF84" s="6" t="s">
        <v>110</v>
      </c>
      <c r="BG84" s="6" t="s">
        <v>110</v>
      </c>
      <c r="BH84" s="6" t="s">
        <v>110</v>
      </c>
      <c r="BI84" s="6" t="s">
        <v>110</v>
      </c>
      <c r="BJ84" s="73">
        <v>44245</v>
      </c>
      <c r="BK84" s="73">
        <v>44547</v>
      </c>
      <c r="BL84" s="6" t="s">
        <v>196</v>
      </c>
      <c r="BM84" s="6" t="s">
        <v>197</v>
      </c>
      <c r="BN84" s="6">
        <v>72171247</v>
      </c>
      <c r="BO84" s="6">
        <v>7</v>
      </c>
      <c r="BP84" s="6" t="s">
        <v>110</v>
      </c>
      <c r="BQ84" s="6" t="s">
        <v>110</v>
      </c>
      <c r="BR84" s="6" t="s">
        <v>110</v>
      </c>
      <c r="BS84" s="6" t="s">
        <v>110</v>
      </c>
      <c r="BT84" s="6" t="s">
        <v>110</v>
      </c>
      <c r="BU84" s="6" t="s">
        <v>110</v>
      </c>
      <c r="BV84" s="6" t="s">
        <v>110</v>
      </c>
      <c r="BW84" s="6" t="s">
        <v>110</v>
      </c>
      <c r="BX84" s="9" t="str">
        <f t="shared" si="62"/>
        <v xml:space="preserve">WILLIAM ANDRES CARDENAS BONILLA </v>
      </c>
      <c r="BY84" s="16">
        <f t="shared" si="45"/>
        <v>58745040</v>
      </c>
      <c r="BZ84" s="16" t="str">
        <f t="shared" ref="BZ84:CA84" si="69">O84</f>
        <v>2 2. Meses</v>
      </c>
      <c r="CA84" s="17">
        <f t="shared" si="69"/>
        <v>10</v>
      </c>
      <c r="CB84" s="18"/>
      <c r="CC84" s="19">
        <v>2545618</v>
      </c>
      <c r="CD84" s="19">
        <v>5874504</v>
      </c>
      <c r="CE84" s="19"/>
      <c r="CF84" s="19"/>
      <c r="CG84" s="19"/>
      <c r="CH84" s="20"/>
      <c r="CI84" s="20"/>
      <c r="CJ84" s="20"/>
      <c r="CK84" s="20"/>
      <c r="CL84" s="20"/>
      <c r="CM84" s="20"/>
      <c r="CN84" s="20"/>
      <c r="CO84" s="20"/>
      <c r="CP84" s="20"/>
      <c r="CQ84" s="20"/>
      <c r="CR84" s="20"/>
      <c r="CS84" s="19">
        <f t="shared" si="4"/>
        <v>8420122</v>
      </c>
      <c r="CT84" s="21">
        <f t="shared" si="5"/>
        <v>0.14333332652424782</v>
      </c>
      <c r="CU84" s="25" t="s">
        <v>138</v>
      </c>
      <c r="CV84" s="26"/>
      <c r="CW84" s="26"/>
      <c r="CX84" s="26"/>
      <c r="CY84" s="26"/>
      <c r="CZ84" s="26"/>
      <c r="DA84" s="26"/>
      <c r="DB84" s="26"/>
      <c r="DC84" s="26"/>
      <c r="DD84" s="27"/>
      <c r="DE84" s="18" t="s">
        <v>315</v>
      </c>
      <c r="DF84" s="18" t="str">
        <f t="shared" si="34"/>
        <v>$ 5.874.504</v>
      </c>
      <c r="DG84" s="19">
        <f t="shared" si="7"/>
        <v>8420122</v>
      </c>
      <c r="DH84" s="19">
        <f t="shared" si="8"/>
        <v>50324918</v>
      </c>
      <c r="DI84" s="20"/>
      <c r="DJ84" s="20"/>
    </row>
    <row r="85" spans="1:114" ht="68.25" customHeight="1">
      <c r="A85" s="37" t="s">
        <v>1153</v>
      </c>
      <c r="B85" s="71">
        <v>44239</v>
      </c>
      <c r="C85" s="6" t="s">
        <v>1106</v>
      </c>
      <c r="D85" s="6" t="s">
        <v>110</v>
      </c>
      <c r="E85" s="8" t="s">
        <v>1154</v>
      </c>
      <c r="F85" s="6" t="s">
        <v>1155</v>
      </c>
      <c r="G85" s="9" t="s">
        <v>1156</v>
      </c>
      <c r="H85" s="71">
        <v>44243</v>
      </c>
      <c r="I85" s="6" t="s">
        <v>114</v>
      </c>
      <c r="J85" s="6" t="s">
        <v>115</v>
      </c>
      <c r="K85" s="29" t="s">
        <v>1157</v>
      </c>
      <c r="L85" s="6" t="s">
        <v>110</v>
      </c>
      <c r="M85" s="6" t="s">
        <v>1158</v>
      </c>
      <c r="N85" s="6" t="s">
        <v>118</v>
      </c>
      <c r="O85" s="6" t="s">
        <v>119</v>
      </c>
      <c r="P85" s="6">
        <v>10</v>
      </c>
      <c r="Q85" s="6" t="s">
        <v>186</v>
      </c>
      <c r="R85" s="6" t="s">
        <v>187</v>
      </c>
      <c r="S85" s="6">
        <v>1082001052</v>
      </c>
      <c r="T85" s="6">
        <v>105</v>
      </c>
      <c r="U85" s="7">
        <v>44230</v>
      </c>
      <c r="V85" s="6" t="s">
        <v>149</v>
      </c>
      <c r="W85" s="77">
        <v>73431300</v>
      </c>
      <c r="X85" s="77">
        <v>7343130</v>
      </c>
      <c r="Y85" s="6" t="s">
        <v>110</v>
      </c>
      <c r="Z85" s="11">
        <v>0</v>
      </c>
      <c r="AA85" s="11">
        <f t="shared" si="61"/>
        <v>73431300</v>
      </c>
      <c r="AB85" s="6" t="s">
        <v>110</v>
      </c>
      <c r="AC85" s="6" t="s">
        <v>110</v>
      </c>
      <c r="AD85" s="6" t="s">
        <v>110</v>
      </c>
      <c r="AE85" s="6" t="s">
        <v>110</v>
      </c>
      <c r="AF85" s="6" t="s">
        <v>110</v>
      </c>
      <c r="AG85" s="85" t="s">
        <v>1159</v>
      </c>
      <c r="AH85" s="12">
        <v>1106393845</v>
      </c>
      <c r="AI85" s="12">
        <v>8</v>
      </c>
      <c r="AJ85" s="12" t="s">
        <v>123</v>
      </c>
      <c r="AK85" s="12" t="s">
        <v>124</v>
      </c>
      <c r="AL85" s="12" t="s">
        <v>125</v>
      </c>
      <c r="AM85" s="69">
        <v>31724</v>
      </c>
      <c r="AN85" s="37" t="s">
        <v>126</v>
      </c>
      <c r="AO85" s="37" t="s">
        <v>170</v>
      </c>
      <c r="AP85" s="37" t="s">
        <v>1160</v>
      </c>
      <c r="AQ85" s="37" t="s">
        <v>1126</v>
      </c>
      <c r="AR85" s="37" t="s">
        <v>1009</v>
      </c>
      <c r="AS85" s="37" t="s">
        <v>130</v>
      </c>
      <c r="AT85" s="12" t="s">
        <v>1161</v>
      </c>
      <c r="AU85" s="37">
        <v>3813000</v>
      </c>
      <c r="AV85" s="6" t="s">
        <v>1162</v>
      </c>
      <c r="AW85" s="40" t="s">
        <v>421</v>
      </c>
      <c r="AX85" s="84" t="s">
        <v>194</v>
      </c>
      <c r="AY85" s="84" t="s">
        <v>110</v>
      </c>
      <c r="AZ85" s="84" t="s">
        <v>110</v>
      </c>
      <c r="BA85" s="84" t="s">
        <v>110</v>
      </c>
      <c r="BB85" s="84" t="s">
        <v>110</v>
      </c>
      <c r="BC85" s="82" t="s">
        <v>1163</v>
      </c>
      <c r="BD85" s="56">
        <v>95</v>
      </c>
      <c r="BE85" s="57">
        <v>44244</v>
      </c>
      <c r="BF85" s="6" t="s">
        <v>110</v>
      </c>
      <c r="BG85" s="6" t="s">
        <v>110</v>
      </c>
      <c r="BH85" s="6" t="s">
        <v>110</v>
      </c>
      <c r="BI85" s="6" t="s">
        <v>110</v>
      </c>
      <c r="BJ85" s="73">
        <v>44246</v>
      </c>
      <c r="BK85" s="73">
        <v>44548</v>
      </c>
      <c r="BL85" s="6" t="s">
        <v>196</v>
      </c>
      <c r="BM85" s="6" t="s">
        <v>197</v>
      </c>
      <c r="BN85" s="6">
        <v>72171247</v>
      </c>
      <c r="BO85" s="6">
        <v>7</v>
      </c>
      <c r="BP85" s="6" t="s">
        <v>110</v>
      </c>
      <c r="BQ85" s="6" t="s">
        <v>110</v>
      </c>
      <c r="BR85" s="6" t="s">
        <v>110</v>
      </c>
      <c r="BS85" s="6" t="s">
        <v>110</v>
      </c>
      <c r="BT85" s="6" t="s">
        <v>110</v>
      </c>
      <c r="BU85" s="6" t="s">
        <v>110</v>
      </c>
      <c r="BV85" s="6" t="s">
        <v>110</v>
      </c>
      <c r="BW85" s="6" t="s">
        <v>110</v>
      </c>
      <c r="BX85" s="9" t="str">
        <f t="shared" si="62"/>
        <v xml:space="preserve">ANGELA MARÍA DÍAZ VARGAS </v>
      </c>
      <c r="BY85" s="16">
        <f t="shared" si="45"/>
        <v>73431300</v>
      </c>
      <c r="BZ85" s="16" t="str">
        <f t="shared" ref="BZ85:CA85" si="70">O85</f>
        <v>2 2. Meses</v>
      </c>
      <c r="CA85" s="17">
        <f t="shared" si="70"/>
        <v>10</v>
      </c>
      <c r="CB85" s="18"/>
      <c r="CC85" s="19"/>
      <c r="CD85" s="19">
        <v>10280382</v>
      </c>
      <c r="CE85" s="20"/>
      <c r="CF85" s="19"/>
      <c r="CG85" s="19"/>
      <c r="CH85" s="20"/>
      <c r="CI85" s="20"/>
      <c r="CJ85" s="20"/>
      <c r="CK85" s="20"/>
      <c r="CL85" s="20"/>
      <c r="CM85" s="20"/>
      <c r="CN85" s="20"/>
      <c r="CO85" s="20"/>
      <c r="CP85" s="20"/>
      <c r="CQ85" s="20"/>
      <c r="CR85" s="20"/>
      <c r="CS85" s="19">
        <f t="shared" si="4"/>
        <v>10280382</v>
      </c>
      <c r="CT85" s="21">
        <f t="shared" si="5"/>
        <v>0.14000000000000001</v>
      </c>
      <c r="CU85" s="25" t="s">
        <v>138</v>
      </c>
      <c r="CV85" s="26"/>
      <c r="CW85" s="26"/>
      <c r="CX85" s="26"/>
      <c r="CY85" s="26"/>
      <c r="CZ85" s="26"/>
      <c r="DA85" s="26"/>
      <c r="DB85" s="26"/>
      <c r="DC85" s="26"/>
      <c r="DD85" s="27"/>
      <c r="DE85" s="18" t="s">
        <v>1164</v>
      </c>
      <c r="DF85" s="18" t="str">
        <f t="shared" si="34"/>
        <v>$ 14.686.260</v>
      </c>
      <c r="DG85" s="19">
        <f t="shared" si="7"/>
        <v>10280382</v>
      </c>
      <c r="DH85" s="19">
        <f t="shared" si="8"/>
        <v>63150918</v>
      </c>
      <c r="DI85" s="20"/>
      <c r="DJ85" s="20"/>
    </row>
    <row r="86" spans="1:114" ht="68.25" customHeight="1">
      <c r="A86" s="37" t="s">
        <v>1165</v>
      </c>
      <c r="B86" s="71">
        <v>44243</v>
      </c>
      <c r="C86" s="6" t="s">
        <v>122</v>
      </c>
      <c r="D86" s="6" t="s">
        <v>1081</v>
      </c>
      <c r="E86" s="8" t="s">
        <v>1166</v>
      </c>
      <c r="F86" s="6" t="s">
        <v>1167</v>
      </c>
      <c r="G86" s="9" t="s">
        <v>1168</v>
      </c>
      <c r="H86" s="71">
        <v>44243</v>
      </c>
      <c r="I86" s="6" t="s">
        <v>114</v>
      </c>
      <c r="J86" s="6" t="s">
        <v>144</v>
      </c>
      <c r="K86" s="29" t="s">
        <v>1169</v>
      </c>
      <c r="L86" s="6" t="s">
        <v>110</v>
      </c>
      <c r="M86" s="6" t="s">
        <v>1170</v>
      </c>
      <c r="N86" s="6" t="s">
        <v>118</v>
      </c>
      <c r="O86" s="6" t="s">
        <v>562</v>
      </c>
      <c r="P86" s="6">
        <v>310</v>
      </c>
      <c r="Q86" s="6" t="s">
        <v>186</v>
      </c>
      <c r="R86" s="6" t="s">
        <v>187</v>
      </c>
      <c r="S86" s="6">
        <v>1082001052</v>
      </c>
      <c r="T86" s="6">
        <v>100</v>
      </c>
      <c r="U86" s="7">
        <v>44230</v>
      </c>
      <c r="V86" s="6" t="s">
        <v>149</v>
      </c>
      <c r="W86" s="77">
        <v>30351604</v>
      </c>
      <c r="X86" s="77">
        <v>2937252</v>
      </c>
      <c r="Y86" s="6" t="s">
        <v>110</v>
      </c>
      <c r="Z86" s="11">
        <v>0</v>
      </c>
      <c r="AA86" s="11">
        <f t="shared" si="61"/>
        <v>30351604</v>
      </c>
      <c r="AB86" s="6" t="s">
        <v>110</v>
      </c>
      <c r="AC86" s="6" t="s">
        <v>110</v>
      </c>
      <c r="AD86" s="6" t="s">
        <v>110</v>
      </c>
      <c r="AE86" s="6" t="s">
        <v>110</v>
      </c>
      <c r="AF86" s="6" t="s">
        <v>110</v>
      </c>
      <c r="AG86" s="85" t="s">
        <v>1171</v>
      </c>
      <c r="AH86" s="12">
        <v>52734728</v>
      </c>
      <c r="AI86" s="12">
        <v>2</v>
      </c>
      <c r="AJ86" s="12" t="s">
        <v>123</v>
      </c>
      <c r="AK86" s="12" t="s">
        <v>124</v>
      </c>
      <c r="AL86" s="12" t="s">
        <v>125</v>
      </c>
      <c r="AM86" s="69">
        <v>30604</v>
      </c>
      <c r="AN86" s="37" t="s">
        <v>126</v>
      </c>
      <c r="AO86" s="37" t="s">
        <v>206</v>
      </c>
      <c r="AP86" s="37" t="s">
        <v>127</v>
      </c>
      <c r="AQ86" s="37" t="s">
        <v>190</v>
      </c>
      <c r="AR86" s="37" t="s">
        <v>1172</v>
      </c>
      <c r="AS86" s="37" t="s">
        <v>130</v>
      </c>
      <c r="AT86" s="12" t="s">
        <v>1173</v>
      </c>
      <c r="AU86" s="37">
        <v>3813000</v>
      </c>
      <c r="AV86" s="6" t="s">
        <v>1174</v>
      </c>
      <c r="AW86" s="40" t="s">
        <v>470</v>
      </c>
      <c r="AX86" s="84" t="s">
        <v>156</v>
      </c>
      <c r="AY86" s="84" t="s">
        <v>110</v>
      </c>
      <c r="AZ86" s="84" t="s">
        <v>110</v>
      </c>
      <c r="BA86" s="84" t="s">
        <v>110</v>
      </c>
      <c r="BB86" s="84" t="s">
        <v>110</v>
      </c>
      <c r="BC86" s="82" t="s">
        <v>1129</v>
      </c>
      <c r="BD86" s="56">
        <v>96</v>
      </c>
      <c r="BE86" s="57">
        <v>44244</v>
      </c>
      <c r="BF86" s="6" t="s">
        <v>110</v>
      </c>
      <c r="BG86" s="6" t="s">
        <v>110</v>
      </c>
      <c r="BH86" s="6" t="s">
        <v>110</v>
      </c>
      <c r="BI86" s="6" t="s">
        <v>110</v>
      </c>
      <c r="BJ86" s="73">
        <v>44245</v>
      </c>
      <c r="BK86" s="73">
        <v>44557</v>
      </c>
      <c r="BL86" s="6" t="s">
        <v>313</v>
      </c>
      <c r="BM86" s="6" t="s">
        <v>159</v>
      </c>
      <c r="BN86" s="6">
        <v>1019032759</v>
      </c>
      <c r="BO86" s="6">
        <v>9</v>
      </c>
      <c r="BP86" s="6" t="s">
        <v>110</v>
      </c>
      <c r="BQ86" s="6" t="s">
        <v>110</v>
      </c>
      <c r="BR86" s="6" t="s">
        <v>110</v>
      </c>
      <c r="BS86" s="6" t="s">
        <v>110</v>
      </c>
      <c r="BT86" s="6" t="s">
        <v>110</v>
      </c>
      <c r="BU86" s="6" t="s">
        <v>110</v>
      </c>
      <c r="BV86" s="6" t="s">
        <v>110</v>
      </c>
      <c r="BW86" s="6" t="s">
        <v>110</v>
      </c>
      <c r="BX86" s="9" t="str">
        <f t="shared" si="62"/>
        <v xml:space="preserve">NANCY YURANY VANEGAS CELIS </v>
      </c>
      <c r="BY86" s="16">
        <f t="shared" si="45"/>
        <v>30351604</v>
      </c>
      <c r="BZ86" s="16" t="str">
        <f t="shared" ref="BZ86:CA86" si="71">O86</f>
        <v xml:space="preserve">1.1 Dias </v>
      </c>
      <c r="CA86" s="17">
        <f t="shared" si="71"/>
        <v>310</v>
      </c>
      <c r="CB86" s="18"/>
      <c r="CC86" s="19">
        <v>1272809</v>
      </c>
      <c r="CD86" s="19">
        <v>2937252</v>
      </c>
      <c r="CE86" s="19"/>
      <c r="CF86" s="19"/>
      <c r="CG86" s="19"/>
      <c r="CH86" s="20"/>
      <c r="CI86" s="20"/>
      <c r="CJ86" s="20"/>
      <c r="CK86" s="20"/>
      <c r="CL86" s="20"/>
      <c r="CM86" s="20"/>
      <c r="CN86" s="20"/>
      <c r="CO86" s="20"/>
      <c r="CP86" s="20"/>
      <c r="CQ86" s="20"/>
      <c r="CR86" s="20"/>
      <c r="CS86" s="19">
        <f t="shared" si="4"/>
        <v>4210061</v>
      </c>
      <c r="CT86" s="21">
        <f t="shared" si="5"/>
        <v>0.13870967082991725</v>
      </c>
      <c r="CU86" s="25" t="s">
        <v>138</v>
      </c>
      <c r="CV86" s="26"/>
      <c r="CW86" s="26"/>
      <c r="CX86" s="26"/>
      <c r="CY86" s="26"/>
      <c r="CZ86" s="26"/>
      <c r="DA86" s="26"/>
      <c r="DB86" s="26"/>
      <c r="DC86" s="26"/>
      <c r="DD86" s="27"/>
      <c r="DE86" s="18" t="s">
        <v>160</v>
      </c>
      <c r="DF86" s="18" t="str">
        <f t="shared" si="34"/>
        <v>$ 2.937.252</v>
      </c>
      <c r="DG86" s="19">
        <f t="shared" si="7"/>
        <v>4210061</v>
      </c>
      <c r="DH86" s="19">
        <f t="shared" si="8"/>
        <v>26141543</v>
      </c>
      <c r="DI86" s="20"/>
      <c r="DJ86" s="20"/>
    </row>
    <row r="87" spans="1:114" ht="75" customHeight="1">
      <c r="A87" s="37" t="s">
        <v>1175</v>
      </c>
      <c r="B87" s="71">
        <v>44243</v>
      </c>
      <c r="C87" s="6" t="s">
        <v>726</v>
      </c>
      <c r="D87" s="37" t="s">
        <v>110</v>
      </c>
      <c r="E87" s="8" t="s">
        <v>1176</v>
      </c>
      <c r="F87" s="6" t="s">
        <v>1177</v>
      </c>
      <c r="G87" s="9" t="s">
        <v>1178</v>
      </c>
      <c r="H87" s="71">
        <v>44244</v>
      </c>
      <c r="I87" s="6" t="s">
        <v>114</v>
      </c>
      <c r="J87" s="6" t="s">
        <v>115</v>
      </c>
      <c r="K87" s="29" t="s">
        <v>1179</v>
      </c>
      <c r="L87" s="6" t="s">
        <v>110</v>
      </c>
      <c r="M87" s="6" t="s">
        <v>1180</v>
      </c>
      <c r="N87" s="6" t="s">
        <v>118</v>
      </c>
      <c r="O87" s="6" t="s">
        <v>119</v>
      </c>
      <c r="P87" s="6">
        <v>2</v>
      </c>
      <c r="Q87" s="6" t="s">
        <v>390</v>
      </c>
      <c r="R87" s="6" t="s">
        <v>391</v>
      </c>
      <c r="S87" s="6">
        <v>1082000052</v>
      </c>
      <c r="T87" s="6">
        <v>94</v>
      </c>
      <c r="U87" s="7">
        <v>44225</v>
      </c>
      <c r="V87" s="6" t="s">
        <v>149</v>
      </c>
      <c r="W87" s="11">
        <v>14686260</v>
      </c>
      <c r="X87" s="11">
        <v>7343130</v>
      </c>
      <c r="Y87" s="7">
        <v>44302</v>
      </c>
      <c r="Z87" s="11">
        <v>7343130</v>
      </c>
      <c r="AA87" s="11">
        <f t="shared" si="61"/>
        <v>22029390</v>
      </c>
      <c r="AB87" s="6" t="s">
        <v>1181</v>
      </c>
      <c r="AC87" s="7">
        <v>44302</v>
      </c>
      <c r="AD87" s="6" t="s">
        <v>1182</v>
      </c>
      <c r="AE87" s="6" t="s">
        <v>110</v>
      </c>
      <c r="AF87" s="6" t="s">
        <v>110</v>
      </c>
      <c r="AG87" s="85" t="s">
        <v>1183</v>
      </c>
      <c r="AH87" s="12">
        <v>32837114</v>
      </c>
      <c r="AI87" s="12">
        <v>0</v>
      </c>
      <c r="AJ87" s="12" t="s">
        <v>123</v>
      </c>
      <c r="AK87" s="12" t="s">
        <v>124</v>
      </c>
      <c r="AL87" s="12" t="s">
        <v>125</v>
      </c>
      <c r="AM87" s="71">
        <v>30287</v>
      </c>
      <c r="AN87" s="37" t="s">
        <v>126</v>
      </c>
      <c r="AO87" s="37" t="s">
        <v>1184</v>
      </c>
      <c r="AP87" s="37" t="s">
        <v>1185</v>
      </c>
      <c r="AQ87" s="6" t="s">
        <v>190</v>
      </c>
      <c r="AR87" s="6" t="s">
        <v>308</v>
      </c>
      <c r="AS87" s="6" t="s">
        <v>130</v>
      </c>
      <c r="AT87" s="12" t="s">
        <v>1186</v>
      </c>
      <c r="AU87" s="37">
        <v>3813000</v>
      </c>
      <c r="AV87" s="6" t="s">
        <v>1187</v>
      </c>
      <c r="AW87" s="40" t="s">
        <v>505</v>
      </c>
      <c r="AX87" s="88" t="s">
        <v>1188</v>
      </c>
      <c r="AY87" s="84" t="s">
        <v>110</v>
      </c>
      <c r="AZ87" s="84" t="s">
        <v>110</v>
      </c>
      <c r="BA87" s="84" t="s">
        <v>110</v>
      </c>
      <c r="BB87" s="84" t="s">
        <v>110</v>
      </c>
      <c r="BC87" s="14" t="s">
        <v>1189</v>
      </c>
      <c r="BD87" s="6">
        <v>98</v>
      </c>
      <c r="BE87" s="7">
        <v>44244</v>
      </c>
      <c r="BF87" s="6">
        <v>160</v>
      </c>
      <c r="BG87" s="7">
        <v>44298</v>
      </c>
      <c r="BH87" s="6">
        <v>148</v>
      </c>
      <c r="BI87" s="7">
        <v>44304</v>
      </c>
      <c r="BJ87" s="73">
        <v>44246</v>
      </c>
      <c r="BK87" s="73">
        <v>44334</v>
      </c>
      <c r="BL87" s="6" t="s">
        <v>397</v>
      </c>
      <c r="BM87" s="6" t="s">
        <v>398</v>
      </c>
      <c r="BN87" s="6">
        <v>79468174</v>
      </c>
      <c r="BO87" s="6">
        <v>1</v>
      </c>
      <c r="BP87" s="6" t="s">
        <v>110</v>
      </c>
      <c r="BQ87" s="6" t="s">
        <v>110</v>
      </c>
      <c r="BR87" s="6" t="s">
        <v>110</v>
      </c>
      <c r="BS87" s="6" t="s">
        <v>110</v>
      </c>
      <c r="BT87" s="6" t="s">
        <v>110</v>
      </c>
      <c r="BU87" s="6" t="s">
        <v>110</v>
      </c>
      <c r="BV87" s="6" t="s">
        <v>110</v>
      </c>
      <c r="BW87" s="6" t="s">
        <v>110</v>
      </c>
      <c r="BX87" s="9" t="str">
        <f t="shared" si="62"/>
        <v xml:space="preserve">MILENA DEL CARMEN PULIDO ORELLANO </v>
      </c>
      <c r="BY87" s="16">
        <f t="shared" si="45"/>
        <v>22029390</v>
      </c>
      <c r="BZ87" s="16" t="str">
        <f t="shared" ref="BZ87:CA87" si="72">O87</f>
        <v>2 2. Meses</v>
      </c>
      <c r="CA87" s="17">
        <f t="shared" si="72"/>
        <v>2</v>
      </c>
      <c r="CB87" s="18"/>
      <c r="CC87" s="19">
        <v>2937252</v>
      </c>
      <c r="CD87" s="19">
        <v>7343130</v>
      </c>
      <c r="CE87" s="19"/>
      <c r="CF87" s="19"/>
      <c r="CG87" s="33"/>
      <c r="CH87" s="20"/>
      <c r="CI87" s="20"/>
      <c r="CJ87" s="20"/>
      <c r="CK87" s="20"/>
      <c r="CL87" s="20"/>
      <c r="CM87" s="20"/>
      <c r="CN87" s="20"/>
      <c r="CO87" s="20"/>
      <c r="CP87" s="20"/>
      <c r="CQ87" s="20"/>
      <c r="CR87" s="20"/>
      <c r="CS87" s="19">
        <f t="shared" si="4"/>
        <v>10280382</v>
      </c>
      <c r="CT87" s="21">
        <f t="shared" si="5"/>
        <v>0.46666666666666667</v>
      </c>
      <c r="CU87" s="25" t="s">
        <v>326</v>
      </c>
      <c r="CV87" s="26"/>
      <c r="CW87" s="26"/>
      <c r="CX87" s="26"/>
      <c r="CY87" s="26"/>
      <c r="CZ87" s="26"/>
      <c r="DA87" s="26"/>
      <c r="DB87" s="26"/>
      <c r="DC87" s="26"/>
      <c r="DD87" s="27"/>
      <c r="DE87" s="18" t="s">
        <v>556</v>
      </c>
      <c r="DF87" s="18" t="str">
        <f t="shared" si="34"/>
        <v>$ 4.405.878</v>
      </c>
      <c r="DG87" s="19">
        <f t="shared" si="7"/>
        <v>10280382</v>
      </c>
      <c r="DH87" s="19">
        <f t="shared" si="8"/>
        <v>11749008</v>
      </c>
      <c r="DI87" s="20"/>
      <c r="DJ87" s="20"/>
    </row>
    <row r="88" spans="1:114" ht="84" customHeight="1">
      <c r="A88" s="37" t="s">
        <v>1190</v>
      </c>
      <c r="B88" s="71">
        <v>44244</v>
      </c>
      <c r="C88" s="6" t="s">
        <v>122</v>
      </c>
      <c r="D88" s="37" t="s">
        <v>110</v>
      </c>
      <c r="E88" s="8" t="s">
        <v>1191</v>
      </c>
      <c r="F88" s="6" t="s">
        <v>1192</v>
      </c>
      <c r="G88" s="9" t="s">
        <v>1193</v>
      </c>
      <c r="H88" s="71">
        <v>44245</v>
      </c>
      <c r="I88" s="6" t="s">
        <v>114</v>
      </c>
      <c r="J88" s="6" t="s">
        <v>144</v>
      </c>
      <c r="K88" s="29" t="s">
        <v>1194</v>
      </c>
      <c r="L88" s="6" t="s">
        <v>110</v>
      </c>
      <c r="M88" s="6" t="s">
        <v>1195</v>
      </c>
      <c r="N88" s="6" t="s">
        <v>118</v>
      </c>
      <c r="O88" s="6" t="s">
        <v>119</v>
      </c>
      <c r="P88" s="6">
        <v>10</v>
      </c>
      <c r="Q88" s="6">
        <v>131020202030313</v>
      </c>
      <c r="R88" s="6" t="s">
        <v>1196</v>
      </c>
      <c r="S88" s="6" t="s">
        <v>110</v>
      </c>
      <c r="T88" s="6">
        <v>115</v>
      </c>
      <c r="U88" s="7">
        <v>44236</v>
      </c>
      <c r="V88" s="6" t="s">
        <v>121</v>
      </c>
      <c r="W88" s="11">
        <v>36715650</v>
      </c>
      <c r="X88" s="11">
        <v>3671565</v>
      </c>
      <c r="Y88" s="6" t="s">
        <v>110</v>
      </c>
      <c r="Z88" s="11">
        <v>0</v>
      </c>
      <c r="AA88" s="11">
        <f t="shared" si="61"/>
        <v>36715650</v>
      </c>
      <c r="AB88" s="6" t="s">
        <v>110</v>
      </c>
      <c r="AC88" s="6" t="s">
        <v>110</v>
      </c>
      <c r="AD88" s="6" t="s">
        <v>110</v>
      </c>
      <c r="AE88" s="6" t="s">
        <v>110</v>
      </c>
      <c r="AF88" s="6" t="s">
        <v>110</v>
      </c>
      <c r="AG88" s="9" t="s">
        <v>1197</v>
      </c>
      <c r="AH88" s="12">
        <v>35871163</v>
      </c>
      <c r="AI88" s="12">
        <v>6</v>
      </c>
      <c r="AJ88" s="12" t="s">
        <v>123</v>
      </c>
      <c r="AK88" s="12" t="s">
        <v>124</v>
      </c>
      <c r="AL88" s="12" t="s">
        <v>125</v>
      </c>
      <c r="AM88" s="71">
        <v>28875</v>
      </c>
      <c r="AN88" s="37" t="s">
        <v>126</v>
      </c>
      <c r="AO88" s="37" t="s">
        <v>1198</v>
      </c>
      <c r="AP88" s="37" t="s">
        <v>1199</v>
      </c>
      <c r="AQ88" s="6" t="s">
        <v>221</v>
      </c>
      <c r="AR88" s="6" t="s">
        <v>1009</v>
      </c>
      <c r="AS88" s="6" t="s">
        <v>130</v>
      </c>
      <c r="AT88" s="12" t="s">
        <v>1200</v>
      </c>
      <c r="AU88" s="37">
        <v>3813000</v>
      </c>
      <c r="AV88" s="6" t="s">
        <v>1201</v>
      </c>
      <c r="AW88" s="40" t="s">
        <v>382</v>
      </c>
      <c r="AX88" s="88" t="s">
        <v>156</v>
      </c>
      <c r="AY88" s="84" t="s">
        <v>110</v>
      </c>
      <c r="AZ88" s="84" t="s">
        <v>110</v>
      </c>
      <c r="BA88" s="84" t="s">
        <v>110</v>
      </c>
      <c r="BB88" s="84" t="s">
        <v>110</v>
      </c>
      <c r="BC88" s="14" t="s">
        <v>1202</v>
      </c>
      <c r="BD88" s="49">
        <v>101</v>
      </c>
      <c r="BE88" s="50">
        <v>44249</v>
      </c>
      <c r="BF88" s="6" t="s">
        <v>110</v>
      </c>
      <c r="BG88" s="6" t="s">
        <v>110</v>
      </c>
      <c r="BH88" s="6" t="s">
        <v>110</v>
      </c>
      <c r="BI88" s="6" t="s">
        <v>110</v>
      </c>
      <c r="BJ88" s="73">
        <v>44249</v>
      </c>
      <c r="BK88" s="73">
        <v>44551</v>
      </c>
      <c r="BL88" s="6" t="s">
        <v>507</v>
      </c>
      <c r="BM88" s="6" t="s">
        <v>508</v>
      </c>
      <c r="BN88" s="6">
        <v>52966718</v>
      </c>
      <c r="BO88" s="6">
        <v>4</v>
      </c>
      <c r="BP88" s="6" t="s">
        <v>110</v>
      </c>
      <c r="BQ88" s="6" t="s">
        <v>110</v>
      </c>
      <c r="BR88" s="6" t="s">
        <v>110</v>
      </c>
      <c r="BS88" s="6" t="s">
        <v>110</v>
      </c>
      <c r="BT88" s="6" t="s">
        <v>110</v>
      </c>
      <c r="BU88" s="6" t="s">
        <v>110</v>
      </c>
      <c r="BV88" s="6" t="s">
        <v>110</v>
      </c>
      <c r="BW88" s="6" t="s">
        <v>110</v>
      </c>
      <c r="BX88" s="9" t="str">
        <f t="shared" si="62"/>
        <v xml:space="preserve">OCTAVIA AGUALIMPIA MORENO </v>
      </c>
      <c r="BY88" s="16">
        <f t="shared" si="45"/>
        <v>36715650</v>
      </c>
      <c r="BZ88" s="16" t="str">
        <f t="shared" ref="BZ88:CA88" si="73">O88</f>
        <v>2 2. Meses</v>
      </c>
      <c r="CA88" s="17">
        <f t="shared" si="73"/>
        <v>10</v>
      </c>
      <c r="CB88" s="18"/>
      <c r="CC88" s="19">
        <v>1101470</v>
      </c>
      <c r="CD88" s="19">
        <v>3671565</v>
      </c>
      <c r="CE88" s="19"/>
      <c r="CF88" s="19"/>
      <c r="CG88" s="19"/>
      <c r="CH88" s="20"/>
      <c r="CI88" s="20"/>
      <c r="CJ88" s="20"/>
      <c r="CK88" s="20"/>
      <c r="CL88" s="20"/>
      <c r="CM88" s="20"/>
      <c r="CN88" s="20"/>
      <c r="CO88" s="20"/>
      <c r="CP88" s="20"/>
      <c r="CQ88" s="20"/>
      <c r="CR88" s="20"/>
      <c r="CS88" s="19">
        <f t="shared" si="4"/>
        <v>4773035</v>
      </c>
      <c r="CT88" s="21">
        <f t="shared" si="5"/>
        <v>0.13000001361817098</v>
      </c>
      <c r="CU88" s="25" t="s">
        <v>138</v>
      </c>
      <c r="CV88" s="26"/>
      <c r="CW88" s="26"/>
      <c r="CX88" s="26"/>
      <c r="CY88" s="26"/>
      <c r="CZ88" s="26"/>
      <c r="DA88" s="26"/>
      <c r="DB88" s="26"/>
      <c r="DC88" s="26"/>
      <c r="DD88" s="27"/>
      <c r="DE88" s="18" t="s">
        <v>1203</v>
      </c>
      <c r="DF88" s="18" t="str">
        <f t="shared" si="34"/>
        <v>$ 3.671.565</v>
      </c>
      <c r="DG88" s="19">
        <f t="shared" si="7"/>
        <v>4773035</v>
      </c>
      <c r="DH88" s="19">
        <f t="shared" si="8"/>
        <v>31942615</v>
      </c>
      <c r="DI88" s="20"/>
      <c r="DJ88" s="20"/>
    </row>
    <row r="89" spans="1:114" ht="120" customHeight="1">
      <c r="A89" s="37" t="s">
        <v>1204</v>
      </c>
      <c r="B89" s="71">
        <v>44245</v>
      </c>
      <c r="C89" s="6" t="s">
        <v>1106</v>
      </c>
      <c r="D89" s="37" t="s">
        <v>110</v>
      </c>
      <c r="E89" s="8" t="s">
        <v>1205</v>
      </c>
      <c r="F89" s="6" t="s">
        <v>1206</v>
      </c>
      <c r="G89" s="9" t="s">
        <v>1207</v>
      </c>
      <c r="H89" s="71">
        <v>44246</v>
      </c>
      <c r="I89" s="6" t="s">
        <v>114</v>
      </c>
      <c r="J89" s="6" t="s">
        <v>115</v>
      </c>
      <c r="K89" s="29" t="s">
        <v>1208</v>
      </c>
      <c r="L89" s="6" t="s">
        <v>110</v>
      </c>
      <c r="M89" s="51" t="s">
        <v>1209</v>
      </c>
      <c r="N89" s="6" t="s">
        <v>118</v>
      </c>
      <c r="O89" s="6" t="s">
        <v>119</v>
      </c>
      <c r="P89" s="6">
        <v>10</v>
      </c>
      <c r="Q89" s="6" t="s">
        <v>186</v>
      </c>
      <c r="R89" s="6" t="s">
        <v>187</v>
      </c>
      <c r="S89" s="6">
        <v>1082001052</v>
      </c>
      <c r="T89" s="6">
        <v>104</v>
      </c>
      <c r="U89" s="7">
        <v>44230</v>
      </c>
      <c r="V89" s="6" t="s">
        <v>149</v>
      </c>
      <c r="W89" s="11">
        <v>110146950</v>
      </c>
      <c r="X89" s="11">
        <v>11014695</v>
      </c>
      <c r="Y89" s="6" t="s">
        <v>110</v>
      </c>
      <c r="Z89" s="11">
        <v>0</v>
      </c>
      <c r="AA89" s="11">
        <f t="shared" si="61"/>
        <v>110146950</v>
      </c>
      <c r="AB89" s="6" t="s">
        <v>110</v>
      </c>
      <c r="AC89" s="6" t="s">
        <v>110</v>
      </c>
      <c r="AD89" s="6" t="s">
        <v>110</v>
      </c>
      <c r="AE89" s="6" t="s">
        <v>110</v>
      </c>
      <c r="AF89" s="6" t="s">
        <v>110</v>
      </c>
      <c r="AG89" s="9" t="s">
        <v>1210</v>
      </c>
      <c r="AH89" s="12">
        <v>79789199</v>
      </c>
      <c r="AI89" s="12">
        <v>0</v>
      </c>
      <c r="AJ89" s="12" t="s">
        <v>279</v>
      </c>
      <c r="AK89" s="12" t="s">
        <v>124</v>
      </c>
      <c r="AL89" s="12" t="s">
        <v>125</v>
      </c>
      <c r="AM89" s="71">
        <v>27992</v>
      </c>
      <c r="AN89" s="37" t="s">
        <v>126</v>
      </c>
      <c r="AO89" s="37" t="s">
        <v>1211</v>
      </c>
      <c r="AP89" s="37" t="s">
        <v>659</v>
      </c>
      <c r="AQ89" s="6" t="s">
        <v>221</v>
      </c>
      <c r="AR89" s="6" t="s">
        <v>238</v>
      </c>
      <c r="AS89" s="6" t="s">
        <v>130</v>
      </c>
      <c r="AT89" s="12" t="s">
        <v>1212</v>
      </c>
      <c r="AU89" s="37">
        <v>3813000</v>
      </c>
      <c r="AV89" s="6" t="s">
        <v>1213</v>
      </c>
      <c r="AW89" s="40" t="s">
        <v>998</v>
      </c>
      <c r="AX89" s="88" t="s">
        <v>284</v>
      </c>
      <c r="AY89" s="84" t="s">
        <v>110</v>
      </c>
      <c r="AZ89" s="84" t="s">
        <v>110</v>
      </c>
      <c r="BA89" s="84" t="s">
        <v>110</v>
      </c>
      <c r="BB89" s="84" t="s">
        <v>110</v>
      </c>
      <c r="BC89" s="14" t="s">
        <v>1214</v>
      </c>
      <c r="BD89" s="49">
        <v>106</v>
      </c>
      <c r="BE89" s="50">
        <v>44251</v>
      </c>
      <c r="BF89" s="6" t="s">
        <v>110</v>
      </c>
      <c r="BG89" s="6" t="s">
        <v>110</v>
      </c>
      <c r="BH89" s="6" t="s">
        <v>110</v>
      </c>
      <c r="BI89" s="6" t="s">
        <v>110</v>
      </c>
      <c r="BJ89" s="73">
        <v>44251</v>
      </c>
      <c r="BK89" s="73">
        <v>44553</v>
      </c>
      <c r="BL89" s="6" t="s">
        <v>196</v>
      </c>
      <c r="BM89" s="6" t="s">
        <v>197</v>
      </c>
      <c r="BN89" s="6">
        <v>72171247</v>
      </c>
      <c r="BO89" s="6">
        <v>7</v>
      </c>
      <c r="BP89" s="6" t="s">
        <v>110</v>
      </c>
      <c r="BQ89" s="6" t="s">
        <v>110</v>
      </c>
      <c r="BR89" s="6" t="s">
        <v>110</v>
      </c>
      <c r="BS89" s="6" t="s">
        <v>110</v>
      </c>
      <c r="BT89" s="6" t="s">
        <v>110</v>
      </c>
      <c r="BU89" s="6" t="s">
        <v>110</v>
      </c>
      <c r="BV89" s="6" t="s">
        <v>110</v>
      </c>
      <c r="BW89" s="6" t="s">
        <v>110</v>
      </c>
      <c r="BX89" s="9" t="str">
        <f t="shared" si="62"/>
        <v xml:space="preserve">BERNARDO ANDRÉS CARVAJAL SÁNCHEZ </v>
      </c>
      <c r="BY89" s="16">
        <f t="shared" si="45"/>
        <v>110146950</v>
      </c>
      <c r="BZ89" s="16" t="str">
        <f t="shared" ref="BZ89:CA89" si="74">O89</f>
        <v>2 2. Meses</v>
      </c>
      <c r="CA89" s="17">
        <f t="shared" si="74"/>
        <v>10</v>
      </c>
      <c r="CB89" s="18"/>
      <c r="CC89" s="19">
        <v>2570096</v>
      </c>
      <c r="CD89" s="19">
        <v>11014695</v>
      </c>
      <c r="CE89" s="19"/>
      <c r="CF89" s="19"/>
      <c r="CG89" s="19"/>
      <c r="CH89" s="20"/>
      <c r="CI89" s="20"/>
      <c r="CJ89" s="20"/>
      <c r="CK89" s="20"/>
      <c r="CL89" s="20"/>
      <c r="CM89" s="20"/>
      <c r="CN89" s="20"/>
      <c r="CO89" s="20"/>
      <c r="CP89" s="20"/>
      <c r="CQ89" s="20"/>
      <c r="CR89" s="20"/>
      <c r="CS89" s="19">
        <f t="shared" si="4"/>
        <v>13584791</v>
      </c>
      <c r="CT89" s="21">
        <f t="shared" si="5"/>
        <v>0.12333333787272367</v>
      </c>
      <c r="CU89" s="25" t="s">
        <v>138</v>
      </c>
      <c r="CV89" s="26"/>
      <c r="CW89" s="26"/>
      <c r="CX89" s="26"/>
      <c r="CY89" s="26"/>
      <c r="CZ89" s="26"/>
      <c r="DA89" s="26"/>
      <c r="DB89" s="26"/>
      <c r="DC89" s="26"/>
      <c r="DD89" s="27"/>
      <c r="DE89" s="18" t="s">
        <v>359</v>
      </c>
      <c r="DF89" s="18" t="str">
        <f t="shared" si="34"/>
        <v>$ 11.014.695</v>
      </c>
      <c r="DG89" s="19">
        <f t="shared" si="7"/>
        <v>13584791</v>
      </c>
      <c r="DH89" s="19">
        <f t="shared" si="8"/>
        <v>96562159</v>
      </c>
      <c r="DI89" s="20"/>
      <c r="DJ89" s="20"/>
    </row>
    <row r="90" spans="1:114" ht="72" customHeight="1">
      <c r="A90" s="37" t="s">
        <v>1215</v>
      </c>
      <c r="B90" s="71">
        <v>44246</v>
      </c>
      <c r="C90" s="6" t="s">
        <v>122</v>
      </c>
      <c r="D90" s="37" t="s">
        <v>110</v>
      </c>
      <c r="E90" s="8" t="s">
        <v>1216</v>
      </c>
      <c r="F90" s="6" t="s">
        <v>1217</v>
      </c>
      <c r="G90" s="9" t="s">
        <v>1218</v>
      </c>
      <c r="H90" s="71">
        <v>44246</v>
      </c>
      <c r="I90" s="6" t="s">
        <v>114</v>
      </c>
      <c r="J90" s="6" t="s">
        <v>115</v>
      </c>
      <c r="K90" s="29" t="s">
        <v>1219</v>
      </c>
      <c r="L90" s="6" t="s">
        <v>110</v>
      </c>
      <c r="M90" s="6" t="s">
        <v>1220</v>
      </c>
      <c r="N90" s="6" t="s">
        <v>118</v>
      </c>
      <c r="O90" s="6" t="s">
        <v>119</v>
      </c>
      <c r="P90" s="6">
        <v>10</v>
      </c>
      <c r="Q90" s="6" t="s">
        <v>186</v>
      </c>
      <c r="R90" s="6" t="s">
        <v>187</v>
      </c>
      <c r="S90" s="6">
        <v>1082001052</v>
      </c>
      <c r="T90" s="6">
        <v>122</v>
      </c>
      <c r="U90" s="7">
        <v>44244</v>
      </c>
      <c r="V90" s="6" t="s">
        <v>149</v>
      </c>
      <c r="W90" s="11">
        <v>66088170</v>
      </c>
      <c r="X90" s="11">
        <v>6608817</v>
      </c>
      <c r="Y90" s="6" t="s">
        <v>110</v>
      </c>
      <c r="Z90" s="11">
        <v>0</v>
      </c>
      <c r="AA90" s="11">
        <f t="shared" si="61"/>
        <v>66088170</v>
      </c>
      <c r="AB90" s="6" t="s">
        <v>110</v>
      </c>
      <c r="AC90" s="6" t="s">
        <v>110</v>
      </c>
      <c r="AD90" s="6" t="s">
        <v>110</v>
      </c>
      <c r="AE90" s="6" t="s">
        <v>110</v>
      </c>
      <c r="AF90" s="6" t="s">
        <v>110</v>
      </c>
      <c r="AG90" s="9" t="s">
        <v>1221</v>
      </c>
      <c r="AH90" s="12">
        <v>55066888</v>
      </c>
      <c r="AI90" s="12">
        <v>7</v>
      </c>
      <c r="AJ90" s="12" t="s">
        <v>123</v>
      </c>
      <c r="AK90" s="12" t="s">
        <v>124</v>
      </c>
      <c r="AL90" s="12" t="s">
        <v>125</v>
      </c>
      <c r="AM90" s="71">
        <v>29473</v>
      </c>
      <c r="AN90" s="37" t="s">
        <v>126</v>
      </c>
      <c r="AO90" s="37" t="s">
        <v>206</v>
      </c>
      <c r="AP90" s="37" t="s">
        <v>127</v>
      </c>
      <c r="AQ90" s="6" t="s">
        <v>1126</v>
      </c>
      <c r="AR90" s="6" t="s">
        <v>238</v>
      </c>
      <c r="AS90" s="6" t="s">
        <v>130</v>
      </c>
      <c r="AT90" s="12" t="s">
        <v>1222</v>
      </c>
      <c r="AU90" s="37">
        <v>3813000</v>
      </c>
      <c r="AV90" s="6" t="s">
        <v>1223</v>
      </c>
      <c r="AW90" s="40" t="s">
        <v>470</v>
      </c>
      <c r="AX90" s="88" t="s">
        <v>614</v>
      </c>
      <c r="AY90" s="84" t="s">
        <v>110</v>
      </c>
      <c r="AZ90" s="84" t="s">
        <v>110</v>
      </c>
      <c r="BA90" s="84" t="s">
        <v>110</v>
      </c>
      <c r="BB90" s="84" t="s">
        <v>110</v>
      </c>
      <c r="BC90" s="14" t="s">
        <v>1224</v>
      </c>
      <c r="BD90" s="6">
        <v>100</v>
      </c>
      <c r="BE90" s="7">
        <v>44249</v>
      </c>
      <c r="BF90" s="6" t="s">
        <v>110</v>
      </c>
      <c r="BG90" s="6" t="s">
        <v>110</v>
      </c>
      <c r="BH90" s="6" t="s">
        <v>110</v>
      </c>
      <c r="BI90" s="6" t="s">
        <v>110</v>
      </c>
      <c r="BJ90" s="73">
        <v>44250</v>
      </c>
      <c r="BK90" s="73">
        <v>44552</v>
      </c>
      <c r="BL90" s="6" t="s">
        <v>507</v>
      </c>
      <c r="BM90" s="6" t="s">
        <v>508</v>
      </c>
      <c r="BN90" s="6">
        <v>52966718</v>
      </c>
      <c r="BO90" s="6">
        <v>4</v>
      </c>
      <c r="BP90" s="6" t="s">
        <v>110</v>
      </c>
      <c r="BQ90" s="6" t="s">
        <v>110</v>
      </c>
      <c r="BR90" s="6" t="s">
        <v>110</v>
      </c>
      <c r="BS90" s="6" t="s">
        <v>110</v>
      </c>
      <c r="BT90" s="6" t="s">
        <v>110</v>
      </c>
      <c r="BU90" s="6" t="s">
        <v>110</v>
      </c>
      <c r="BV90" s="6" t="s">
        <v>110</v>
      </c>
      <c r="BW90" s="6" t="s">
        <v>110</v>
      </c>
      <c r="BX90" s="9" t="str">
        <f t="shared" si="62"/>
        <v xml:space="preserve">ANGELICA VANESSA LOPEZ BEDOYA </v>
      </c>
      <c r="BY90" s="16">
        <f t="shared" si="45"/>
        <v>66088170</v>
      </c>
      <c r="BZ90" s="16" t="str">
        <f t="shared" ref="BZ90:CA90" si="75">O90</f>
        <v>2 2. Meses</v>
      </c>
      <c r="CA90" s="17">
        <f t="shared" si="75"/>
        <v>10</v>
      </c>
      <c r="CB90" s="18"/>
      <c r="CC90" s="19">
        <v>1762351</v>
      </c>
      <c r="CD90" s="19">
        <v>6608817</v>
      </c>
      <c r="CE90" s="19"/>
      <c r="CF90" s="19"/>
      <c r="CG90" s="19"/>
      <c r="CH90" s="20"/>
      <c r="CI90" s="20"/>
      <c r="CJ90" s="20"/>
      <c r="CK90" s="20"/>
      <c r="CL90" s="20"/>
      <c r="CM90" s="20"/>
      <c r="CN90" s="20"/>
      <c r="CO90" s="20"/>
      <c r="CP90" s="20"/>
      <c r="CQ90" s="20"/>
      <c r="CR90" s="20"/>
      <c r="CS90" s="19">
        <f t="shared" si="4"/>
        <v>8371168</v>
      </c>
      <c r="CT90" s="21">
        <f t="shared" si="5"/>
        <v>0.12666666364040643</v>
      </c>
      <c r="CU90" s="25" t="s">
        <v>138</v>
      </c>
      <c r="CV90" s="26"/>
      <c r="CW90" s="26"/>
      <c r="CX90" s="26"/>
      <c r="CY90" s="26"/>
      <c r="CZ90" s="26"/>
      <c r="DA90" s="26"/>
      <c r="DB90" s="26"/>
      <c r="DC90" s="26"/>
      <c r="DD90" s="27"/>
      <c r="DE90" s="18" t="s">
        <v>229</v>
      </c>
      <c r="DF90" s="18" t="str">
        <f t="shared" si="34"/>
        <v>$ 6.608.817</v>
      </c>
      <c r="DG90" s="19">
        <f t="shared" si="7"/>
        <v>8371168</v>
      </c>
      <c r="DH90" s="19">
        <f t="shared" si="8"/>
        <v>57717002</v>
      </c>
      <c r="DI90" s="20"/>
      <c r="DJ90" s="20"/>
    </row>
    <row r="91" spans="1:114" ht="84" customHeight="1">
      <c r="A91" s="37" t="s">
        <v>1225</v>
      </c>
      <c r="B91" s="71">
        <v>44249</v>
      </c>
      <c r="C91" s="6" t="s">
        <v>1106</v>
      </c>
      <c r="D91" s="37" t="s">
        <v>110</v>
      </c>
      <c r="E91" s="8" t="s">
        <v>1226</v>
      </c>
      <c r="F91" s="6" t="s">
        <v>1227</v>
      </c>
      <c r="G91" s="9" t="s">
        <v>1228</v>
      </c>
      <c r="H91" s="71">
        <v>44249</v>
      </c>
      <c r="I91" s="6" t="s">
        <v>114</v>
      </c>
      <c r="J91" s="6" t="s">
        <v>115</v>
      </c>
      <c r="K91" s="29" t="s">
        <v>1229</v>
      </c>
      <c r="L91" s="6" t="s">
        <v>110</v>
      </c>
      <c r="M91" s="6" t="s">
        <v>1230</v>
      </c>
      <c r="N91" s="6" t="s">
        <v>118</v>
      </c>
      <c r="O91" s="6" t="s">
        <v>119</v>
      </c>
      <c r="P91" s="6">
        <v>10</v>
      </c>
      <c r="Q91" s="6" t="s">
        <v>186</v>
      </c>
      <c r="R91" s="6" t="s">
        <v>187</v>
      </c>
      <c r="S91" s="6">
        <v>1082001052</v>
      </c>
      <c r="T91" s="6">
        <v>110</v>
      </c>
      <c r="U91" s="7">
        <v>44230</v>
      </c>
      <c r="V91" s="6" t="s">
        <v>149</v>
      </c>
      <c r="W91" s="11">
        <v>110146950</v>
      </c>
      <c r="X91" s="11">
        <v>11014695</v>
      </c>
      <c r="Y91" s="6" t="s">
        <v>110</v>
      </c>
      <c r="Z91" s="11">
        <v>0</v>
      </c>
      <c r="AA91" s="11">
        <f t="shared" si="61"/>
        <v>110146950</v>
      </c>
      <c r="AB91" s="6" t="s">
        <v>110</v>
      </c>
      <c r="AC91" s="6" t="s">
        <v>110</v>
      </c>
      <c r="AD91" s="6" t="s">
        <v>110</v>
      </c>
      <c r="AE91" s="6" t="s">
        <v>110</v>
      </c>
      <c r="AF91" s="6" t="s">
        <v>110</v>
      </c>
      <c r="AG91" s="9" t="s">
        <v>1231</v>
      </c>
      <c r="AH91" s="12">
        <v>51891857</v>
      </c>
      <c r="AI91" s="12">
        <v>2</v>
      </c>
      <c r="AJ91" s="12" t="s">
        <v>279</v>
      </c>
      <c r="AK91" s="12" t="s">
        <v>124</v>
      </c>
      <c r="AL91" s="12" t="s">
        <v>125</v>
      </c>
      <c r="AM91" s="71">
        <v>24921</v>
      </c>
      <c r="AN91" s="37" t="s">
        <v>126</v>
      </c>
      <c r="AO91" s="37" t="s">
        <v>206</v>
      </c>
      <c r="AP91" s="37" t="s">
        <v>127</v>
      </c>
      <c r="AQ91" s="6" t="s">
        <v>190</v>
      </c>
      <c r="AR91" s="6" t="s">
        <v>695</v>
      </c>
      <c r="AS91" s="6" t="s">
        <v>130</v>
      </c>
      <c r="AT91" s="12" t="s">
        <v>1232</v>
      </c>
      <c r="AU91" s="37">
        <v>3813000</v>
      </c>
      <c r="AV91" s="6" t="s">
        <v>1233</v>
      </c>
      <c r="AW91" s="40" t="s">
        <v>1234</v>
      </c>
      <c r="AX91" s="88" t="s">
        <v>614</v>
      </c>
      <c r="AY91" s="84" t="s">
        <v>110</v>
      </c>
      <c r="AZ91" s="84" t="s">
        <v>110</v>
      </c>
      <c r="BA91" s="84" t="s">
        <v>110</v>
      </c>
      <c r="BB91" s="84" t="s">
        <v>110</v>
      </c>
      <c r="BC91" s="14" t="s">
        <v>1235</v>
      </c>
      <c r="BD91" s="49">
        <v>104</v>
      </c>
      <c r="BE91" s="50">
        <v>44250</v>
      </c>
      <c r="BF91" s="6" t="s">
        <v>110</v>
      </c>
      <c r="BG91" s="6" t="s">
        <v>110</v>
      </c>
      <c r="BH91" s="6" t="s">
        <v>110</v>
      </c>
      <c r="BI91" s="6" t="s">
        <v>110</v>
      </c>
      <c r="BJ91" s="73">
        <v>44252</v>
      </c>
      <c r="BK91" s="73">
        <v>44554</v>
      </c>
      <c r="BL91" s="6" t="s">
        <v>196</v>
      </c>
      <c r="BM91" s="6" t="s">
        <v>197</v>
      </c>
      <c r="BN91" s="6">
        <v>72171247</v>
      </c>
      <c r="BO91" s="6">
        <v>7</v>
      </c>
      <c r="BP91" s="6" t="s">
        <v>110</v>
      </c>
      <c r="BQ91" s="6" t="s">
        <v>110</v>
      </c>
      <c r="BR91" s="6" t="s">
        <v>110</v>
      </c>
      <c r="BS91" s="6" t="s">
        <v>110</v>
      </c>
      <c r="BT91" s="6" t="s">
        <v>110</v>
      </c>
      <c r="BU91" s="6" t="s">
        <v>110</v>
      </c>
      <c r="BV91" s="6" t="s">
        <v>110</v>
      </c>
      <c r="BW91" s="6" t="s">
        <v>110</v>
      </c>
      <c r="BX91" s="9" t="str">
        <f t="shared" si="62"/>
        <v xml:space="preserve">CATALINA DE SAN MARTÍN BALCAZAR SALAMANCA </v>
      </c>
      <c r="BY91" s="16">
        <f t="shared" si="45"/>
        <v>110146950</v>
      </c>
      <c r="BZ91" s="16" t="str">
        <f t="shared" ref="BZ91:CA91" si="76">O91</f>
        <v>2 2. Meses</v>
      </c>
      <c r="CA91" s="17">
        <f t="shared" si="76"/>
        <v>10</v>
      </c>
      <c r="CB91" s="18"/>
      <c r="CC91" s="19"/>
      <c r="CD91" s="19">
        <v>13217634</v>
      </c>
      <c r="CE91" s="19"/>
      <c r="CF91" s="19"/>
      <c r="CG91" s="19"/>
      <c r="CH91" s="20"/>
      <c r="CI91" s="20"/>
      <c r="CJ91" s="20"/>
      <c r="CK91" s="20"/>
      <c r="CL91" s="20"/>
      <c r="CM91" s="20"/>
      <c r="CN91" s="20"/>
      <c r="CO91" s="20"/>
      <c r="CP91" s="20"/>
      <c r="CQ91" s="20"/>
      <c r="CR91" s="20"/>
      <c r="CS91" s="19">
        <f t="shared" si="4"/>
        <v>13217634</v>
      </c>
      <c r="CT91" s="21">
        <f t="shared" si="5"/>
        <v>0.12</v>
      </c>
      <c r="CU91" s="25" t="s">
        <v>138</v>
      </c>
      <c r="CV91" s="26"/>
      <c r="CW91" s="26"/>
      <c r="CX91" s="26"/>
      <c r="CY91" s="26"/>
      <c r="CZ91" s="26"/>
      <c r="DA91" s="26"/>
      <c r="DB91" s="26"/>
      <c r="DC91" s="26"/>
      <c r="DD91" s="27"/>
      <c r="DE91" s="18" t="s">
        <v>359</v>
      </c>
      <c r="DF91" s="18" t="str">
        <f t="shared" si="34"/>
        <v>$ 11.014.695</v>
      </c>
      <c r="DG91" s="19">
        <f t="shared" si="7"/>
        <v>13217634</v>
      </c>
      <c r="DH91" s="19">
        <f t="shared" si="8"/>
        <v>96929316</v>
      </c>
      <c r="DI91" s="20"/>
      <c r="DJ91" s="20"/>
    </row>
    <row r="92" spans="1:114" ht="96" customHeight="1">
      <c r="A92" s="37" t="s">
        <v>1236</v>
      </c>
      <c r="B92" s="71">
        <v>44246</v>
      </c>
      <c r="C92" s="6" t="s">
        <v>1237</v>
      </c>
      <c r="D92" s="37" t="s">
        <v>110</v>
      </c>
      <c r="E92" s="8" t="s">
        <v>1238</v>
      </c>
      <c r="F92" s="6" t="s">
        <v>1239</v>
      </c>
      <c r="G92" s="9" t="s">
        <v>1240</v>
      </c>
      <c r="H92" s="72">
        <v>44257</v>
      </c>
      <c r="I92" s="6" t="s">
        <v>114</v>
      </c>
      <c r="J92" s="6" t="s">
        <v>115</v>
      </c>
      <c r="K92" s="29" t="s">
        <v>1241</v>
      </c>
      <c r="L92" s="6" t="s">
        <v>110</v>
      </c>
      <c r="M92" s="6" t="s">
        <v>1242</v>
      </c>
      <c r="N92" s="6" t="s">
        <v>118</v>
      </c>
      <c r="O92" s="6" t="s">
        <v>562</v>
      </c>
      <c r="P92" s="49">
        <v>264</v>
      </c>
      <c r="Q92" s="6" t="s">
        <v>390</v>
      </c>
      <c r="R92" s="6" t="s">
        <v>391</v>
      </c>
      <c r="S92" s="6">
        <v>1082000052</v>
      </c>
      <c r="T92" s="6">
        <v>36</v>
      </c>
      <c r="U92" s="7">
        <v>44203</v>
      </c>
      <c r="V92" s="6" t="s">
        <v>149</v>
      </c>
      <c r="W92" s="10">
        <v>153320076</v>
      </c>
      <c r="X92" s="10" t="s">
        <v>110</v>
      </c>
      <c r="Y92" s="6" t="s">
        <v>110</v>
      </c>
      <c r="Z92" s="11">
        <v>0</v>
      </c>
      <c r="AA92" s="11">
        <f t="shared" si="61"/>
        <v>153320076</v>
      </c>
      <c r="AB92" s="6" t="s">
        <v>110</v>
      </c>
      <c r="AC92" s="6" t="s">
        <v>110</v>
      </c>
      <c r="AD92" s="6" t="s">
        <v>110</v>
      </c>
      <c r="AE92" s="6" t="s">
        <v>110</v>
      </c>
      <c r="AF92" s="6" t="s">
        <v>110</v>
      </c>
      <c r="AG92" s="9" t="s">
        <v>1243</v>
      </c>
      <c r="AH92" s="12">
        <v>900912034</v>
      </c>
      <c r="AI92" s="12">
        <v>9</v>
      </c>
      <c r="AJ92" s="12" t="s">
        <v>110</v>
      </c>
      <c r="AK92" s="12" t="s">
        <v>623</v>
      </c>
      <c r="AL92" s="12" t="s">
        <v>624</v>
      </c>
      <c r="AM92" s="37" t="s">
        <v>166</v>
      </c>
      <c r="AN92" s="37" t="s">
        <v>110</v>
      </c>
      <c r="AO92" s="37" t="s">
        <v>110</v>
      </c>
      <c r="AP92" s="37" t="s">
        <v>110</v>
      </c>
      <c r="AQ92" s="6" t="s">
        <v>110</v>
      </c>
      <c r="AR92" s="6" t="s">
        <v>110</v>
      </c>
      <c r="AS92" s="6" t="s">
        <v>110</v>
      </c>
      <c r="AT92" s="12" t="s">
        <v>1244</v>
      </c>
      <c r="AU92" s="37">
        <v>3813000</v>
      </c>
      <c r="AV92" s="6" t="s">
        <v>1245</v>
      </c>
      <c r="AW92" s="40" t="s">
        <v>110</v>
      </c>
      <c r="AX92" s="84" t="s">
        <v>110</v>
      </c>
      <c r="AY92" s="84" t="s">
        <v>1081</v>
      </c>
      <c r="AZ92" s="89">
        <v>66982</v>
      </c>
      <c r="BA92" s="89" t="s">
        <v>110</v>
      </c>
      <c r="BB92" s="90" t="s">
        <v>1081</v>
      </c>
      <c r="BC92" s="83" t="s">
        <v>1246</v>
      </c>
      <c r="BD92" s="49">
        <v>110</v>
      </c>
      <c r="BE92" s="50">
        <v>44258</v>
      </c>
      <c r="BF92" s="6" t="s">
        <v>110</v>
      </c>
      <c r="BG92" s="6" t="s">
        <v>110</v>
      </c>
      <c r="BH92" s="6" t="s">
        <v>110</v>
      </c>
      <c r="BI92" s="6" t="s">
        <v>110</v>
      </c>
      <c r="BJ92" s="73">
        <v>44259</v>
      </c>
      <c r="BK92" s="73">
        <v>44527</v>
      </c>
      <c r="BL92" s="6" t="s">
        <v>397</v>
      </c>
      <c r="BM92" s="6" t="s">
        <v>398</v>
      </c>
      <c r="BN92" s="6">
        <v>79468174</v>
      </c>
      <c r="BO92" s="6">
        <v>1</v>
      </c>
      <c r="BP92" s="6" t="s">
        <v>110</v>
      </c>
      <c r="BQ92" s="6" t="s">
        <v>110</v>
      </c>
      <c r="BR92" s="6" t="s">
        <v>110</v>
      </c>
      <c r="BS92" s="6" t="s">
        <v>110</v>
      </c>
      <c r="BT92" s="6" t="s">
        <v>110</v>
      </c>
      <c r="BU92" s="6" t="s">
        <v>110</v>
      </c>
      <c r="BV92" s="6" t="s">
        <v>110</v>
      </c>
      <c r="BW92" s="6" t="s">
        <v>110</v>
      </c>
      <c r="BX92" s="9" t="str">
        <f t="shared" si="62"/>
        <v>BIZAGI LATAM SAS</v>
      </c>
      <c r="BY92" s="16">
        <f t="shared" si="45"/>
        <v>153320076</v>
      </c>
      <c r="BZ92" s="16" t="str">
        <f t="shared" ref="BZ92:CA92" si="77">O92</f>
        <v xml:space="preserve">1.1 Dias </v>
      </c>
      <c r="CA92" s="17">
        <f t="shared" si="77"/>
        <v>264</v>
      </c>
      <c r="CB92" s="18"/>
      <c r="CC92" s="19">
        <v>153320076</v>
      </c>
      <c r="CD92" s="20"/>
      <c r="CE92" s="20"/>
      <c r="CF92" s="20"/>
      <c r="CG92" s="33"/>
      <c r="CH92" s="20"/>
      <c r="CI92" s="20"/>
      <c r="CJ92" s="20"/>
      <c r="CK92" s="20"/>
      <c r="CL92" s="20"/>
      <c r="CM92" s="20"/>
      <c r="CN92" s="20"/>
      <c r="CO92" s="20"/>
      <c r="CP92" s="20"/>
      <c r="CQ92" s="20"/>
      <c r="CR92" s="20"/>
      <c r="CS92" s="19">
        <f t="shared" si="4"/>
        <v>153320076</v>
      </c>
      <c r="CT92" s="21">
        <f t="shared" si="5"/>
        <v>1</v>
      </c>
      <c r="CU92" s="25" t="s">
        <v>326</v>
      </c>
      <c r="CV92" s="26"/>
      <c r="CW92" s="26"/>
      <c r="CX92" s="26"/>
      <c r="CY92" s="26"/>
      <c r="CZ92" s="26"/>
      <c r="DA92" s="26"/>
      <c r="DB92" s="26"/>
      <c r="DC92" s="26"/>
      <c r="DD92" s="27"/>
      <c r="DE92" s="18" t="s">
        <v>1247</v>
      </c>
      <c r="DF92" s="18" t="str">
        <f t="shared" si="34"/>
        <v>$ 153.320.076</v>
      </c>
      <c r="DG92" s="19">
        <f t="shared" si="7"/>
        <v>153320076</v>
      </c>
      <c r="DH92" s="19">
        <f t="shared" si="8"/>
        <v>0</v>
      </c>
      <c r="DI92" s="20"/>
      <c r="DJ92" s="20"/>
    </row>
    <row r="93" spans="1:114" ht="120" customHeight="1">
      <c r="A93" s="37" t="s">
        <v>1248</v>
      </c>
      <c r="B93" s="71">
        <v>44250</v>
      </c>
      <c r="C93" s="6" t="s">
        <v>1106</v>
      </c>
      <c r="D93" s="37" t="s">
        <v>110</v>
      </c>
      <c r="E93" s="8" t="s">
        <v>1249</v>
      </c>
      <c r="F93" s="6" t="s">
        <v>1250</v>
      </c>
      <c r="G93" s="9" t="s">
        <v>1251</v>
      </c>
      <c r="H93" s="71">
        <v>44251</v>
      </c>
      <c r="I93" s="6" t="s">
        <v>114</v>
      </c>
      <c r="J93" s="6" t="s">
        <v>115</v>
      </c>
      <c r="K93" s="29" t="s">
        <v>1252</v>
      </c>
      <c r="L93" s="6" t="s">
        <v>110</v>
      </c>
      <c r="M93" s="6" t="s">
        <v>1253</v>
      </c>
      <c r="N93" s="6" t="s">
        <v>118</v>
      </c>
      <c r="O93" s="6" t="s">
        <v>119</v>
      </c>
      <c r="P93" s="6">
        <v>9</v>
      </c>
      <c r="Q93" s="6" t="s">
        <v>186</v>
      </c>
      <c r="R93" s="6" t="s">
        <v>187</v>
      </c>
      <c r="S93" s="6">
        <v>1082001052</v>
      </c>
      <c r="T93" s="6">
        <v>117</v>
      </c>
      <c r="U93" s="7">
        <v>44239</v>
      </c>
      <c r="V93" s="6" t="s">
        <v>149</v>
      </c>
      <c r="W93" s="11">
        <v>72696987</v>
      </c>
      <c r="X93" s="11">
        <v>8077443</v>
      </c>
      <c r="Y93" s="6" t="s">
        <v>110</v>
      </c>
      <c r="Z93" s="11">
        <v>0</v>
      </c>
      <c r="AA93" s="11">
        <f t="shared" si="61"/>
        <v>72696987</v>
      </c>
      <c r="AB93" s="6" t="s">
        <v>110</v>
      </c>
      <c r="AC93" s="6" t="s">
        <v>110</v>
      </c>
      <c r="AD93" s="6" t="s">
        <v>110</v>
      </c>
      <c r="AE93" s="6" t="s">
        <v>1254</v>
      </c>
      <c r="AF93" s="7">
        <v>44369</v>
      </c>
      <c r="AG93" s="9" t="s">
        <v>1255</v>
      </c>
      <c r="AH93" s="12">
        <v>35535070</v>
      </c>
      <c r="AI93" s="12">
        <v>1</v>
      </c>
      <c r="AJ93" s="12" t="s">
        <v>123</v>
      </c>
      <c r="AK93" s="12" t="s">
        <v>124</v>
      </c>
      <c r="AL93" s="12" t="s">
        <v>125</v>
      </c>
      <c r="AM93" s="71">
        <v>30314</v>
      </c>
      <c r="AN93" s="37" t="s">
        <v>126</v>
      </c>
      <c r="AO93" s="37" t="s">
        <v>924</v>
      </c>
      <c r="AP93" s="37" t="s">
        <v>1256</v>
      </c>
      <c r="AQ93" s="6" t="s">
        <v>190</v>
      </c>
      <c r="AR93" s="6" t="s">
        <v>1009</v>
      </c>
      <c r="AS93" s="6" t="s">
        <v>130</v>
      </c>
      <c r="AT93" s="12" t="s">
        <v>1257</v>
      </c>
      <c r="AU93" s="37">
        <v>3813000</v>
      </c>
      <c r="AV93" s="6" t="s">
        <v>1258</v>
      </c>
      <c r="AW93" s="40" t="s">
        <v>155</v>
      </c>
      <c r="AX93" s="88" t="s">
        <v>614</v>
      </c>
      <c r="AY93" s="84" t="s">
        <v>110</v>
      </c>
      <c r="AZ93" s="84" t="s">
        <v>110</v>
      </c>
      <c r="BA93" s="84" t="s">
        <v>110</v>
      </c>
      <c r="BB93" s="84" t="s">
        <v>110</v>
      </c>
      <c r="BC93" s="14" t="s">
        <v>1259</v>
      </c>
      <c r="BD93" s="49">
        <v>105</v>
      </c>
      <c r="BE93" s="50">
        <v>44251</v>
      </c>
      <c r="BF93" s="6" t="s">
        <v>110</v>
      </c>
      <c r="BG93" s="6" t="s">
        <v>110</v>
      </c>
      <c r="BH93" s="6" t="s">
        <v>110</v>
      </c>
      <c r="BI93" s="6" t="s">
        <v>110</v>
      </c>
      <c r="BJ93" s="73">
        <v>44253</v>
      </c>
      <c r="BK93" s="73">
        <v>44525</v>
      </c>
      <c r="BL93" s="6" t="s">
        <v>212</v>
      </c>
      <c r="BM93" s="6" t="s">
        <v>213</v>
      </c>
      <c r="BN93" s="6">
        <v>28915546</v>
      </c>
      <c r="BO93" s="6">
        <v>9</v>
      </c>
      <c r="BP93" s="6" t="s">
        <v>110</v>
      </c>
      <c r="BQ93" s="6" t="s">
        <v>110</v>
      </c>
      <c r="BR93" s="6" t="s">
        <v>110</v>
      </c>
      <c r="BS93" s="6" t="s">
        <v>110</v>
      </c>
      <c r="BT93" s="6" t="s">
        <v>110</v>
      </c>
      <c r="BU93" s="6" t="s">
        <v>110</v>
      </c>
      <c r="BV93" s="6" t="s">
        <v>110</v>
      </c>
      <c r="BW93" s="6" t="s">
        <v>110</v>
      </c>
      <c r="BX93" s="9" t="str">
        <f t="shared" si="62"/>
        <v xml:space="preserve">DEISY VIVIANA CAÑÓN SUAREZ </v>
      </c>
      <c r="BY93" s="16">
        <f t="shared" si="45"/>
        <v>72696987</v>
      </c>
      <c r="BZ93" s="16" t="str">
        <f t="shared" ref="BZ93:CA93" si="78">O93</f>
        <v>2 2. Meses</v>
      </c>
      <c r="CA93" s="17">
        <f t="shared" si="78"/>
        <v>9</v>
      </c>
      <c r="CB93" s="18"/>
      <c r="CC93" s="19">
        <v>1346241</v>
      </c>
      <c r="CD93" s="19">
        <v>8077443</v>
      </c>
      <c r="CE93" s="19"/>
      <c r="CF93" s="19"/>
      <c r="CG93" s="19"/>
      <c r="CH93" s="20"/>
      <c r="CI93" s="20"/>
      <c r="CJ93" s="20"/>
      <c r="CK93" s="20"/>
      <c r="CL93" s="20"/>
      <c r="CM93" s="20"/>
      <c r="CN93" s="20"/>
      <c r="CO93" s="20"/>
      <c r="CP93" s="20"/>
      <c r="CQ93" s="20"/>
      <c r="CR93" s="20"/>
      <c r="CS93" s="19">
        <f t="shared" si="4"/>
        <v>9423684</v>
      </c>
      <c r="CT93" s="21">
        <f t="shared" si="5"/>
        <v>0.12962963650749376</v>
      </c>
      <c r="CU93" s="25" t="s">
        <v>138</v>
      </c>
      <c r="CV93" s="26"/>
      <c r="CW93" s="26"/>
      <c r="CX93" s="26"/>
      <c r="CY93" s="26"/>
      <c r="CZ93" s="26"/>
      <c r="DA93" s="26"/>
      <c r="DB93" s="26"/>
      <c r="DC93" s="26"/>
      <c r="DD93" s="27"/>
      <c r="DE93" s="18" t="s">
        <v>139</v>
      </c>
      <c r="DF93" s="18" t="str">
        <f t="shared" si="34"/>
        <v>$ 8.077.443</v>
      </c>
      <c r="DG93" s="19">
        <f t="shared" si="7"/>
        <v>9423684</v>
      </c>
      <c r="DH93" s="19">
        <f t="shared" si="8"/>
        <v>63273303</v>
      </c>
      <c r="DI93" s="20"/>
      <c r="DJ93" s="20"/>
    </row>
    <row r="94" spans="1:114" ht="72" customHeight="1">
      <c r="A94" s="37" t="s">
        <v>1260</v>
      </c>
      <c r="B94" s="71">
        <v>44252</v>
      </c>
      <c r="C94" s="6" t="s">
        <v>726</v>
      </c>
      <c r="D94" s="37" t="s">
        <v>110</v>
      </c>
      <c r="E94" s="8" t="s">
        <v>1261</v>
      </c>
      <c r="F94" s="6" t="s">
        <v>1262</v>
      </c>
      <c r="G94" s="9" t="s">
        <v>1263</v>
      </c>
      <c r="H94" s="71">
        <v>44253</v>
      </c>
      <c r="I94" s="6" t="s">
        <v>114</v>
      </c>
      <c r="J94" s="6" t="s">
        <v>115</v>
      </c>
      <c r="K94" s="29" t="s">
        <v>1264</v>
      </c>
      <c r="L94" s="6" t="s">
        <v>110</v>
      </c>
      <c r="M94" s="6" t="s">
        <v>1265</v>
      </c>
      <c r="N94" s="6" t="s">
        <v>118</v>
      </c>
      <c r="O94" s="6" t="s">
        <v>562</v>
      </c>
      <c r="P94" s="6">
        <v>331</v>
      </c>
      <c r="Q94" s="6" t="s">
        <v>390</v>
      </c>
      <c r="R94" s="6" t="s">
        <v>391</v>
      </c>
      <c r="S94" s="6">
        <v>1082000052</v>
      </c>
      <c r="T94" s="6">
        <v>84</v>
      </c>
      <c r="U94" s="7">
        <v>44215</v>
      </c>
      <c r="V94" s="6" t="s">
        <v>149</v>
      </c>
      <c r="W94" s="11">
        <v>165000000</v>
      </c>
      <c r="X94" s="11" t="s">
        <v>166</v>
      </c>
      <c r="Y94" s="6" t="s">
        <v>110</v>
      </c>
      <c r="Z94" s="11">
        <v>0</v>
      </c>
      <c r="AA94" s="11">
        <f t="shared" si="61"/>
        <v>165000000</v>
      </c>
      <c r="AB94" s="6" t="s">
        <v>110</v>
      </c>
      <c r="AC94" s="6" t="s">
        <v>110</v>
      </c>
      <c r="AD94" s="6" t="s">
        <v>110</v>
      </c>
      <c r="AE94" s="6" t="s">
        <v>110</v>
      </c>
      <c r="AF94" s="6" t="s">
        <v>110</v>
      </c>
      <c r="AG94" s="9" t="s">
        <v>1266</v>
      </c>
      <c r="AH94" s="12">
        <v>900046467</v>
      </c>
      <c r="AI94" s="12">
        <v>9</v>
      </c>
      <c r="AJ94" s="12" t="s">
        <v>166</v>
      </c>
      <c r="AK94" s="12" t="s">
        <v>623</v>
      </c>
      <c r="AL94" s="12" t="s">
        <v>1137</v>
      </c>
      <c r="AM94" s="37" t="s">
        <v>110</v>
      </c>
      <c r="AN94" s="37" t="s">
        <v>110</v>
      </c>
      <c r="AO94" s="37" t="s">
        <v>110</v>
      </c>
      <c r="AP94" s="37" t="s">
        <v>110</v>
      </c>
      <c r="AQ94" s="6" t="s">
        <v>110</v>
      </c>
      <c r="AR94" s="6" t="s">
        <v>110</v>
      </c>
      <c r="AS94" s="6" t="s">
        <v>110</v>
      </c>
      <c r="AT94" s="12" t="s">
        <v>1267</v>
      </c>
      <c r="AU94" s="37">
        <v>3813000</v>
      </c>
      <c r="AV94" s="6" t="s">
        <v>1268</v>
      </c>
      <c r="AW94" s="40" t="s">
        <v>110</v>
      </c>
      <c r="AX94" s="88" t="s">
        <v>110</v>
      </c>
      <c r="AY94" s="84" t="s">
        <v>1081</v>
      </c>
      <c r="AZ94" s="84">
        <v>48205</v>
      </c>
      <c r="BA94" s="84" t="s">
        <v>110</v>
      </c>
      <c r="BB94" s="84" t="s">
        <v>110</v>
      </c>
      <c r="BC94" s="14" t="s">
        <v>1269</v>
      </c>
      <c r="BD94" s="49">
        <v>107</v>
      </c>
      <c r="BE94" s="50">
        <v>44256</v>
      </c>
      <c r="BF94" s="6" t="s">
        <v>110</v>
      </c>
      <c r="BG94" s="6" t="s">
        <v>110</v>
      </c>
      <c r="BH94" s="6" t="s">
        <v>110</v>
      </c>
      <c r="BI94" s="6" t="s">
        <v>166</v>
      </c>
      <c r="BJ94" s="73">
        <v>44257</v>
      </c>
      <c r="BK94" s="73">
        <v>44561</v>
      </c>
      <c r="BL94" s="6" t="s">
        <v>397</v>
      </c>
      <c r="BM94" s="6" t="s">
        <v>398</v>
      </c>
      <c r="BN94" s="6">
        <v>79468174</v>
      </c>
      <c r="BO94" s="6">
        <v>1</v>
      </c>
      <c r="BP94" s="6" t="s">
        <v>110</v>
      </c>
      <c r="BQ94" s="6" t="s">
        <v>110</v>
      </c>
      <c r="BR94" s="6" t="s">
        <v>110</v>
      </c>
      <c r="BS94" s="6" t="s">
        <v>110</v>
      </c>
      <c r="BT94" s="6" t="s">
        <v>110</v>
      </c>
      <c r="BU94" s="6" t="s">
        <v>110</v>
      </c>
      <c r="BV94" s="6" t="s">
        <v>110</v>
      </c>
      <c r="BW94" s="6" t="s">
        <v>110</v>
      </c>
      <c r="BX94" s="9" t="str">
        <f t="shared" si="62"/>
        <v>ADVANCED WEB APPLICATIONS</v>
      </c>
      <c r="BY94" s="16">
        <f t="shared" si="45"/>
        <v>165000000</v>
      </c>
      <c r="BZ94" s="16" t="str">
        <f t="shared" ref="BZ94:CA94" si="79">O94</f>
        <v xml:space="preserve">1.1 Dias </v>
      </c>
      <c r="CA94" s="17">
        <f t="shared" si="79"/>
        <v>331</v>
      </c>
      <c r="CB94" s="18"/>
      <c r="CC94" s="19"/>
      <c r="CD94" s="19">
        <v>15950000</v>
      </c>
      <c r="CE94" s="19"/>
      <c r="CF94" s="19"/>
      <c r="CG94" s="19"/>
      <c r="CH94" s="20"/>
      <c r="CI94" s="20"/>
      <c r="CJ94" s="20"/>
      <c r="CK94" s="20"/>
      <c r="CL94" s="20"/>
      <c r="CM94" s="20"/>
      <c r="CN94" s="20"/>
      <c r="CO94" s="20"/>
      <c r="CP94" s="20"/>
      <c r="CQ94" s="20"/>
      <c r="CR94" s="20"/>
      <c r="CS94" s="19">
        <f t="shared" si="4"/>
        <v>15950000</v>
      </c>
      <c r="CT94" s="21">
        <f t="shared" si="5"/>
        <v>9.6666666666666665E-2</v>
      </c>
      <c r="CU94" s="25" t="s">
        <v>138</v>
      </c>
      <c r="CV94" s="26"/>
      <c r="CW94" s="26"/>
      <c r="CX94" s="26"/>
      <c r="CY94" s="26"/>
      <c r="CZ94" s="26"/>
      <c r="DA94" s="26"/>
      <c r="DB94" s="26"/>
      <c r="DC94" s="26"/>
      <c r="DD94" s="27"/>
      <c r="DE94" s="18" t="s">
        <v>1270</v>
      </c>
      <c r="DF94" s="18" t="str">
        <f t="shared" si="34"/>
        <v>$ 16.500.000</v>
      </c>
      <c r="DG94" s="19">
        <f t="shared" si="7"/>
        <v>15950000</v>
      </c>
      <c r="DH94" s="19">
        <f t="shared" si="8"/>
        <v>149050000</v>
      </c>
      <c r="DI94" s="20"/>
      <c r="DJ94" s="20"/>
    </row>
    <row r="95" spans="1:114" ht="72" customHeight="1">
      <c r="A95" s="37" t="s">
        <v>1271</v>
      </c>
      <c r="B95" s="71">
        <v>44251</v>
      </c>
      <c r="C95" s="6" t="s">
        <v>1237</v>
      </c>
      <c r="D95" s="37" t="s">
        <v>166</v>
      </c>
      <c r="E95" s="8" t="s">
        <v>1272</v>
      </c>
      <c r="F95" s="6" t="s">
        <v>1273</v>
      </c>
      <c r="G95" s="9" t="s">
        <v>1274</v>
      </c>
      <c r="H95" s="71">
        <v>44255</v>
      </c>
      <c r="I95" s="6" t="s">
        <v>114</v>
      </c>
      <c r="J95" s="6" t="s">
        <v>1275</v>
      </c>
      <c r="K95" s="29" t="s">
        <v>1276</v>
      </c>
      <c r="L95" s="6" t="s">
        <v>166</v>
      </c>
      <c r="M95" s="6" t="s">
        <v>1277</v>
      </c>
      <c r="N95" s="6" t="s">
        <v>118</v>
      </c>
      <c r="O95" s="6" t="s">
        <v>119</v>
      </c>
      <c r="P95" s="6">
        <v>11</v>
      </c>
      <c r="Q95" s="6">
        <v>131020202010601</v>
      </c>
      <c r="R95" s="6" t="s">
        <v>1278</v>
      </c>
      <c r="S95" s="6" t="s">
        <v>110</v>
      </c>
      <c r="T95" s="6">
        <v>123</v>
      </c>
      <c r="U95" s="7">
        <v>44218</v>
      </c>
      <c r="V95" s="6" t="s">
        <v>121</v>
      </c>
      <c r="W95" s="11">
        <v>507795499</v>
      </c>
      <c r="X95" s="11" t="s">
        <v>166</v>
      </c>
      <c r="Y95" s="6" t="s">
        <v>110</v>
      </c>
      <c r="Z95" s="11">
        <v>0</v>
      </c>
      <c r="AA95" s="11">
        <f t="shared" si="61"/>
        <v>507795499</v>
      </c>
      <c r="AB95" s="6" t="s">
        <v>110</v>
      </c>
      <c r="AC95" s="6" t="s">
        <v>110</v>
      </c>
      <c r="AD95" s="6" t="s">
        <v>110</v>
      </c>
      <c r="AE95" s="6" t="s">
        <v>110</v>
      </c>
      <c r="AF95" s="6" t="s">
        <v>110</v>
      </c>
      <c r="AG95" s="9" t="s">
        <v>1279</v>
      </c>
      <c r="AH95" s="12">
        <v>900062917</v>
      </c>
      <c r="AI95" s="12">
        <v>9</v>
      </c>
      <c r="AJ95" s="12" t="s">
        <v>110</v>
      </c>
      <c r="AK95" s="12" t="s">
        <v>623</v>
      </c>
      <c r="AL95" s="12" t="s">
        <v>1115</v>
      </c>
      <c r="AM95" s="37" t="s">
        <v>110</v>
      </c>
      <c r="AN95" s="37" t="s">
        <v>110</v>
      </c>
      <c r="AO95" s="37" t="s">
        <v>110</v>
      </c>
      <c r="AP95" s="37" t="s">
        <v>110</v>
      </c>
      <c r="AQ95" s="6" t="s">
        <v>110</v>
      </c>
      <c r="AR95" s="6" t="s">
        <v>110</v>
      </c>
      <c r="AS95" s="6" t="s">
        <v>110</v>
      </c>
      <c r="AT95" s="12" t="s">
        <v>1280</v>
      </c>
      <c r="AU95" s="37">
        <v>3813000</v>
      </c>
      <c r="AV95" s="8" t="s">
        <v>1281</v>
      </c>
      <c r="AW95" s="40" t="s">
        <v>110</v>
      </c>
      <c r="AX95" s="88" t="s">
        <v>110</v>
      </c>
      <c r="AY95" s="84" t="s">
        <v>1081</v>
      </c>
      <c r="AZ95" s="84">
        <v>37164</v>
      </c>
      <c r="BA95" s="84" t="s">
        <v>110</v>
      </c>
      <c r="BB95" s="84" t="s">
        <v>1081</v>
      </c>
      <c r="BC95" s="14" t="s">
        <v>1282</v>
      </c>
      <c r="BD95" s="49">
        <v>108</v>
      </c>
      <c r="BE95" s="50">
        <v>44256</v>
      </c>
      <c r="BF95" s="6" t="s">
        <v>110</v>
      </c>
      <c r="BG95" s="6" t="s">
        <v>110</v>
      </c>
      <c r="BH95" s="6" t="s">
        <v>110</v>
      </c>
      <c r="BI95" s="6" t="s">
        <v>110</v>
      </c>
      <c r="BJ95" s="73">
        <v>44256</v>
      </c>
      <c r="BK95" s="73">
        <v>44592</v>
      </c>
      <c r="BL95" s="6" t="s">
        <v>136</v>
      </c>
      <c r="BM95" s="6" t="s">
        <v>137</v>
      </c>
      <c r="BN95" s="6">
        <v>65554501</v>
      </c>
      <c r="BO95" s="6">
        <v>2</v>
      </c>
      <c r="BP95" s="6" t="s">
        <v>110</v>
      </c>
      <c r="BQ95" s="6" t="s">
        <v>110</v>
      </c>
      <c r="BR95" s="6" t="s">
        <v>110</v>
      </c>
      <c r="BS95" s="6" t="s">
        <v>110</v>
      </c>
      <c r="BT95" s="6" t="s">
        <v>110</v>
      </c>
      <c r="BU95" s="6" t="s">
        <v>110</v>
      </c>
      <c r="BV95" s="6" t="s">
        <v>110</v>
      </c>
      <c r="BW95" s="6" t="s">
        <v>110</v>
      </c>
      <c r="BX95" s="9" t="str">
        <f t="shared" si="62"/>
        <v>SERVICIOS POSTALES NACIONALES S.A.</v>
      </c>
      <c r="BY95" s="16">
        <f t="shared" si="45"/>
        <v>507795499</v>
      </c>
      <c r="BZ95" s="16" t="str">
        <f t="shared" ref="BZ95:CA95" si="80">O95</f>
        <v>2 2. Meses</v>
      </c>
      <c r="CA95" s="17">
        <f t="shared" si="80"/>
        <v>11</v>
      </c>
      <c r="CB95" s="18"/>
      <c r="CC95" s="19"/>
      <c r="CD95" s="19">
        <v>29536466</v>
      </c>
      <c r="CE95" s="19"/>
      <c r="CF95" s="19"/>
      <c r="CG95" s="19"/>
      <c r="CH95" s="20"/>
      <c r="CI95" s="20"/>
      <c r="CJ95" s="20"/>
      <c r="CK95" s="20"/>
      <c r="CL95" s="20"/>
      <c r="CM95" s="20"/>
      <c r="CN95" s="20"/>
      <c r="CO95" s="20"/>
      <c r="CP95" s="20"/>
      <c r="CQ95" s="20"/>
      <c r="CR95" s="20"/>
      <c r="CS95" s="19">
        <f t="shared" si="4"/>
        <v>29536466</v>
      </c>
      <c r="CT95" s="21">
        <f t="shared" si="5"/>
        <v>5.8166064996964459E-2</v>
      </c>
      <c r="CU95" s="25" t="s">
        <v>138</v>
      </c>
      <c r="CV95" s="26"/>
      <c r="CW95" s="26"/>
      <c r="CX95" s="26"/>
      <c r="CY95" s="26"/>
      <c r="CZ95" s="26"/>
      <c r="DA95" s="26"/>
      <c r="DB95" s="26"/>
      <c r="DC95" s="26"/>
      <c r="DD95" s="27"/>
      <c r="DE95" s="18" t="s">
        <v>1283</v>
      </c>
      <c r="DF95" s="18" t="str">
        <f t="shared" si="34"/>
        <v>$ 43.932.415</v>
      </c>
      <c r="DG95" s="19">
        <f t="shared" si="7"/>
        <v>29536466</v>
      </c>
      <c r="DH95" s="19">
        <f t="shared" si="8"/>
        <v>478259033</v>
      </c>
      <c r="DI95" s="20"/>
      <c r="DJ95" s="20"/>
    </row>
    <row r="96" spans="1:114" ht="72" customHeight="1">
      <c r="A96" s="37" t="s">
        <v>1284</v>
      </c>
      <c r="B96" s="71">
        <v>44259</v>
      </c>
      <c r="C96" s="6" t="s">
        <v>122</v>
      </c>
      <c r="D96" s="37" t="s">
        <v>301</v>
      </c>
      <c r="E96" s="8" t="s">
        <v>1285</v>
      </c>
      <c r="F96" s="6" t="s">
        <v>1286</v>
      </c>
      <c r="G96" s="9" t="s">
        <v>1287</v>
      </c>
      <c r="H96" s="71">
        <v>44260</v>
      </c>
      <c r="I96" s="6" t="s">
        <v>114</v>
      </c>
      <c r="J96" s="6" t="s">
        <v>144</v>
      </c>
      <c r="K96" s="29" t="s">
        <v>1288</v>
      </c>
      <c r="L96" s="6" t="s">
        <v>166</v>
      </c>
      <c r="M96" s="51" t="s">
        <v>1289</v>
      </c>
      <c r="N96" s="6" t="s">
        <v>118</v>
      </c>
      <c r="O96" s="6" t="s">
        <v>562</v>
      </c>
      <c r="P96" s="6">
        <v>285</v>
      </c>
      <c r="Q96" s="6">
        <v>131020202030313</v>
      </c>
      <c r="R96" s="6" t="s">
        <v>1196</v>
      </c>
      <c r="S96" s="6" t="s">
        <v>110</v>
      </c>
      <c r="T96" s="6">
        <v>120</v>
      </c>
      <c r="U96" s="7">
        <v>44239</v>
      </c>
      <c r="V96" s="6" t="s">
        <v>121</v>
      </c>
      <c r="W96" s="11">
        <v>20927920</v>
      </c>
      <c r="X96" s="11">
        <v>2202939</v>
      </c>
      <c r="Y96" s="6" t="s">
        <v>110</v>
      </c>
      <c r="Z96" s="11">
        <v>0</v>
      </c>
      <c r="AA96" s="11">
        <f t="shared" ref="AA96:AA120" si="81">W96+Z96</f>
        <v>20927920</v>
      </c>
      <c r="AB96" s="6" t="s">
        <v>110</v>
      </c>
      <c r="AC96" s="6" t="s">
        <v>110</v>
      </c>
      <c r="AD96" s="6" t="s">
        <v>110</v>
      </c>
      <c r="AE96" s="6" t="s">
        <v>110</v>
      </c>
      <c r="AF96" s="6" t="s">
        <v>110</v>
      </c>
      <c r="AG96" s="9" t="s">
        <v>1290</v>
      </c>
      <c r="AH96" s="12">
        <v>1016090554</v>
      </c>
      <c r="AI96" s="12">
        <v>2</v>
      </c>
      <c r="AJ96" s="12" t="s">
        <v>123</v>
      </c>
      <c r="AK96" s="12" t="s">
        <v>124</v>
      </c>
      <c r="AL96" s="12" t="s">
        <v>125</v>
      </c>
      <c r="AM96" s="71">
        <v>35385</v>
      </c>
      <c r="AN96" s="37" t="s">
        <v>126</v>
      </c>
      <c r="AO96" s="37" t="s">
        <v>206</v>
      </c>
      <c r="AP96" s="37" t="s">
        <v>127</v>
      </c>
      <c r="AQ96" s="6" t="s">
        <v>1126</v>
      </c>
      <c r="AR96" s="6" t="s">
        <v>336</v>
      </c>
      <c r="AS96" s="6" t="s">
        <v>130</v>
      </c>
      <c r="AT96" s="12" t="s">
        <v>1291</v>
      </c>
      <c r="AU96" s="37">
        <v>3813000</v>
      </c>
      <c r="AV96" s="6" t="s">
        <v>1292</v>
      </c>
      <c r="AW96" s="40" t="s">
        <v>663</v>
      </c>
      <c r="AX96" s="88" t="s">
        <v>156</v>
      </c>
      <c r="AY96" s="84" t="s">
        <v>110</v>
      </c>
      <c r="AZ96" s="84" t="s">
        <v>110</v>
      </c>
      <c r="BA96" s="84" t="s">
        <v>110</v>
      </c>
      <c r="BB96" s="84" t="s">
        <v>110</v>
      </c>
      <c r="BC96" s="14" t="s">
        <v>1293</v>
      </c>
      <c r="BD96" s="49">
        <v>117</v>
      </c>
      <c r="BE96" s="50">
        <v>44264</v>
      </c>
      <c r="BF96" s="6" t="s">
        <v>110</v>
      </c>
      <c r="BG96" s="6" t="s">
        <v>110</v>
      </c>
      <c r="BH96" s="6" t="s">
        <v>110</v>
      </c>
      <c r="BI96" s="6" t="s">
        <v>110</v>
      </c>
      <c r="BJ96" s="73">
        <v>44264</v>
      </c>
      <c r="BK96" s="73">
        <v>44553</v>
      </c>
      <c r="BL96" s="6" t="s">
        <v>136</v>
      </c>
      <c r="BM96" s="6" t="s">
        <v>137</v>
      </c>
      <c r="BN96" s="6">
        <v>65554501</v>
      </c>
      <c r="BO96" s="6">
        <v>2</v>
      </c>
      <c r="BP96" s="6" t="s">
        <v>110</v>
      </c>
      <c r="BQ96" s="6" t="s">
        <v>110</v>
      </c>
      <c r="BR96" s="6" t="s">
        <v>110</v>
      </c>
      <c r="BS96" s="6" t="s">
        <v>110</v>
      </c>
      <c r="BT96" s="6" t="s">
        <v>110</v>
      </c>
      <c r="BU96" s="6" t="s">
        <v>110</v>
      </c>
      <c r="BV96" s="6" t="s">
        <v>110</v>
      </c>
      <c r="BW96" s="6" t="s">
        <v>110</v>
      </c>
      <c r="BX96" s="9" t="str">
        <f t="shared" si="62"/>
        <v>LUISA FERNANDA RIOS MARTINEZ</v>
      </c>
      <c r="BY96" s="16">
        <f t="shared" si="45"/>
        <v>20927920</v>
      </c>
      <c r="BZ96" s="16" t="str">
        <f t="shared" ref="BZ96:CA96" si="82">O96</f>
        <v xml:space="preserve">1.1 Dias </v>
      </c>
      <c r="CA96" s="17">
        <f t="shared" si="82"/>
        <v>285</v>
      </c>
      <c r="CB96" s="18"/>
      <c r="CC96" s="19"/>
      <c r="CD96" s="19">
        <v>1615489</v>
      </c>
      <c r="CE96" s="19"/>
      <c r="CF96" s="19"/>
      <c r="CG96" s="19"/>
      <c r="CH96" s="20"/>
      <c r="CI96" s="20"/>
      <c r="CJ96" s="20"/>
      <c r="CK96" s="20"/>
      <c r="CL96" s="20"/>
      <c r="CM96" s="20"/>
      <c r="CN96" s="20"/>
      <c r="CO96" s="20"/>
      <c r="CP96" s="20"/>
      <c r="CQ96" s="20"/>
      <c r="CR96" s="20"/>
      <c r="CS96" s="19">
        <f t="shared" si="4"/>
        <v>1615489</v>
      </c>
      <c r="CT96" s="21">
        <f t="shared" si="5"/>
        <v>7.7193003413621605E-2</v>
      </c>
      <c r="CU96" s="25" t="s">
        <v>138</v>
      </c>
      <c r="CV96" s="26"/>
      <c r="CW96" s="26"/>
      <c r="CX96" s="26"/>
      <c r="CY96" s="26"/>
      <c r="CZ96" s="26"/>
      <c r="DA96" s="26"/>
      <c r="DB96" s="26"/>
      <c r="DC96" s="26"/>
      <c r="DD96" s="27"/>
      <c r="DE96" s="18" t="s">
        <v>434</v>
      </c>
      <c r="DF96" s="18" t="str">
        <f t="shared" si="34"/>
        <v>$ 2.202.939</v>
      </c>
      <c r="DG96" s="19">
        <f t="shared" si="7"/>
        <v>1615489</v>
      </c>
      <c r="DH96" s="19">
        <f t="shared" si="8"/>
        <v>19312431</v>
      </c>
      <c r="DI96" s="20"/>
      <c r="DJ96" s="20"/>
    </row>
    <row r="97" spans="1:114" ht="72" customHeight="1">
      <c r="A97" s="37" t="s">
        <v>1294</v>
      </c>
      <c r="B97" s="71">
        <v>44259</v>
      </c>
      <c r="C97" s="6" t="s">
        <v>122</v>
      </c>
      <c r="D97" s="37" t="s">
        <v>166</v>
      </c>
      <c r="E97" s="8" t="s">
        <v>1295</v>
      </c>
      <c r="F97" s="6" t="s">
        <v>1296</v>
      </c>
      <c r="G97" s="9" t="s">
        <v>1297</v>
      </c>
      <c r="H97" s="71">
        <v>44263</v>
      </c>
      <c r="I97" s="6" t="s">
        <v>114</v>
      </c>
      <c r="J97" s="6" t="s">
        <v>115</v>
      </c>
      <c r="K97" s="29" t="s">
        <v>1298</v>
      </c>
      <c r="L97" s="6" t="s">
        <v>166</v>
      </c>
      <c r="M97" s="55" t="s">
        <v>1299</v>
      </c>
      <c r="N97" s="6" t="s">
        <v>118</v>
      </c>
      <c r="O97" s="6" t="s">
        <v>119</v>
      </c>
      <c r="P97" s="6">
        <v>2</v>
      </c>
      <c r="Q97" s="6" t="s">
        <v>390</v>
      </c>
      <c r="R97" s="6" t="s">
        <v>391</v>
      </c>
      <c r="S97" s="6">
        <v>1082000052</v>
      </c>
      <c r="T97" s="6">
        <v>133</v>
      </c>
      <c r="U97" s="7">
        <v>44257</v>
      </c>
      <c r="V97" s="6" t="s">
        <v>149</v>
      </c>
      <c r="W97" s="11">
        <v>14686260</v>
      </c>
      <c r="X97" s="11">
        <v>7343130</v>
      </c>
      <c r="Y97" s="7">
        <v>44323</v>
      </c>
      <c r="Z97" s="11">
        <v>7343130</v>
      </c>
      <c r="AA97" s="11">
        <f t="shared" si="81"/>
        <v>22029390</v>
      </c>
      <c r="AB97" s="6" t="s">
        <v>1300</v>
      </c>
      <c r="AC97" s="7">
        <v>44323</v>
      </c>
      <c r="AD97" s="6" t="s">
        <v>1301</v>
      </c>
      <c r="AE97" s="6" t="s">
        <v>110</v>
      </c>
      <c r="AF97" s="6" t="s">
        <v>110</v>
      </c>
      <c r="AG97" s="9" t="s">
        <v>1302</v>
      </c>
      <c r="AH97" s="12">
        <v>11439947</v>
      </c>
      <c r="AI97" s="12">
        <v>5</v>
      </c>
      <c r="AJ97" s="12" t="s">
        <v>279</v>
      </c>
      <c r="AK97" s="12" t="s">
        <v>124</v>
      </c>
      <c r="AL97" s="12" t="s">
        <v>125</v>
      </c>
      <c r="AM97" s="71">
        <v>27525</v>
      </c>
      <c r="AN97" s="37" t="s">
        <v>126</v>
      </c>
      <c r="AO97" s="37" t="s">
        <v>206</v>
      </c>
      <c r="AP97" s="37" t="s">
        <v>127</v>
      </c>
      <c r="AQ97" s="6" t="s">
        <v>1126</v>
      </c>
      <c r="AR97" s="6" t="s">
        <v>1009</v>
      </c>
      <c r="AS97" s="6" t="s">
        <v>130</v>
      </c>
      <c r="AT97" s="12" t="s">
        <v>1303</v>
      </c>
      <c r="AU97" s="37">
        <v>3813000</v>
      </c>
      <c r="AV97" s="6" t="s">
        <v>1304</v>
      </c>
      <c r="AW97" s="40" t="s">
        <v>780</v>
      </c>
      <c r="AX97" s="88" t="s">
        <v>781</v>
      </c>
      <c r="AY97" s="84" t="s">
        <v>110</v>
      </c>
      <c r="AZ97" s="84" t="s">
        <v>110</v>
      </c>
      <c r="BA97" s="84" t="s">
        <v>110</v>
      </c>
      <c r="BB97" s="84" t="s">
        <v>110</v>
      </c>
      <c r="BC97" s="14" t="s">
        <v>1305</v>
      </c>
      <c r="BD97" s="49">
        <v>119</v>
      </c>
      <c r="BE97" s="50">
        <v>44264</v>
      </c>
      <c r="BF97" s="6">
        <v>161</v>
      </c>
      <c r="BG97" s="7">
        <v>44298</v>
      </c>
      <c r="BH97" s="6">
        <v>165</v>
      </c>
      <c r="BI97" s="7">
        <v>44323</v>
      </c>
      <c r="BJ97" s="73">
        <v>44266</v>
      </c>
      <c r="BK97" s="73">
        <v>44357</v>
      </c>
      <c r="BL97" s="6" t="s">
        <v>397</v>
      </c>
      <c r="BM97" s="6" t="s">
        <v>398</v>
      </c>
      <c r="BN97" s="6">
        <v>79468174</v>
      </c>
      <c r="BO97" s="6">
        <v>1</v>
      </c>
      <c r="BP97" s="6" t="s">
        <v>110</v>
      </c>
      <c r="BQ97" s="6" t="s">
        <v>110</v>
      </c>
      <c r="BR97" s="6" t="s">
        <v>110</v>
      </c>
      <c r="BS97" s="6" t="s">
        <v>110</v>
      </c>
      <c r="BT97" s="6" t="s">
        <v>110</v>
      </c>
      <c r="BU97" s="6" t="s">
        <v>110</v>
      </c>
      <c r="BV97" s="6" t="s">
        <v>110</v>
      </c>
      <c r="BW97" s="6" t="s">
        <v>110</v>
      </c>
      <c r="BX97" s="9" t="str">
        <f t="shared" si="62"/>
        <v>ALEXANDER BUITRAGO PUENTES</v>
      </c>
      <c r="BY97" s="16">
        <f t="shared" si="45"/>
        <v>22029390</v>
      </c>
      <c r="BZ97" s="16" t="str">
        <f t="shared" ref="BZ97:CA97" si="83">O97</f>
        <v>2 2. Meses</v>
      </c>
      <c r="CA97" s="17">
        <f t="shared" si="83"/>
        <v>2</v>
      </c>
      <c r="CB97" s="18"/>
      <c r="CC97" s="19"/>
      <c r="CD97" s="19">
        <v>4895420</v>
      </c>
      <c r="CE97" s="19"/>
      <c r="CF97" s="19"/>
      <c r="CG97" s="19"/>
      <c r="CH97" s="20"/>
      <c r="CI97" s="20"/>
      <c r="CJ97" s="20"/>
      <c r="CK97" s="20"/>
      <c r="CL97" s="20"/>
      <c r="CM97" s="20"/>
      <c r="CN97" s="20"/>
      <c r="CO97" s="20"/>
      <c r="CP97" s="20"/>
      <c r="CQ97" s="20"/>
      <c r="CR97" s="20"/>
      <c r="CS97" s="19">
        <f t="shared" si="4"/>
        <v>4895420</v>
      </c>
      <c r="CT97" s="21">
        <f t="shared" si="5"/>
        <v>0.22222222222222221</v>
      </c>
      <c r="CU97" s="25" t="s">
        <v>326</v>
      </c>
      <c r="CV97" s="26"/>
      <c r="CW97" s="26"/>
      <c r="CX97" s="26"/>
      <c r="CY97" s="26"/>
      <c r="CZ97" s="26"/>
      <c r="DA97" s="26"/>
      <c r="DB97" s="26"/>
      <c r="DC97" s="26"/>
      <c r="DD97" s="27"/>
      <c r="DE97" s="18" t="s">
        <v>1306</v>
      </c>
      <c r="DF97" s="18" t="str">
        <f t="shared" si="34"/>
        <v>$ 4.895.420</v>
      </c>
      <c r="DG97" s="19">
        <f t="shared" si="7"/>
        <v>4895420</v>
      </c>
      <c r="DH97" s="19">
        <f t="shared" si="8"/>
        <v>17133970</v>
      </c>
      <c r="DI97" s="20"/>
      <c r="DJ97" s="20"/>
    </row>
    <row r="98" spans="1:114" ht="84" customHeight="1">
      <c r="A98" s="37" t="s">
        <v>1307</v>
      </c>
      <c r="B98" s="71">
        <v>44260</v>
      </c>
      <c r="C98" s="6" t="s">
        <v>726</v>
      </c>
      <c r="D98" s="37" t="s">
        <v>166</v>
      </c>
      <c r="E98" s="8" t="s">
        <v>1308</v>
      </c>
      <c r="F98" s="6" t="s">
        <v>1309</v>
      </c>
      <c r="G98" s="9" t="s">
        <v>1310</v>
      </c>
      <c r="H98" s="71">
        <v>44263</v>
      </c>
      <c r="I98" s="6" t="s">
        <v>114</v>
      </c>
      <c r="J98" s="6" t="s">
        <v>115</v>
      </c>
      <c r="K98" s="29" t="s">
        <v>1311</v>
      </c>
      <c r="L98" s="6" t="s">
        <v>166</v>
      </c>
      <c r="M98" s="51" t="s">
        <v>1312</v>
      </c>
      <c r="N98" s="6" t="s">
        <v>118</v>
      </c>
      <c r="O98" s="6" t="s">
        <v>562</v>
      </c>
      <c r="P98" s="6">
        <v>290</v>
      </c>
      <c r="Q98" s="6">
        <v>131020202030203</v>
      </c>
      <c r="R98" s="6" t="s">
        <v>120</v>
      </c>
      <c r="S98" s="6" t="s">
        <v>110</v>
      </c>
      <c r="T98" s="6">
        <v>124</v>
      </c>
      <c r="U98" s="7">
        <v>44249</v>
      </c>
      <c r="V98" s="6" t="s">
        <v>121</v>
      </c>
      <c r="W98" s="11">
        <v>70983590</v>
      </c>
      <c r="X98" s="11">
        <v>7343130</v>
      </c>
      <c r="Y98" s="6" t="s">
        <v>110</v>
      </c>
      <c r="Z98" s="11">
        <v>0</v>
      </c>
      <c r="AA98" s="11">
        <f t="shared" si="81"/>
        <v>70983590</v>
      </c>
      <c r="AB98" s="6" t="s">
        <v>110</v>
      </c>
      <c r="AC98" s="6" t="s">
        <v>110</v>
      </c>
      <c r="AD98" s="6" t="s">
        <v>110</v>
      </c>
      <c r="AE98" s="6" t="s">
        <v>110</v>
      </c>
      <c r="AF98" s="6" t="s">
        <v>110</v>
      </c>
      <c r="AG98" s="9" t="s">
        <v>1313</v>
      </c>
      <c r="AH98" s="12">
        <v>51749737</v>
      </c>
      <c r="AI98" s="12">
        <v>0</v>
      </c>
      <c r="AJ98" s="12" t="s">
        <v>123</v>
      </c>
      <c r="AK98" s="12" t="s">
        <v>124</v>
      </c>
      <c r="AL98" s="12" t="s">
        <v>125</v>
      </c>
      <c r="AM98" s="71">
        <v>23093</v>
      </c>
      <c r="AN98" s="37" t="s">
        <v>126</v>
      </c>
      <c r="AO98" s="37" t="s">
        <v>206</v>
      </c>
      <c r="AP98" s="37" t="s">
        <v>127</v>
      </c>
      <c r="AQ98" s="6" t="s">
        <v>190</v>
      </c>
      <c r="AR98" s="6" t="s">
        <v>336</v>
      </c>
      <c r="AS98" s="6" t="s">
        <v>130</v>
      </c>
      <c r="AT98" s="12" t="s">
        <v>1314</v>
      </c>
      <c r="AU98" s="37">
        <v>3813000</v>
      </c>
      <c r="AV98" s="6" t="s">
        <v>1315</v>
      </c>
      <c r="AW98" s="40" t="s">
        <v>1316</v>
      </c>
      <c r="AX98" s="88" t="s">
        <v>614</v>
      </c>
      <c r="AY98" s="84" t="s">
        <v>110</v>
      </c>
      <c r="AZ98" s="84" t="s">
        <v>110</v>
      </c>
      <c r="BA98" s="84" t="s">
        <v>110</v>
      </c>
      <c r="BB98" s="84" t="s">
        <v>110</v>
      </c>
      <c r="BC98" s="14" t="s">
        <v>1317</v>
      </c>
      <c r="BD98" s="49">
        <v>118</v>
      </c>
      <c r="BE98" s="50">
        <v>44264</v>
      </c>
      <c r="BF98" s="6" t="s">
        <v>110</v>
      </c>
      <c r="BG98" s="6" t="s">
        <v>110</v>
      </c>
      <c r="BH98" s="6" t="s">
        <v>110</v>
      </c>
      <c r="BI98" s="6" t="s">
        <v>110</v>
      </c>
      <c r="BJ98" s="73">
        <v>44264</v>
      </c>
      <c r="BK98" s="73">
        <v>44558</v>
      </c>
      <c r="BL98" s="6" t="s">
        <v>740</v>
      </c>
      <c r="BM98" s="45" t="s">
        <v>741</v>
      </c>
      <c r="BN98" s="38">
        <v>60367185</v>
      </c>
      <c r="BO98" s="38">
        <v>8</v>
      </c>
      <c r="BP98" s="6" t="s">
        <v>110</v>
      </c>
      <c r="BQ98" s="6" t="s">
        <v>110</v>
      </c>
      <c r="BR98" s="6" t="s">
        <v>110</v>
      </c>
      <c r="BS98" s="6" t="s">
        <v>110</v>
      </c>
      <c r="BT98" s="6" t="s">
        <v>110</v>
      </c>
      <c r="BU98" s="6" t="s">
        <v>110</v>
      </c>
      <c r="BV98" s="6" t="s">
        <v>110</v>
      </c>
      <c r="BW98" s="6" t="s">
        <v>110</v>
      </c>
      <c r="BX98" s="9" t="str">
        <f t="shared" si="62"/>
        <v>BLANCA LILIANA ACEVEDO MEJÍA</v>
      </c>
      <c r="BY98" s="16">
        <f t="shared" si="45"/>
        <v>70983590</v>
      </c>
      <c r="BZ98" s="16" t="str">
        <f t="shared" ref="BZ98:CA98" si="84">O98</f>
        <v xml:space="preserve">1.1 Dias </v>
      </c>
      <c r="CA98" s="17">
        <f t="shared" si="84"/>
        <v>290</v>
      </c>
      <c r="CB98" s="18"/>
      <c r="CC98" s="19"/>
      <c r="CD98" s="19">
        <v>5384962</v>
      </c>
      <c r="CE98" s="19"/>
      <c r="CF98" s="19"/>
      <c r="CG98" s="19"/>
      <c r="CH98" s="20"/>
      <c r="CI98" s="20"/>
      <c r="CJ98" s="20"/>
      <c r="CK98" s="20"/>
      <c r="CL98" s="20"/>
      <c r="CM98" s="20"/>
      <c r="CN98" s="20"/>
      <c r="CO98" s="20"/>
      <c r="CP98" s="20"/>
      <c r="CQ98" s="20"/>
      <c r="CR98" s="20"/>
      <c r="CS98" s="19">
        <f t="shared" si="4"/>
        <v>5384962</v>
      </c>
      <c r="CT98" s="21">
        <f t="shared" si="5"/>
        <v>7.586206896551724E-2</v>
      </c>
      <c r="CU98" s="25" t="s">
        <v>138</v>
      </c>
      <c r="CV98" s="26"/>
      <c r="CW98" s="26"/>
      <c r="CX98" s="26"/>
      <c r="CY98" s="26"/>
      <c r="CZ98" s="26"/>
      <c r="DA98" s="26"/>
      <c r="DB98" s="26"/>
      <c r="DC98" s="26"/>
      <c r="DD98" s="27"/>
      <c r="DE98" s="18" t="s">
        <v>179</v>
      </c>
      <c r="DF98" s="18" t="str">
        <f t="shared" si="34"/>
        <v>$ 7.343.130</v>
      </c>
      <c r="DG98" s="19">
        <f t="shared" si="7"/>
        <v>5384962</v>
      </c>
      <c r="DH98" s="19">
        <f t="shared" si="8"/>
        <v>65598628</v>
      </c>
      <c r="DI98" s="20"/>
      <c r="DJ98" s="20"/>
    </row>
    <row r="99" spans="1:114" ht="72" customHeight="1">
      <c r="A99" s="37" t="s">
        <v>1318</v>
      </c>
      <c r="B99" s="71">
        <v>44263</v>
      </c>
      <c r="C99" s="6" t="s">
        <v>122</v>
      </c>
      <c r="D99" s="37" t="s">
        <v>166</v>
      </c>
      <c r="E99" s="8" t="s">
        <v>1319</v>
      </c>
      <c r="F99" s="6" t="s">
        <v>1320</v>
      </c>
      <c r="G99" s="9" t="s">
        <v>1321</v>
      </c>
      <c r="H99" s="71">
        <v>44263</v>
      </c>
      <c r="I99" s="6" t="s">
        <v>114</v>
      </c>
      <c r="J99" s="6" t="s">
        <v>115</v>
      </c>
      <c r="K99" s="29" t="s">
        <v>1322</v>
      </c>
      <c r="L99" s="6" t="s">
        <v>166</v>
      </c>
      <c r="M99" s="55" t="s">
        <v>1323</v>
      </c>
      <c r="N99" s="6" t="s">
        <v>118</v>
      </c>
      <c r="O99" s="6" t="s">
        <v>119</v>
      </c>
      <c r="P99" s="6">
        <v>2</v>
      </c>
      <c r="Q99" s="6" t="s">
        <v>390</v>
      </c>
      <c r="R99" s="6" t="s">
        <v>391</v>
      </c>
      <c r="S99" s="6">
        <v>1082000052</v>
      </c>
      <c r="T99" s="6">
        <v>97</v>
      </c>
      <c r="U99" s="7">
        <v>44225</v>
      </c>
      <c r="V99" s="6" t="s">
        <v>149</v>
      </c>
      <c r="W99" s="11">
        <v>22029390</v>
      </c>
      <c r="X99" s="11">
        <v>11014695</v>
      </c>
      <c r="Y99" s="7">
        <v>44323</v>
      </c>
      <c r="Z99" s="11">
        <v>11014695</v>
      </c>
      <c r="AA99" s="11">
        <f t="shared" si="81"/>
        <v>33044085</v>
      </c>
      <c r="AB99" s="6" t="s">
        <v>1181</v>
      </c>
      <c r="AC99" s="7">
        <v>44323</v>
      </c>
      <c r="AD99" s="6" t="s">
        <v>1182</v>
      </c>
      <c r="AE99" s="6" t="s">
        <v>110</v>
      </c>
      <c r="AF99" s="6" t="s">
        <v>110</v>
      </c>
      <c r="AG99" s="9" t="s">
        <v>1324</v>
      </c>
      <c r="AH99" s="40">
        <v>1049603928</v>
      </c>
      <c r="AI99" s="40">
        <v>7</v>
      </c>
      <c r="AJ99" s="40" t="s">
        <v>279</v>
      </c>
      <c r="AK99" s="12" t="s">
        <v>124</v>
      </c>
      <c r="AL99" s="12" t="s">
        <v>125</v>
      </c>
      <c r="AM99" s="71">
        <v>31627</v>
      </c>
      <c r="AN99" s="37" t="s">
        <v>126</v>
      </c>
      <c r="AO99" s="37" t="s">
        <v>293</v>
      </c>
      <c r="AP99" s="37" t="s">
        <v>913</v>
      </c>
      <c r="AQ99" s="6" t="s">
        <v>190</v>
      </c>
      <c r="AR99" s="6" t="s">
        <v>336</v>
      </c>
      <c r="AS99" s="6" t="s">
        <v>130</v>
      </c>
      <c r="AT99" s="12" t="s">
        <v>1325</v>
      </c>
      <c r="AU99" s="37">
        <v>3813000</v>
      </c>
      <c r="AV99" s="6" t="s">
        <v>1326</v>
      </c>
      <c r="AW99" s="40" t="s">
        <v>860</v>
      </c>
      <c r="AX99" s="88" t="s">
        <v>781</v>
      </c>
      <c r="AY99" s="84" t="s">
        <v>110</v>
      </c>
      <c r="AZ99" s="84" t="s">
        <v>110</v>
      </c>
      <c r="BA99" s="84" t="s">
        <v>110</v>
      </c>
      <c r="BB99" s="84" t="s">
        <v>110</v>
      </c>
      <c r="BC99" s="14" t="s">
        <v>1327</v>
      </c>
      <c r="BD99" s="49">
        <v>120</v>
      </c>
      <c r="BE99" s="50">
        <v>44264</v>
      </c>
      <c r="BF99" s="6">
        <v>172</v>
      </c>
      <c r="BG99" s="7">
        <v>44316</v>
      </c>
      <c r="BH99" s="6">
        <v>166</v>
      </c>
      <c r="BI99" s="7">
        <v>44323</v>
      </c>
      <c r="BJ99" s="73">
        <v>44266</v>
      </c>
      <c r="BK99" s="73">
        <v>44357</v>
      </c>
      <c r="BL99" s="6" t="s">
        <v>397</v>
      </c>
      <c r="BM99" s="6" t="s">
        <v>398</v>
      </c>
      <c r="BN99" s="6">
        <v>79468174</v>
      </c>
      <c r="BO99" s="6">
        <v>1</v>
      </c>
      <c r="BP99" s="6" t="s">
        <v>110</v>
      </c>
      <c r="BQ99" s="6" t="s">
        <v>110</v>
      </c>
      <c r="BR99" s="6" t="s">
        <v>110</v>
      </c>
      <c r="BS99" s="6" t="s">
        <v>110</v>
      </c>
      <c r="BT99" s="6" t="s">
        <v>110</v>
      </c>
      <c r="BU99" s="6" t="s">
        <v>110</v>
      </c>
      <c r="BV99" s="6" t="s">
        <v>110</v>
      </c>
      <c r="BW99" s="6" t="s">
        <v>110</v>
      </c>
      <c r="BX99" s="9" t="str">
        <f t="shared" si="62"/>
        <v xml:space="preserve">DIEGO ALFONSO PEDROZA CASTRO        </v>
      </c>
      <c r="BY99" s="16">
        <f t="shared" si="45"/>
        <v>33044085</v>
      </c>
      <c r="BZ99" s="16" t="str">
        <f t="shared" ref="BZ99:CA99" si="85">O99</f>
        <v>2 2. Meses</v>
      </c>
      <c r="CA99" s="17">
        <f t="shared" si="85"/>
        <v>2</v>
      </c>
      <c r="CB99" s="18"/>
      <c r="CC99" s="19"/>
      <c r="CD99" s="19">
        <v>7343130</v>
      </c>
      <c r="CE99" s="19"/>
      <c r="CF99" s="20"/>
      <c r="CG99" s="19"/>
      <c r="CH99" s="20"/>
      <c r="CI99" s="20"/>
      <c r="CJ99" s="20"/>
      <c r="CK99" s="20"/>
      <c r="CL99" s="20"/>
      <c r="CM99" s="20"/>
      <c r="CN99" s="20"/>
      <c r="CO99" s="20"/>
      <c r="CP99" s="20"/>
      <c r="CQ99" s="20"/>
      <c r="CR99" s="20"/>
      <c r="CS99" s="19">
        <f t="shared" si="4"/>
        <v>7343130</v>
      </c>
      <c r="CT99" s="21">
        <f t="shared" si="5"/>
        <v>0.22222222222222221</v>
      </c>
      <c r="CU99" s="25" t="s">
        <v>138</v>
      </c>
      <c r="CV99" s="26"/>
      <c r="CW99" s="26"/>
      <c r="CX99" s="26"/>
      <c r="CY99" s="26"/>
      <c r="CZ99" s="26"/>
      <c r="DA99" s="26"/>
      <c r="DB99" s="26"/>
      <c r="DC99" s="26"/>
      <c r="DD99" s="27"/>
      <c r="DE99" s="18" t="s">
        <v>179</v>
      </c>
      <c r="DF99" s="18" t="str">
        <f t="shared" si="34"/>
        <v>$ 7.343.130</v>
      </c>
      <c r="DG99" s="19">
        <f t="shared" si="7"/>
        <v>7343130</v>
      </c>
      <c r="DH99" s="19">
        <f t="shared" si="8"/>
        <v>25700955</v>
      </c>
      <c r="DI99" s="20"/>
      <c r="DJ99" s="20"/>
    </row>
    <row r="100" spans="1:114" ht="61.5" customHeight="1">
      <c r="A100" s="37" t="s">
        <v>1328</v>
      </c>
      <c r="B100" s="71">
        <v>44263</v>
      </c>
      <c r="C100" s="6" t="s">
        <v>122</v>
      </c>
      <c r="D100" s="37" t="s">
        <v>166</v>
      </c>
      <c r="E100" s="8" t="s">
        <v>1329</v>
      </c>
      <c r="F100" s="6" t="s">
        <v>1330</v>
      </c>
      <c r="G100" s="9" t="s">
        <v>1331</v>
      </c>
      <c r="H100" s="71">
        <v>44266</v>
      </c>
      <c r="I100" s="6" t="s">
        <v>114</v>
      </c>
      <c r="J100" s="6" t="s">
        <v>115</v>
      </c>
      <c r="K100" s="29" t="s">
        <v>1332</v>
      </c>
      <c r="L100" s="6" t="s">
        <v>166</v>
      </c>
      <c r="M100" s="6" t="s">
        <v>1333</v>
      </c>
      <c r="N100" s="6" t="s">
        <v>118</v>
      </c>
      <c r="O100" s="6" t="s">
        <v>562</v>
      </c>
      <c r="P100" s="6">
        <v>285</v>
      </c>
      <c r="Q100" s="6" t="s">
        <v>147</v>
      </c>
      <c r="R100" s="6" t="s">
        <v>148</v>
      </c>
      <c r="S100" s="6">
        <v>1082001052</v>
      </c>
      <c r="T100" s="6">
        <v>129</v>
      </c>
      <c r="U100" s="7">
        <v>44253</v>
      </c>
      <c r="V100" s="6" t="s">
        <v>149</v>
      </c>
      <c r="W100" s="11">
        <v>48831815</v>
      </c>
      <c r="X100" s="52">
        <v>5140191</v>
      </c>
      <c r="Y100" s="6" t="s">
        <v>110</v>
      </c>
      <c r="Z100" s="11">
        <v>0</v>
      </c>
      <c r="AA100" s="11">
        <f t="shared" si="81"/>
        <v>48831815</v>
      </c>
      <c r="AB100" s="6" t="s">
        <v>110</v>
      </c>
      <c r="AC100" s="6" t="s">
        <v>110</v>
      </c>
      <c r="AD100" s="6" t="s">
        <v>110</v>
      </c>
      <c r="AE100" s="6" t="s">
        <v>110</v>
      </c>
      <c r="AF100" s="6" t="s">
        <v>110</v>
      </c>
      <c r="AG100" s="9" t="s">
        <v>1334</v>
      </c>
      <c r="AH100" s="40">
        <v>52859927</v>
      </c>
      <c r="AI100" s="40">
        <v>9</v>
      </c>
      <c r="AJ100" s="40" t="s">
        <v>123</v>
      </c>
      <c r="AK100" s="12" t="s">
        <v>124</v>
      </c>
      <c r="AL100" s="12" t="s">
        <v>125</v>
      </c>
      <c r="AM100" s="71">
        <v>30257</v>
      </c>
      <c r="AN100" s="37" t="s">
        <v>126</v>
      </c>
      <c r="AO100" s="37" t="s">
        <v>1335</v>
      </c>
      <c r="AP100" s="37" t="s">
        <v>1336</v>
      </c>
      <c r="AQ100" s="6" t="s">
        <v>335</v>
      </c>
      <c r="AR100" s="6" t="s">
        <v>336</v>
      </c>
      <c r="AS100" s="6" t="s">
        <v>130</v>
      </c>
      <c r="AT100" s="12" t="s">
        <v>1337</v>
      </c>
      <c r="AU100" s="37">
        <v>3813000</v>
      </c>
      <c r="AV100" s="6" t="s">
        <v>1338</v>
      </c>
      <c r="AW100" s="40" t="s">
        <v>133</v>
      </c>
      <c r="AX100" s="88" t="s">
        <v>614</v>
      </c>
      <c r="AY100" s="84" t="s">
        <v>110</v>
      </c>
      <c r="AZ100" s="84" t="s">
        <v>110</v>
      </c>
      <c r="BA100" s="84" t="s">
        <v>110</v>
      </c>
      <c r="BB100" s="84" t="s">
        <v>110</v>
      </c>
      <c r="BC100" s="14" t="s">
        <v>1339</v>
      </c>
      <c r="BD100" s="49">
        <v>124</v>
      </c>
      <c r="BE100" s="50">
        <v>44266</v>
      </c>
      <c r="BF100" s="6" t="s">
        <v>110</v>
      </c>
      <c r="BG100" s="6" t="s">
        <v>110</v>
      </c>
      <c r="BH100" s="6" t="s">
        <v>110</v>
      </c>
      <c r="BI100" s="6" t="s">
        <v>110</v>
      </c>
      <c r="BJ100" s="73">
        <v>44267</v>
      </c>
      <c r="BK100" s="73">
        <v>44556</v>
      </c>
      <c r="BL100" s="91" t="s">
        <v>1340</v>
      </c>
      <c r="BM100" s="6" t="s">
        <v>1341</v>
      </c>
      <c r="BN100" s="6">
        <v>17326101</v>
      </c>
      <c r="BO100" s="92">
        <v>8</v>
      </c>
      <c r="BP100" s="6" t="s">
        <v>110</v>
      </c>
      <c r="BQ100" s="6" t="s">
        <v>110</v>
      </c>
      <c r="BR100" s="6" t="s">
        <v>110</v>
      </c>
      <c r="BS100" s="6" t="s">
        <v>110</v>
      </c>
      <c r="BT100" s="6" t="s">
        <v>110</v>
      </c>
      <c r="BU100" s="6" t="s">
        <v>110</v>
      </c>
      <c r="BV100" s="6" t="s">
        <v>110</v>
      </c>
      <c r="BW100" s="6" t="s">
        <v>110</v>
      </c>
      <c r="BX100" s="9" t="str">
        <f t="shared" si="62"/>
        <v>MAGDALY MORENO MERCHAN</v>
      </c>
      <c r="BY100" s="16">
        <f t="shared" si="45"/>
        <v>48831815</v>
      </c>
      <c r="BZ100" s="16" t="str">
        <f t="shared" ref="BZ100:CA100" si="86">O100</f>
        <v xml:space="preserve">1.1 Dias </v>
      </c>
      <c r="CA100" s="17">
        <f t="shared" si="86"/>
        <v>285</v>
      </c>
      <c r="CB100" s="18"/>
      <c r="CC100" s="19"/>
      <c r="CD100" s="19">
        <v>3255454</v>
      </c>
      <c r="CE100" s="19"/>
      <c r="CF100" s="19"/>
      <c r="CG100" s="19"/>
      <c r="CH100" s="20"/>
      <c r="CI100" s="20"/>
      <c r="CJ100" s="20"/>
      <c r="CK100" s="20"/>
      <c r="CL100" s="20"/>
      <c r="CM100" s="20"/>
      <c r="CN100" s="20"/>
      <c r="CO100" s="20"/>
      <c r="CP100" s="20"/>
      <c r="CQ100" s="20"/>
      <c r="CR100" s="20"/>
      <c r="CS100" s="19">
        <f t="shared" si="4"/>
        <v>3255454</v>
      </c>
      <c r="CT100" s="21">
        <f t="shared" si="5"/>
        <v>6.6666659840515854E-2</v>
      </c>
      <c r="CU100" s="25" t="s">
        <v>138</v>
      </c>
      <c r="CV100" s="26"/>
      <c r="CW100" s="26"/>
      <c r="CX100" s="26"/>
      <c r="CY100" s="26"/>
      <c r="CZ100" s="26"/>
      <c r="DA100" s="26"/>
      <c r="DB100" s="26"/>
      <c r="DC100" s="26"/>
      <c r="DD100" s="27"/>
      <c r="DE100" s="18" t="s">
        <v>544</v>
      </c>
      <c r="DF100" s="18" t="str">
        <f t="shared" si="34"/>
        <v>$ 5.140.191</v>
      </c>
      <c r="DG100" s="19">
        <f t="shared" si="7"/>
        <v>3255454</v>
      </c>
      <c r="DH100" s="19">
        <f t="shared" si="8"/>
        <v>45576361</v>
      </c>
      <c r="DI100" s="20"/>
      <c r="DJ100" s="20"/>
    </row>
    <row r="101" spans="1:114" ht="96" customHeight="1">
      <c r="A101" s="37" t="s">
        <v>1342</v>
      </c>
      <c r="B101" s="71">
        <v>44263</v>
      </c>
      <c r="C101" s="6" t="s">
        <v>1106</v>
      </c>
      <c r="D101" s="37" t="s">
        <v>110</v>
      </c>
      <c r="E101" s="8" t="s">
        <v>1343</v>
      </c>
      <c r="F101" s="6" t="s">
        <v>1344</v>
      </c>
      <c r="G101" s="9" t="s">
        <v>1345</v>
      </c>
      <c r="H101" s="71">
        <v>44266</v>
      </c>
      <c r="I101" s="6" t="s">
        <v>114</v>
      </c>
      <c r="J101" s="6" t="s">
        <v>115</v>
      </c>
      <c r="K101" s="29" t="s">
        <v>1346</v>
      </c>
      <c r="L101" s="6" t="s">
        <v>166</v>
      </c>
      <c r="M101" s="6" t="s">
        <v>1347</v>
      </c>
      <c r="N101" s="6" t="s">
        <v>118</v>
      </c>
      <c r="O101" s="6" t="s">
        <v>119</v>
      </c>
      <c r="P101" s="6">
        <v>9</v>
      </c>
      <c r="Q101" s="6">
        <v>131020202030203</v>
      </c>
      <c r="R101" s="6" t="s">
        <v>120</v>
      </c>
      <c r="S101" s="6" t="s">
        <v>110</v>
      </c>
      <c r="T101" s="6">
        <v>125</v>
      </c>
      <c r="U101" s="7">
        <v>44250</v>
      </c>
      <c r="V101" s="6" t="s">
        <v>121</v>
      </c>
      <c r="W101" s="11">
        <v>59479353</v>
      </c>
      <c r="X101" s="11">
        <v>6608817</v>
      </c>
      <c r="Y101" s="6" t="s">
        <v>110</v>
      </c>
      <c r="Z101" s="11">
        <v>0</v>
      </c>
      <c r="AA101" s="11">
        <f t="shared" si="81"/>
        <v>59479353</v>
      </c>
      <c r="AB101" s="6" t="s">
        <v>110</v>
      </c>
      <c r="AC101" s="6" t="s">
        <v>110</v>
      </c>
      <c r="AD101" s="6" t="s">
        <v>110</v>
      </c>
      <c r="AE101" s="6" t="s">
        <v>110</v>
      </c>
      <c r="AF101" s="6" t="s">
        <v>110</v>
      </c>
      <c r="AG101" s="9" t="s">
        <v>1348</v>
      </c>
      <c r="AH101" s="40">
        <v>1116250012</v>
      </c>
      <c r="AI101" s="40">
        <v>2</v>
      </c>
      <c r="AJ101" s="40" t="s">
        <v>123</v>
      </c>
      <c r="AK101" s="12" t="s">
        <v>124</v>
      </c>
      <c r="AL101" s="12" t="s">
        <v>125</v>
      </c>
      <c r="AM101" s="71">
        <v>33315</v>
      </c>
      <c r="AN101" s="37" t="s">
        <v>126</v>
      </c>
      <c r="AO101" s="37" t="s">
        <v>501</v>
      </c>
      <c r="AP101" s="37" t="s">
        <v>961</v>
      </c>
      <c r="AQ101" s="6" t="s">
        <v>221</v>
      </c>
      <c r="AR101" s="6" t="s">
        <v>336</v>
      </c>
      <c r="AS101" s="12" t="s">
        <v>130</v>
      </c>
      <c r="AT101" s="6" t="s">
        <v>1349</v>
      </c>
      <c r="AU101" s="37">
        <v>3813000</v>
      </c>
      <c r="AV101" s="6" t="s">
        <v>1350</v>
      </c>
      <c r="AW101" s="88" t="s">
        <v>780</v>
      </c>
      <c r="AX101" s="84" t="s">
        <v>614</v>
      </c>
      <c r="AY101" s="84" t="s">
        <v>110</v>
      </c>
      <c r="AZ101" s="84" t="s">
        <v>110</v>
      </c>
      <c r="BA101" s="84" t="s">
        <v>110</v>
      </c>
      <c r="BB101" s="84" t="s">
        <v>110</v>
      </c>
      <c r="BC101" s="14" t="s">
        <v>1351</v>
      </c>
      <c r="BD101" s="49">
        <v>123</v>
      </c>
      <c r="BE101" s="50">
        <v>44266</v>
      </c>
      <c r="BF101" s="6" t="s">
        <v>110</v>
      </c>
      <c r="BG101" s="6" t="s">
        <v>110</v>
      </c>
      <c r="BH101" s="6" t="s">
        <v>110</v>
      </c>
      <c r="BI101" s="6" t="s">
        <v>110</v>
      </c>
      <c r="BJ101" s="73">
        <v>44270</v>
      </c>
      <c r="BK101" s="73">
        <v>44544</v>
      </c>
      <c r="BL101" s="6" t="s">
        <v>212</v>
      </c>
      <c r="BM101" s="6" t="s">
        <v>213</v>
      </c>
      <c r="BN101" s="6">
        <v>28915546</v>
      </c>
      <c r="BO101" s="6">
        <v>9</v>
      </c>
      <c r="BP101" s="6" t="s">
        <v>110</v>
      </c>
      <c r="BQ101" s="6" t="s">
        <v>110</v>
      </c>
      <c r="BR101" s="6" t="s">
        <v>110</v>
      </c>
      <c r="BS101" s="6" t="s">
        <v>110</v>
      </c>
      <c r="BT101" s="6" t="s">
        <v>110</v>
      </c>
      <c r="BU101" s="6" t="s">
        <v>110</v>
      </c>
      <c r="BV101" s="6" t="s">
        <v>110</v>
      </c>
      <c r="BW101" s="6" t="s">
        <v>110</v>
      </c>
      <c r="BX101" s="9" t="str">
        <f t="shared" si="62"/>
        <v xml:space="preserve">LIZETH MARÍA GUZMÁN FRANCO        </v>
      </c>
      <c r="BY101" s="16">
        <f t="shared" si="45"/>
        <v>59479353</v>
      </c>
      <c r="BZ101" s="16" t="str">
        <f t="shared" ref="BZ101:CA101" si="87">O101</f>
        <v>2 2. Meses</v>
      </c>
      <c r="CA101" s="17">
        <f t="shared" si="87"/>
        <v>9</v>
      </c>
      <c r="CB101" s="18"/>
      <c r="CC101" s="19"/>
      <c r="CD101" s="19">
        <v>3524702</v>
      </c>
      <c r="CE101" s="19"/>
      <c r="CF101" s="19"/>
      <c r="CG101" s="19"/>
      <c r="CH101" s="20"/>
      <c r="CI101" s="20"/>
      <c r="CJ101" s="20"/>
      <c r="CK101" s="20"/>
      <c r="CL101" s="20"/>
      <c r="CM101" s="20"/>
      <c r="CN101" s="20"/>
      <c r="CO101" s="20"/>
      <c r="CP101" s="20"/>
      <c r="CQ101" s="20"/>
      <c r="CR101" s="20"/>
      <c r="CS101" s="19">
        <f t="shared" si="4"/>
        <v>3524702</v>
      </c>
      <c r="CT101" s="21">
        <f t="shared" si="5"/>
        <v>5.9259252534236542E-2</v>
      </c>
      <c r="CU101" s="25" t="s">
        <v>138</v>
      </c>
      <c r="CV101" s="26"/>
      <c r="CW101" s="26"/>
      <c r="CX101" s="26"/>
      <c r="CY101" s="26"/>
      <c r="CZ101" s="26"/>
      <c r="DA101" s="26"/>
      <c r="DB101" s="26"/>
      <c r="DC101" s="26"/>
      <c r="DD101" s="27"/>
      <c r="DE101" s="18" t="s">
        <v>229</v>
      </c>
      <c r="DF101" s="18" t="str">
        <f t="shared" si="34"/>
        <v>$ 6.608.817</v>
      </c>
      <c r="DG101" s="19">
        <f t="shared" si="7"/>
        <v>3524702</v>
      </c>
      <c r="DH101" s="19">
        <f t="shared" si="8"/>
        <v>55954651</v>
      </c>
      <c r="DI101" s="20"/>
      <c r="DJ101" s="20"/>
    </row>
    <row r="102" spans="1:114" ht="132" customHeight="1">
      <c r="A102" s="37" t="s">
        <v>1352</v>
      </c>
      <c r="B102" s="71">
        <v>44264</v>
      </c>
      <c r="C102" s="6" t="s">
        <v>122</v>
      </c>
      <c r="D102" s="37" t="s">
        <v>110</v>
      </c>
      <c r="E102" s="93" t="s">
        <v>1353</v>
      </c>
      <c r="F102" s="6">
        <v>65416</v>
      </c>
      <c r="G102" s="9" t="s">
        <v>1354</v>
      </c>
      <c r="H102" s="72">
        <v>44266</v>
      </c>
      <c r="I102" s="94" t="s">
        <v>1133</v>
      </c>
      <c r="J102" s="6" t="s">
        <v>1355</v>
      </c>
      <c r="K102" s="29" t="s">
        <v>1353</v>
      </c>
      <c r="L102" s="6" t="s">
        <v>166</v>
      </c>
      <c r="M102" s="6">
        <v>65416</v>
      </c>
      <c r="N102" s="6" t="s">
        <v>1135</v>
      </c>
      <c r="O102" s="6" t="s">
        <v>562</v>
      </c>
      <c r="P102" s="49">
        <v>29</v>
      </c>
      <c r="Q102" s="6">
        <v>1310202010206</v>
      </c>
      <c r="R102" s="6" t="s">
        <v>1356</v>
      </c>
      <c r="S102" s="6" t="s">
        <v>110</v>
      </c>
      <c r="T102" s="6">
        <v>95</v>
      </c>
      <c r="U102" s="7">
        <v>44225</v>
      </c>
      <c r="V102" s="6" t="s">
        <v>121</v>
      </c>
      <c r="W102" s="11">
        <v>2714152</v>
      </c>
      <c r="X102" s="11" t="s">
        <v>110</v>
      </c>
      <c r="Y102" s="6" t="s">
        <v>110</v>
      </c>
      <c r="Z102" s="11">
        <v>0</v>
      </c>
      <c r="AA102" s="11">
        <f t="shared" si="81"/>
        <v>2714152</v>
      </c>
      <c r="AB102" s="6" t="s">
        <v>110</v>
      </c>
      <c r="AC102" s="6" t="s">
        <v>110</v>
      </c>
      <c r="AD102" s="6" t="s">
        <v>110</v>
      </c>
      <c r="AE102" s="6" t="s">
        <v>110</v>
      </c>
      <c r="AF102" s="6" t="s">
        <v>110</v>
      </c>
      <c r="AG102" s="9" t="s">
        <v>1357</v>
      </c>
      <c r="AH102" s="95">
        <v>830037946</v>
      </c>
      <c r="AI102" s="40">
        <v>3</v>
      </c>
      <c r="AJ102" s="40" t="s">
        <v>110</v>
      </c>
      <c r="AK102" s="40" t="s">
        <v>623</v>
      </c>
      <c r="AL102" s="12" t="s">
        <v>1358</v>
      </c>
      <c r="AM102" s="71" t="s">
        <v>110</v>
      </c>
      <c r="AN102" s="71" t="s">
        <v>110</v>
      </c>
      <c r="AO102" s="71" t="s">
        <v>110</v>
      </c>
      <c r="AP102" s="71" t="s">
        <v>110</v>
      </c>
      <c r="AQ102" s="37" t="s">
        <v>110</v>
      </c>
      <c r="AR102" s="71" t="s">
        <v>110</v>
      </c>
      <c r="AS102" s="40" t="s">
        <v>110</v>
      </c>
      <c r="AT102" s="12" t="s">
        <v>1359</v>
      </c>
      <c r="AU102" s="49">
        <v>3813000</v>
      </c>
      <c r="AV102" s="37" t="s">
        <v>1360</v>
      </c>
      <c r="AW102" s="40" t="s">
        <v>110</v>
      </c>
      <c r="AX102" s="12" t="s">
        <v>110</v>
      </c>
      <c r="AY102" s="84" t="s">
        <v>1081</v>
      </c>
      <c r="AZ102" s="84">
        <v>16991</v>
      </c>
      <c r="BA102" s="84" t="s">
        <v>110</v>
      </c>
      <c r="BB102" s="84" t="s">
        <v>110</v>
      </c>
      <c r="BC102" s="14" t="s">
        <v>1361</v>
      </c>
      <c r="BD102" s="49">
        <v>125</v>
      </c>
      <c r="BE102" s="50">
        <v>44267</v>
      </c>
      <c r="BF102" s="6" t="s">
        <v>110</v>
      </c>
      <c r="BG102" s="6" t="s">
        <v>110</v>
      </c>
      <c r="BH102" s="6" t="s">
        <v>110</v>
      </c>
      <c r="BI102" s="6" t="s">
        <v>110</v>
      </c>
      <c r="BJ102" s="73">
        <v>44292</v>
      </c>
      <c r="BK102" s="73">
        <v>44295</v>
      </c>
      <c r="BL102" s="6" t="s">
        <v>397</v>
      </c>
      <c r="BM102" s="6" t="s">
        <v>398</v>
      </c>
      <c r="BN102" s="6">
        <v>79468174</v>
      </c>
      <c r="BO102" s="6">
        <v>1</v>
      </c>
      <c r="BP102" s="6" t="s">
        <v>110</v>
      </c>
      <c r="BQ102" s="6" t="s">
        <v>110</v>
      </c>
      <c r="BR102" s="6" t="s">
        <v>110</v>
      </c>
      <c r="BS102" s="6" t="s">
        <v>110</v>
      </c>
      <c r="BT102" s="6" t="s">
        <v>110</v>
      </c>
      <c r="BU102" s="6" t="s">
        <v>110</v>
      </c>
      <c r="BV102" s="6" t="s">
        <v>110</v>
      </c>
      <c r="BW102" s="6" t="s">
        <v>110</v>
      </c>
      <c r="BX102" s="9" t="str">
        <f t="shared" si="62"/>
        <v>PANAMERICANA LIBRERÍA Y PAPELERÍA S.A.</v>
      </c>
      <c r="BY102" s="16">
        <f t="shared" si="45"/>
        <v>2714152</v>
      </c>
      <c r="BZ102" s="96" t="str">
        <f t="shared" ref="BZ102:CA102" si="88">O102</f>
        <v xml:space="preserve">1.1 Dias </v>
      </c>
      <c r="CA102" s="97">
        <f t="shared" si="88"/>
        <v>29</v>
      </c>
      <c r="CB102" s="18"/>
      <c r="CC102" s="19"/>
      <c r="CD102" s="20">
        <v>2714152</v>
      </c>
      <c r="CE102" s="20"/>
      <c r="CF102" s="20"/>
      <c r="CG102" s="33"/>
      <c r="CH102" s="20"/>
      <c r="CI102" s="20"/>
      <c r="CJ102" s="20"/>
      <c r="CK102" s="20"/>
      <c r="CL102" s="20"/>
      <c r="CM102" s="20"/>
      <c r="CN102" s="20"/>
      <c r="CO102" s="20"/>
      <c r="CP102" s="20"/>
      <c r="CQ102" s="20"/>
      <c r="CR102" s="20"/>
      <c r="CS102" s="19">
        <f t="shared" si="4"/>
        <v>2714152</v>
      </c>
      <c r="CT102" s="21">
        <f t="shared" si="5"/>
        <v>1</v>
      </c>
      <c r="CU102" s="25" t="s">
        <v>326</v>
      </c>
      <c r="CV102" s="26"/>
      <c r="CW102" s="26"/>
      <c r="CX102" s="26"/>
      <c r="CY102" s="26"/>
      <c r="CZ102" s="26"/>
      <c r="DA102" s="26"/>
      <c r="DB102" s="26"/>
      <c r="DC102" s="26"/>
      <c r="DD102" s="27"/>
      <c r="DE102" s="18" t="s">
        <v>1362</v>
      </c>
      <c r="DF102" s="18" t="str">
        <f t="shared" si="34"/>
        <v>$ 2.714.152</v>
      </c>
      <c r="DG102" s="19">
        <f t="shared" si="7"/>
        <v>2714152</v>
      </c>
      <c r="DH102" s="19">
        <f t="shared" si="8"/>
        <v>0</v>
      </c>
      <c r="DI102" s="20"/>
      <c r="DJ102" s="20"/>
    </row>
    <row r="103" spans="1:114" ht="144" customHeight="1">
      <c r="A103" s="37" t="s">
        <v>1363</v>
      </c>
      <c r="B103" s="71">
        <v>44266</v>
      </c>
      <c r="C103" s="6" t="s">
        <v>122</v>
      </c>
      <c r="D103" s="37" t="s">
        <v>110</v>
      </c>
      <c r="E103" s="93" t="s">
        <v>1364</v>
      </c>
      <c r="F103" s="6" t="s">
        <v>1365</v>
      </c>
      <c r="G103" s="9" t="s">
        <v>1366</v>
      </c>
      <c r="H103" s="72">
        <v>44270</v>
      </c>
      <c r="I103" s="6" t="s">
        <v>114</v>
      </c>
      <c r="J103" s="6" t="s">
        <v>144</v>
      </c>
      <c r="K103" s="29" t="s">
        <v>1367</v>
      </c>
      <c r="L103" s="6" t="s">
        <v>166</v>
      </c>
      <c r="M103" s="6" t="s">
        <v>1368</v>
      </c>
      <c r="N103" s="6" t="s">
        <v>118</v>
      </c>
      <c r="O103" s="6" t="s">
        <v>119</v>
      </c>
      <c r="P103" s="56">
        <v>6</v>
      </c>
      <c r="Q103" s="6">
        <v>131020202030313</v>
      </c>
      <c r="R103" s="6" t="s">
        <v>1196</v>
      </c>
      <c r="S103" s="6" t="s">
        <v>110</v>
      </c>
      <c r="T103" s="6">
        <v>137</v>
      </c>
      <c r="U103" s="7">
        <v>44258</v>
      </c>
      <c r="V103" s="6" t="s">
        <v>121</v>
      </c>
      <c r="W103" s="11">
        <v>13217634</v>
      </c>
      <c r="X103" s="11">
        <v>2202939</v>
      </c>
      <c r="Y103" s="6" t="s">
        <v>110</v>
      </c>
      <c r="Z103" s="11">
        <v>0</v>
      </c>
      <c r="AA103" s="11">
        <f t="shared" si="81"/>
        <v>13217634</v>
      </c>
      <c r="AB103" s="6" t="s">
        <v>110</v>
      </c>
      <c r="AC103" s="6" t="s">
        <v>110</v>
      </c>
      <c r="AD103" s="6" t="s">
        <v>110</v>
      </c>
      <c r="AE103" s="6" t="s">
        <v>110</v>
      </c>
      <c r="AF103" s="6" t="s">
        <v>110</v>
      </c>
      <c r="AG103" s="9" t="s">
        <v>1369</v>
      </c>
      <c r="AH103" s="40">
        <v>1019047209</v>
      </c>
      <c r="AI103" s="40">
        <v>5</v>
      </c>
      <c r="AJ103" s="40" t="s">
        <v>123</v>
      </c>
      <c r="AK103" s="12" t="s">
        <v>124</v>
      </c>
      <c r="AL103" s="12" t="s">
        <v>125</v>
      </c>
      <c r="AM103" s="72">
        <v>33035</v>
      </c>
      <c r="AN103" s="37" t="s">
        <v>126</v>
      </c>
      <c r="AO103" s="37" t="s">
        <v>206</v>
      </c>
      <c r="AP103" s="37" t="s">
        <v>127</v>
      </c>
      <c r="AQ103" s="37" t="s">
        <v>1126</v>
      </c>
      <c r="AR103" s="37" t="s">
        <v>1009</v>
      </c>
      <c r="AS103" s="40" t="s">
        <v>130</v>
      </c>
      <c r="AT103" s="12" t="s">
        <v>1370</v>
      </c>
      <c r="AU103" s="49">
        <v>3813000</v>
      </c>
      <c r="AV103" s="6" t="s">
        <v>1371</v>
      </c>
      <c r="AW103" s="88" t="s">
        <v>663</v>
      </c>
      <c r="AX103" s="84" t="s">
        <v>650</v>
      </c>
      <c r="AY103" s="84" t="s">
        <v>110</v>
      </c>
      <c r="AZ103" s="84" t="s">
        <v>110</v>
      </c>
      <c r="BA103" s="84" t="s">
        <v>110</v>
      </c>
      <c r="BB103" s="84" t="s">
        <v>110</v>
      </c>
      <c r="BC103" s="14" t="s">
        <v>1372</v>
      </c>
      <c r="BD103" s="49">
        <v>128</v>
      </c>
      <c r="BE103" s="50">
        <v>44270</v>
      </c>
      <c r="BF103" s="6" t="s">
        <v>110</v>
      </c>
      <c r="BG103" s="6" t="s">
        <v>110</v>
      </c>
      <c r="BH103" s="6" t="s">
        <v>110</v>
      </c>
      <c r="BI103" s="6" t="s">
        <v>110</v>
      </c>
      <c r="BJ103" s="73">
        <v>44271</v>
      </c>
      <c r="BK103" s="73">
        <v>44454</v>
      </c>
      <c r="BL103" s="50" t="s">
        <v>136</v>
      </c>
      <c r="BM103" s="49" t="s">
        <v>137</v>
      </c>
      <c r="BN103" s="49">
        <v>65554501</v>
      </c>
      <c r="BO103" s="6">
        <v>2</v>
      </c>
      <c r="BP103" s="6" t="s">
        <v>110</v>
      </c>
      <c r="BQ103" s="6" t="s">
        <v>110</v>
      </c>
      <c r="BR103" s="6" t="s">
        <v>110</v>
      </c>
      <c r="BS103" s="6" t="s">
        <v>110</v>
      </c>
      <c r="BT103" s="6" t="s">
        <v>110</v>
      </c>
      <c r="BU103" s="6" t="s">
        <v>110</v>
      </c>
      <c r="BV103" s="6" t="s">
        <v>110</v>
      </c>
      <c r="BW103" s="6" t="s">
        <v>110</v>
      </c>
      <c r="BX103" s="9" t="str">
        <f t="shared" si="62"/>
        <v>LINA BRIYITH RONDON ROMERO</v>
      </c>
      <c r="BY103" s="16">
        <f t="shared" si="45"/>
        <v>13217634</v>
      </c>
      <c r="BZ103" s="16" t="str">
        <f t="shared" ref="BZ103:CA103" si="89">O103</f>
        <v>2 2. Meses</v>
      </c>
      <c r="CA103" s="17">
        <f t="shared" si="89"/>
        <v>6</v>
      </c>
      <c r="CB103" s="18"/>
      <c r="CC103" s="19"/>
      <c r="CD103" s="20">
        <v>1101470</v>
      </c>
      <c r="CE103" s="19"/>
      <c r="CF103" s="19"/>
      <c r="CG103" s="19"/>
      <c r="CH103" s="20"/>
      <c r="CI103" s="20"/>
      <c r="CJ103" s="20"/>
      <c r="CK103" s="20"/>
      <c r="CL103" s="20"/>
      <c r="CM103" s="20"/>
      <c r="CN103" s="20"/>
      <c r="CO103" s="20"/>
      <c r="CP103" s="20"/>
      <c r="CQ103" s="20"/>
      <c r="CR103" s="20"/>
      <c r="CS103" s="19">
        <f t="shared" si="4"/>
        <v>1101470</v>
      </c>
      <c r="CT103" s="21">
        <f t="shared" si="5"/>
        <v>8.3333371161586109E-2</v>
      </c>
      <c r="CU103" s="25" t="s">
        <v>138</v>
      </c>
      <c r="CV103" s="26"/>
      <c r="CW103" s="26"/>
      <c r="CX103" s="26"/>
      <c r="CY103" s="26"/>
      <c r="CZ103" s="26"/>
      <c r="DA103" s="26"/>
      <c r="DB103" s="26"/>
      <c r="DC103" s="26"/>
      <c r="DD103" s="27"/>
      <c r="DE103" s="18" t="s">
        <v>434</v>
      </c>
      <c r="DF103" s="18" t="str">
        <f t="shared" si="34"/>
        <v>$ 2.202.939</v>
      </c>
      <c r="DG103" s="19">
        <f t="shared" si="7"/>
        <v>1101470</v>
      </c>
      <c r="DH103" s="19">
        <f t="shared" si="8"/>
        <v>12116164</v>
      </c>
      <c r="DI103" s="20"/>
      <c r="DJ103" s="20"/>
    </row>
    <row r="104" spans="1:114" ht="72" customHeight="1">
      <c r="A104" s="37" t="s">
        <v>1373</v>
      </c>
      <c r="B104" s="71">
        <v>44267</v>
      </c>
      <c r="C104" s="6" t="s">
        <v>726</v>
      </c>
      <c r="D104" s="37" t="s">
        <v>110</v>
      </c>
      <c r="E104" s="29" t="s">
        <v>1374</v>
      </c>
      <c r="F104" s="6" t="s">
        <v>1375</v>
      </c>
      <c r="G104" s="9" t="s">
        <v>1376</v>
      </c>
      <c r="H104" s="72">
        <v>44270</v>
      </c>
      <c r="I104" s="6" t="s">
        <v>114</v>
      </c>
      <c r="J104" s="6" t="s">
        <v>115</v>
      </c>
      <c r="K104" s="29" t="s">
        <v>1377</v>
      </c>
      <c r="L104" s="6" t="s">
        <v>110</v>
      </c>
      <c r="M104" s="6" t="s">
        <v>1378</v>
      </c>
      <c r="N104" s="6" t="s">
        <v>118</v>
      </c>
      <c r="O104" s="6" t="s">
        <v>562</v>
      </c>
      <c r="P104" s="6">
        <v>285</v>
      </c>
      <c r="Q104" s="6">
        <v>131020202030203</v>
      </c>
      <c r="R104" s="6" t="s">
        <v>120</v>
      </c>
      <c r="S104" s="6" t="s">
        <v>110</v>
      </c>
      <c r="T104" s="6">
        <v>131</v>
      </c>
      <c r="U104" s="7">
        <v>44253</v>
      </c>
      <c r="V104" s="6" t="s">
        <v>121</v>
      </c>
      <c r="W104" s="11">
        <v>48831815</v>
      </c>
      <c r="X104" s="11">
        <v>5140191</v>
      </c>
      <c r="Y104" s="6" t="s">
        <v>110</v>
      </c>
      <c r="Z104" s="11">
        <v>0</v>
      </c>
      <c r="AA104" s="11">
        <f t="shared" si="81"/>
        <v>48831815</v>
      </c>
      <c r="AB104" s="6" t="s">
        <v>110</v>
      </c>
      <c r="AC104" s="6" t="s">
        <v>110</v>
      </c>
      <c r="AD104" s="6" t="s">
        <v>110</v>
      </c>
      <c r="AE104" s="6" t="s">
        <v>110</v>
      </c>
      <c r="AF104" s="6" t="s">
        <v>110</v>
      </c>
      <c r="AG104" s="9" t="s">
        <v>1379</v>
      </c>
      <c r="AH104" s="40">
        <v>79512053</v>
      </c>
      <c r="AI104" s="40">
        <v>5</v>
      </c>
      <c r="AJ104" s="40" t="s">
        <v>279</v>
      </c>
      <c r="AK104" s="12" t="s">
        <v>124</v>
      </c>
      <c r="AL104" s="12" t="s">
        <v>125</v>
      </c>
      <c r="AM104" s="71">
        <v>25661</v>
      </c>
      <c r="AN104" s="37" t="s">
        <v>126</v>
      </c>
      <c r="AO104" s="37" t="s">
        <v>206</v>
      </c>
      <c r="AP104" s="37" t="s">
        <v>127</v>
      </c>
      <c r="AQ104" s="37" t="s">
        <v>190</v>
      </c>
      <c r="AR104" s="37" t="s">
        <v>1380</v>
      </c>
      <c r="AS104" s="40" t="s">
        <v>130</v>
      </c>
      <c r="AT104" s="12" t="s">
        <v>1381</v>
      </c>
      <c r="AU104" s="49">
        <v>3813000</v>
      </c>
      <c r="AV104" s="6" t="s">
        <v>1382</v>
      </c>
      <c r="AW104" s="88" t="s">
        <v>663</v>
      </c>
      <c r="AX104" s="40" t="s">
        <v>134</v>
      </c>
      <c r="AY104" s="84" t="s">
        <v>110</v>
      </c>
      <c r="AZ104" s="84" t="s">
        <v>110</v>
      </c>
      <c r="BA104" s="84" t="s">
        <v>110</v>
      </c>
      <c r="BB104" s="84" t="s">
        <v>110</v>
      </c>
      <c r="BC104" s="14" t="s">
        <v>1383</v>
      </c>
      <c r="BD104" s="49">
        <v>129</v>
      </c>
      <c r="BE104" s="50">
        <v>44270</v>
      </c>
      <c r="BF104" s="6" t="s">
        <v>110</v>
      </c>
      <c r="BG104" s="6" t="s">
        <v>110</v>
      </c>
      <c r="BH104" s="6" t="s">
        <v>110</v>
      </c>
      <c r="BI104" s="6" t="s">
        <v>110</v>
      </c>
      <c r="BJ104" s="73">
        <v>44271</v>
      </c>
      <c r="BK104" s="73">
        <v>44560</v>
      </c>
      <c r="BL104" s="7" t="s">
        <v>952</v>
      </c>
      <c r="BM104" s="49" t="s">
        <v>953</v>
      </c>
      <c r="BN104" s="74">
        <v>80204155</v>
      </c>
      <c r="BO104" s="75">
        <v>0</v>
      </c>
      <c r="BP104" s="6" t="s">
        <v>110</v>
      </c>
      <c r="BQ104" s="6" t="s">
        <v>110</v>
      </c>
      <c r="BR104" s="6" t="s">
        <v>110</v>
      </c>
      <c r="BS104" s="6" t="s">
        <v>110</v>
      </c>
      <c r="BT104" s="6" t="s">
        <v>110</v>
      </c>
      <c r="BU104" s="6" t="s">
        <v>110</v>
      </c>
      <c r="BV104" s="6" t="s">
        <v>110</v>
      </c>
      <c r="BW104" s="6" t="s">
        <v>110</v>
      </c>
      <c r="BX104" s="9" t="str">
        <f t="shared" si="62"/>
        <v xml:space="preserve">RODRIGO ACOSTA PARRA </v>
      </c>
      <c r="BY104" s="16">
        <f t="shared" si="45"/>
        <v>48831815</v>
      </c>
      <c r="BZ104" s="16" t="str">
        <f t="shared" ref="BZ104:CA104" si="90">O104</f>
        <v xml:space="preserve">1.1 Dias </v>
      </c>
      <c r="CA104" s="17">
        <f t="shared" si="90"/>
        <v>285</v>
      </c>
      <c r="CB104" s="18"/>
      <c r="CC104" s="19"/>
      <c r="CD104" s="20">
        <v>2570096</v>
      </c>
      <c r="CE104" s="19"/>
      <c r="CF104" s="19"/>
      <c r="CG104" s="19"/>
      <c r="CH104" s="20"/>
      <c r="CI104" s="20"/>
      <c r="CJ104" s="20"/>
      <c r="CK104" s="20"/>
      <c r="CL104" s="20"/>
      <c r="CM104" s="20"/>
      <c r="CN104" s="20"/>
      <c r="CO104" s="20"/>
      <c r="CP104" s="20"/>
      <c r="CQ104" s="20"/>
      <c r="CR104" s="20"/>
      <c r="CS104" s="19">
        <f t="shared" si="4"/>
        <v>2570096</v>
      </c>
      <c r="CT104" s="21">
        <f t="shared" si="5"/>
        <v>5.2631588647687987E-2</v>
      </c>
      <c r="CU104" s="25" t="s">
        <v>138</v>
      </c>
      <c r="CV104" s="26"/>
      <c r="CW104" s="26"/>
      <c r="CX104" s="26"/>
      <c r="CY104" s="26"/>
      <c r="CZ104" s="26"/>
      <c r="DA104" s="26"/>
      <c r="DB104" s="26"/>
      <c r="DC104" s="26"/>
      <c r="DD104" s="27"/>
      <c r="DE104" s="18" t="s">
        <v>544</v>
      </c>
      <c r="DF104" s="18" t="str">
        <f t="shared" si="34"/>
        <v>$ 5.140.191</v>
      </c>
      <c r="DG104" s="19">
        <f t="shared" si="7"/>
        <v>2570096</v>
      </c>
      <c r="DH104" s="19">
        <f t="shared" si="8"/>
        <v>46261719</v>
      </c>
      <c r="DI104" s="20"/>
      <c r="DJ104" s="20"/>
    </row>
    <row r="105" spans="1:114" ht="96" customHeight="1">
      <c r="A105" s="37" t="s">
        <v>1384</v>
      </c>
      <c r="B105" s="71">
        <v>44266</v>
      </c>
      <c r="C105" s="6" t="s">
        <v>1106</v>
      </c>
      <c r="D105" s="37" t="s">
        <v>110</v>
      </c>
      <c r="E105" s="29" t="s">
        <v>1385</v>
      </c>
      <c r="F105" s="6" t="s">
        <v>1386</v>
      </c>
      <c r="G105" s="9" t="s">
        <v>1387</v>
      </c>
      <c r="H105" s="72">
        <v>44270</v>
      </c>
      <c r="I105" s="6" t="s">
        <v>114</v>
      </c>
      <c r="J105" s="6" t="s">
        <v>115</v>
      </c>
      <c r="K105" s="29" t="s">
        <v>1388</v>
      </c>
      <c r="L105" s="6" t="s">
        <v>166</v>
      </c>
      <c r="M105" s="49" t="s">
        <v>1389</v>
      </c>
      <c r="N105" s="6" t="s">
        <v>118</v>
      </c>
      <c r="O105" s="6" t="s">
        <v>119</v>
      </c>
      <c r="P105" s="56">
        <v>9</v>
      </c>
      <c r="Q105" s="6" t="s">
        <v>186</v>
      </c>
      <c r="R105" s="6" t="s">
        <v>187</v>
      </c>
      <c r="S105" s="6">
        <v>1082001052</v>
      </c>
      <c r="T105" s="6">
        <v>126</v>
      </c>
      <c r="U105" s="7">
        <v>44252</v>
      </c>
      <c r="V105" s="6" t="s">
        <v>149</v>
      </c>
      <c r="W105" s="10">
        <v>39652902</v>
      </c>
      <c r="X105" s="10">
        <v>4405878</v>
      </c>
      <c r="Y105" s="6" t="s">
        <v>110</v>
      </c>
      <c r="Z105" s="11">
        <v>0</v>
      </c>
      <c r="AA105" s="11">
        <f t="shared" si="81"/>
        <v>39652902</v>
      </c>
      <c r="AB105" s="6" t="s">
        <v>110</v>
      </c>
      <c r="AC105" s="6" t="s">
        <v>110</v>
      </c>
      <c r="AD105" s="6" t="s">
        <v>110</v>
      </c>
      <c r="AE105" s="6" t="s">
        <v>110</v>
      </c>
      <c r="AF105" s="6" t="s">
        <v>110</v>
      </c>
      <c r="AG105" s="9" t="s">
        <v>1390</v>
      </c>
      <c r="AH105" s="40">
        <v>1010199979</v>
      </c>
      <c r="AI105" s="40">
        <v>7</v>
      </c>
      <c r="AJ105" s="40" t="s">
        <v>279</v>
      </c>
      <c r="AK105" s="12" t="s">
        <v>124</v>
      </c>
      <c r="AL105" s="12" t="s">
        <v>125</v>
      </c>
      <c r="AM105" s="71">
        <v>33488</v>
      </c>
      <c r="AN105" s="37" t="s">
        <v>126</v>
      </c>
      <c r="AO105" s="37" t="s">
        <v>293</v>
      </c>
      <c r="AP105" s="37" t="s">
        <v>1391</v>
      </c>
      <c r="AQ105" s="37" t="s">
        <v>190</v>
      </c>
      <c r="AR105" s="37" t="s">
        <v>800</v>
      </c>
      <c r="AS105" s="40" t="s">
        <v>130</v>
      </c>
      <c r="AT105" s="12" t="s">
        <v>1392</v>
      </c>
      <c r="AU105" s="49">
        <v>3813000</v>
      </c>
      <c r="AV105" s="6" t="s">
        <v>1393</v>
      </c>
      <c r="AW105" s="40" t="s">
        <v>492</v>
      </c>
      <c r="AX105" s="40" t="s">
        <v>134</v>
      </c>
      <c r="AY105" s="84" t="s">
        <v>110</v>
      </c>
      <c r="AZ105" s="84" t="s">
        <v>110</v>
      </c>
      <c r="BA105" s="84" t="s">
        <v>110</v>
      </c>
      <c r="BB105" s="84" t="s">
        <v>110</v>
      </c>
      <c r="BC105" s="83" t="s">
        <v>1394</v>
      </c>
      <c r="BD105" s="49">
        <v>130</v>
      </c>
      <c r="BE105" s="50">
        <v>44271</v>
      </c>
      <c r="BF105" s="6" t="s">
        <v>110</v>
      </c>
      <c r="BG105" s="6" t="s">
        <v>110</v>
      </c>
      <c r="BH105" s="6" t="s">
        <v>110</v>
      </c>
      <c r="BI105" s="6" t="s">
        <v>110</v>
      </c>
      <c r="BJ105" s="73">
        <v>44272</v>
      </c>
      <c r="BK105" s="73">
        <v>44546</v>
      </c>
      <c r="BL105" s="6" t="s">
        <v>212</v>
      </c>
      <c r="BM105" s="6" t="s">
        <v>213</v>
      </c>
      <c r="BN105" s="6">
        <v>28915546</v>
      </c>
      <c r="BO105" s="6">
        <v>9</v>
      </c>
      <c r="BP105" s="6" t="s">
        <v>110</v>
      </c>
      <c r="BQ105" s="6" t="s">
        <v>110</v>
      </c>
      <c r="BR105" s="6" t="s">
        <v>110</v>
      </c>
      <c r="BS105" s="6" t="s">
        <v>110</v>
      </c>
      <c r="BT105" s="6" t="s">
        <v>110</v>
      </c>
      <c r="BU105" s="6" t="s">
        <v>110</v>
      </c>
      <c r="BV105" s="6" t="s">
        <v>110</v>
      </c>
      <c r="BW105" s="6" t="s">
        <v>110</v>
      </c>
      <c r="BX105" s="9" t="str">
        <f t="shared" si="62"/>
        <v>ANDRES LEONARDO SOLER CARDENAS</v>
      </c>
      <c r="BY105" s="16">
        <f t="shared" si="45"/>
        <v>39652902</v>
      </c>
      <c r="BZ105" s="16" t="str">
        <f t="shared" ref="BZ105:CA105" si="91">O105</f>
        <v>2 2. Meses</v>
      </c>
      <c r="CA105" s="17">
        <f t="shared" si="91"/>
        <v>9</v>
      </c>
      <c r="CB105" s="18"/>
      <c r="CC105" s="19"/>
      <c r="CD105" s="20">
        <v>2056076</v>
      </c>
      <c r="CE105" s="19"/>
      <c r="CF105" s="19"/>
      <c r="CG105" s="19"/>
      <c r="CH105" s="20"/>
      <c r="CI105" s="20"/>
      <c r="CJ105" s="20"/>
      <c r="CK105" s="20"/>
      <c r="CL105" s="20"/>
      <c r="CM105" s="20"/>
      <c r="CN105" s="20"/>
      <c r="CO105" s="20"/>
      <c r="CP105" s="20"/>
      <c r="CQ105" s="20"/>
      <c r="CR105" s="20"/>
      <c r="CS105" s="19">
        <f t="shared" si="4"/>
        <v>2056076</v>
      </c>
      <c r="CT105" s="21">
        <f t="shared" si="5"/>
        <v>5.1851841764317778E-2</v>
      </c>
      <c r="CU105" s="25" t="s">
        <v>138</v>
      </c>
      <c r="CV105" s="26"/>
      <c r="CW105" s="26"/>
      <c r="CX105" s="26"/>
      <c r="CY105" s="26"/>
      <c r="CZ105" s="26"/>
      <c r="DA105" s="26"/>
      <c r="DB105" s="26"/>
      <c r="DC105" s="26"/>
      <c r="DD105" s="27"/>
      <c r="DE105" s="18" t="s">
        <v>556</v>
      </c>
      <c r="DF105" s="18" t="str">
        <f t="shared" si="34"/>
        <v>$ 4.405.878</v>
      </c>
      <c r="DG105" s="19">
        <f t="shared" si="7"/>
        <v>2056076</v>
      </c>
      <c r="DH105" s="19">
        <f t="shared" si="8"/>
        <v>37596826</v>
      </c>
      <c r="DI105" s="20"/>
      <c r="DJ105" s="20"/>
    </row>
    <row r="106" spans="1:114" ht="96" customHeight="1">
      <c r="A106" s="37" t="s">
        <v>1395</v>
      </c>
      <c r="B106" s="71">
        <v>44267</v>
      </c>
      <c r="C106" s="6" t="s">
        <v>1106</v>
      </c>
      <c r="D106" s="37" t="s">
        <v>110</v>
      </c>
      <c r="E106" s="29" t="s">
        <v>1396</v>
      </c>
      <c r="F106" s="6" t="s">
        <v>1397</v>
      </c>
      <c r="G106" s="9" t="s">
        <v>1398</v>
      </c>
      <c r="H106" s="71">
        <v>44271</v>
      </c>
      <c r="I106" s="6" t="s">
        <v>114</v>
      </c>
      <c r="J106" s="6" t="s">
        <v>115</v>
      </c>
      <c r="K106" s="29" t="s">
        <v>1399</v>
      </c>
      <c r="L106" s="6" t="s">
        <v>110</v>
      </c>
      <c r="M106" s="6" t="s">
        <v>1400</v>
      </c>
      <c r="N106" s="6" t="s">
        <v>118</v>
      </c>
      <c r="O106" s="6" t="s">
        <v>562</v>
      </c>
      <c r="P106" s="6">
        <v>225</v>
      </c>
      <c r="Q106" s="6" t="s">
        <v>186</v>
      </c>
      <c r="R106" s="6" t="s">
        <v>187</v>
      </c>
      <c r="S106" s="6">
        <v>1082001052</v>
      </c>
      <c r="T106" s="6">
        <v>143</v>
      </c>
      <c r="U106" s="7">
        <v>44265</v>
      </c>
      <c r="V106" s="6" t="s">
        <v>149</v>
      </c>
      <c r="W106" s="11">
        <v>115654298</v>
      </c>
      <c r="X106" s="11">
        <v>15420573</v>
      </c>
      <c r="Y106" s="6" t="s">
        <v>110</v>
      </c>
      <c r="Z106" s="11">
        <v>0</v>
      </c>
      <c r="AA106" s="11">
        <f t="shared" si="81"/>
        <v>115654298</v>
      </c>
      <c r="AB106" s="6" t="s">
        <v>110</v>
      </c>
      <c r="AC106" s="6" t="s">
        <v>110</v>
      </c>
      <c r="AD106" s="6" t="s">
        <v>110</v>
      </c>
      <c r="AE106" s="6" t="s">
        <v>110</v>
      </c>
      <c r="AF106" s="6" t="s">
        <v>110</v>
      </c>
      <c r="AG106" s="9" t="s">
        <v>1401</v>
      </c>
      <c r="AH106" s="40">
        <v>80410929</v>
      </c>
      <c r="AI106" s="40">
        <v>7</v>
      </c>
      <c r="AJ106" s="40" t="s">
        <v>279</v>
      </c>
      <c r="AK106" s="12" t="s">
        <v>124</v>
      </c>
      <c r="AL106" s="12" t="s">
        <v>125</v>
      </c>
      <c r="AM106" s="71">
        <v>24345</v>
      </c>
      <c r="AN106" s="37" t="s">
        <v>126</v>
      </c>
      <c r="AO106" s="37" t="s">
        <v>206</v>
      </c>
      <c r="AP106" s="37" t="s">
        <v>127</v>
      </c>
      <c r="AQ106" s="37" t="s">
        <v>190</v>
      </c>
      <c r="AR106" s="37" t="s">
        <v>336</v>
      </c>
      <c r="AS106" s="37" t="s">
        <v>130</v>
      </c>
      <c r="AT106" s="12" t="s">
        <v>1402</v>
      </c>
      <c r="AU106" s="49">
        <v>3813000</v>
      </c>
      <c r="AV106" s="40" t="s">
        <v>1403</v>
      </c>
      <c r="AW106" s="40" t="s">
        <v>1404</v>
      </c>
      <c r="AX106" s="12" t="s">
        <v>134</v>
      </c>
      <c r="AY106" s="98" t="s">
        <v>110</v>
      </c>
      <c r="AZ106" s="89" t="s">
        <v>110</v>
      </c>
      <c r="BA106" s="84" t="s">
        <v>110</v>
      </c>
      <c r="BB106" s="84" t="s">
        <v>110</v>
      </c>
      <c r="BC106" s="14" t="s">
        <v>1405</v>
      </c>
      <c r="BD106" s="49">
        <v>132</v>
      </c>
      <c r="BE106" s="50">
        <v>44273</v>
      </c>
      <c r="BF106" s="40" t="s">
        <v>110</v>
      </c>
      <c r="BG106" s="6" t="s">
        <v>110</v>
      </c>
      <c r="BH106" s="6" t="s">
        <v>110</v>
      </c>
      <c r="BI106" s="6" t="s">
        <v>110</v>
      </c>
      <c r="BJ106" s="73">
        <v>44279</v>
      </c>
      <c r="BK106" s="73">
        <v>44507</v>
      </c>
      <c r="BL106" s="6" t="s">
        <v>196</v>
      </c>
      <c r="BM106" s="6" t="s">
        <v>197</v>
      </c>
      <c r="BN106" s="6">
        <v>72171247</v>
      </c>
      <c r="BO106" s="6">
        <v>7</v>
      </c>
      <c r="BP106" s="37" t="s">
        <v>110</v>
      </c>
      <c r="BQ106" s="37" t="s">
        <v>110</v>
      </c>
      <c r="BR106" s="37" t="s">
        <v>110</v>
      </c>
      <c r="BS106" s="37" t="s">
        <v>110</v>
      </c>
      <c r="BT106" s="37" t="s">
        <v>110</v>
      </c>
      <c r="BU106" s="37" t="s">
        <v>110</v>
      </c>
      <c r="BV106" s="37" t="s">
        <v>110</v>
      </c>
      <c r="BW106" s="37" t="s">
        <v>110</v>
      </c>
      <c r="BX106" s="9" t="str">
        <f t="shared" si="62"/>
        <v>IVÁN DARIO GOMEZ LEE</v>
      </c>
      <c r="BY106" s="16">
        <f t="shared" si="45"/>
        <v>115654298</v>
      </c>
      <c r="BZ106" s="16" t="str">
        <f t="shared" ref="BZ106:CA106" si="92">O106</f>
        <v xml:space="preserve">1.1 Dias </v>
      </c>
      <c r="CA106" s="17">
        <f t="shared" si="92"/>
        <v>225</v>
      </c>
      <c r="CB106" s="18"/>
      <c r="CC106" s="19"/>
      <c r="CD106" s="20"/>
      <c r="CE106" s="19"/>
      <c r="CF106" s="19"/>
      <c r="CG106" s="19"/>
      <c r="CH106" s="20"/>
      <c r="CI106" s="20"/>
      <c r="CJ106" s="20"/>
      <c r="CK106" s="20"/>
      <c r="CL106" s="20"/>
      <c r="CM106" s="20"/>
      <c r="CN106" s="20"/>
      <c r="CO106" s="20"/>
      <c r="CP106" s="20"/>
      <c r="CQ106" s="20"/>
      <c r="CR106" s="20"/>
      <c r="CS106" s="19">
        <f t="shared" si="4"/>
        <v>0</v>
      </c>
      <c r="CT106" s="21">
        <f t="shared" si="5"/>
        <v>0</v>
      </c>
      <c r="CU106" s="25" t="s">
        <v>138</v>
      </c>
      <c r="CV106" s="26"/>
      <c r="CW106" s="26"/>
      <c r="CX106" s="26"/>
      <c r="CY106" s="26"/>
      <c r="CZ106" s="26"/>
      <c r="DA106" s="26"/>
      <c r="DB106" s="26"/>
      <c r="DC106" s="26"/>
      <c r="DD106" s="27"/>
      <c r="DE106" s="18" t="s">
        <v>628</v>
      </c>
      <c r="DF106" s="18" t="str">
        <f t="shared" si="34"/>
        <v>$ 15.420.573</v>
      </c>
      <c r="DG106" s="19">
        <f t="shared" si="7"/>
        <v>0</v>
      </c>
      <c r="DH106" s="19">
        <f t="shared" si="8"/>
        <v>115654298</v>
      </c>
      <c r="DI106" s="20"/>
      <c r="DJ106" s="20"/>
    </row>
    <row r="107" spans="1:114" ht="96" customHeight="1">
      <c r="A107" s="37" t="s">
        <v>1406</v>
      </c>
      <c r="B107" s="71">
        <v>44272</v>
      </c>
      <c r="C107" s="6" t="s">
        <v>122</v>
      </c>
      <c r="D107" s="37" t="s">
        <v>110</v>
      </c>
      <c r="E107" s="29" t="s">
        <v>1407</v>
      </c>
      <c r="F107" s="6" t="s">
        <v>1408</v>
      </c>
      <c r="G107" s="9" t="s">
        <v>1409</v>
      </c>
      <c r="H107" s="71">
        <v>44273</v>
      </c>
      <c r="I107" s="6" t="s">
        <v>114</v>
      </c>
      <c r="J107" s="6" t="s">
        <v>144</v>
      </c>
      <c r="K107" s="29" t="s">
        <v>1410</v>
      </c>
      <c r="L107" s="6" t="s">
        <v>110</v>
      </c>
      <c r="M107" s="6" t="s">
        <v>1411</v>
      </c>
      <c r="N107" s="6" t="s">
        <v>118</v>
      </c>
      <c r="O107" s="6" t="s">
        <v>562</v>
      </c>
      <c r="P107" s="6">
        <v>195</v>
      </c>
      <c r="Q107" s="6">
        <v>131020202030313</v>
      </c>
      <c r="R107" s="6" t="s">
        <v>1196</v>
      </c>
      <c r="S107" s="6" t="s">
        <v>110</v>
      </c>
      <c r="T107" s="6">
        <v>141</v>
      </c>
      <c r="U107" s="7">
        <v>44260</v>
      </c>
      <c r="V107" s="6" t="s">
        <v>121</v>
      </c>
      <c r="W107" s="11">
        <v>14319103</v>
      </c>
      <c r="X107" s="11">
        <v>2202939</v>
      </c>
      <c r="Y107" s="6" t="s">
        <v>110</v>
      </c>
      <c r="Z107" s="11">
        <v>0</v>
      </c>
      <c r="AA107" s="11">
        <f t="shared" si="81"/>
        <v>14319103</v>
      </c>
      <c r="AB107" s="6" t="s">
        <v>110</v>
      </c>
      <c r="AC107" s="6" t="s">
        <v>110</v>
      </c>
      <c r="AD107" s="6" t="s">
        <v>110</v>
      </c>
      <c r="AE107" s="6" t="s">
        <v>110</v>
      </c>
      <c r="AF107" s="6" t="s">
        <v>110</v>
      </c>
      <c r="AG107" s="9" t="s">
        <v>1412</v>
      </c>
      <c r="AH107" s="40">
        <v>52025053</v>
      </c>
      <c r="AI107" s="40">
        <v>8</v>
      </c>
      <c r="AJ107" s="40" t="s">
        <v>123</v>
      </c>
      <c r="AK107" s="12" t="s">
        <v>124</v>
      </c>
      <c r="AL107" s="12" t="s">
        <v>125</v>
      </c>
      <c r="AM107" s="71">
        <v>25674</v>
      </c>
      <c r="AN107" s="37" t="s">
        <v>126</v>
      </c>
      <c r="AO107" s="37" t="s">
        <v>293</v>
      </c>
      <c r="AP107" s="37" t="s">
        <v>1413</v>
      </c>
      <c r="AQ107" s="37" t="s">
        <v>190</v>
      </c>
      <c r="AR107" s="37" t="s">
        <v>336</v>
      </c>
      <c r="AS107" s="37" t="s">
        <v>130</v>
      </c>
      <c r="AT107" s="12" t="s">
        <v>1414</v>
      </c>
      <c r="AU107" s="49">
        <v>3813000</v>
      </c>
      <c r="AV107" s="40" t="s">
        <v>1415</v>
      </c>
      <c r="AW107" s="40" t="s">
        <v>155</v>
      </c>
      <c r="AX107" s="12" t="s">
        <v>156</v>
      </c>
      <c r="AY107" s="98" t="s">
        <v>110</v>
      </c>
      <c r="AZ107" s="89" t="s">
        <v>110</v>
      </c>
      <c r="BA107" s="84" t="s">
        <v>110</v>
      </c>
      <c r="BB107" s="84" t="s">
        <v>110</v>
      </c>
      <c r="BC107" s="14" t="s">
        <v>1416</v>
      </c>
      <c r="BD107" s="49">
        <v>133</v>
      </c>
      <c r="BE107" s="50">
        <v>44274</v>
      </c>
      <c r="BF107" s="40" t="s">
        <v>110</v>
      </c>
      <c r="BG107" s="6" t="s">
        <v>110</v>
      </c>
      <c r="BH107" s="6" t="s">
        <v>110</v>
      </c>
      <c r="BI107" s="6" t="s">
        <v>110</v>
      </c>
      <c r="BJ107" s="73">
        <v>44274</v>
      </c>
      <c r="BK107" s="73">
        <v>44472</v>
      </c>
      <c r="BL107" s="6" t="s">
        <v>136</v>
      </c>
      <c r="BM107" s="6" t="s">
        <v>137</v>
      </c>
      <c r="BN107" s="6">
        <v>65554501</v>
      </c>
      <c r="BO107" s="6">
        <v>2</v>
      </c>
      <c r="BP107" s="37" t="s">
        <v>110</v>
      </c>
      <c r="BQ107" s="37" t="s">
        <v>110</v>
      </c>
      <c r="BR107" s="37" t="s">
        <v>110</v>
      </c>
      <c r="BS107" s="37" t="s">
        <v>110</v>
      </c>
      <c r="BT107" s="37" t="s">
        <v>110</v>
      </c>
      <c r="BU107" s="37" t="s">
        <v>110</v>
      </c>
      <c r="BV107" s="37" t="s">
        <v>110</v>
      </c>
      <c r="BW107" s="37" t="s">
        <v>110</v>
      </c>
      <c r="BX107" s="9" t="str">
        <f t="shared" si="62"/>
        <v>LIDA DE LOS ÁNGELES PRIETO PINTO</v>
      </c>
      <c r="BY107" s="16">
        <f t="shared" si="45"/>
        <v>14319103</v>
      </c>
      <c r="BZ107" s="16" t="str">
        <f t="shared" ref="BZ107:CA107" si="93">O107</f>
        <v xml:space="preserve">1.1 Dias </v>
      </c>
      <c r="CA107" s="17">
        <f t="shared" si="93"/>
        <v>195</v>
      </c>
      <c r="CB107" s="18"/>
      <c r="CC107" s="19"/>
      <c r="CD107" s="20">
        <v>881176</v>
      </c>
      <c r="CE107" s="19"/>
      <c r="CF107" s="19"/>
      <c r="CG107" s="19"/>
      <c r="CH107" s="20"/>
      <c r="CI107" s="20"/>
      <c r="CJ107" s="20"/>
      <c r="CK107" s="20"/>
      <c r="CL107" s="20"/>
      <c r="CM107" s="20"/>
      <c r="CN107" s="20"/>
      <c r="CO107" s="20"/>
      <c r="CP107" s="20"/>
      <c r="CQ107" s="20"/>
      <c r="CR107" s="20"/>
      <c r="CS107" s="19">
        <f t="shared" si="4"/>
        <v>881176</v>
      </c>
      <c r="CT107" s="21">
        <f t="shared" si="5"/>
        <v>6.1538491621996157E-2</v>
      </c>
      <c r="CU107" s="25" t="s">
        <v>138</v>
      </c>
      <c r="CV107" s="26"/>
      <c r="CW107" s="26"/>
      <c r="CX107" s="26"/>
      <c r="CY107" s="26"/>
      <c r="CZ107" s="26"/>
      <c r="DA107" s="26"/>
      <c r="DB107" s="26"/>
      <c r="DC107" s="26"/>
      <c r="DD107" s="27"/>
      <c r="DE107" s="18" t="s">
        <v>434</v>
      </c>
      <c r="DF107" s="18" t="str">
        <f t="shared" si="34"/>
        <v>$ 2.202.939</v>
      </c>
      <c r="DG107" s="19">
        <f t="shared" si="7"/>
        <v>881176</v>
      </c>
      <c r="DH107" s="19">
        <f t="shared" si="8"/>
        <v>13437927</v>
      </c>
      <c r="DI107" s="20"/>
      <c r="DJ107" s="20"/>
    </row>
    <row r="108" spans="1:114" ht="72" customHeight="1">
      <c r="A108" s="37" t="s">
        <v>1417</v>
      </c>
      <c r="B108" s="71">
        <v>44272</v>
      </c>
      <c r="C108" s="6" t="s">
        <v>122</v>
      </c>
      <c r="D108" s="37" t="s">
        <v>110</v>
      </c>
      <c r="E108" s="29" t="s">
        <v>1418</v>
      </c>
      <c r="F108" s="6">
        <v>65895</v>
      </c>
      <c r="G108" s="9" t="s">
        <v>1419</v>
      </c>
      <c r="H108" s="71">
        <v>44274</v>
      </c>
      <c r="I108" s="94" t="s">
        <v>1133</v>
      </c>
      <c r="J108" s="6" t="s">
        <v>1420</v>
      </c>
      <c r="K108" s="29" t="s">
        <v>1418</v>
      </c>
      <c r="L108" s="6" t="s">
        <v>110</v>
      </c>
      <c r="M108" s="6">
        <v>65895</v>
      </c>
      <c r="N108" s="6" t="s">
        <v>1135</v>
      </c>
      <c r="O108" s="6" t="s">
        <v>562</v>
      </c>
      <c r="P108" s="49">
        <v>263</v>
      </c>
      <c r="Q108" s="6">
        <v>131020202020304</v>
      </c>
      <c r="R108" s="6" t="s">
        <v>1421</v>
      </c>
      <c r="S108" s="6" t="s">
        <v>110</v>
      </c>
      <c r="T108" s="6">
        <v>147</v>
      </c>
      <c r="U108" s="7">
        <v>44267</v>
      </c>
      <c r="V108" s="6" t="s">
        <v>121</v>
      </c>
      <c r="W108" s="11">
        <v>142467997</v>
      </c>
      <c r="X108" s="11" t="s">
        <v>166</v>
      </c>
      <c r="Y108" s="6" t="s">
        <v>110</v>
      </c>
      <c r="Z108" s="11">
        <v>0</v>
      </c>
      <c r="AA108" s="11">
        <f t="shared" si="81"/>
        <v>142467997</v>
      </c>
      <c r="AB108" s="6" t="s">
        <v>110</v>
      </c>
      <c r="AC108" s="6" t="s">
        <v>110</v>
      </c>
      <c r="AD108" s="6" t="s">
        <v>110</v>
      </c>
      <c r="AE108" s="6" t="s">
        <v>110</v>
      </c>
      <c r="AF108" s="6" t="s">
        <v>110</v>
      </c>
      <c r="AG108" s="9" t="s">
        <v>1422</v>
      </c>
      <c r="AH108" s="40">
        <v>830053669</v>
      </c>
      <c r="AI108" s="40">
        <v>5</v>
      </c>
      <c r="AJ108" s="40" t="s">
        <v>110</v>
      </c>
      <c r="AK108" s="40" t="s">
        <v>623</v>
      </c>
      <c r="AL108" s="12" t="s">
        <v>1137</v>
      </c>
      <c r="AM108" s="37" t="s">
        <v>110</v>
      </c>
      <c r="AN108" s="37" t="s">
        <v>110</v>
      </c>
      <c r="AO108" s="37" t="s">
        <v>110</v>
      </c>
      <c r="AP108" s="37" t="s">
        <v>110</v>
      </c>
      <c r="AQ108" s="37" t="s">
        <v>110</v>
      </c>
      <c r="AR108" s="37" t="s">
        <v>110</v>
      </c>
      <c r="AS108" s="37" t="s">
        <v>110</v>
      </c>
      <c r="AT108" s="12" t="s">
        <v>1423</v>
      </c>
      <c r="AU108" s="49">
        <v>3813000</v>
      </c>
      <c r="AV108" s="6" t="s">
        <v>1424</v>
      </c>
      <c r="AW108" s="40" t="s">
        <v>110</v>
      </c>
      <c r="AX108" s="40" t="s">
        <v>110</v>
      </c>
      <c r="AY108" s="40" t="s">
        <v>1081</v>
      </c>
      <c r="AZ108" s="84">
        <v>23034</v>
      </c>
      <c r="BA108" s="84" t="s">
        <v>110</v>
      </c>
      <c r="BB108" s="84" t="s">
        <v>110</v>
      </c>
      <c r="BC108" s="14" t="s">
        <v>1425</v>
      </c>
      <c r="BD108" s="49">
        <v>135</v>
      </c>
      <c r="BE108" s="50">
        <v>44278</v>
      </c>
      <c r="BF108" s="6" t="s">
        <v>110</v>
      </c>
      <c r="BG108" s="6" t="s">
        <v>110</v>
      </c>
      <c r="BH108" s="6" t="s">
        <v>110</v>
      </c>
      <c r="BI108" s="6" t="s">
        <v>1426</v>
      </c>
      <c r="BJ108" s="73">
        <v>44295</v>
      </c>
      <c r="BK108" s="73">
        <v>44561</v>
      </c>
      <c r="BL108" s="6" t="s">
        <v>397</v>
      </c>
      <c r="BM108" s="6" t="s">
        <v>398</v>
      </c>
      <c r="BN108" s="6">
        <v>79468174</v>
      </c>
      <c r="BO108" s="6">
        <v>1</v>
      </c>
      <c r="BP108" s="6" t="s">
        <v>110</v>
      </c>
      <c r="BQ108" s="6" t="s">
        <v>110</v>
      </c>
      <c r="BR108" s="6" t="s">
        <v>110</v>
      </c>
      <c r="BS108" s="6" t="s">
        <v>110</v>
      </c>
      <c r="BT108" s="6" t="s">
        <v>110</v>
      </c>
      <c r="BU108" s="6" t="s">
        <v>110</v>
      </c>
      <c r="BV108" s="6" t="s">
        <v>110</v>
      </c>
      <c r="BW108" s="6" t="s">
        <v>110</v>
      </c>
      <c r="BX108" s="9" t="str">
        <f t="shared" si="62"/>
        <v xml:space="preserve">SOLUTION COPY LTDA </v>
      </c>
      <c r="BY108" s="16">
        <f t="shared" si="45"/>
        <v>142467997</v>
      </c>
      <c r="BZ108" s="16" t="str">
        <f t="shared" ref="BZ108:CA108" si="94">O108</f>
        <v xml:space="preserve">1.1 Dias </v>
      </c>
      <c r="CA108" s="17">
        <f t="shared" si="94"/>
        <v>263</v>
      </c>
      <c r="CB108" s="18"/>
      <c r="CC108" s="19"/>
      <c r="CD108" s="20"/>
      <c r="CE108" s="20"/>
      <c r="CF108" s="20"/>
      <c r="CG108" s="33"/>
      <c r="CH108" s="20"/>
      <c r="CI108" s="20"/>
      <c r="CJ108" s="20"/>
      <c r="CK108" s="20"/>
      <c r="CL108" s="20"/>
      <c r="CM108" s="20"/>
      <c r="CN108" s="20"/>
      <c r="CO108" s="20"/>
      <c r="CP108" s="20"/>
      <c r="CQ108" s="20"/>
      <c r="CR108" s="20"/>
      <c r="CS108" s="19">
        <f t="shared" si="4"/>
        <v>0</v>
      </c>
      <c r="CT108" s="21">
        <f t="shared" si="5"/>
        <v>0</v>
      </c>
      <c r="CU108" s="25" t="s">
        <v>138</v>
      </c>
      <c r="CV108" s="26"/>
      <c r="CW108" s="26"/>
      <c r="CX108" s="26"/>
      <c r="CY108" s="26"/>
      <c r="CZ108" s="26"/>
      <c r="DA108" s="26"/>
      <c r="DB108" s="26"/>
      <c r="DC108" s="26"/>
      <c r="DD108" s="27"/>
      <c r="DE108" s="18"/>
      <c r="DF108" s="18">
        <f t="shared" si="34"/>
        <v>0</v>
      </c>
      <c r="DG108" s="19">
        <f t="shared" si="7"/>
        <v>0</v>
      </c>
      <c r="DH108" s="19">
        <f t="shared" si="8"/>
        <v>142467997</v>
      </c>
      <c r="DI108" s="20"/>
      <c r="DJ108" s="20"/>
    </row>
    <row r="109" spans="1:114" ht="72" customHeight="1">
      <c r="A109" s="37" t="s">
        <v>1427</v>
      </c>
      <c r="B109" s="71">
        <v>44278</v>
      </c>
      <c r="C109" s="6" t="s">
        <v>122</v>
      </c>
      <c r="D109" s="37" t="s">
        <v>110</v>
      </c>
      <c r="E109" s="29" t="s">
        <v>1428</v>
      </c>
      <c r="F109" s="6" t="s">
        <v>1429</v>
      </c>
      <c r="G109" s="9" t="s">
        <v>1430</v>
      </c>
      <c r="H109" s="71">
        <v>44279</v>
      </c>
      <c r="I109" s="6" t="s">
        <v>114</v>
      </c>
      <c r="J109" s="6" t="s">
        <v>115</v>
      </c>
      <c r="K109" s="29" t="s">
        <v>1431</v>
      </c>
      <c r="L109" s="6" t="s">
        <v>110</v>
      </c>
      <c r="M109" s="6" t="s">
        <v>1432</v>
      </c>
      <c r="N109" s="6" t="s">
        <v>118</v>
      </c>
      <c r="O109" s="6" t="s">
        <v>119</v>
      </c>
      <c r="P109" s="56">
        <v>4</v>
      </c>
      <c r="Q109" s="6" t="s">
        <v>186</v>
      </c>
      <c r="R109" s="6" t="s">
        <v>187</v>
      </c>
      <c r="S109" s="6">
        <v>1082001052</v>
      </c>
      <c r="T109" s="6">
        <v>128</v>
      </c>
      <c r="U109" s="7">
        <v>44252</v>
      </c>
      <c r="V109" s="6" t="s">
        <v>149</v>
      </c>
      <c r="W109" s="11">
        <v>17623512</v>
      </c>
      <c r="X109" s="11">
        <v>4405878</v>
      </c>
      <c r="Y109" s="6" t="s">
        <v>110</v>
      </c>
      <c r="Z109" s="11">
        <v>0</v>
      </c>
      <c r="AA109" s="11">
        <f t="shared" si="81"/>
        <v>17623512</v>
      </c>
      <c r="AB109" s="6" t="s">
        <v>110</v>
      </c>
      <c r="AC109" s="6" t="s">
        <v>110</v>
      </c>
      <c r="AD109" s="6" t="s">
        <v>110</v>
      </c>
      <c r="AE109" s="6" t="s">
        <v>110</v>
      </c>
      <c r="AF109" s="6" t="s">
        <v>110</v>
      </c>
      <c r="AG109" s="9" t="s">
        <v>1433</v>
      </c>
      <c r="AH109" s="40">
        <v>1022380851</v>
      </c>
      <c r="AI109" s="40">
        <v>1</v>
      </c>
      <c r="AJ109" s="40" t="s">
        <v>123</v>
      </c>
      <c r="AK109" s="12" t="s">
        <v>124</v>
      </c>
      <c r="AL109" s="12" t="s">
        <v>125</v>
      </c>
      <c r="AM109" s="71">
        <v>33974</v>
      </c>
      <c r="AN109" s="37" t="s">
        <v>126</v>
      </c>
      <c r="AO109" s="37" t="s">
        <v>1074</v>
      </c>
      <c r="AP109" s="37" t="s">
        <v>1075</v>
      </c>
      <c r="AQ109" s="37" t="s">
        <v>1126</v>
      </c>
      <c r="AR109" s="37" t="s">
        <v>1172</v>
      </c>
      <c r="AS109" s="37" t="s">
        <v>130</v>
      </c>
      <c r="AT109" s="12" t="s">
        <v>1434</v>
      </c>
      <c r="AU109" s="49">
        <v>3813000</v>
      </c>
      <c r="AV109" s="6" t="s">
        <v>1435</v>
      </c>
      <c r="AW109" s="40" t="s">
        <v>492</v>
      </c>
      <c r="AX109" s="40" t="s">
        <v>194</v>
      </c>
      <c r="AY109" s="40" t="s">
        <v>110</v>
      </c>
      <c r="AZ109" s="84" t="s">
        <v>110</v>
      </c>
      <c r="BA109" s="84" t="s">
        <v>110</v>
      </c>
      <c r="BB109" s="84" t="s">
        <v>110</v>
      </c>
      <c r="BC109" s="14" t="s">
        <v>1436</v>
      </c>
      <c r="BD109" s="49">
        <v>137</v>
      </c>
      <c r="BE109" s="50">
        <v>44280</v>
      </c>
      <c r="BF109" s="6" t="s">
        <v>110</v>
      </c>
      <c r="BG109" s="6" t="s">
        <v>110</v>
      </c>
      <c r="BH109" s="6" t="s">
        <v>110</v>
      </c>
      <c r="BI109" s="6" t="s">
        <v>110</v>
      </c>
      <c r="BJ109" s="73">
        <v>44292</v>
      </c>
      <c r="BK109" s="73">
        <v>44413</v>
      </c>
      <c r="BL109" s="6" t="s">
        <v>313</v>
      </c>
      <c r="BM109" s="6" t="s">
        <v>159</v>
      </c>
      <c r="BN109" s="6">
        <v>1019032759</v>
      </c>
      <c r="BO109" s="6">
        <v>9</v>
      </c>
      <c r="BP109" s="6" t="s">
        <v>110</v>
      </c>
      <c r="BQ109" s="6" t="s">
        <v>110</v>
      </c>
      <c r="BR109" s="6" t="s">
        <v>110</v>
      </c>
      <c r="BS109" s="6" t="s">
        <v>110</v>
      </c>
      <c r="BT109" s="6" t="s">
        <v>110</v>
      </c>
      <c r="BU109" s="6" t="s">
        <v>110</v>
      </c>
      <c r="BV109" s="6" t="s">
        <v>110</v>
      </c>
      <c r="BW109" s="6" t="s">
        <v>110</v>
      </c>
      <c r="BX109" s="9" t="str">
        <f t="shared" si="62"/>
        <v xml:space="preserve">MARÍA PAULA NIÑO GUARÍN </v>
      </c>
      <c r="BY109" s="16">
        <f t="shared" si="45"/>
        <v>17623512</v>
      </c>
      <c r="BZ109" s="16" t="str">
        <f t="shared" ref="BZ109:CA109" si="95">O109</f>
        <v>2 2. Meses</v>
      </c>
      <c r="CA109" s="17">
        <f t="shared" si="95"/>
        <v>4</v>
      </c>
      <c r="CB109" s="18"/>
      <c r="CC109" s="19"/>
      <c r="CD109" s="20"/>
      <c r="CE109" s="19"/>
      <c r="CF109" s="19"/>
      <c r="CG109" s="19"/>
      <c r="CH109" s="20"/>
      <c r="CI109" s="20"/>
      <c r="CJ109" s="20"/>
      <c r="CK109" s="20"/>
      <c r="CL109" s="20"/>
      <c r="CM109" s="20"/>
      <c r="CN109" s="20"/>
      <c r="CO109" s="20"/>
      <c r="CP109" s="20"/>
      <c r="CQ109" s="20"/>
      <c r="CR109" s="20"/>
      <c r="CS109" s="19">
        <f t="shared" si="4"/>
        <v>0</v>
      </c>
      <c r="CT109" s="21">
        <f t="shared" si="5"/>
        <v>0</v>
      </c>
      <c r="CU109" s="25" t="s">
        <v>138</v>
      </c>
      <c r="CV109" s="26"/>
      <c r="CW109" s="26"/>
      <c r="CX109" s="26"/>
      <c r="CY109" s="26"/>
      <c r="CZ109" s="26"/>
      <c r="DA109" s="26"/>
      <c r="DB109" s="26"/>
      <c r="DC109" s="26"/>
      <c r="DD109" s="27"/>
      <c r="DE109" s="18" t="s">
        <v>556</v>
      </c>
      <c r="DF109" s="18" t="str">
        <f t="shared" si="34"/>
        <v>$ 4.405.878</v>
      </c>
      <c r="DG109" s="19">
        <f t="shared" si="7"/>
        <v>0</v>
      </c>
      <c r="DH109" s="19">
        <f t="shared" si="8"/>
        <v>17623512</v>
      </c>
      <c r="DI109" s="20"/>
      <c r="DJ109" s="20"/>
    </row>
    <row r="110" spans="1:114" ht="72" customHeight="1">
      <c r="A110" s="37" t="s">
        <v>1437</v>
      </c>
      <c r="B110" s="71">
        <v>44278</v>
      </c>
      <c r="C110" s="6" t="s">
        <v>1106</v>
      </c>
      <c r="D110" s="37" t="s">
        <v>110</v>
      </c>
      <c r="E110" s="29" t="s">
        <v>1438</v>
      </c>
      <c r="F110" s="6" t="s">
        <v>1439</v>
      </c>
      <c r="G110" s="9" t="s">
        <v>1440</v>
      </c>
      <c r="H110" s="71">
        <v>44279</v>
      </c>
      <c r="I110" s="6" t="s">
        <v>114</v>
      </c>
      <c r="J110" s="6" t="s">
        <v>115</v>
      </c>
      <c r="K110" s="29" t="s">
        <v>1441</v>
      </c>
      <c r="L110" s="6" t="s">
        <v>110</v>
      </c>
      <c r="M110" s="6" t="s">
        <v>1442</v>
      </c>
      <c r="N110" s="6" t="s">
        <v>118</v>
      </c>
      <c r="O110" s="6" t="s">
        <v>119</v>
      </c>
      <c r="P110" s="56">
        <v>8</v>
      </c>
      <c r="Q110" s="6" t="s">
        <v>186</v>
      </c>
      <c r="R110" s="6" t="s">
        <v>187</v>
      </c>
      <c r="S110" s="6">
        <v>1082001052</v>
      </c>
      <c r="T110" s="6">
        <v>144</v>
      </c>
      <c r="U110" s="7">
        <v>44280</v>
      </c>
      <c r="V110" s="6" t="s">
        <v>149</v>
      </c>
      <c r="W110" s="11">
        <v>52870536</v>
      </c>
      <c r="X110" s="11">
        <v>6608817</v>
      </c>
      <c r="Y110" s="6" t="s">
        <v>110</v>
      </c>
      <c r="Z110" s="11">
        <v>0</v>
      </c>
      <c r="AA110" s="11">
        <f t="shared" si="81"/>
        <v>52870536</v>
      </c>
      <c r="AB110" s="6" t="s">
        <v>110</v>
      </c>
      <c r="AC110" s="6" t="s">
        <v>110</v>
      </c>
      <c r="AD110" s="6" t="s">
        <v>110</v>
      </c>
      <c r="AE110" s="6" t="s">
        <v>110</v>
      </c>
      <c r="AF110" s="6" t="s">
        <v>110</v>
      </c>
      <c r="AG110" s="9" t="s">
        <v>1443</v>
      </c>
      <c r="AH110" s="40">
        <v>40189212</v>
      </c>
      <c r="AI110" s="40">
        <v>2</v>
      </c>
      <c r="AJ110" s="40" t="s">
        <v>123</v>
      </c>
      <c r="AK110" s="12" t="s">
        <v>124</v>
      </c>
      <c r="AL110" s="12" t="s">
        <v>125</v>
      </c>
      <c r="AM110" s="71">
        <v>29718</v>
      </c>
      <c r="AN110" s="37" t="s">
        <v>126</v>
      </c>
      <c r="AO110" s="37" t="s">
        <v>775</v>
      </c>
      <c r="AP110" s="37" t="s">
        <v>1444</v>
      </c>
      <c r="AQ110" s="37" t="s">
        <v>335</v>
      </c>
      <c r="AR110" s="37" t="s">
        <v>238</v>
      </c>
      <c r="AS110" s="37" t="s">
        <v>130</v>
      </c>
      <c r="AT110" s="12" t="s">
        <v>1445</v>
      </c>
      <c r="AU110" s="49">
        <v>3813000</v>
      </c>
      <c r="AV110" s="6" t="s">
        <v>1446</v>
      </c>
      <c r="AW110" s="40" t="s">
        <v>410</v>
      </c>
      <c r="AX110" s="40" t="s">
        <v>194</v>
      </c>
      <c r="AY110" s="40" t="s">
        <v>110</v>
      </c>
      <c r="AZ110" s="84" t="s">
        <v>110</v>
      </c>
      <c r="BA110" s="84" t="s">
        <v>110</v>
      </c>
      <c r="BB110" s="84" t="s">
        <v>110</v>
      </c>
      <c r="BC110" s="14" t="s">
        <v>1447</v>
      </c>
      <c r="BD110" s="6">
        <v>139</v>
      </c>
      <c r="BE110" s="7">
        <v>44280</v>
      </c>
      <c r="BF110" s="6" t="s">
        <v>166</v>
      </c>
      <c r="BG110" s="6" t="s">
        <v>166</v>
      </c>
      <c r="BH110" s="6" t="s">
        <v>166</v>
      </c>
      <c r="BI110" s="6" t="s">
        <v>110</v>
      </c>
      <c r="BJ110" s="86">
        <v>44282</v>
      </c>
      <c r="BK110" s="86">
        <v>44526</v>
      </c>
      <c r="BL110" s="6" t="s">
        <v>196</v>
      </c>
      <c r="BM110" s="6" t="s">
        <v>197</v>
      </c>
      <c r="BN110" s="6">
        <v>72171247</v>
      </c>
      <c r="BO110" s="6">
        <v>7</v>
      </c>
      <c r="BP110" s="6" t="s">
        <v>110</v>
      </c>
      <c r="BQ110" s="6" t="s">
        <v>110</v>
      </c>
      <c r="BR110" s="6" t="s">
        <v>110</v>
      </c>
      <c r="BS110" s="6" t="s">
        <v>110</v>
      </c>
      <c r="BT110" s="6" t="s">
        <v>110</v>
      </c>
      <c r="BU110" s="6" t="s">
        <v>110</v>
      </c>
      <c r="BV110" s="6" t="s">
        <v>110</v>
      </c>
      <c r="BW110" s="6" t="s">
        <v>110</v>
      </c>
      <c r="BX110" s="9" t="str">
        <f t="shared" si="62"/>
        <v xml:space="preserve">MARÍA FERNANDA CRUZ RODRÍGUEZ </v>
      </c>
      <c r="BY110" s="16">
        <f t="shared" si="45"/>
        <v>52870536</v>
      </c>
      <c r="BZ110" s="16" t="str">
        <f t="shared" ref="BZ110:CA110" si="96">O110</f>
        <v>2 2. Meses</v>
      </c>
      <c r="CA110" s="17">
        <f t="shared" si="96"/>
        <v>8</v>
      </c>
      <c r="CB110" s="18"/>
      <c r="CC110" s="19"/>
      <c r="CD110" s="20">
        <v>881176</v>
      </c>
      <c r="CE110" s="19"/>
      <c r="CF110" s="19"/>
      <c r="CG110" s="19"/>
      <c r="CH110" s="20"/>
      <c r="CI110" s="20"/>
      <c r="CJ110" s="20"/>
      <c r="CK110" s="20"/>
      <c r="CL110" s="20"/>
      <c r="CM110" s="20"/>
      <c r="CN110" s="20"/>
      <c r="CO110" s="20"/>
      <c r="CP110" s="20"/>
      <c r="CQ110" s="20"/>
      <c r="CR110" s="20"/>
      <c r="CS110" s="19">
        <f t="shared" si="4"/>
        <v>881176</v>
      </c>
      <c r="CT110" s="21">
        <f t="shared" si="5"/>
        <v>1.666667423231722E-2</v>
      </c>
      <c r="CU110" s="25" t="s">
        <v>138</v>
      </c>
      <c r="CV110" s="26"/>
      <c r="CW110" s="26"/>
      <c r="CX110" s="26"/>
      <c r="CY110" s="26"/>
      <c r="CZ110" s="26"/>
      <c r="DA110" s="26"/>
      <c r="DB110" s="26"/>
      <c r="DC110" s="26"/>
      <c r="DD110" s="27"/>
      <c r="DE110" s="18" t="s">
        <v>229</v>
      </c>
      <c r="DF110" s="18" t="str">
        <f t="shared" si="34"/>
        <v>$ 6.608.817</v>
      </c>
      <c r="DG110" s="19">
        <f t="shared" si="7"/>
        <v>881176</v>
      </c>
      <c r="DH110" s="19">
        <f t="shared" si="8"/>
        <v>51989360</v>
      </c>
      <c r="DI110" s="20"/>
      <c r="DJ110" s="20"/>
    </row>
    <row r="111" spans="1:114" ht="72" customHeight="1">
      <c r="A111" s="37" t="s">
        <v>1448</v>
      </c>
      <c r="B111" s="71">
        <v>44285</v>
      </c>
      <c r="C111" s="6" t="s">
        <v>726</v>
      </c>
      <c r="D111" s="37" t="s">
        <v>110</v>
      </c>
      <c r="E111" s="29" t="s">
        <v>1449</v>
      </c>
      <c r="F111" s="6" t="s">
        <v>1450</v>
      </c>
      <c r="G111" s="9" t="s">
        <v>1451</v>
      </c>
      <c r="H111" s="71">
        <v>44285</v>
      </c>
      <c r="I111" s="6" t="s">
        <v>114</v>
      </c>
      <c r="J111" s="6" t="s">
        <v>115</v>
      </c>
      <c r="K111" s="29" t="s">
        <v>1452</v>
      </c>
      <c r="L111" s="6" t="s">
        <v>110</v>
      </c>
      <c r="M111" s="6" t="s">
        <v>1453</v>
      </c>
      <c r="N111" s="6" t="s">
        <v>118</v>
      </c>
      <c r="O111" s="6" t="s">
        <v>119</v>
      </c>
      <c r="P111" s="56">
        <v>9</v>
      </c>
      <c r="Q111" s="6">
        <v>131020202030203</v>
      </c>
      <c r="R111" s="6" t="s">
        <v>120</v>
      </c>
      <c r="S111" s="6" t="s">
        <v>110</v>
      </c>
      <c r="T111" s="6">
        <v>145</v>
      </c>
      <c r="U111" s="7">
        <v>44265</v>
      </c>
      <c r="V111" s="6" t="s">
        <v>121</v>
      </c>
      <c r="W111" s="11">
        <v>66088170</v>
      </c>
      <c r="X111" s="11">
        <v>7343130</v>
      </c>
      <c r="Y111" s="6" t="s">
        <v>110</v>
      </c>
      <c r="Z111" s="11">
        <v>0</v>
      </c>
      <c r="AA111" s="11">
        <f t="shared" si="81"/>
        <v>66088170</v>
      </c>
      <c r="AB111" s="6" t="s">
        <v>110</v>
      </c>
      <c r="AC111" s="6" t="s">
        <v>110</v>
      </c>
      <c r="AD111" s="6" t="s">
        <v>110</v>
      </c>
      <c r="AE111" s="6" t="s">
        <v>110</v>
      </c>
      <c r="AF111" s="6" t="s">
        <v>110</v>
      </c>
      <c r="AG111" s="9" t="s">
        <v>1454</v>
      </c>
      <c r="AH111" s="40">
        <v>53101988</v>
      </c>
      <c r="AI111" s="40">
        <v>8</v>
      </c>
      <c r="AJ111" s="40" t="s">
        <v>123</v>
      </c>
      <c r="AK111" s="12" t="s">
        <v>124</v>
      </c>
      <c r="AL111" s="12" t="s">
        <v>125</v>
      </c>
      <c r="AM111" s="71">
        <v>31279</v>
      </c>
      <c r="AN111" s="37" t="s">
        <v>126</v>
      </c>
      <c r="AO111" s="37" t="s">
        <v>206</v>
      </c>
      <c r="AP111" s="37" t="s">
        <v>127</v>
      </c>
      <c r="AQ111" s="37" t="s">
        <v>190</v>
      </c>
      <c r="AR111" s="37" t="s">
        <v>1009</v>
      </c>
      <c r="AS111" s="37" t="s">
        <v>130</v>
      </c>
      <c r="AT111" s="12" t="s">
        <v>1455</v>
      </c>
      <c r="AU111" s="49">
        <v>3813000</v>
      </c>
      <c r="AV111" s="6" t="s">
        <v>1456</v>
      </c>
      <c r="AW111" s="40" t="s">
        <v>1078</v>
      </c>
      <c r="AX111" s="40" t="s">
        <v>194</v>
      </c>
      <c r="AY111" s="40" t="s">
        <v>110</v>
      </c>
      <c r="AZ111" s="84" t="s">
        <v>110</v>
      </c>
      <c r="BA111" s="84" t="s">
        <v>110</v>
      </c>
      <c r="BB111" s="84" t="s">
        <v>110</v>
      </c>
      <c r="BC111" s="14" t="s">
        <v>1457</v>
      </c>
      <c r="BD111" s="49">
        <v>140</v>
      </c>
      <c r="BE111" s="50">
        <v>44285</v>
      </c>
      <c r="BF111" s="6" t="s">
        <v>110</v>
      </c>
      <c r="BG111" s="6" t="s">
        <v>110</v>
      </c>
      <c r="BH111" s="6" t="s">
        <v>110</v>
      </c>
      <c r="BI111" s="6" t="s">
        <v>110</v>
      </c>
      <c r="BJ111" s="73">
        <v>44293</v>
      </c>
      <c r="BK111" s="73">
        <v>44567</v>
      </c>
      <c r="BL111" s="6" t="s">
        <v>740</v>
      </c>
      <c r="BM111" s="45" t="s">
        <v>741</v>
      </c>
      <c r="BN111" s="38">
        <v>60367185</v>
      </c>
      <c r="BO111" s="38">
        <v>8</v>
      </c>
      <c r="BP111" s="6" t="s">
        <v>110</v>
      </c>
      <c r="BQ111" s="6" t="s">
        <v>110</v>
      </c>
      <c r="BR111" s="6" t="s">
        <v>110</v>
      </c>
      <c r="BS111" s="6" t="s">
        <v>110</v>
      </c>
      <c r="BT111" s="6" t="s">
        <v>110</v>
      </c>
      <c r="BU111" s="6" t="s">
        <v>110</v>
      </c>
      <c r="BV111" s="6" t="s">
        <v>110</v>
      </c>
      <c r="BW111" s="6" t="s">
        <v>110</v>
      </c>
      <c r="BX111" s="9" t="str">
        <f t="shared" si="62"/>
        <v xml:space="preserve">DIANA MARCELA URIBE MEJÍA </v>
      </c>
      <c r="BY111" s="16">
        <f t="shared" si="45"/>
        <v>66088170</v>
      </c>
      <c r="BZ111" s="16" t="str">
        <f t="shared" ref="BZ111:CA111" si="97">O111</f>
        <v>2 2. Meses</v>
      </c>
      <c r="CA111" s="17">
        <f t="shared" si="97"/>
        <v>9</v>
      </c>
      <c r="CB111" s="18"/>
      <c r="CC111" s="19"/>
      <c r="CD111" s="20"/>
      <c r="CE111" s="19"/>
      <c r="CF111" s="19"/>
      <c r="CG111" s="19"/>
      <c r="CH111" s="20"/>
      <c r="CI111" s="20"/>
      <c r="CJ111" s="20"/>
      <c r="CK111" s="20"/>
      <c r="CL111" s="20"/>
      <c r="CM111" s="20"/>
      <c r="CN111" s="20"/>
      <c r="CO111" s="20"/>
      <c r="CP111" s="20"/>
      <c r="CQ111" s="20"/>
      <c r="CR111" s="20"/>
      <c r="CS111" s="19">
        <f t="shared" si="4"/>
        <v>0</v>
      </c>
      <c r="CT111" s="21">
        <f t="shared" si="5"/>
        <v>0</v>
      </c>
      <c r="CU111" s="25" t="s">
        <v>138</v>
      </c>
      <c r="CV111" s="26"/>
      <c r="CW111" s="26"/>
      <c r="CX111" s="26"/>
      <c r="CY111" s="26"/>
      <c r="CZ111" s="26"/>
      <c r="DA111" s="26"/>
      <c r="DB111" s="26"/>
      <c r="DC111" s="26"/>
      <c r="DD111" s="27"/>
      <c r="DE111" s="18" t="s">
        <v>179</v>
      </c>
      <c r="DF111" s="18" t="str">
        <f t="shared" si="34"/>
        <v>$ 7.343.130</v>
      </c>
      <c r="DG111" s="19">
        <f t="shared" si="7"/>
        <v>0</v>
      </c>
      <c r="DH111" s="19">
        <f t="shared" si="8"/>
        <v>66088170</v>
      </c>
      <c r="DI111" s="20"/>
      <c r="DJ111" s="20"/>
    </row>
    <row r="112" spans="1:114" ht="72" customHeight="1">
      <c r="A112" s="53" t="s">
        <v>1458</v>
      </c>
      <c r="B112" s="71">
        <v>44295</v>
      </c>
      <c r="C112" s="6" t="s">
        <v>1237</v>
      </c>
      <c r="D112" s="37" t="s">
        <v>110</v>
      </c>
      <c r="E112" s="8" t="s">
        <v>1459</v>
      </c>
      <c r="F112" s="6" t="s">
        <v>1460</v>
      </c>
      <c r="G112" s="9" t="s">
        <v>1461</v>
      </c>
      <c r="H112" s="72">
        <v>44307</v>
      </c>
      <c r="I112" s="6" t="s">
        <v>114</v>
      </c>
      <c r="J112" s="6" t="s">
        <v>144</v>
      </c>
      <c r="K112" s="8" t="s">
        <v>1462</v>
      </c>
      <c r="L112" s="6" t="s">
        <v>110</v>
      </c>
      <c r="M112" s="6" t="s">
        <v>1463</v>
      </c>
      <c r="N112" s="6" t="s">
        <v>118</v>
      </c>
      <c r="O112" s="6" t="s">
        <v>562</v>
      </c>
      <c r="P112" s="49">
        <v>242</v>
      </c>
      <c r="Q112" s="6" t="s">
        <v>1464</v>
      </c>
      <c r="R112" s="6" t="s">
        <v>1465</v>
      </c>
      <c r="S112" s="6" t="s">
        <v>110</v>
      </c>
      <c r="T112" s="6">
        <v>151</v>
      </c>
      <c r="U112" s="7">
        <v>44271</v>
      </c>
      <c r="V112" s="6" t="s">
        <v>121</v>
      </c>
      <c r="W112" s="11">
        <v>169098293</v>
      </c>
      <c r="X112" s="11" t="s">
        <v>110</v>
      </c>
      <c r="Y112" s="6" t="s">
        <v>110</v>
      </c>
      <c r="Z112" s="10">
        <v>0</v>
      </c>
      <c r="AA112" s="11">
        <f t="shared" si="81"/>
        <v>169098293</v>
      </c>
      <c r="AB112" s="6" t="s">
        <v>110</v>
      </c>
      <c r="AC112" s="6" t="s">
        <v>110</v>
      </c>
      <c r="AD112" s="6" t="s">
        <v>110</v>
      </c>
      <c r="AE112" s="6" t="s">
        <v>110</v>
      </c>
      <c r="AF112" s="6" t="s">
        <v>110</v>
      </c>
      <c r="AG112" s="9" t="s">
        <v>1466</v>
      </c>
      <c r="AH112" s="40">
        <v>860066942</v>
      </c>
      <c r="AI112" s="40">
        <v>7</v>
      </c>
      <c r="AJ112" s="40" t="s">
        <v>110</v>
      </c>
      <c r="AK112" s="40" t="s">
        <v>623</v>
      </c>
      <c r="AL112" s="74" t="s">
        <v>1467</v>
      </c>
      <c r="AM112" s="37" t="s">
        <v>110</v>
      </c>
      <c r="AN112" s="38" t="s">
        <v>110</v>
      </c>
      <c r="AO112" s="38" t="s">
        <v>110</v>
      </c>
      <c r="AP112" s="38" t="s">
        <v>110</v>
      </c>
      <c r="AQ112" s="38" t="s">
        <v>110</v>
      </c>
      <c r="AR112" s="38" t="s">
        <v>110</v>
      </c>
      <c r="AS112" s="38" t="s">
        <v>110</v>
      </c>
      <c r="AT112" s="41" t="s">
        <v>1468</v>
      </c>
      <c r="AU112" s="49">
        <v>3813000</v>
      </c>
      <c r="AV112" s="6" t="s">
        <v>1469</v>
      </c>
      <c r="AW112" s="40" t="s">
        <v>110</v>
      </c>
      <c r="AX112" s="84" t="s">
        <v>110</v>
      </c>
      <c r="AY112" s="98" t="s">
        <v>1081</v>
      </c>
      <c r="AZ112" s="89">
        <v>14366</v>
      </c>
      <c r="BA112" s="89" t="s">
        <v>1081</v>
      </c>
      <c r="BB112" s="89" t="s">
        <v>1081</v>
      </c>
      <c r="BC112" s="14" t="s">
        <v>1470</v>
      </c>
      <c r="BD112" s="49">
        <v>152</v>
      </c>
      <c r="BE112" s="50">
        <v>44308</v>
      </c>
      <c r="BF112" s="6" t="s">
        <v>110</v>
      </c>
      <c r="BG112" s="6" t="s">
        <v>110</v>
      </c>
      <c r="BH112" s="6" t="s">
        <v>110</v>
      </c>
      <c r="BI112" s="6" t="s">
        <v>110</v>
      </c>
      <c r="BJ112" s="73">
        <v>44315</v>
      </c>
      <c r="BK112" s="73">
        <v>44560</v>
      </c>
      <c r="BL112" s="6" t="s">
        <v>136</v>
      </c>
      <c r="BM112" s="6" t="s">
        <v>137</v>
      </c>
      <c r="BN112" s="6">
        <v>65554501</v>
      </c>
      <c r="BO112" s="6">
        <v>2</v>
      </c>
      <c r="BP112" s="6" t="s">
        <v>110</v>
      </c>
      <c r="BQ112" s="6" t="s">
        <v>110</v>
      </c>
      <c r="BR112" s="6" t="s">
        <v>110</v>
      </c>
      <c r="BS112" s="6" t="s">
        <v>110</v>
      </c>
      <c r="BT112" s="6" t="s">
        <v>110</v>
      </c>
      <c r="BU112" s="6" t="s">
        <v>110</v>
      </c>
      <c r="BV112" s="6" t="s">
        <v>110</v>
      </c>
      <c r="BW112" s="6" t="s">
        <v>110</v>
      </c>
      <c r="BX112" s="9" t="str">
        <f t="shared" si="62"/>
        <v>CAJA DE COMPENSACIÓN FAMILIAR COMPENSAR</v>
      </c>
      <c r="BY112" s="16">
        <f t="shared" si="45"/>
        <v>169098293</v>
      </c>
      <c r="BZ112" s="16" t="str">
        <f t="shared" ref="BZ112:CA112" si="98">O112</f>
        <v xml:space="preserve">1.1 Dias </v>
      </c>
      <c r="CA112" s="17">
        <f t="shared" si="98"/>
        <v>242</v>
      </c>
      <c r="CB112" s="18"/>
      <c r="CC112" s="19"/>
      <c r="CD112" s="20"/>
      <c r="CE112" s="20"/>
      <c r="CF112" s="20"/>
      <c r="CG112" s="33"/>
      <c r="CH112" s="20"/>
      <c r="CI112" s="20"/>
      <c r="CJ112" s="20"/>
      <c r="CK112" s="20"/>
      <c r="CL112" s="20"/>
      <c r="CM112" s="20"/>
      <c r="CN112" s="20"/>
      <c r="CO112" s="20"/>
      <c r="CP112" s="20"/>
      <c r="CQ112" s="20"/>
      <c r="CR112" s="20"/>
      <c r="CS112" s="19">
        <f t="shared" si="4"/>
        <v>0</v>
      </c>
      <c r="CT112" s="21">
        <f t="shared" si="5"/>
        <v>0</v>
      </c>
      <c r="CU112" s="25" t="s">
        <v>138</v>
      </c>
      <c r="CV112" s="26"/>
      <c r="CW112" s="26"/>
      <c r="CX112" s="26"/>
      <c r="CY112" s="26"/>
      <c r="CZ112" s="26"/>
      <c r="DA112" s="26"/>
      <c r="DB112" s="26"/>
      <c r="DC112" s="26"/>
      <c r="DD112" s="27"/>
      <c r="DE112" s="18"/>
      <c r="DF112" s="18">
        <f t="shared" si="34"/>
        <v>0</v>
      </c>
      <c r="DG112" s="19">
        <f t="shared" si="7"/>
        <v>0</v>
      </c>
      <c r="DH112" s="19">
        <f t="shared" si="8"/>
        <v>169098293</v>
      </c>
      <c r="DI112" s="20"/>
      <c r="DJ112" s="20"/>
    </row>
    <row r="113" spans="1:114" ht="72" customHeight="1">
      <c r="A113" s="37" t="s">
        <v>1471</v>
      </c>
      <c r="B113" s="71">
        <v>44305</v>
      </c>
      <c r="C113" s="6" t="s">
        <v>122</v>
      </c>
      <c r="D113" s="37" t="s">
        <v>110</v>
      </c>
      <c r="E113" s="8" t="s">
        <v>1472</v>
      </c>
      <c r="F113" s="6" t="s">
        <v>1473</v>
      </c>
      <c r="G113" s="9" t="s">
        <v>1474</v>
      </c>
      <c r="H113" s="71">
        <v>44307</v>
      </c>
      <c r="I113" s="6" t="s">
        <v>114</v>
      </c>
      <c r="J113" s="6" t="s">
        <v>144</v>
      </c>
      <c r="K113" s="29" t="s">
        <v>1475</v>
      </c>
      <c r="L113" s="6" t="s">
        <v>110</v>
      </c>
      <c r="M113" s="6" t="s">
        <v>1476</v>
      </c>
      <c r="N113" s="6" t="s">
        <v>118</v>
      </c>
      <c r="O113" s="6" t="s">
        <v>119</v>
      </c>
      <c r="P113" s="6">
        <v>2</v>
      </c>
      <c r="Q113" s="6" t="s">
        <v>390</v>
      </c>
      <c r="R113" s="6" t="s">
        <v>391</v>
      </c>
      <c r="S113" s="6">
        <v>1082000052</v>
      </c>
      <c r="T113" s="6">
        <v>134</v>
      </c>
      <c r="U113" s="7">
        <v>44257</v>
      </c>
      <c r="V113" s="6" t="s">
        <v>149</v>
      </c>
      <c r="W113" s="11">
        <v>10280382</v>
      </c>
      <c r="X113" s="11">
        <v>5140191</v>
      </c>
      <c r="Y113" s="6" t="s">
        <v>110</v>
      </c>
      <c r="Z113" s="11">
        <v>0</v>
      </c>
      <c r="AA113" s="11">
        <f t="shared" si="81"/>
        <v>10280382</v>
      </c>
      <c r="AB113" s="6" t="s">
        <v>110</v>
      </c>
      <c r="AC113" s="6" t="s">
        <v>110</v>
      </c>
      <c r="AD113" s="6" t="s">
        <v>110</v>
      </c>
      <c r="AE113" s="6" t="s">
        <v>110</v>
      </c>
      <c r="AF113" s="6" t="s">
        <v>110</v>
      </c>
      <c r="AG113" s="9" t="s">
        <v>1477</v>
      </c>
      <c r="AH113" s="40">
        <v>1030602070</v>
      </c>
      <c r="AI113" s="40">
        <v>1</v>
      </c>
      <c r="AJ113" s="40" t="s">
        <v>279</v>
      </c>
      <c r="AK113" s="12" t="s">
        <v>124</v>
      </c>
      <c r="AL113" s="12" t="s">
        <v>125</v>
      </c>
      <c r="AM113" s="71">
        <v>33556</v>
      </c>
      <c r="AN113" s="37" t="s">
        <v>126</v>
      </c>
      <c r="AO113" s="37" t="s">
        <v>206</v>
      </c>
      <c r="AP113" s="37" t="s">
        <v>127</v>
      </c>
      <c r="AQ113" s="6" t="s">
        <v>221</v>
      </c>
      <c r="AR113" s="37" t="s">
        <v>238</v>
      </c>
      <c r="AS113" s="37" t="s">
        <v>130</v>
      </c>
      <c r="AT113" s="12" t="s">
        <v>1478</v>
      </c>
      <c r="AU113" s="49">
        <v>3813000</v>
      </c>
      <c r="AV113" s="40" t="s">
        <v>1479</v>
      </c>
      <c r="AW113" s="40" t="s">
        <v>940</v>
      </c>
      <c r="AX113" s="99" t="s">
        <v>1480</v>
      </c>
      <c r="AY113" s="40" t="s">
        <v>110</v>
      </c>
      <c r="AZ113" s="84" t="s">
        <v>110</v>
      </c>
      <c r="BA113" s="84" t="s">
        <v>110</v>
      </c>
      <c r="BB113" s="84" t="s">
        <v>110</v>
      </c>
      <c r="BC113" s="14" t="s">
        <v>1481</v>
      </c>
      <c r="BD113" s="6">
        <v>153</v>
      </c>
      <c r="BE113" s="7">
        <v>44308</v>
      </c>
      <c r="BF113" s="12" t="s">
        <v>110</v>
      </c>
      <c r="BG113" s="42" t="s">
        <v>110</v>
      </c>
      <c r="BH113" s="42" t="s">
        <v>110</v>
      </c>
      <c r="BI113" s="42" t="s">
        <v>110</v>
      </c>
      <c r="BJ113" s="73">
        <v>44309</v>
      </c>
      <c r="BK113" s="73">
        <v>44369</v>
      </c>
      <c r="BL113" s="6" t="s">
        <v>397</v>
      </c>
      <c r="BM113" s="6" t="s">
        <v>398</v>
      </c>
      <c r="BN113" s="6">
        <v>79468174</v>
      </c>
      <c r="BO113" s="6">
        <v>1</v>
      </c>
      <c r="BP113" s="6" t="s">
        <v>110</v>
      </c>
      <c r="BQ113" s="6" t="s">
        <v>110</v>
      </c>
      <c r="BR113" s="6" t="s">
        <v>110</v>
      </c>
      <c r="BS113" s="6" t="s">
        <v>110</v>
      </c>
      <c r="BT113" s="6" t="s">
        <v>110</v>
      </c>
      <c r="BU113" s="6" t="s">
        <v>110</v>
      </c>
      <c r="BV113" s="6" t="s">
        <v>110</v>
      </c>
      <c r="BW113" s="6" t="s">
        <v>110</v>
      </c>
      <c r="BX113" s="9" t="str">
        <f t="shared" si="62"/>
        <v>FAVER PEREZ GUTIERREZ</v>
      </c>
      <c r="BY113" s="16">
        <f t="shared" si="45"/>
        <v>10280382</v>
      </c>
      <c r="BZ113" s="16" t="str">
        <f t="shared" ref="BZ113:CA113" si="99">O113</f>
        <v>2 2. Meses</v>
      </c>
      <c r="CA113" s="17">
        <f t="shared" si="99"/>
        <v>2</v>
      </c>
      <c r="CB113" s="18"/>
      <c r="CC113" s="19"/>
      <c r="CD113" s="20"/>
      <c r="CE113" s="19"/>
      <c r="CF113" s="19"/>
      <c r="CG113" s="19"/>
      <c r="CH113" s="20"/>
      <c r="CI113" s="20"/>
      <c r="CJ113" s="20"/>
      <c r="CK113" s="20"/>
      <c r="CL113" s="20"/>
      <c r="CM113" s="20"/>
      <c r="CN113" s="20"/>
      <c r="CO113" s="20"/>
      <c r="CP113" s="20"/>
      <c r="CQ113" s="20"/>
      <c r="CR113" s="20"/>
      <c r="CS113" s="19">
        <f t="shared" si="4"/>
        <v>0</v>
      </c>
      <c r="CT113" s="21">
        <f t="shared" si="5"/>
        <v>0</v>
      </c>
      <c r="CU113" s="25" t="s">
        <v>138</v>
      </c>
      <c r="CV113" s="26"/>
      <c r="CW113" s="26"/>
      <c r="CX113" s="26"/>
      <c r="CY113" s="26"/>
      <c r="CZ113" s="26"/>
      <c r="DA113" s="26"/>
      <c r="DB113" s="26"/>
      <c r="DC113" s="26"/>
      <c r="DD113" s="27"/>
      <c r="DE113" s="18" t="s">
        <v>544</v>
      </c>
      <c r="DF113" s="18" t="str">
        <f t="shared" si="34"/>
        <v>$ 5.140.191</v>
      </c>
      <c r="DG113" s="19">
        <f t="shared" si="7"/>
        <v>0</v>
      </c>
      <c r="DH113" s="19">
        <f t="shared" si="8"/>
        <v>10280382</v>
      </c>
      <c r="DI113" s="20"/>
      <c r="DJ113" s="20"/>
    </row>
    <row r="114" spans="1:114" ht="72" customHeight="1">
      <c r="A114" s="100" t="s">
        <v>1482</v>
      </c>
      <c r="B114" s="79">
        <v>44305</v>
      </c>
      <c r="C114" s="6" t="s">
        <v>122</v>
      </c>
      <c r="D114" s="37" t="s">
        <v>110</v>
      </c>
      <c r="E114" s="8" t="s">
        <v>1483</v>
      </c>
      <c r="F114" s="6">
        <v>67632</v>
      </c>
      <c r="G114" s="9" t="s">
        <v>1484</v>
      </c>
      <c r="H114" s="72">
        <v>44306</v>
      </c>
      <c r="I114" s="94" t="s">
        <v>1133</v>
      </c>
      <c r="J114" s="6" t="s">
        <v>1355</v>
      </c>
      <c r="K114" s="8" t="s">
        <v>1483</v>
      </c>
      <c r="L114" s="6" t="s">
        <v>110</v>
      </c>
      <c r="M114" s="6">
        <v>67632</v>
      </c>
      <c r="N114" s="6" t="s">
        <v>1135</v>
      </c>
      <c r="O114" s="6" t="s">
        <v>562</v>
      </c>
      <c r="P114" s="6">
        <v>30</v>
      </c>
      <c r="Q114" s="6" t="s">
        <v>390</v>
      </c>
      <c r="R114" s="6" t="s">
        <v>391</v>
      </c>
      <c r="S114" s="6">
        <v>1082000052</v>
      </c>
      <c r="T114" s="6">
        <v>146</v>
      </c>
      <c r="U114" s="7">
        <v>44266</v>
      </c>
      <c r="V114" s="6" t="s">
        <v>149</v>
      </c>
      <c r="W114" s="11">
        <v>10501988</v>
      </c>
      <c r="X114" s="11" t="s">
        <v>110</v>
      </c>
      <c r="Y114" s="6" t="s">
        <v>110</v>
      </c>
      <c r="Z114" s="11">
        <v>0</v>
      </c>
      <c r="AA114" s="11">
        <f t="shared" si="81"/>
        <v>10501988</v>
      </c>
      <c r="AB114" s="6" t="s">
        <v>110</v>
      </c>
      <c r="AC114" s="6" t="s">
        <v>110</v>
      </c>
      <c r="AD114" s="6" t="s">
        <v>110</v>
      </c>
      <c r="AE114" s="6" t="s">
        <v>110</v>
      </c>
      <c r="AF114" s="6" t="s">
        <v>110</v>
      </c>
      <c r="AG114" s="9" t="s">
        <v>1357</v>
      </c>
      <c r="AH114" s="40">
        <v>830037946</v>
      </c>
      <c r="AI114" s="40">
        <v>3</v>
      </c>
      <c r="AJ114" s="40" t="s">
        <v>110</v>
      </c>
      <c r="AK114" s="40" t="s">
        <v>623</v>
      </c>
      <c r="AL114" s="12" t="s">
        <v>1358</v>
      </c>
      <c r="AM114" s="37" t="s">
        <v>110</v>
      </c>
      <c r="AN114" s="38" t="s">
        <v>110</v>
      </c>
      <c r="AO114" s="38" t="s">
        <v>110</v>
      </c>
      <c r="AP114" s="38" t="s">
        <v>110</v>
      </c>
      <c r="AQ114" s="38" t="s">
        <v>110</v>
      </c>
      <c r="AR114" s="38" t="s">
        <v>110</v>
      </c>
      <c r="AS114" s="38" t="s">
        <v>110</v>
      </c>
      <c r="AT114" s="40" t="s">
        <v>1485</v>
      </c>
      <c r="AU114" s="47">
        <v>3813000</v>
      </c>
      <c r="AV114" s="95" t="s">
        <v>1486</v>
      </c>
      <c r="AW114" s="40" t="s">
        <v>110</v>
      </c>
      <c r="AX114" s="84" t="s">
        <v>110</v>
      </c>
      <c r="AY114" s="84" t="s">
        <v>1081</v>
      </c>
      <c r="AZ114" s="84">
        <v>16991</v>
      </c>
      <c r="BA114" s="84" t="s">
        <v>110</v>
      </c>
      <c r="BB114" s="84" t="s">
        <v>110</v>
      </c>
      <c r="BC114" s="14" t="s">
        <v>1487</v>
      </c>
      <c r="BD114" s="6">
        <v>154</v>
      </c>
      <c r="BE114" s="7">
        <v>44308</v>
      </c>
      <c r="BF114" s="12" t="s">
        <v>110</v>
      </c>
      <c r="BG114" s="42" t="s">
        <v>110</v>
      </c>
      <c r="BH114" s="42" t="s">
        <v>110</v>
      </c>
      <c r="BI114" s="42" t="s">
        <v>110</v>
      </c>
      <c r="BJ114" s="101">
        <v>44306</v>
      </c>
      <c r="BK114" s="101">
        <v>44335</v>
      </c>
      <c r="BL114" s="6" t="s">
        <v>397</v>
      </c>
      <c r="BM114" s="6" t="s">
        <v>398</v>
      </c>
      <c r="BN114" s="6">
        <v>79468174</v>
      </c>
      <c r="BO114" s="6">
        <v>1</v>
      </c>
      <c r="BP114" s="6" t="s">
        <v>110</v>
      </c>
      <c r="BQ114" s="6" t="s">
        <v>110</v>
      </c>
      <c r="BR114" s="6" t="s">
        <v>110</v>
      </c>
      <c r="BS114" s="6" t="s">
        <v>110</v>
      </c>
      <c r="BT114" s="6" t="s">
        <v>110</v>
      </c>
      <c r="BU114" s="6" t="s">
        <v>110</v>
      </c>
      <c r="BV114" s="6" t="s">
        <v>110</v>
      </c>
      <c r="BW114" s="6" t="s">
        <v>110</v>
      </c>
      <c r="BX114" s="9" t="str">
        <f t="shared" si="62"/>
        <v>PANAMERICANA LIBRERÍA Y PAPELERÍA S.A.</v>
      </c>
      <c r="BY114" s="16">
        <f t="shared" si="45"/>
        <v>10501988</v>
      </c>
      <c r="BZ114" s="16" t="str">
        <f t="shared" ref="BZ114:CA114" si="100">O114</f>
        <v xml:space="preserve">1.1 Dias </v>
      </c>
      <c r="CA114" s="17">
        <f t="shared" si="100"/>
        <v>30</v>
      </c>
      <c r="CB114" s="18"/>
      <c r="CC114" s="19"/>
      <c r="CD114" s="20"/>
      <c r="CE114" s="20"/>
      <c r="CF114" s="19"/>
      <c r="CG114" s="33"/>
      <c r="CH114" s="20"/>
      <c r="CI114" s="20"/>
      <c r="CJ114" s="20"/>
      <c r="CK114" s="20"/>
      <c r="CL114" s="20"/>
      <c r="CM114" s="20"/>
      <c r="CN114" s="20"/>
      <c r="CO114" s="20"/>
      <c r="CP114" s="20"/>
      <c r="CQ114" s="20"/>
      <c r="CR114" s="20"/>
      <c r="CS114" s="19">
        <f t="shared" si="4"/>
        <v>0</v>
      </c>
      <c r="CT114" s="21">
        <f t="shared" si="5"/>
        <v>0</v>
      </c>
      <c r="CU114" s="25" t="s">
        <v>326</v>
      </c>
      <c r="CV114" s="26"/>
      <c r="CW114" s="26"/>
      <c r="CX114" s="26"/>
      <c r="CY114" s="26"/>
      <c r="CZ114" s="26"/>
      <c r="DA114" s="26"/>
      <c r="DB114" s="26"/>
      <c r="DC114" s="26"/>
      <c r="DD114" s="27"/>
      <c r="DE114" s="18" t="s">
        <v>1488</v>
      </c>
      <c r="DF114" s="18" t="str">
        <f t="shared" si="34"/>
        <v>$ 10.501.988</v>
      </c>
      <c r="DG114" s="19">
        <f t="shared" si="7"/>
        <v>0</v>
      </c>
      <c r="DH114" s="19">
        <f t="shared" si="8"/>
        <v>10501988</v>
      </c>
      <c r="DI114" s="20"/>
      <c r="DJ114" s="20"/>
    </row>
    <row r="115" spans="1:114" ht="72" customHeight="1">
      <c r="A115" s="100" t="s">
        <v>1482</v>
      </c>
      <c r="B115" s="79">
        <v>44305</v>
      </c>
      <c r="C115" s="6" t="s">
        <v>122</v>
      </c>
      <c r="D115" s="37" t="s">
        <v>110</v>
      </c>
      <c r="E115" s="8" t="s">
        <v>1489</v>
      </c>
      <c r="F115" s="6">
        <v>67693</v>
      </c>
      <c r="G115" s="9" t="s">
        <v>1490</v>
      </c>
      <c r="H115" s="72">
        <v>44306</v>
      </c>
      <c r="I115" s="6" t="s">
        <v>1133</v>
      </c>
      <c r="J115" s="6" t="s">
        <v>1355</v>
      </c>
      <c r="K115" s="8" t="s">
        <v>1489</v>
      </c>
      <c r="L115" s="6" t="s">
        <v>110</v>
      </c>
      <c r="M115" s="6">
        <v>67693</v>
      </c>
      <c r="N115" s="6" t="s">
        <v>1135</v>
      </c>
      <c r="O115" s="6" t="s">
        <v>562</v>
      </c>
      <c r="P115" s="6">
        <v>30</v>
      </c>
      <c r="Q115" s="6" t="s">
        <v>390</v>
      </c>
      <c r="R115" s="6" t="s">
        <v>391</v>
      </c>
      <c r="S115" s="6">
        <v>1082000052</v>
      </c>
      <c r="T115" s="6">
        <v>146</v>
      </c>
      <c r="U115" s="7">
        <v>44266</v>
      </c>
      <c r="V115" s="6" t="s">
        <v>149</v>
      </c>
      <c r="W115" s="11">
        <v>2570479</v>
      </c>
      <c r="X115" s="11" t="s">
        <v>110</v>
      </c>
      <c r="Y115" s="6" t="s">
        <v>110</v>
      </c>
      <c r="Z115" s="11">
        <v>0</v>
      </c>
      <c r="AA115" s="11">
        <f t="shared" si="81"/>
        <v>2570479</v>
      </c>
      <c r="AB115" s="6" t="s">
        <v>110</v>
      </c>
      <c r="AC115" s="6" t="s">
        <v>110</v>
      </c>
      <c r="AD115" s="6" t="s">
        <v>110</v>
      </c>
      <c r="AE115" s="6" t="s">
        <v>110</v>
      </c>
      <c r="AF115" s="6" t="s">
        <v>110</v>
      </c>
      <c r="AG115" s="9" t="s">
        <v>1491</v>
      </c>
      <c r="AH115" s="40">
        <v>890900943</v>
      </c>
      <c r="AI115" s="40">
        <v>1</v>
      </c>
      <c r="AJ115" s="40" t="s">
        <v>110</v>
      </c>
      <c r="AK115" s="40" t="s">
        <v>623</v>
      </c>
      <c r="AL115" s="12" t="s">
        <v>1358</v>
      </c>
      <c r="AM115" s="37" t="s">
        <v>110</v>
      </c>
      <c r="AN115" s="38" t="s">
        <v>110</v>
      </c>
      <c r="AO115" s="38" t="s">
        <v>110</v>
      </c>
      <c r="AP115" s="38" t="s">
        <v>110</v>
      </c>
      <c r="AQ115" s="38" t="s">
        <v>110</v>
      </c>
      <c r="AR115" s="38" t="s">
        <v>110</v>
      </c>
      <c r="AS115" s="38" t="s">
        <v>110</v>
      </c>
      <c r="AT115" s="12" t="s">
        <v>1492</v>
      </c>
      <c r="AU115" s="47">
        <v>3813000</v>
      </c>
      <c r="AV115" s="40" t="s">
        <v>1493</v>
      </c>
      <c r="AW115" s="40" t="s">
        <v>110</v>
      </c>
      <c r="AX115" s="84" t="s">
        <v>110</v>
      </c>
      <c r="AY115" s="98" t="s">
        <v>1081</v>
      </c>
      <c r="AZ115" s="89">
        <v>28895</v>
      </c>
      <c r="BA115" s="84" t="s">
        <v>110</v>
      </c>
      <c r="BB115" s="84" t="s">
        <v>110</v>
      </c>
      <c r="BC115" s="14" t="s">
        <v>1487</v>
      </c>
      <c r="BD115" s="49">
        <v>159</v>
      </c>
      <c r="BE115" s="50">
        <v>44314</v>
      </c>
      <c r="BF115" s="12" t="s">
        <v>110</v>
      </c>
      <c r="BG115" s="42" t="s">
        <v>110</v>
      </c>
      <c r="BH115" s="42" t="s">
        <v>110</v>
      </c>
      <c r="BI115" s="42" t="s">
        <v>110</v>
      </c>
      <c r="BJ115" s="101">
        <v>44306</v>
      </c>
      <c r="BK115" s="101">
        <v>44335</v>
      </c>
      <c r="BL115" s="6" t="s">
        <v>397</v>
      </c>
      <c r="BM115" s="6" t="s">
        <v>398</v>
      </c>
      <c r="BN115" s="6">
        <v>79468174</v>
      </c>
      <c r="BO115" s="6">
        <v>1</v>
      </c>
      <c r="BP115" s="6" t="s">
        <v>110</v>
      </c>
      <c r="BQ115" s="6" t="s">
        <v>110</v>
      </c>
      <c r="BR115" s="6" t="s">
        <v>110</v>
      </c>
      <c r="BS115" s="6" t="s">
        <v>110</v>
      </c>
      <c r="BT115" s="6" t="s">
        <v>110</v>
      </c>
      <c r="BU115" s="6" t="s">
        <v>110</v>
      </c>
      <c r="BV115" s="6" t="s">
        <v>110</v>
      </c>
      <c r="BW115" s="6" t="s">
        <v>110</v>
      </c>
      <c r="BX115" s="9" t="str">
        <f t="shared" si="62"/>
        <v>ALKOSTO S.A</v>
      </c>
      <c r="BY115" s="16">
        <f t="shared" si="45"/>
        <v>2570479</v>
      </c>
      <c r="BZ115" s="16" t="str">
        <f t="shared" ref="BZ115:CA115" si="101">O115</f>
        <v xml:space="preserve">1.1 Dias </v>
      </c>
      <c r="CA115" s="17">
        <f t="shared" si="101"/>
        <v>30</v>
      </c>
      <c r="CB115" s="18"/>
      <c r="CC115" s="19"/>
      <c r="CD115" s="20"/>
      <c r="CE115" s="19"/>
      <c r="CF115" s="20"/>
      <c r="CG115" s="33"/>
      <c r="CH115" s="20"/>
      <c r="CI115" s="20"/>
      <c r="CJ115" s="20"/>
      <c r="CK115" s="20"/>
      <c r="CL115" s="20"/>
      <c r="CM115" s="20"/>
      <c r="CN115" s="20"/>
      <c r="CO115" s="20"/>
      <c r="CP115" s="20"/>
      <c r="CQ115" s="20"/>
      <c r="CR115" s="20"/>
      <c r="CS115" s="19">
        <f t="shared" si="4"/>
        <v>0</v>
      </c>
      <c r="CT115" s="21">
        <f t="shared" si="5"/>
        <v>0</v>
      </c>
      <c r="CU115" s="25" t="s">
        <v>326</v>
      </c>
      <c r="CV115" s="26"/>
      <c r="CW115" s="26"/>
      <c r="CX115" s="26"/>
      <c r="CY115" s="26"/>
      <c r="CZ115" s="26"/>
      <c r="DA115" s="26"/>
      <c r="DB115" s="26"/>
      <c r="DC115" s="26"/>
      <c r="DD115" s="27"/>
      <c r="DE115" s="18"/>
      <c r="DF115" s="18">
        <f t="shared" si="34"/>
        <v>0</v>
      </c>
      <c r="DG115" s="19">
        <f t="shared" si="7"/>
        <v>0</v>
      </c>
      <c r="DH115" s="19">
        <f t="shared" si="8"/>
        <v>2570479</v>
      </c>
      <c r="DI115" s="20"/>
      <c r="DJ115" s="20"/>
    </row>
    <row r="116" spans="1:114" ht="72" customHeight="1">
      <c r="A116" s="100" t="s">
        <v>1482</v>
      </c>
      <c r="B116" s="79">
        <v>44305</v>
      </c>
      <c r="C116" s="6" t="s">
        <v>122</v>
      </c>
      <c r="D116" s="37" t="s">
        <v>110</v>
      </c>
      <c r="E116" s="8" t="s">
        <v>1494</v>
      </c>
      <c r="F116" s="6">
        <v>67633</v>
      </c>
      <c r="G116" s="9" t="s">
        <v>1495</v>
      </c>
      <c r="H116" s="72">
        <v>44306</v>
      </c>
      <c r="I116" s="94" t="s">
        <v>1133</v>
      </c>
      <c r="J116" s="6" t="s">
        <v>1355</v>
      </c>
      <c r="K116" s="8" t="s">
        <v>1494</v>
      </c>
      <c r="L116" s="6" t="s">
        <v>110</v>
      </c>
      <c r="M116" s="6">
        <v>67633</v>
      </c>
      <c r="N116" s="6" t="s">
        <v>1135</v>
      </c>
      <c r="O116" s="6" t="s">
        <v>562</v>
      </c>
      <c r="P116" s="6">
        <v>30</v>
      </c>
      <c r="Q116" s="6" t="s">
        <v>390</v>
      </c>
      <c r="R116" s="6" t="s">
        <v>391</v>
      </c>
      <c r="S116" s="6">
        <v>1082000052</v>
      </c>
      <c r="T116" s="6">
        <v>146</v>
      </c>
      <c r="U116" s="7">
        <v>44266</v>
      </c>
      <c r="V116" s="6" t="s">
        <v>149</v>
      </c>
      <c r="W116" s="11">
        <v>1825043</v>
      </c>
      <c r="X116" s="11" t="s">
        <v>110</v>
      </c>
      <c r="Y116" s="6" t="s">
        <v>110</v>
      </c>
      <c r="Z116" s="11">
        <v>0</v>
      </c>
      <c r="AA116" s="11">
        <f t="shared" si="81"/>
        <v>1825043</v>
      </c>
      <c r="AB116" s="6" t="s">
        <v>110</v>
      </c>
      <c r="AC116" s="6" t="s">
        <v>110</v>
      </c>
      <c r="AD116" s="6" t="s">
        <v>110</v>
      </c>
      <c r="AE116" s="6" t="s">
        <v>110</v>
      </c>
      <c r="AF116" s="6" t="s">
        <v>110</v>
      </c>
      <c r="AG116" s="9" t="s">
        <v>1496</v>
      </c>
      <c r="AH116" s="40">
        <v>800237412</v>
      </c>
      <c r="AI116" s="40">
        <v>1</v>
      </c>
      <c r="AJ116" s="40" t="s">
        <v>110</v>
      </c>
      <c r="AK116" s="40" t="s">
        <v>623</v>
      </c>
      <c r="AL116" s="74" t="s">
        <v>624</v>
      </c>
      <c r="AM116" s="37" t="s">
        <v>110</v>
      </c>
      <c r="AN116" s="38" t="s">
        <v>110</v>
      </c>
      <c r="AO116" s="38" t="s">
        <v>110</v>
      </c>
      <c r="AP116" s="38" t="s">
        <v>110</v>
      </c>
      <c r="AQ116" s="38" t="s">
        <v>110</v>
      </c>
      <c r="AR116" s="38" t="s">
        <v>110</v>
      </c>
      <c r="AS116" s="38" t="s">
        <v>110</v>
      </c>
      <c r="AT116" s="12" t="s">
        <v>1497</v>
      </c>
      <c r="AU116" s="47">
        <v>3813000</v>
      </c>
      <c r="AV116" s="40" t="s">
        <v>1498</v>
      </c>
      <c r="AW116" s="40" t="s">
        <v>110</v>
      </c>
      <c r="AX116" s="84" t="s">
        <v>110</v>
      </c>
      <c r="AY116" s="98" t="s">
        <v>1081</v>
      </c>
      <c r="AZ116" s="89">
        <v>17675</v>
      </c>
      <c r="BA116" s="84" t="s">
        <v>110</v>
      </c>
      <c r="BB116" s="84" t="s">
        <v>110</v>
      </c>
      <c r="BC116" s="14" t="s">
        <v>1487</v>
      </c>
      <c r="BD116" s="6">
        <v>156</v>
      </c>
      <c r="BE116" s="7">
        <v>44308</v>
      </c>
      <c r="BF116" s="12" t="s">
        <v>110</v>
      </c>
      <c r="BG116" s="42" t="s">
        <v>110</v>
      </c>
      <c r="BH116" s="42" t="s">
        <v>110</v>
      </c>
      <c r="BI116" s="42" t="s">
        <v>110</v>
      </c>
      <c r="BJ116" s="101">
        <v>44306</v>
      </c>
      <c r="BK116" s="101">
        <v>44335</v>
      </c>
      <c r="BL116" s="6" t="s">
        <v>397</v>
      </c>
      <c r="BM116" s="6" t="s">
        <v>398</v>
      </c>
      <c r="BN116" s="6">
        <v>79468174</v>
      </c>
      <c r="BO116" s="6">
        <v>1</v>
      </c>
      <c r="BP116" s="6" t="s">
        <v>110</v>
      </c>
      <c r="BQ116" s="6" t="s">
        <v>110</v>
      </c>
      <c r="BR116" s="6" t="s">
        <v>110</v>
      </c>
      <c r="BS116" s="6" t="s">
        <v>110</v>
      </c>
      <c r="BT116" s="6" t="s">
        <v>110</v>
      </c>
      <c r="BU116" s="6" t="s">
        <v>110</v>
      </c>
      <c r="BV116" s="6" t="s">
        <v>110</v>
      </c>
      <c r="BW116" s="6" t="s">
        <v>110</v>
      </c>
      <c r="BX116" s="9" t="str">
        <f t="shared" si="62"/>
        <v>FERRICENTROS SAS</v>
      </c>
      <c r="BY116" s="16">
        <f t="shared" si="45"/>
        <v>1825043</v>
      </c>
      <c r="BZ116" s="16" t="str">
        <f t="shared" ref="BZ116:CA116" si="102">O116</f>
        <v xml:space="preserve">1.1 Dias </v>
      </c>
      <c r="CA116" s="17">
        <f t="shared" si="102"/>
        <v>30</v>
      </c>
      <c r="CB116" s="18"/>
      <c r="CC116" s="19"/>
      <c r="CD116" s="20"/>
      <c r="CE116" s="19"/>
      <c r="CF116" s="20"/>
      <c r="CG116" s="33"/>
      <c r="CH116" s="20"/>
      <c r="CI116" s="20"/>
      <c r="CJ116" s="20"/>
      <c r="CK116" s="20"/>
      <c r="CL116" s="20"/>
      <c r="CM116" s="20"/>
      <c r="CN116" s="20"/>
      <c r="CO116" s="20"/>
      <c r="CP116" s="20"/>
      <c r="CQ116" s="20"/>
      <c r="CR116" s="20"/>
      <c r="CS116" s="19">
        <f t="shared" si="4"/>
        <v>0</v>
      </c>
      <c r="CT116" s="21">
        <f t="shared" si="5"/>
        <v>0</v>
      </c>
      <c r="CU116" s="25" t="s">
        <v>326</v>
      </c>
      <c r="CV116" s="26"/>
      <c r="CW116" s="26"/>
      <c r="CX116" s="26"/>
      <c r="CY116" s="26"/>
      <c r="CZ116" s="26"/>
      <c r="DA116" s="26"/>
      <c r="DB116" s="26"/>
      <c r="DC116" s="26"/>
      <c r="DD116" s="27"/>
      <c r="DE116" s="18"/>
      <c r="DF116" s="18">
        <f t="shared" si="34"/>
        <v>0</v>
      </c>
      <c r="DG116" s="19">
        <f t="shared" si="7"/>
        <v>0</v>
      </c>
      <c r="DH116" s="19">
        <f t="shared" si="8"/>
        <v>1825043</v>
      </c>
      <c r="DI116" s="20"/>
      <c r="DJ116" s="20"/>
    </row>
    <row r="117" spans="1:114" ht="72" customHeight="1">
      <c r="A117" s="100" t="s">
        <v>1499</v>
      </c>
      <c r="B117" s="79">
        <v>44309</v>
      </c>
      <c r="C117" s="6" t="s">
        <v>1500</v>
      </c>
      <c r="D117" s="37" t="s">
        <v>110</v>
      </c>
      <c r="E117" s="8" t="s">
        <v>1501</v>
      </c>
      <c r="F117" s="6" t="s">
        <v>1502</v>
      </c>
      <c r="G117" s="9" t="s">
        <v>1503</v>
      </c>
      <c r="H117" s="71">
        <v>44312</v>
      </c>
      <c r="I117" s="6" t="s">
        <v>114</v>
      </c>
      <c r="J117" s="6" t="s">
        <v>115</v>
      </c>
      <c r="K117" s="8" t="s">
        <v>1504</v>
      </c>
      <c r="L117" s="6" t="s">
        <v>110</v>
      </c>
      <c r="M117" s="6" t="s">
        <v>1505</v>
      </c>
      <c r="N117" s="6" t="s">
        <v>118</v>
      </c>
      <c r="O117" s="6" t="s">
        <v>562</v>
      </c>
      <c r="P117" s="6">
        <v>214</v>
      </c>
      <c r="Q117" s="6" t="s">
        <v>186</v>
      </c>
      <c r="R117" s="6" t="s">
        <v>187</v>
      </c>
      <c r="S117" s="6">
        <v>1082001052</v>
      </c>
      <c r="T117" s="6">
        <v>109</v>
      </c>
      <c r="U117" s="7">
        <v>44230</v>
      </c>
      <c r="V117" s="6" t="s">
        <v>149</v>
      </c>
      <c r="W117" s="11">
        <v>110000087</v>
      </c>
      <c r="X117" s="11">
        <v>15420573</v>
      </c>
      <c r="Y117" s="6" t="s">
        <v>110</v>
      </c>
      <c r="Z117" s="11">
        <v>0</v>
      </c>
      <c r="AA117" s="11">
        <f t="shared" si="81"/>
        <v>110000087</v>
      </c>
      <c r="AB117" s="6" t="s">
        <v>110</v>
      </c>
      <c r="AC117" s="6" t="s">
        <v>110</v>
      </c>
      <c r="AD117" s="6" t="s">
        <v>110</v>
      </c>
      <c r="AE117" s="6" t="s">
        <v>110</v>
      </c>
      <c r="AF117" s="6" t="s">
        <v>110</v>
      </c>
      <c r="AG117" s="9" t="s">
        <v>1506</v>
      </c>
      <c r="AH117" s="40">
        <v>52051974</v>
      </c>
      <c r="AI117" s="40">
        <v>6</v>
      </c>
      <c r="AJ117" s="40" t="s">
        <v>123</v>
      </c>
      <c r="AK117" s="12" t="s">
        <v>124</v>
      </c>
      <c r="AL117" s="12" t="s">
        <v>125</v>
      </c>
      <c r="AM117" s="71">
        <v>26386</v>
      </c>
      <c r="AN117" s="37" t="s">
        <v>126</v>
      </c>
      <c r="AO117" s="37" t="s">
        <v>206</v>
      </c>
      <c r="AP117" s="37" t="s">
        <v>127</v>
      </c>
      <c r="AQ117" s="37" t="s">
        <v>190</v>
      </c>
      <c r="AR117" s="37" t="s">
        <v>336</v>
      </c>
      <c r="AS117" s="53" t="s">
        <v>1507</v>
      </c>
      <c r="AT117" s="12" t="s">
        <v>1508</v>
      </c>
      <c r="AU117" s="49">
        <v>3813000</v>
      </c>
      <c r="AV117" s="40" t="s">
        <v>1509</v>
      </c>
      <c r="AW117" s="40" t="s">
        <v>1510</v>
      </c>
      <c r="AX117" s="12" t="s">
        <v>134</v>
      </c>
      <c r="AY117" s="40" t="s">
        <v>110</v>
      </c>
      <c r="AZ117" s="84" t="s">
        <v>110</v>
      </c>
      <c r="BA117" s="84" t="s">
        <v>110</v>
      </c>
      <c r="BB117" s="84" t="s">
        <v>110</v>
      </c>
      <c r="BC117" s="14" t="s">
        <v>1511</v>
      </c>
      <c r="BD117" s="49">
        <v>158</v>
      </c>
      <c r="BE117" s="50">
        <v>44314</v>
      </c>
      <c r="BF117" s="12" t="s">
        <v>110</v>
      </c>
      <c r="BG117" s="42" t="s">
        <v>110</v>
      </c>
      <c r="BH117" s="42" t="s">
        <v>110</v>
      </c>
      <c r="BI117" s="42" t="s">
        <v>110</v>
      </c>
      <c r="BJ117" s="73">
        <v>44326</v>
      </c>
      <c r="BK117" s="73">
        <v>44543</v>
      </c>
      <c r="BL117" s="6" t="s">
        <v>196</v>
      </c>
      <c r="BM117" s="6" t="s">
        <v>197</v>
      </c>
      <c r="BN117" s="6">
        <v>72171247</v>
      </c>
      <c r="BO117" s="6">
        <v>7</v>
      </c>
      <c r="BP117" s="6" t="s">
        <v>110</v>
      </c>
      <c r="BQ117" s="6" t="s">
        <v>110</v>
      </c>
      <c r="BR117" s="6" t="s">
        <v>110</v>
      </c>
      <c r="BS117" s="6" t="s">
        <v>110</v>
      </c>
      <c r="BT117" s="6" t="s">
        <v>110</v>
      </c>
      <c r="BU117" s="6" t="s">
        <v>110</v>
      </c>
      <c r="BV117" s="6" t="s">
        <v>110</v>
      </c>
      <c r="BW117" s="6" t="s">
        <v>110</v>
      </c>
      <c r="BX117" s="9" t="str">
        <f t="shared" si="62"/>
        <v xml:space="preserve">CARMEN ELOISA RUIZ LOPEZ </v>
      </c>
      <c r="BY117" s="16">
        <f t="shared" si="45"/>
        <v>110000087</v>
      </c>
      <c r="BZ117" s="16" t="str">
        <f t="shared" ref="BZ117:CA117" si="103">O117</f>
        <v xml:space="preserve">1.1 Dias </v>
      </c>
      <c r="CA117" s="17">
        <f t="shared" si="103"/>
        <v>214</v>
      </c>
      <c r="CB117" s="18"/>
      <c r="CC117" s="19"/>
      <c r="CD117" s="20"/>
      <c r="CE117" s="20"/>
      <c r="CF117" s="19"/>
      <c r="CG117" s="19"/>
      <c r="CH117" s="20"/>
      <c r="CI117" s="20"/>
      <c r="CJ117" s="20"/>
      <c r="CK117" s="20"/>
      <c r="CL117" s="20"/>
      <c r="CM117" s="20"/>
      <c r="CN117" s="20"/>
      <c r="CO117" s="20"/>
      <c r="CP117" s="20"/>
      <c r="CQ117" s="20"/>
      <c r="CR117" s="20"/>
      <c r="CS117" s="19">
        <f t="shared" si="4"/>
        <v>0</v>
      </c>
      <c r="CT117" s="21">
        <f t="shared" si="5"/>
        <v>0</v>
      </c>
      <c r="CU117" s="25" t="s">
        <v>138</v>
      </c>
      <c r="CV117" s="26"/>
      <c r="CW117" s="26"/>
      <c r="CX117" s="26"/>
      <c r="CY117" s="26"/>
      <c r="CZ117" s="26"/>
      <c r="DA117" s="26"/>
      <c r="DB117" s="26"/>
      <c r="DC117" s="26"/>
      <c r="DD117" s="27"/>
      <c r="DE117" s="18" t="s">
        <v>1512</v>
      </c>
      <c r="DF117" s="18" t="str">
        <f t="shared" si="34"/>
        <v>$ 10.794.401</v>
      </c>
      <c r="DG117" s="19">
        <f t="shared" si="7"/>
        <v>0</v>
      </c>
      <c r="DH117" s="19">
        <f t="shared" si="8"/>
        <v>110000087</v>
      </c>
      <c r="DI117" s="20"/>
      <c r="DJ117" s="20"/>
    </row>
    <row r="118" spans="1:114" ht="72" customHeight="1">
      <c r="A118" s="100" t="s">
        <v>1513</v>
      </c>
      <c r="B118" s="79">
        <v>44309</v>
      </c>
      <c r="C118" s="6" t="s">
        <v>122</v>
      </c>
      <c r="D118" s="37" t="s">
        <v>110</v>
      </c>
      <c r="E118" s="8" t="s">
        <v>1514</v>
      </c>
      <c r="F118" s="6" t="s">
        <v>1515</v>
      </c>
      <c r="G118" s="9" t="s">
        <v>1516</v>
      </c>
      <c r="H118" s="71">
        <v>44312</v>
      </c>
      <c r="I118" s="6" t="s">
        <v>114</v>
      </c>
      <c r="J118" s="6" t="s">
        <v>115</v>
      </c>
      <c r="K118" s="8" t="s">
        <v>1517</v>
      </c>
      <c r="L118" s="6" t="s">
        <v>110</v>
      </c>
      <c r="M118" s="51" t="s">
        <v>1518</v>
      </c>
      <c r="N118" s="6" t="s">
        <v>118</v>
      </c>
      <c r="O118" s="6" t="s">
        <v>119</v>
      </c>
      <c r="P118" s="6">
        <v>8</v>
      </c>
      <c r="Q118" s="6" t="s">
        <v>186</v>
      </c>
      <c r="R118" s="6" t="s">
        <v>187</v>
      </c>
      <c r="S118" s="6">
        <v>1082001052</v>
      </c>
      <c r="T118" s="6">
        <v>28</v>
      </c>
      <c r="U118" s="7">
        <v>44203</v>
      </c>
      <c r="V118" s="6" t="s">
        <v>149</v>
      </c>
      <c r="W118" s="11">
        <v>46996032</v>
      </c>
      <c r="X118" s="11">
        <v>5874504</v>
      </c>
      <c r="Y118" s="6" t="s">
        <v>110</v>
      </c>
      <c r="Z118" s="11">
        <v>0</v>
      </c>
      <c r="AA118" s="11">
        <f t="shared" si="81"/>
        <v>46996032</v>
      </c>
      <c r="AB118" s="6" t="s">
        <v>110</v>
      </c>
      <c r="AC118" s="6" t="s">
        <v>110</v>
      </c>
      <c r="AD118" s="6" t="s">
        <v>110</v>
      </c>
      <c r="AE118" s="6" t="s">
        <v>110</v>
      </c>
      <c r="AF118" s="6" t="s">
        <v>110</v>
      </c>
      <c r="AG118" s="9" t="s">
        <v>1519</v>
      </c>
      <c r="AH118" s="40">
        <v>52519358</v>
      </c>
      <c r="AI118" s="40">
        <v>1</v>
      </c>
      <c r="AJ118" s="40" t="s">
        <v>123</v>
      </c>
      <c r="AK118" s="12" t="s">
        <v>124</v>
      </c>
      <c r="AL118" s="12" t="s">
        <v>125</v>
      </c>
      <c r="AM118" s="71">
        <v>28492</v>
      </c>
      <c r="AN118" s="37" t="s">
        <v>126</v>
      </c>
      <c r="AO118" s="37" t="s">
        <v>293</v>
      </c>
      <c r="AP118" s="37" t="s">
        <v>1520</v>
      </c>
      <c r="AQ118" s="37" t="s">
        <v>190</v>
      </c>
      <c r="AR118" s="37" t="s">
        <v>1009</v>
      </c>
      <c r="AS118" s="37" t="s">
        <v>130</v>
      </c>
      <c r="AT118" s="12" t="s">
        <v>1521</v>
      </c>
      <c r="AU118" s="49">
        <v>3813000</v>
      </c>
      <c r="AV118" s="40" t="s">
        <v>1522</v>
      </c>
      <c r="AW118" s="40" t="s">
        <v>649</v>
      </c>
      <c r="AX118" s="84" t="s">
        <v>210</v>
      </c>
      <c r="AY118" s="40" t="s">
        <v>110</v>
      </c>
      <c r="AZ118" s="84" t="s">
        <v>110</v>
      </c>
      <c r="BA118" s="84" t="s">
        <v>110</v>
      </c>
      <c r="BB118" s="84" t="s">
        <v>110</v>
      </c>
      <c r="BC118" s="14" t="s">
        <v>1523</v>
      </c>
      <c r="BD118" s="49">
        <v>157</v>
      </c>
      <c r="BE118" s="50">
        <v>44314</v>
      </c>
      <c r="BF118" s="12" t="s">
        <v>110</v>
      </c>
      <c r="BG118" s="42" t="s">
        <v>110</v>
      </c>
      <c r="BH118" s="42" t="s">
        <v>110</v>
      </c>
      <c r="BI118" s="42" t="s">
        <v>110</v>
      </c>
      <c r="BJ118" s="73">
        <v>44314</v>
      </c>
      <c r="BK118" s="73">
        <v>44557</v>
      </c>
      <c r="BL118" s="6" t="s">
        <v>313</v>
      </c>
      <c r="BM118" s="6" t="s">
        <v>159</v>
      </c>
      <c r="BN118" s="6">
        <v>1019032759</v>
      </c>
      <c r="BO118" s="6">
        <v>9</v>
      </c>
      <c r="BP118" s="6" t="s">
        <v>110</v>
      </c>
      <c r="BQ118" s="6" t="s">
        <v>110</v>
      </c>
      <c r="BR118" s="6" t="s">
        <v>110</v>
      </c>
      <c r="BS118" s="6" t="s">
        <v>110</v>
      </c>
      <c r="BT118" s="6" t="s">
        <v>110</v>
      </c>
      <c r="BU118" s="6" t="s">
        <v>110</v>
      </c>
      <c r="BV118" s="6" t="s">
        <v>110</v>
      </c>
      <c r="BW118" s="6" t="s">
        <v>110</v>
      </c>
      <c r="BX118" s="9" t="str">
        <f t="shared" si="62"/>
        <v xml:space="preserve">MAGDA PATRICIA PUENTES PARDO </v>
      </c>
      <c r="BY118" s="16">
        <f t="shared" si="45"/>
        <v>46996032</v>
      </c>
      <c r="BZ118" s="16" t="str">
        <f t="shared" ref="BZ118:CA118" si="104">O118</f>
        <v>2 2. Meses</v>
      </c>
      <c r="CA118" s="17">
        <f t="shared" si="104"/>
        <v>8</v>
      </c>
      <c r="CB118" s="18"/>
      <c r="CC118" s="19"/>
      <c r="CD118" s="20"/>
      <c r="CE118" s="20"/>
      <c r="CF118" s="19"/>
      <c r="CG118" s="19"/>
      <c r="CH118" s="20"/>
      <c r="CI118" s="20"/>
      <c r="CJ118" s="20"/>
      <c r="CK118" s="20"/>
      <c r="CL118" s="20"/>
      <c r="CM118" s="20"/>
      <c r="CN118" s="20"/>
      <c r="CO118" s="20"/>
      <c r="CP118" s="20"/>
      <c r="CQ118" s="20"/>
      <c r="CR118" s="20"/>
      <c r="CS118" s="19">
        <f t="shared" si="4"/>
        <v>0</v>
      </c>
      <c r="CT118" s="21">
        <f t="shared" si="5"/>
        <v>0</v>
      </c>
      <c r="CU118" s="25" t="s">
        <v>138</v>
      </c>
      <c r="CV118" s="26"/>
      <c r="CW118" s="26"/>
      <c r="CX118" s="26"/>
      <c r="CY118" s="26"/>
      <c r="CZ118" s="26"/>
      <c r="DA118" s="26"/>
      <c r="DB118" s="26"/>
      <c r="DC118" s="26"/>
      <c r="DD118" s="27"/>
      <c r="DE118" s="18" t="s">
        <v>1524</v>
      </c>
      <c r="DF118" s="18" t="str">
        <f t="shared" si="34"/>
        <v>$ 6.461.955</v>
      </c>
      <c r="DG118" s="19">
        <f t="shared" si="7"/>
        <v>0</v>
      </c>
      <c r="DH118" s="19">
        <f t="shared" si="8"/>
        <v>46996032</v>
      </c>
      <c r="DI118" s="20"/>
      <c r="DJ118" s="20"/>
    </row>
    <row r="119" spans="1:114" ht="72" customHeight="1">
      <c r="A119" s="100" t="s">
        <v>1525</v>
      </c>
      <c r="B119" s="79">
        <v>44313</v>
      </c>
      <c r="C119" s="6" t="s">
        <v>1500</v>
      </c>
      <c r="D119" s="37" t="s">
        <v>110</v>
      </c>
      <c r="E119" s="8" t="s">
        <v>1526</v>
      </c>
      <c r="F119" s="6" t="s">
        <v>1527</v>
      </c>
      <c r="G119" s="9" t="s">
        <v>1528</v>
      </c>
      <c r="H119" s="71">
        <v>44321</v>
      </c>
      <c r="I119" s="6" t="s">
        <v>114</v>
      </c>
      <c r="J119" s="6" t="s">
        <v>1275</v>
      </c>
      <c r="K119" s="29" t="s">
        <v>1529</v>
      </c>
      <c r="L119" s="6" t="s">
        <v>110</v>
      </c>
      <c r="M119" s="55" t="s">
        <v>1530</v>
      </c>
      <c r="N119" s="6" t="s">
        <v>118</v>
      </c>
      <c r="O119" s="6" t="s">
        <v>1531</v>
      </c>
      <c r="P119" s="6">
        <v>2</v>
      </c>
      <c r="Q119" s="6" t="s">
        <v>110</v>
      </c>
      <c r="R119" s="6" t="s">
        <v>110</v>
      </c>
      <c r="S119" s="6" t="s">
        <v>110</v>
      </c>
      <c r="T119" s="6" t="s">
        <v>110</v>
      </c>
      <c r="U119" s="6" t="s">
        <v>110</v>
      </c>
      <c r="V119" s="6" t="s">
        <v>110</v>
      </c>
      <c r="W119" s="11">
        <v>0</v>
      </c>
      <c r="X119" s="11" t="s">
        <v>110</v>
      </c>
      <c r="Y119" s="6" t="s">
        <v>110</v>
      </c>
      <c r="Z119" s="11">
        <v>0</v>
      </c>
      <c r="AA119" s="11">
        <f t="shared" si="81"/>
        <v>0</v>
      </c>
      <c r="AB119" s="6" t="s">
        <v>110</v>
      </c>
      <c r="AC119" s="6" t="s">
        <v>110</v>
      </c>
      <c r="AD119" s="6" t="s">
        <v>110</v>
      </c>
      <c r="AE119" s="6" t="s">
        <v>110</v>
      </c>
      <c r="AF119" s="6" t="s">
        <v>110</v>
      </c>
      <c r="AG119" s="9" t="s">
        <v>1532</v>
      </c>
      <c r="AH119" s="40">
        <v>899999004</v>
      </c>
      <c r="AI119" s="40">
        <v>9</v>
      </c>
      <c r="AJ119" s="40" t="s">
        <v>110</v>
      </c>
      <c r="AK119" s="40" t="s">
        <v>623</v>
      </c>
      <c r="AL119" s="12" t="s">
        <v>1115</v>
      </c>
      <c r="AM119" s="37" t="s">
        <v>110</v>
      </c>
      <c r="AN119" s="38" t="s">
        <v>110</v>
      </c>
      <c r="AO119" s="38" t="s">
        <v>110</v>
      </c>
      <c r="AP119" s="38" t="s">
        <v>110</v>
      </c>
      <c r="AQ119" s="38" t="s">
        <v>110</v>
      </c>
      <c r="AR119" s="38" t="s">
        <v>110</v>
      </c>
      <c r="AS119" s="38" t="s">
        <v>110</v>
      </c>
      <c r="AT119" s="12" t="s">
        <v>1533</v>
      </c>
      <c r="AU119" s="49">
        <v>3813000</v>
      </c>
      <c r="AV119" s="102" t="s">
        <v>1534</v>
      </c>
      <c r="AW119" s="40" t="s">
        <v>110</v>
      </c>
      <c r="AX119" s="84" t="s">
        <v>110</v>
      </c>
      <c r="AY119" s="40" t="s">
        <v>110</v>
      </c>
      <c r="AZ119" s="84" t="s">
        <v>110</v>
      </c>
      <c r="BA119" s="84" t="s">
        <v>110</v>
      </c>
      <c r="BB119" s="84" t="s">
        <v>110</v>
      </c>
      <c r="BC119" s="14" t="s">
        <v>1535</v>
      </c>
      <c r="BD119" s="6" t="s">
        <v>110</v>
      </c>
      <c r="BE119" s="6" t="s">
        <v>110</v>
      </c>
      <c r="BF119" s="12" t="s">
        <v>110</v>
      </c>
      <c r="BG119" s="42" t="s">
        <v>110</v>
      </c>
      <c r="BH119" s="42" t="s">
        <v>110</v>
      </c>
      <c r="BI119" s="42" t="s">
        <v>110</v>
      </c>
      <c r="BJ119" s="73">
        <v>44326</v>
      </c>
      <c r="BK119" s="73">
        <v>45055</v>
      </c>
      <c r="BL119" s="6" t="s">
        <v>397</v>
      </c>
      <c r="BM119" s="6" t="s">
        <v>398</v>
      </c>
      <c r="BN119" s="6">
        <v>79468174</v>
      </c>
      <c r="BO119" s="6">
        <v>1</v>
      </c>
      <c r="BP119" s="6" t="s">
        <v>110</v>
      </c>
      <c r="BQ119" s="6" t="s">
        <v>110</v>
      </c>
      <c r="BR119" s="6" t="s">
        <v>110</v>
      </c>
      <c r="BS119" s="6" t="s">
        <v>110</v>
      </c>
      <c r="BT119" s="6" t="s">
        <v>110</v>
      </c>
      <c r="BU119" s="6" t="s">
        <v>110</v>
      </c>
      <c r="BV119" s="6" t="s">
        <v>110</v>
      </c>
      <c r="BW119" s="6" t="s">
        <v>110</v>
      </c>
      <c r="BX119" s="9" t="str">
        <f t="shared" si="62"/>
        <v>INSTITUTO GEOGRAFICO AGISTIN CODAZZI - IGAC</v>
      </c>
      <c r="BY119" s="16">
        <f t="shared" si="45"/>
        <v>0</v>
      </c>
      <c r="BZ119" s="16" t="str">
        <f t="shared" ref="BZ119:CA119" si="105">O119</f>
        <v>3 3. Años</v>
      </c>
      <c r="CA119" s="17">
        <f t="shared" si="105"/>
        <v>2</v>
      </c>
      <c r="CB119" s="18"/>
      <c r="CC119" s="19"/>
      <c r="CD119" s="20"/>
      <c r="CE119" s="20"/>
      <c r="CF119" s="20"/>
      <c r="CG119" s="33"/>
      <c r="CH119" s="20"/>
      <c r="CI119" s="20"/>
      <c r="CJ119" s="20"/>
      <c r="CK119" s="20"/>
      <c r="CL119" s="20"/>
      <c r="CM119" s="20"/>
      <c r="CN119" s="20"/>
      <c r="CO119" s="20"/>
      <c r="CP119" s="20"/>
      <c r="CQ119" s="20"/>
      <c r="CR119" s="20"/>
      <c r="CS119" s="19">
        <f t="shared" si="4"/>
        <v>0</v>
      </c>
      <c r="CT119" s="21" t="e">
        <f t="shared" si="5"/>
        <v>#DIV/0!</v>
      </c>
      <c r="CU119" s="25" t="s">
        <v>138</v>
      </c>
      <c r="CV119" s="26"/>
      <c r="CW119" s="26"/>
      <c r="CX119" s="26"/>
      <c r="CY119" s="26"/>
      <c r="CZ119" s="26"/>
      <c r="DA119" s="26"/>
      <c r="DB119" s="26"/>
      <c r="DC119" s="26"/>
      <c r="DD119" s="27"/>
      <c r="DE119" s="18"/>
      <c r="DF119" s="18">
        <f t="shared" si="34"/>
        <v>0</v>
      </c>
      <c r="DG119" s="19">
        <f t="shared" si="7"/>
        <v>0</v>
      </c>
      <c r="DH119" s="19">
        <f t="shared" si="8"/>
        <v>0</v>
      </c>
      <c r="DI119" s="20"/>
      <c r="DJ119" s="20"/>
    </row>
    <row r="120" spans="1:114" ht="93" customHeight="1">
      <c r="A120" s="100" t="s">
        <v>1536</v>
      </c>
      <c r="B120" s="79">
        <v>44337</v>
      </c>
      <c r="C120" s="6" t="s">
        <v>1500</v>
      </c>
      <c r="D120" s="37" t="s">
        <v>110</v>
      </c>
      <c r="E120" s="8" t="s">
        <v>1537</v>
      </c>
      <c r="F120" s="6" t="s">
        <v>1538</v>
      </c>
      <c r="G120" s="9" t="s">
        <v>1539</v>
      </c>
      <c r="H120" s="72">
        <v>44347</v>
      </c>
      <c r="I120" s="6" t="s">
        <v>114</v>
      </c>
      <c r="J120" s="6" t="s">
        <v>1540</v>
      </c>
      <c r="K120" s="8" t="s">
        <v>1541</v>
      </c>
      <c r="L120" s="6" t="s">
        <v>166</v>
      </c>
      <c r="M120" s="6" t="s">
        <v>1542</v>
      </c>
      <c r="N120" s="6" t="s">
        <v>118</v>
      </c>
      <c r="O120" s="6" t="s">
        <v>1531</v>
      </c>
      <c r="P120" s="6">
        <v>2</v>
      </c>
      <c r="Q120" s="6" t="s">
        <v>110</v>
      </c>
      <c r="R120" s="6" t="s">
        <v>110</v>
      </c>
      <c r="S120" s="6" t="s">
        <v>110</v>
      </c>
      <c r="T120" s="6" t="s">
        <v>110</v>
      </c>
      <c r="U120" s="6" t="s">
        <v>110</v>
      </c>
      <c r="V120" s="6" t="s">
        <v>110</v>
      </c>
      <c r="W120" s="11">
        <v>0</v>
      </c>
      <c r="X120" s="6" t="s">
        <v>110</v>
      </c>
      <c r="Y120" s="6" t="s">
        <v>110</v>
      </c>
      <c r="Z120" s="11">
        <v>0</v>
      </c>
      <c r="AA120" s="11">
        <f t="shared" si="81"/>
        <v>0</v>
      </c>
      <c r="AB120" s="6" t="s">
        <v>110</v>
      </c>
      <c r="AC120" s="6" t="s">
        <v>110</v>
      </c>
      <c r="AD120" s="6" t="s">
        <v>110</v>
      </c>
      <c r="AE120" s="6" t="s">
        <v>110</v>
      </c>
      <c r="AF120" s="6" t="s">
        <v>110</v>
      </c>
      <c r="AG120" s="9" t="s">
        <v>1543</v>
      </c>
      <c r="AH120" s="40">
        <v>900389515</v>
      </c>
      <c r="AI120" s="40">
        <v>6</v>
      </c>
      <c r="AJ120" s="40" t="s">
        <v>110</v>
      </c>
      <c r="AK120" s="40" t="s">
        <v>623</v>
      </c>
      <c r="AL120" s="12" t="s">
        <v>1544</v>
      </c>
      <c r="AM120" s="37" t="s">
        <v>166</v>
      </c>
      <c r="AN120" s="37" t="s">
        <v>110</v>
      </c>
      <c r="AO120" s="37" t="s">
        <v>110</v>
      </c>
      <c r="AP120" s="37" t="s">
        <v>110</v>
      </c>
      <c r="AQ120" s="37" t="s">
        <v>110</v>
      </c>
      <c r="AR120" s="37" t="s">
        <v>110</v>
      </c>
      <c r="AS120" s="37" t="s">
        <v>110</v>
      </c>
      <c r="AT120" s="12" t="s">
        <v>1545</v>
      </c>
      <c r="AU120" s="49">
        <v>3813000</v>
      </c>
      <c r="AV120" s="40" t="s">
        <v>1546</v>
      </c>
      <c r="AW120" s="40" t="s">
        <v>110</v>
      </c>
      <c r="AX120" s="12" t="s">
        <v>110</v>
      </c>
      <c r="AY120" s="98" t="s">
        <v>110</v>
      </c>
      <c r="AZ120" s="89" t="s">
        <v>166</v>
      </c>
      <c r="BA120" s="84" t="s">
        <v>1081</v>
      </c>
      <c r="BB120" s="84" t="s">
        <v>1081</v>
      </c>
      <c r="BC120" s="14" t="s">
        <v>1547</v>
      </c>
      <c r="BD120" s="6" t="s">
        <v>166</v>
      </c>
      <c r="BE120" s="6" t="s">
        <v>166</v>
      </c>
      <c r="BF120" s="12" t="s">
        <v>110</v>
      </c>
      <c r="BG120" s="42" t="s">
        <v>110</v>
      </c>
      <c r="BH120" s="42" t="s">
        <v>110</v>
      </c>
      <c r="BI120" s="42" t="s">
        <v>110</v>
      </c>
      <c r="BJ120" s="73">
        <v>44349</v>
      </c>
      <c r="BK120" s="73">
        <v>45078</v>
      </c>
      <c r="BL120" s="6" t="s">
        <v>1548</v>
      </c>
      <c r="BM120" s="6" t="s">
        <v>1549</v>
      </c>
      <c r="BN120" s="6" t="s">
        <v>1550</v>
      </c>
      <c r="BO120" s="103" t="s">
        <v>1551</v>
      </c>
      <c r="BP120" s="6" t="s">
        <v>110</v>
      </c>
      <c r="BQ120" s="6" t="s">
        <v>110</v>
      </c>
      <c r="BR120" s="6" t="s">
        <v>110</v>
      </c>
      <c r="BS120" s="6" t="s">
        <v>110</v>
      </c>
      <c r="BT120" s="6" t="s">
        <v>110</v>
      </c>
      <c r="BU120" s="6" t="s">
        <v>110</v>
      </c>
      <c r="BV120" s="6" t="s">
        <v>110</v>
      </c>
      <c r="BW120" s="6" t="s">
        <v>110</v>
      </c>
      <c r="BX120" s="9" t="str">
        <f t="shared" si="62"/>
        <v xml:space="preserve">  UNOBOG </v>
      </c>
      <c r="BY120" s="16">
        <f t="shared" si="45"/>
        <v>0</v>
      </c>
      <c r="BZ120" s="16" t="str">
        <f t="shared" ref="BZ120:CA120" si="106">O120</f>
        <v>3 3. Años</v>
      </c>
      <c r="CA120" s="17">
        <f t="shared" si="106"/>
        <v>2</v>
      </c>
      <c r="CB120" s="18"/>
      <c r="CC120" s="19"/>
      <c r="CD120" s="20"/>
      <c r="CE120" s="20"/>
      <c r="CF120" s="20"/>
      <c r="CG120" s="33"/>
      <c r="CH120" s="20"/>
      <c r="CI120" s="20"/>
      <c r="CJ120" s="20"/>
      <c r="CK120" s="20"/>
      <c r="CL120" s="20"/>
      <c r="CM120" s="20"/>
      <c r="CN120" s="20"/>
      <c r="CO120" s="20"/>
      <c r="CP120" s="20"/>
      <c r="CQ120" s="20"/>
      <c r="CR120" s="20"/>
      <c r="CS120" s="19">
        <f t="shared" si="4"/>
        <v>0</v>
      </c>
      <c r="CT120" s="21" t="e">
        <f t="shared" si="5"/>
        <v>#DIV/0!</v>
      </c>
      <c r="CU120" s="25"/>
      <c r="CV120" s="26"/>
      <c r="CW120" s="26"/>
      <c r="CX120" s="26"/>
      <c r="CY120" s="26"/>
      <c r="CZ120" s="26"/>
      <c r="DA120" s="26"/>
      <c r="DB120" s="26"/>
      <c r="DC120" s="26"/>
      <c r="DD120" s="27"/>
      <c r="DE120" s="18"/>
      <c r="DF120" s="18">
        <f t="shared" si="34"/>
        <v>0</v>
      </c>
      <c r="DG120" s="19">
        <f t="shared" si="7"/>
        <v>0</v>
      </c>
      <c r="DH120" s="19">
        <f t="shared" si="8"/>
        <v>0</v>
      </c>
      <c r="DI120" s="20"/>
      <c r="DJ120" s="20"/>
    </row>
    <row r="121" spans="1:114" ht="15.75" customHeight="1">
      <c r="A121" s="104"/>
      <c r="B121" s="104"/>
      <c r="C121" s="104"/>
      <c r="D121" s="105"/>
      <c r="E121" s="106"/>
      <c r="K121" s="107"/>
      <c r="Q121" s="108"/>
      <c r="W121" s="109"/>
      <c r="X121" s="109"/>
      <c r="Z121" s="109"/>
      <c r="AG121" s="110"/>
      <c r="AT121" s="111"/>
      <c r="AV121" s="112"/>
      <c r="CI121" s="108"/>
      <c r="CJ121" s="108"/>
      <c r="DC121" s="108"/>
    </row>
    <row r="122" spans="1:114" ht="15.75" customHeight="1">
      <c r="A122" s="104"/>
      <c r="B122" s="104"/>
      <c r="C122" s="104"/>
      <c r="D122" s="105"/>
      <c r="E122" s="106"/>
      <c r="K122" s="107"/>
      <c r="Q122" s="108"/>
      <c r="W122" s="109"/>
      <c r="X122" s="109"/>
      <c r="Z122" s="109"/>
      <c r="AG122" s="110"/>
      <c r="AT122" s="111"/>
      <c r="AV122" s="112"/>
      <c r="CI122" s="108"/>
      <c r="CJ122" s="108"/>
      <c r="DC122" s="108"/>
    </row>
    <row r="123" spans="1:114" ht="15.75" customHeight="1">
      <c r="A123" s="104"/>
      <c r="B123" s="104"/>
      <c r="C123" s="104"/>
      <c r="D123" s="105"/>
      <c r="E123" s="106"/>
      <c r="K123" s="107"/>
      <c r="Q123" s="108"/>
      <c r="W123" s="109"/>
      <c r="X123" s="109"/>
      <c r="Z123" s="109"/>
      <c r="AG123" s="110"/>
      <c r="AT123" s="111"/>
      <c r="AV123" s="112"/>
      <c r="CI123" s="108"/>
      <c r="CJ123" s="108"/>
      <c r="DC123" s="108"/>
    </row>
    <row r="124" spans="1:114" ht="15.75" customHeight="1">
      <c r="A124" s="104"/>
      <c r="B124" s="104"/>
      <c r="C124" s="104"/>
      <c r="D124" s="105"/>
      <c r="E124" s="106"/>
      <c r="K124" s="107"/>
      <c r="Q124" s="108"/>
      <c r="W124" s="109"/>
      <c r="X124" s="109"/>
      <c r="Z124" s="109"/>
      <c r="AG124" s="110"/>
      <c r="AT124" s="111"/>
      <c r="AV124" s="112"/>
      <c r="CI124" s="108"/>
      <c r="CJ124" s="108"/>
      <c r="DC124" s="108"/>
    </row>
    <row r="125" spans="1:114" ht="15.75" customHeight="1">
      <c r="A125" s="104"/>
      <c r="B125" s="104"/>
      <c r="C125" s="104"/>
      <c r="D125" s="105"/>
      <c r="E125" s="106"/>
      <c r="K125" s="107"/>
      <c r="Q125" s="108"/>
      <c r="W125" s="109"/>
      <c r="X125" s="109"/>
      <c r="Z125" s="109"/>
      <c r="AG125" s="110"/>
      <c r="AT125" s="111"/>
      <c r="AV125" s="112"/>
      <c r="CI125" s="108"/>
      <c r="CJ125" s="108"/>
      <c r="DC125" s="108"/>
    </row>
    <row r="126" spans="1:114" ht="15.75" customHeight="1">
      <c r="A126" s="104"/>
      <c r="B126" s="104"/>
      <c r="C126" s="104"/>
      <c r="D126" s="105"/>
      <c r="E126" s="106"/>
      <c r="K126" s="107"/>
      <c r="Q126" s="108"/>
      <c r="W126" s="109"/>
      <c r="X126" s="109"/>
      <c r="Z126" s="109"/>
      <c r="AG126" s="110"/>
      <c r="AT126" s="111"/>
      <c r="AV126" s="112"/>
      <c r="CI126" s="108"/>
      <c r="CJ126" s="108"/>
      <c r="DC126" s="108"/>
    </row>
    <row r="127" spans="1:114" ht="15.75" customHeight="1">
      <c r="A127" s="104"/>
      <c r="B127" s="104"/>
      <c r="C127" s="104"/>
      <c r="D127" s="105"/>
      <c r="E127" s="106"/>
      <c r="K127" s="107"/>
      <c r="Q127" s="108"/>
      <c r="W127" s="109"/>
      <c r="X127" s="109"/>
      <c r="Z127" s="109"/>
      <c r="AG127" s="110"/>
      <c r="AT127" s="111"/>
      <c r="AV127" s="112"/>
      <c r="CI127" s="108"/>
      <c r="CJ127" s="108"/>
      <c r="DC127" s="108"/>
    </row>
    <row r="128" spans="1:114" ht="15.75" customHeight="1">
      <c r="A128" s="104"/>
      <c r="B128" s="104"/>
      <c r="C128" s="104"/>
      <c r="D128" s="105"/>
      <c r="E128" s="106"/>
      <c r="K128" s="107"/>
      <c r="Q128" s="108"/>
      <c r="W128" s="109"/>
      <c r="X128" s="109"/>
      <c r="Z128" s="109"/>
      <c r="AG128" s="110"/>
      <c r="AT128" s="111"/>
      <c r="AV128" s="112"/>
      <c r="CI128" s="108"/>
      <c r="CJ128" s="108"/>
      <c r="DC128" s="108"/>
    </row>
    <row r="129" spans="1:107" ht="15.75" customHeight="1">
      <c r="A129" s="104"/>
      <c r="B129" s="104"/>
      <c r="C129" s="104"/>
      <c r="D129" s="105"/>
      <c r="E129" s="106"/>
      <c r="K129" s="107"/>
      <c r="Q129" s="108"/>
      <c r="W129" s="109"/>
      <c r="X129" s="109"/>
      <c r="Z129" s="109"/>
      <c r="AG129" s="110"/>
      <c r="AT129" s="111"/>
      <c r="AV129" s="112"/>
      <c r="CI129" s="108"/>
      <c r="CJ129" s="108"/>
      <c r="DC129" s="108"/>
    </row>
    <row r="130" spans="1:107" ht="15.75" customHeight="1">
      <c r="A130" s="104"/>
      <c r="B130" s="104"/>
      <c r="C130" s="104"/>
      <c r="D130" s="105"/>
      <c r="E130" s="106"/>
      <c r="K130" s="107"/>
      <c r="Q130" s="108"/>
      <c r="W130" s="109"/>
      <c r="X130" s="109"/>
      <c r="Z130" s="109"/>
      <c r="AG130" s="110"/>
      <c r="AT130" s="111"/>
      <c r="AV130" s="112"/>
      <c r="CI130" s="108"/>
      <c r="CJ130" s="108"/>
      <c r="DC130" s="108"/>
    </row>
    <row r="131" spans="1:107" ht="15.75" customHeight="1">
      <c r="A131" s="104"/>
      <c r="B131" s="104"/>
      <c r="C131" s="104"/>
      <c r="D131" s="105"/>
      <c r="E131" s="106"/>
      <c r="K131" s="107"/>
      <c r="Q131" s="108"/>
      <c r="W131" s="109"/>
      <c r="X131" s="109"/>
      <c r="Z131" s="109"/>
      <c r="AG131" s="110"/>
      <c r="AT131" s="111"/>
      <c r="AV131" s="112"/>
      <c r="CI131" s="108"/>
      <c r="CJ131" s="108"/>
      <c r="DC131" s="108"/>
    </row>
    <row r="132" spans="1:107" ht="15.75" customHeight="1">
      <c r="A132" s="104"/>
      <c r="B132" s="104"/>
      <c r="C132" s="104"/>
      <c r="D132" s="105"/>
      <c r="E132" s="106"/>
      <c r="K132" s="107"/>
      <c r="Q132" s="108"/>
      <c r="W132" s="109"/>
      <c r="X132" s="109"/>
      <c r="Z132" s="109"/>
      <c r="AG132" s="110"/>
      <c r="AT132" s="111"/>
      <c r="AV132" s="112"/>
      <c r="CI132" s="108"/>
      <c r="CJ132" s="108"/>
      <c r="DC132" s="108"/>
    </row>
    <row r="133" spans="1:107" ht="15.75" customHeight="1">
      <c r="A133" s="104"/>
      <c r="B133" s="104"/>
      <c r="C133" s="104"/>
      <c r="D133" s="105"/>
      <c r="E133" s="106"/>
      <c r="K133" s="107"/>
      <c r="Q133" s="108"/>
      <c r="W133" s="109"/>
      <c r="X133" s="109"/>
      <c r="Z133" s="109"/>
      <c r="AG133" s="110"/>
      <c r="AT133" s="111"/>
      <c r="AV133" s="112"/>
      <c r="CI133" s="108"/>
      <c r="CJ133" s="108"/>
      <c r="DC133" s="108"/>
    </row>
    <row r="134" spans="1:107" ht="15.75" customHeight="1">
      <c r="A134" s="104"/>
      <c r="B134" s="104"/>
      <c r="C134" s="104"/>
      <c r="D134" s="105"/>
      <c r="E134" s="106"/>
      <c r="K134" s="107"/>
      <c r="Q134" s="108"/>
      <c r="W134" s="109"/>
      <c r="X134" s="109"/>
      <c r="Z134" s="109"/>
      <c r="AG134" s="110"/>
      <c r="AT134" s="111"/>
      <c r="AV134" s="112"/>
      <c r="CI134" s="108"/>
      <c r="CJ134" s="108"/>
      <c r="DC134" s="108"/>
    </row>
    <row r="135" spans="1:107" ht="15.75" customHeight="1">
      <c r="A135" s="104"/>
      <c r="B135" s="104"/>
      <c r="C135" s="104"/>
      <c r="D135" s="105"/>
      <c r="E135" s="106"/>
      <c r="K135" s="107"/>
      <c r="Q135" s="108"/>
      <c r="W135" s="109"/>
      <c r="X135" s="109"/>
      <c r="Z135" s="109"/>
      <c r="AG135" s="110"/>
      <c r="AT135" s="111"/>
      <c r="AV135" s="112"/>
      <c r="CI135" s="108"/>
      <c r="CJ135" s="108"/>
      <c r="DC135" s="108"/>
    </row>
    <row r="136" spans="1:107" ht="15.75" customHeight="1">
      <c r="A136" s="104"/>
      <c r="B136" s="104"/>
      <c r="C136" s="104"/>
      <c r="D136" s="105"/>
      <c r="E136" s="106"/>
      <c r="K136" s="107"/>
      <c r="Q136" s="108"/>
      <c r="W136" s="109"/>
      <c r="X136" s="109"/>
      <c r="Z136" s="109"/>
      <c r="AG136" s="110"/>
      <c r="AT136" s="111"/>
      <c r="AV136" s="112"/>
      <c r="CI136" s="108"/>
      <c r="CJ136" s="108"/>
      <c r="DC136" s="108"/>
    </row>
    <row r="137" spans="1:107" ht="15.75" customHeight="1">
      <c r="A137" s="104"/>
      <c r="B137" s="104"/>
      <c r="C137" s="104"/>
      <c r="D137" s="105"/>
      <c r="E137" s="106"/>
      <c r="K137" s="107"/>
      <c r="Q137" s="108"/>
      <c r="W137" s="109"/>
      <c r="X137" s="109"/>
      <c r="Z137" s="109"/>
      <c r="AG137" s="110"/>
      <c r="AT137" s="111"/>
      <c r="AV137" s="112"/>
      <c r="CI137" s="108"/>
      <c r="CJ137" s="108"/>
      <c r="DC137" s="108"/>
    </row>
    <row r="138" spans="1:107" ht="15.75" customHeight="1">
      <c r="A138" s="104"/>
      <c r="B138" s="104"/>
      <c r="C138" s="104"/>
      <c r="D138" s="105"/>
      <c r="E138" s="106"/>
      <c r="K138" s="107"/>
      <c r="Q138" s="108"/>
      <c r="W138" s="109"/>
      <c r="X138" s="109"/>
      <c r="Z138" s="109"/>
      <c r="AG138" s="110"/>
      <c r="AT138" s="111"/>
      <c r="AV138" s="112"/>
      <c r="CI138" s="108"/>
      <c r="CJ138" s="108"/>
      <c r="DC138" s="108"/>
    </row>
    <row r="139" spans="1:107" ht="15.75" customHeight="1">
      <c r="A139" s="104"/>
      <c r="B139" s="104"/>
      <c r="C139" s="104"/>
      <c r="D139" s="105"/>
      <c r="E139" s="106"/>
      <c r="K139" s="107"/>
      <c r="Q139" s="108"/>
      <c r="W139" s="109"/>
      <c r="X139" s="109"/>
      <c r="Z139" s="109"/>
      <c r="AG139" s="110"/>
      <c r="AT139" s="111"/>
      <c r="AV139" s="112"/>
      <c r="CI139" s="108"/>
      <c r="CJ139" s="108"/>
      <c r="DC139" s="108"/>
    </row>
    <row r="140" spans="1:107" ht="15.75" customHeight="1">
      <c r="A140" s="104"/>
      <c r="B140" s="104"/>
      <c r="C140" s="104"/>
      <c r="D140" s="105"/>
      <c r="E140" s="106"/>
      <c r="K140" s="107"/>
      <c r="Q140" s="108"/>
      <c r="W140" s="109"/>
      <c r="X140" s="109"/>
      <c r="Z140" s="109"/>
      <c r="AG140" s="110"/>
      <c r="AT140" s="111"/>
      <c r="AV140" s="112"/>
      <c r="CI140" s="108"/>
      <c r="CJ140" s="108"/>
      <c r="DC140" s="108"/>
    </row>
    <row r="141" spans="1:107" ht="15.75" customHeight="1">
      <c r="A141" s="104"/>
      <c r="B141" s="104"/>
      <c r="C141" s="104"/>
      <c r="D141" s="105"/>
      <c r="E141" s="106"/>
      <c r="K141" s="107"/>
      <c r="Q141" s="108"/>
      <c r="W141" s="109"/>
      <c r="X141" s="109"/>
      <c r="Z141" s="109"/>
      <c r="AG141" s="110"/>
      <c r="AT141" s="111"/>
      <c r="AV141" s="112"/>
      <c r="CI141" s="108"/>
      <c r="CJ141" s="108"/>
      <c r="DC141" s="108"/>
    </row>
    <row r="142" spans="1:107" ht="15.75" customHeight="1">
      <c r="A142" s="104"/>
      <c r="B142" s="104"/>
      <c r="C142" s="104"/>
      <c r="D142" s="105"/>
      <c r="E142" s="106"/>
      <c r="K142" s="107"/>
      <c r="Q142" s="108"/>
      <c r="W142" s="109"/>
      <c r="X142" s="109"/>
      <c r="Z142" s="109"/>
      <c r="AG142" s="110"/>
      <c r="AT142" s="111"/>
      <c r="AV142" s="112"/>
      <c r="CI142" s="108"/>
      <c r="CJ142" s="108"/>
      <c r="DC142" s="108"/>
    </row>
    <row r="143" spans="1:107" ht="15.75" customHeight="1">
      <c r="A143" s="104"/>
      <c r="B143" s="104"/>
      <c r="C143" s="104"/>
      <c r="D143" s="105"/>
      <c r="E143" s="106"/>
      <c r="K143" s="107"/>
      <c r="Q143" s="108"/>
      <c r="W143" s="109"/>
      <c r="X143" s="109"/>
      <c r="Z143" s="109"/>
      <c r="AG143" s="110"/>
      <c r="AT143" s="111"/>
      <c r="AV143" s="112"/>
      <c r="CI143" s="108"/>
      <c r="CJ143" s="108"/>
      <c r="DC143" s="108"/>
    </row>
    <row r="144" spans="1:107" ht="15.75" customHeight="1">
      <c r="A144" s="104"/>
      <c r="B144" s="104"/>
      <c r="C144" s="104"/>
      <c r="D144" s="105"/>
      <c r="E144" s="106"/>
      <c r="K144" s="107"/>
      <c r="Q144" s="108"/>
      <c r="W144" s="109"/>
      <c r="X144" s="109"/>
      <c r="Z144" s="109"/>
      <c r="AG144" s="110"/>
      <c r="AT144" s="111"/>
      <c r="AV144" s="112"/>
      <c r="CI144" s="108"/>
      <c r="CJ144" s="108"/>
      <c r="DC144" s="108"/>
    </row>
    <row r="145" spans="1:107" ht="15.75" customHeight="1">
      <c r="A145" s="104"/>
      <c r="B145" s="104"/>
      <c r="C145" s="104"/>
      <c r="D145" s="105"/>
      <c r="E145" s="106"/>
      <c r="K145" s="107"/>
      <c r="Q145" s="108"/>
      <c r="W145" s="109"/>
      <c r="X145" s="109"/>
      <c r="Z145" s="109"/>
      <c r="AG145" s="110"/>
      <c r="AT145" s="111"/>
      <c r="AV145" s="112"/>
      <c r="CI145" s="108"/>
      <c r="CJ145" s="108"/>
      <c r="DC145" s="108"/>
    </row>
    <row r="146" spans="1:107" ht="15.75" customHeight="1">
      <c r="A146" s="104"/>
      <c r="B146" s="104"/>
      <c r="C146" s="104"/>
      <c r="D146" s="105"/>
      <c r="E146" s="106"/>
      <c r="K146" s="107"/>
      <c r="Q146" s="108"/>
      <c r="W146" s="109"/>
      <c r="X146" s="109"/>
      <c r="Z146" s="109"/>
      <c r="AG146" s="110"/>
      <c r="AT146" s="111"/>
      <c r="AV146" s="112"/>
      <c r="CI146" s="108"/>
      <c r="CJ146" s="108"/>
      <c r="DC146" s="108"/>
    </row>
    <row r="147" spans="1:107" ht="15.75" customHeight="1">
      <c r="A147" s="104"/>
      <c r="B147" s="104"/>
      <c r="C147" s="104"/>
      <c r="D147" s="105"/>
      <c r="E147" s="106"/>
      <c r="K147" s="107"/>
      <c r="Q147" s="108"/>
      <c r="W147" s="109"/>
      <c r="X147" s="109"/>
      <c r="Z147" s="109"/>
      <c r="AG147" s="110"/>
      <c r="AT147" s="111"/>
      <c r="AV147" s="112"/>
      <c r="CI147" s="108"/>
      <c r="CJ147" s="108"/>
      <c r="DC147" s="108"/>
    </row>
    <row r="148" spans="1:107" ht="15.75" customHeight="1">
      <c r="A148" s="104"/>
      <c r="B148" s="104"/>
      <c r="C148" s="104"/>
      <c r="D148" s="105"/>
      <c r="E148" s="106"/>
      <c r="K148" s="107"/>
      <c r="Q148" s="108"/>
      <c r="W148" s="109"/>
      <c r="X148" s="109"/>
      <c r="Z148" s="109"/>
      <c r="AG148" s="110"/>
      <c r="AT148" s="111"/>
      <c r="AV148" s="112"/>
      <c r="CI148" s="108"/>
      <c r="CJ148" s="108"/>
      <c r="DC148" s="108"/>
    </row>
    <row r="149" spans="1:107" ht="15.75" customHeight="1">
      <c r="A149" s="104"/>
      <c r="B149" s="104"/>
      <c r="C149" s="104"/>
      <c r="D149" s="105"/>
      <c r="E149" s="106"/>
      <c r="K149" s="107"/>
      <c r="Q149" s="108"/>
      <c r="W149" s="109"/>
      <c r="X149" s="109"/>
      <c r="Z149" s="109"/>
      <c r="AG149" s="110"/>
      <c r="AT149" s="111"/>
      <c r="AV149" s="112"/>
      <c r="CI149" s="108"/>
      <c r="CJ149" s="108"/>
      <c r="DC149" s="108"/>
    </row>
    <row r="150" spans="1:107" ht="15.75" customHeight="1">
      <c r="A150" s="104"/>
      <c r="B150" s="104"/>
      <c r="C150" s="104"/>
      <c r="D150" s="105"/>
      <c r="E150" s="106"/>
      <c r="K150" s="107"/>
      <c r="Q150" s="108"/>
      <c r="W150" s="109"/>
      <c r="X150" s="109"/>
      <c r="Z150" s="109"/>
      <c r="AG150" s="110"/>
      <c r="AT150" s="111"/>
      <c r="AV150" s="112"/>
      <c r="CI150" s="108"/>
      <c r="CJ150" s="108"/>
      <c r="DC150" s="108"/>
    </row>
    <row r="151" spans="1:107" ht="15.75" customHeight="1">
      <c r="A151" s="104"/>
      <c r="B151" s="104"/>
      <c r="C151" s="104"/>
      <c r="D151" s="105"/>
      <c r="E151" s="106"/>
      <c r="K151" s="107"/>
      <c r="Q151" s="108"/>
      <c r="W151" s="109"/>
      <c r="X151" s="109"/>
      <c r="Z151" s="109"/>
      <c r="AG151" s="110"/>
      <c r="AT151" s="111"/>
      <c r="AV151" s="112"/>
      <c r="CI151" s="108"/>
      <c r="CJ151" s="108"/>
      <c r="DC151" s="108"/>
    </row>
    <row r="152" spans="1:107" ht="15.75" customHeight="1">
      <c r="A152" s="104"/>
      <c r="B152" s="104"/>
      <c r="C152" s="104"/>
      <c r="D152" s="105"/>
      <c r="E152" s="106"/>
      <c r="K152" s="107"/>
      <c r="Q152" s="108"/>
      <c r="W152" s="109"/>
      <c r="X152" s="109"/>
      <c r="Z152" s="109"/>
      <c r="AG152" s="110"/>
      <c r="AT152" s="111"/>
      <c r="AV152" s="112"/>
      <c r="CI152" s="108"/>
      <c r="CJ152" s="108"/>
      <c r="DC152" s="108"/>
    </row>
    <row r="153" spans="1:107" ht="15.75" customHeight="1">
      <c r="A153" s="104"/>
      <c r="B153" s="104"/>
      <c r="C153" s="104"/>
      <c r="D153" s="105"/>
      <c r="E153" s="106"/>
      <c r="K153" s="107"/>
      <c r="Q153" s="108"/>
      <c r="W153" s="109"/>
      <c r="X153" s="109"/>
      <c r="Z153" s="109"/>
      <c r="AG153" s="110"/>
      <c r="AT153" s="111"/>
      <c r="AV153" s="112"/>
      <c r="CI153" s="108"/>
      <c r="CJ153" s="108"/>
      <c r="DC153" s="108"/>
    </row>
    <row r="154" spans="1:107" ht="15.75" customHeight="1">
      <c r="A154" s="104"/>
      <c r="B154" s="104"/>
      <c r="C154" s="104"/>
      <c r="D154" s="105"/>
      <c r="E154" s="106"/>
      <c r="K154" s="107"/>
      <c r="Q154" s="108"/>
      <c r="W154" s="109"/>
      <c r="X154" s="109"/>
      <c r="Z154" s="109"/>
      <c r="AG154" s="110"/>
      <c r="AT154" s="111"/>
      <c r="AV154" s="112"/>
      <c r="CI154" s="108"/>
      <c r="CJ154" s="108"/>
      <c r="DC154" s="108"/>
    </row>
    <row r="155" spans="1:107" ht="15.75" customHeight="1">
      <c r="A155" s="104"/>
      <c r="B155" s="104"/>
      <c r="C155" s="104"/>
      <c r="D155" s="105"/>
      <c r="E155" s="106"/>
      <c r="K155" s="107"/>
      <c r="Q155" s="108"/>
      <c r="W155" s="109"/>
      <c r="X155" s="109"/>
      <c r="Z155" s="109"/>
      <c r="AG155" s="110"/>
      <c r="AT155" s="111"/>
      <c r="AV155" s="112"/>
      <c r="CI155" s="108"/>
      <c r="CJ155" s="108"/>
      <c r="DC155" s="108"/>
    </row>
    <row r="156" spans="1:107" ht="15.75" customHeight="1">
      <c r="A156" s="104"/>
      <c r="B156" s="104"/>
      <c r="C156" s="104"/>
      <c r="D156" s="105"/>
      <c r="E156" s="106"/>
      <c r="K156" s="107"/>
      <c r="Q156" s="108"/>
      <c r="W156" s="109"/>
      <c r="X156" s="109"/>
      <c r="Z156" s="109"/>
      <c r="AG156" s="110"/>
      <c r="AT156" s="111"/>
      <c r="AV156" s="112"/>
      <c r="CI156" s="108"/>
      <c r="CJ156" s="108"/>
      <c r="DC156" s="108"/>
    </row>
    <row r="157" spans="1:107" ht="15.75" customHeight="1">
      <c r="A157" s="104"/>
      <c r="B157" s="104"/>
      <c r="C157" s="104"/>
      <c r="D157" s="105"/>
      <c r="E157" s="106"/>
      <c r="K157" s="107"/>
      <c r="Q157" s="108"/>
      <c r="W157" s="109"/>
      <c r="X157" s="109"/>
      <c r="Z157" s="109"/>
      <c r="AG157" s="110"/>
      <c r="AT157" s="111"/>
      <c r="AV157" s="112"/>
      <c r="CI157" s="108"/>
      <c r="CJ157" s="108"/>
      <c r="DC157" s="108"/>
    </row>
    <row r="158" spans="1:107" ht="15.75" customHeight="1">
      <c r="A158" s="104"/>
      <c r="B158" s="104"/>
      <c r="C158" s="104"/>
      <c r="D158" s="105"/>
      <c r="E158" s="106"/>
      <c r="K158" s="107"/>
      <c r="Q158" s="108"/>
      <c r="W158" s="109"/>
      <c r="X158" s="109"/>
      <c r="Z158" s="109"/>
      <c r="AG158" s="110"/>
      <c r="AT158" s="111"/>
      <c r="AV158" s="112"/>
      <c r="CI158" s="108"/>
      <c r="CJ158" s="108"/>
      <c r="DC158" s="108"/>
    </row>
    <row r="159" spans="1:107" ht="15.75" customHeight="1">
      <c r="A159" s="104"/>
      <c r="B159" s="104"/>
      <c r="C159" s="104"/>
      <c r="D159" s="105"/>
      <c r="E159" s="106"/>
      <c r="K159" s="107"/>
      <c r="Q159" s="108"/>
      <c r="W159" s="109"/>
      <c r="X159" s="109"/>
      <c r="Z159" s="109"/>
      <c r="AG159" s="110"/>
      <c r="AT159" s="111"/>
      <c r="AV159" s="112"/>
      <c r="CI159" s="108"/>
      <c r="CJ159" s="108"/>
      <c r="DC159" s="108"/>
    </row>
    <row r="160" spans="1:107" ht="15.75" customHeight="1">
      <c r="A160" s="104"/>
      <c r="B160" s="104"/>
      <c r="C160" s="104"/>
      <c r="D160" s="105"/>
      <c r="E160" s="106"/>
      <c r="K160" s="107"/>
      <c r="Q160" s="108"/>
      <c r="W160" s="109"/>
      <c r="X160" s="109"/>
      <c r="Z160" s="109"/>
      <c r="AG160" s="110"/>
      <c r="AT160" s="111"/>
      <c r="AV160" s="112"/>
      <c r="CI160" s="108"/>
      <c r="CJ160" s="108"/>
      <c r="DC160" s="108"/>
    </row>
    <row r="161" spans="1:107" ht="15.75" customHeight="1">
      <c r="A161" s="104"/>
      <c r="B161" s="104"/>
      <c r="C161" s="104"/>
      <c r="D161" s="105"/>
      <c r="E161" s="106"/>
      <c r="K161" s="107"/>
      <c r="Q161" s="108"/>
      <c r="W161" s="109"/>
      <c r="X161" s="109"/>
      <c r="Z161" s="109"/>
      <c r="AG161" s="110"/>
      <c r="AT161" s="111"/>
      <c r="AV161" s="112"/>
      <c r="CI161" s="108"/>
      <c r="CJ161" s="108"/>
      <c r="DC161" s="108"/>
    </row>
    <row r="162" spans="1:107" ht="15.75" customHeight="1">
      <c r="A162" s="104"/>
      <c r="B162" s="104"/>
      <c r="C162" s="104"/>
      <c r="D162" s="105"/>
      <c r="E162" s="106"/>
      <c r="K162" s="107"/>
      <c r="Q162" s="108"/>
      <c r="W162" s="109"/>
      <c r="X162" s="109"/>
      <c r="Z162" s="109"/>
      <c r="AG162" s="110"/>
      <c r="AT162" s="111"/>
      <c r="AV162" s="112"/>
      <c r="CI162" s="108"/>
      <c r="CJ162" s="108"/>
      <c r="DC162" s="108"/>
    </row>
    <row r="163" spans="1:107" ht="15.75" customHeight="1">
      <c r="A163" s="104"/>
      <c r="B163" s="104"/>
      <c r="C163" s="104"/>
      <c r="D163" s="105"/>
      <c r="E163" s="106"/>
      <c r="K163" s="107"/>
      <c r="Q163" s="108"/>
      <c r="W163" s="109"/>
      <c r="X163" s="109"/>
      <c r="Z163" s="109"/>
      <c r="AG163" s="110"/>
      <c r="AT163" s="111"/>
      <c r="AV163" s="112"/>
      <c r="CI163" s="108"/>
      <c r="CJ163" s="108"/>
      <c r="DC163" s="108"/>
    </row>
    <row r="164" spans="1:107" ht="15.75" customHeight="1">
      <c r="A164" s="104"/>
      <c r="B164" s="104"/>
      <c r="C164" s="104"/>
      <c r="D164" s="105"/>
      <c r="E164" s="106"/>
      <c r="K164" s="107"/>
      <c r="Q164" s="108"/>
      <c r="W164" s="109"/>
      <c r="X164" s="109"/>
      <c r="Z164" s="109"/>
      <c r="AG164" s="110"/>
      <c r="AT164" s="111"/>
      <c r="AV164" s="112"/>
      <c r="CI164" s="108"/>
      <c r="CJ164" s="108"/>
      <c r="DC164" s="108"/>
    </row>
    <row r="165" spans="1:107" ht="15.75" customHeight="1">
      <c r="A165" s="104"/>
      <c r="B165" s="104"/>
      <c r="C165" s="104"/>
      <c r="D165" s="105"/>
      <c r="E165" s="106"/>
      <c r="K165" s="107"/>
      <c r="Q165" s="108"/>
      <c r="W165" s="109"/>
      <c r="X165" s="109"/>
      <c r="Z165" s="109"/>
      <c r="AG165" s="110"/>
      <c r="AT165" s="111"/>
      <c r="AV165" s="112"/>
      <c r="CI165" s="108"/>
      <c r="CJ165" s="108"/>
      <c r="DC165" s="108"/>
    </row>
    <row r="166" spans="1:107" ht="15.75" customHeight="1">
      <c r="A166" s="104"/>
      <c r="B166" s="104"/>
      <c r="C166" s="104"/>
      <c r="D166" s="105"/>
      <c r="E166" s="106"/>
      <c r="K166" s="107"/>
      <c r="Q166" s="108"/>
      <c r="W166" s="109"/>
      <c r="X166" s="109"/>
      <c r="Z166" s="109"/>
      <c r="AG166" s="110"/>
      <c r="AT166" s="111"/>
      <c r="AV166" s="112"/>
      <c r="CI166" s="108"/>
      <c r="CJ166" s="108"/>
      <c r="DC166" s="108"/>
    </row>
    <row r="167" spans="1:107" ht="15.75" customHeight="1">
      <c r="A167" s="104"/>
      <c r="B167" s="104"/>
      <c r="C167" s="104"/>
      <c r="D167" s="105"/>
      <c r="E167" s="106"/>
      <c r="K167" s="107"/>
      <c r="Q167" s="108"/>
      <c r="W167" s="109"/>
      <c r="X167" s="109"/>
      <c r="Z167" s="109"/>
      <c r="AG167" s="110"/>
      <c r="AT167" s="111"/>
      <c r="AV167" s="112"/>
      <c r="CI167" s="108"/>
      <c r="CJ167" s="108"/>
      <c r="DC167" s="108"/>
    </row>
    <row r="168" spans="1:107" ht="15.75" customHeight="1">
      <c r="A168" s="104"/>
      <c r="B168" s="104"/>
      <c r="C168" s="104"/>
      <c r="D168" s="105"/>
      <c r="E168" s="106"/>
      <c r="K168" s="107"/>
      <c r="Q168" s="108"/>
      <c r="W168" s="109"/>
      <c r="X168" s="109"/>
      <c r="Z168" s="109"/>
      <c r="AG168" s="110"/>
      <c r="AT168" s="111"/>
      <c r="AV168" s="112"/>
      <c r="CI168" s="108"/>
      <c r="CJ168" s="108"/>
      <c r="DC168" s="108"/>
    </row>
    <row r="169" spans="1:107" ht="15.75" customHeight="1">
      <c r="A169" s="104"/>
      <c r="B169" s="104"/>
      <c r="C169" s="104"/>
      <c r="D169" s="105"/>
      <c r="E169" s="106"/>
      <c r="K169" s="107"/>
      <c r="Q169" s="108"/>
      <c r="W169" s="109"/>
      <c r="X169" s="109"/>
      <c r="Z169" s="109"/>
      <c r="AG169" s="110"/>
      <c r="AT169" s="111"/>
      <c r="AV169" s="112"/>
      <c r="CI169" s="108"/>
      <c r="CJ169" s="108"/>
      <c r="DC169" s="108"/>
    </row>
    <row r="170" spans="1:107" ht="15.75" customHeight="1">
      <c r="A170" s="104"/>
      <c r="B170" s="104"/>
      <c r="C170" s="104"/>
      <c r="D170" s="105"/>
      <c r="E170" s="106"/>
      <c r="K170" s="107"/>
      <c r="Q170" s="108"/>
      <c r="W170" s="109"/>
      <c r="X170" s="109"/>
      <c r="Z170" s="109"/>
      <c r="AG170" s="110"/>
      <c r="AT170" s="111"/>
      <c r="AV170" s="112"/>
      <c r="CI170" s="108"/>
      <c r="CJ170" s="108"/>
      <c r="DC170" s="108"/>
    </row>
    <row r="171" spans="1:107" ht="15.75" customHeight="1">
      <c r="A171" s="104"/>
      <c r="B171" s="104"/>
      <c r="C171" s="104"/>
      <c r="D171" s="105"/>
      <c r="E171" s="106"/>
      <c r="K171" s="107"/>
      <c r="Q171" s="108"/>
      <c r="W171" s="109"/>
      <c r="X171" s="109"/>
      <c r="Z171" s="109"/>
      <c r="AG171" s="110"/>
      <c r="AT171" s="111"/>
      <c r="AV171" s="112"/>
      <c r="CI171" s="108"/>
      <c r="CJ171" s="108"/>
      <c r="DC171" s="108"/>
    </row>
    <row r="172" spans="1:107" ht="15.75" customHeight="1">
      <c r="A172" s="104"/>
      <c r="B172" s="104"/>
      <c r="C172" s="104"/>
      <c r="D172" s="105"/>
      <c r="E172" s="106"/>
      <c r="K172" s="107"/>
      <c r="Q172" s="108"/>
      <c r="W172" s="109"/>
      <c r="X172" s="109"/>
      <c r="Z172" s="109"/>
      <c r="AG172" s="110"/>
      <c r="AT172" s="111"/>
      <c r="AV172" s="112"/>
      <c r="CI172" s="108"/>
      <c r="CJ172" s="108"/>
      <c r="DC172" s="108"/>
    </row>
    <row r="173" spans="1:107" ht="15.75" customHeight="1">
      <c r="A173" s="104"/>
      <c r="B173" s="104"/>
      <c r="C173" s="104"/>
      <c r="D173" s="105"/>
      <c r="E173" s="106"/>
      <c r="K173" s="107"/>
      <c r="Q173" s="108"/>
      <c r="W173" s="109"/>
      <c r="X173" s="109"/>
      <c r="Z173" s="109"/>
      <c r="AG173" s="110"/>
      <c r="AT173" s="111"/>
      <c r="AV173" s="112"/>
      <c r="CI173" s="108"/>
      <c r="CJ173" s="108"/>
      <c r="DC173" s="108"/>
    </row>
    <row r="174" spans="1:107" ht="15.75" customHeight="1">
      <c r="A174" s="104"/>
      <c r="B174" s="104"/>
      <c r="C174" s="104"/>
      <c r="D174" s="105"/>
      <c r="E174" s="106"/>
      <c r="K174" s="107"/>
      <c r="Q174" s="108"/>
      <c r="W174" s="109"/>
      <c r="X174" s="109"/>
      <c r="Z174" s="109"/>
      <c r="AG174" s="110"/>
      <c r="AT174" s="111"/>
      <c r="AV174" s="112"/>
      <c r="CI174" s="108"/>
      <c r="CJ174" s="108"/>
      <c r="DC174" s="108"/>
    </row>
    <row r="175" spans="1:107" ht="15.75" customHeight="1">
      <c r="A175" s="104"/>
      <c r="B175" s="104"/>
      <c r="C175" s="104"/>
      <c r="D175" s="105"/>
      <c r="E175" s="106"/>
      <c r="K175" s="107"/>
      <c r="Q175" s="108"/>
      <c r="W175" s="109"/>
      <c r="X175" s="109"/>
      <c r="Z175" s="109"/>
      <c r="AG175" s="110"/>
      <c r="AT175" s="111"/>
      <c r="AV175" s="112"/>
      <c r="CI175" s="108"/>
      <c r="CJ175" s="108"/>
      <c r="DC175" s="108"/>
    </row>
    <row r="176" spans="1:107" ht="15.75" customHeight="1">
      <c r="A176" s="104"/>
      <c r="B176" s="104"/>
      <c r="C176" s="104"/>
      <c r="D176" s="105"/>
      <c r="E176" s="106"/>
      <c r="K176" s="107"/>
      <c r="Q176" s="108"/>
      <c r="W176" s="109"/>
      <c r="X176" s="109"/>
      <c r="Z176" s="109"/>
      <c r="AG176" s="110"/>
      <c r="AT176" s="111"/>
      <c r="AV176" s="112"/>
      <c r="CI176" s="108"/>
      <c r="CJ176" s="108"/>
      <c r="DC176" s="108"/>
    </row>
    <row r="177" spans="1:107" ht="15.75" customHeight="1">
      <c r="A177" s="104"/>
      <c r="B177" s="104"/>
      <c r="C177" s="104"/>
      <c r="D177" s="105"/>
      <c r="E177" s="106"/>
      <c r="K177" s="107"/>
      <c r="Q177" s="108"/>
      <c r="W177" s="109"/>
      <c r="X177" s="109"/>
      <c r="Z177" s="109"/>
      <c r="AG177" s="110"/>
      <c r="AT177" s="111"/>
      <c r="AV177" s="112"/>
      <c r="CI177" s="108"/>
      <c r="CJ177" s="108"/>
      <c r="DC177" s="108"/>
    </row>
    <row r="178" spans="1:107" ht="15.75" customHeight="1">
      <c r="A178" s="104"/>
      <c r="B178" s="104"/>
      <c r="C178" s="104"/>
      <c r="D178" s="105"/>
      <c r="E178" s="106"/>
      <c r="K178" s="107"/>
      <c r="Q178" s="108"/>
      <c r="W178" s="109"/>
      <c r="X178" s="109"/>
      <c r="Z178" s="109"/>
      <c r="AG178" s="110"/>
      <c r="AT178" s="111"/>
      <c r="AV178" s="112"/>
      <c r="CI178" s="108"/>
      <c r="CJ178" s="108"/>
      <c r="DC178" s="108"/>
    </row>
    <row r="179" spans="1:107" ht="15.75" customHeight="1">
      <c r="A179" s="104"/>
      <c r="B179" s="104"/>
      <c r="C179" s="104"/>
      <c r="D179" s="105"/>
      <c r="E179" s="106"/>
      <c r="K179" s="107"/>
      <c r="Q179" s="108"/>
      <c r="W179" s="109"/>
      <c r="X179" s="109"/>
      <c r="Z179" s="109"/>
      <c r="AG179" s="110"/>
      <c r="AT179" s="111"/>
      <c r="AV179" s="112"/>
      <c r="CI179" s="108"/>
      <c r="CJ179" s="108"/>
      <c r="DC179" s="108"/>
    </row>
    <row r="180" spans="1:107" ht="15.75" customHeight="1">
      <c r="A180" s="104"/>
      <c r="B180" s="104"/>
      <c r="C180" s="104"/>
      <c r="D180" s="105"/>
      <c r="E180" s="106"/>
      <c r="K180" s="107"/>
      <c r="Q180" s="108"/>
      <c r="W180" s="109"/>
      <c r="X180" s="109"/>
      <c r="Z180" s="109"/>
      <c r="AG180" s="110"/>
      <c r="AT180" s="111"/>
      <c r="AV180" s="112"/>
      <c r="CI180" s="108"/>
      <c r="CJ180" s="108"/>
      <c r="DC180" s="108"/>
    </row>
    <row r="181" spans="1:107" ht="15.75" customHeight="1">
      <c r="A181" s="104"/>
      <c r="B181" s="104"/>
      <c r="C181" s="104"/>
      <c r="D181" s="105"/>
      <c r="E181" s="106"/>
      <c r="K181" s="107"/>
      <c r="Q181" s="108"/>
      <c r="W181" s="109"/>
      <c r="X181" s="109"/>
      <c r="Z181" s="109"/>
      <c r="AG181" s="110"/>
      <c r="AT181" s="111"/>
      <c r="AV181" s="112"/>
      <c r="CI181" s="108"/>
      <c r="CJ181" s="108"/>
      <c r="DC181" s="108"/>
    </row>
    <row r="182" spans="1:107" ht="15.75" customHeight="1">
      <c r="A182" s="104"/>
      <c r="B182" s="104"/>
      <c r="C182" s="104"/>
      <c r="D182" s="105"/>
      <c r="E182" s="106"/>
      <c r="K182" s="107"/>
      <c r="Q182" s="108"/>
      <c r="W182" s="109"/>
      <c r="X182" s="109"/>
      <c r="Z182" s="109"/>
      <c r="AG182" s="110"/>
      <c r="AT182" s="111"/>
      <c r="AV182" s="112"/>
      <c r="CI182" s="108"/>
      <c r="CJ182" s="108"/>
      <c r="DC182" s="108"/>
    </row>
    <row r="183" spans="1:107" ht="15.75" customHeight="1">
      <c r="A183" s="104"/>
      <c r="B183" s="104"/>
      <c r="C183" s="104"/>
      <c r="D183" s="105"/>
      <c r="E183" s="106"/>
      <c r="K183" s="107"/>
      <c r="Q183" s="108"/>
      <c r="W183" s="109"/>
      <c r="X183" s="109"/>
      <c r="Z183" s="109"/>
      <c r="AG183" s="110"/>
      <c r="AT183" s="111"/>
      <c r="AV183" s="112"/>
      <c r="CI183" s="108"/>
      <c r="CJ183" s="108"/>
      <c r="DC183" s="108"/>
    </row>
    <row r="184" spans="1:107" ht="15.75" customHeight="1">
      <c r="A184" s="104"/>
      <c r="B184" s="104"/>
      <c r="C184" s="104"/>
      <c r="D184" s="105"/>
      <c r="E184" s="106"/>
      <c r="K184" s="107"/>
      <c r="Q184" s="108"/>
      <c r="W184" s="109"/>
      <c r="X184" s="109"/>
      <c r="Z184" s="109"/>
      <c r="AG184" s="110"/>
      <c r="AT184" s="111"/>
      <c r="AV184" s="112"/>
      <c r="CI184" s="108"/>
      <c r="CJ184" s="108"/>
      <c r="DC184" s="108"/>
    </row>
    <row r="185" spans="1:107" ht="15.75" customHeight="1">
      <c r="A185" s="104"/>
      <c r="B185" s="104"/>
      <c r="C185" s="104"/>
      <c r="D185" s="105"/>
      <c r="E185" s="106"/>
      <c r="K185" s="107"/>
      <c r="Q185" s="108"/>
      <c r="W185" s="109"/>
      <c r="X185" s="109"/>
      <c r="Z185" s="109"/>
      <c r="AG185" s="110"/>
      <c r="AT185" s="111"/>
      <c r="AV185" s="112"/>
      <c r="CI185" s="108"/>
      <c r="CJ185" s="108"/>
      <c r="DC185" s="108"/>
    </row>
    <row r="186" spans="1:107" ht="15.75" customHeight="1">
      <c r="A186" s="104"/>
      <c r="B186" s="104"/>
      <c r="C186" s="104"/>
      <c r="D186" s="105"/>
      <c r="E186" s="106"/>
      <c r="K186" s="107"/>
      <c r="Q186" s="108"/>
      <c r="W186" s="109"/>
      <c r="X186" s="109"/>
      <c r="Z186" s="109"/>
      <c r="AG186" s="110"/>
      <c r="AT186" s="111"/>
      <c r="AV186" s="112"/>
      <c r="CI186" s="108"/>
      <c r="CJ186" s="108"/>
      <c r="DC186" s="108"/>
    </row>
    <row r="187" spans="1:107" ht="15.75" customHeight="1">
      <c r="A187" s="104"/>
      <c r="B187" s="104"/>
      <c r="C187" s="104"/>
      <c r="D187" s="105"/>
      <c r="E187" s="106"/>
      <c r="K187" s="107"/>
      <c r="Q187" s="108"/>
      <c r="W187" s="109"/>
      <c r="X187" s="109"/>
      <c r="Z187" s="109"/>
      <c r="AG187" s="110"/>
      <c r="AT187" s="111"/>
      <c r="AV187" s="112"/>
      <c r="CI187" s="108"/>
      <c r="CJ187" s="108"/>
      <c r="DC187" s="108"/>
    </row>
    <row r="188" spans="1:107" ht="15.75" customHeight="1">
      <c r="A188" s="104"/>
      <c r="B188" s="104"/>
      <c r="C188" s="104"/>
      <c r="D188" s="105"/>
      <c r="E188" s="106"/>
      <c r="K188" s="107"/>
      <c r="Q188" s="108"/>
      <c r="W188" s="109"/>
      <c r="X188" s="109"/>
      <c r="Z188" s="109"/>
      <c r="AG188" s="110"/>
      <c r="AT188" s="111"/>
      <c r="AV188" s="112"/>
      <c r="CI188" s="108"/>
      <c r="CJ188" s="108"/>
      <c r="DC188" s="108"/>
    </row>
    <row r="189" spans="1:107" ht="15.75" customHeight="1">
      <c r="A189" s="104"/>
      <c r="B189" s="104"/>
      <c r="C189" s="104"/>
      <c r="D189" s="105"/>
      <c r="E189" s="106"/>
      <c r="K189" s="107"/>
      <c r="Q189" s="108"/>
      <c r="W189" s="109"/>
      <c r="X189" s="109"/>
      <c r="Z189" s="109"/>
      <c r="AG189" s="110"/>
      <c r="AT189" s="111"/>
      <c r="AV189" s="112"/>
      <c r="CI189" s="108"/>
      <c r="CJ189" s="108"/>
      <c r="DC189" s="108"/>
    </row>
    <row r="190" spans="1:107" ht="15.75" customHeight="1">
      <c r="A190" s="104"/>
      <c r="B190" s="104"/>
      <c r="C190" s="104"/>
      <c r="D190" s="105"/>
      <c r="E190" s="106"/>
      <c r="K190" s="107"/>
      <c r="Q190" s="108"/>
      <c r="W190" s="109"/>
      <c r="X190" s="109"/>
      <c r="Z190" s="109"/>
      <c r="AG190" s="110"/>
      <c r="AT190" s="111"/>
      <c r="AV190" s="112"/>
      <c r="CI190" s="108"/>
      <c r="CJ190" s="108"/>
      <c r="DC190" s="108"/>
    </row>
    <row r="191" spans="1:107" ht="15.75" customHeight="1">
      <c r="A191" s="104"/>
      <c r="B191" s="104"/>
      <c r="C191" s="104"/>
      <c r="D191" s="105"/>
      <c r="E191" s="106"/>
      <c r="K191" s="107"/>
      <c r="Q191" s="108"/>
      <c r="W191" s="109"/>
      <c r="X191" s="109"/>
      <c r="Z191" s="109"/>
      <c r="AG191" s="110"/>
      <c r="AT191" s="111"/>
      <c r="AV191" s="112"/>
      <c r="CI191" s="108"/>
      <c r="CJ191" s="108"/>
      <c r="DC191" s="108"/>
    </row>
    <row r="192" spans="1:107" ht="15.75" customHeight="1">
      <c r="A192" s="104"/>
      <c r="B192" s="104"/>
      <c r="C192" s="104"/>
      <c r="D192" s="105"/>
      <c r="E192" s="106"/>
      <c r="K192" s="107"/>
      <c r="Q192" s="108"/>
      <c r="W192" s="109"/>
      <c r="X192" s="109"/>
      <c r="Z192" s="109"/>
      <c r="AG192" s="110"/>
      <c r="AT192" s="111"/>
      <c r="AV192" s="112"/>
      <c r="CI192" s="108"/>
      <c r="CJ192" s="108"/>
      <c r="DC192" s="108"/>
    </row>
    <row r="193" spans="1:107" ht="15.75" customHeight="1">
      <c r="A193" s="104"/>
      <c r="B193" s="104"/>
      <c r="C193" s="104"/>
      <c r="D193" s="105"/>
      <c r="E193" s="106"/>
      <c r="K193" s="107"/>
      <c r="Q193" s="108"/>
      <c r="W193" s="109"/>
      <c r="X193" s="109"/>
      <c r="Z193" s="109"/>
      <c r="AG193" s="110"/>
      <c r="AT193" s="111"/>
      <c r="AV193" s="112"/>
      <c r="CI193" s="108"/>
      <c r="CJ193" s="108"/>
      <c r="DC193" s="108"/>
    </row>
    <row r="194" spans="1:107" ht="15.75" customHeight="1">
      <c r="A194" s="104"/>
      <c r="B194" s="104"/>
      <c r="C194" s="104"/>
      <c r="D194" s="105"/>
      <c r="E194" s="106"/>
      <c r="K194" s="107"/>
      <c r="Q194" s="108"/>
      <c r="W194" s="109"/>
      <c r="X194" s="109"/>
      <c r="Z194" s="109"/>
      <c r="AG194" s="110"/>
      <c r="AT194" s="111"/>
      <c r="AV194" s="112"/>
      <c r="CI194" s="108"/>
      <c r="CJ194" s="108"/>
      <c r="DC194" s="108"/>
    </row>
    <row r="195" spans="1:107" ht="15.75" customHeight="1">
      <c r="A195" s="104"/>
      <c r="B195" s="104"/>
      <c r="C195" s="104"/>
      <c r="D195" s="105"/>
      <c r="E195" s="106"/>
      <c r="K195" s="107"/>
      <c r="Q195" s="108"/>
      <c r="W195" s="109"/>
      <c r="X195" s="109"/>
      <c r="Z195" s="109"/>
      <c r="AG195" s="110"/>
      <c r="AT195" s="111"/>
      <c r="AV195" s="112"/>
      <c r="CI195" s="108"/>
      <c r="CJ195" s="108"/>
      <c r="DC195" s="108"/>
    </row>
    <row r="196" spans="1:107" ht="15.75" customHeight="1">
      <c r="A196" s="104"/>
      <c r="B196" s="104"/>
      <c r="C196" s="104"/>
      <c r="D196" s="105"/>
      <c r="E196" s="106"/>
      <c r="K196" s="107"/>
      <c r="Q196" s="108"/>
      <c r="W196" s="109"/>
      <c r="X196" s="109"/>
      <c r="Z196" s="109"/>
      <c r="AG196" s="110"/>
      <c r="AT196" s="111"/>
      <c r="AV196" s="112"/>
      <c r="CI196" s="108"/>
      <c r="CJ196" s="108"/>
      <c r="DC196" s="108"/>
    </row>
    <row r="197" spans="1:107" ht="15.75" customHeight="1">
      <c r="A197" s="104"/>
      <c r="B197" s="104"/>
      <c r="C197" s="104"/>
      <c r="D197" s="105"/>
      <c r="E197" s="106"/>
      <c r="K197" s="107"/>
      <c r="Q197" s="108"/>
      <c r="W197" s="109"/>
      <c r="X197" s="109"/>
      <c r="Z197" s="109"/>
      <c r="AG197" s="110"/>
      <c r="AT197" s="111"/>
      <c r="AV197" s="112"/>
      <c r="CI197" s="108"/>
      <c r="CJ197" s="108"/>
      <c r="DC197" s="108"/>
    </row>
    <row r="198" spans="1:107" ht="15.75" customHeight="1">
      <c r="A198" s="104"/>
      <c r="B198" s="104"/>
      <c r="C198" s="104"/>
      <c r="D198" s="105"/>
      <c r="E198" s="106"/>
      <c r="K198" s="107"/>
      <c r="Q198" s="108"/>
      <c r="W198" s="109"/>
      <c r="X198" s="109"/>
      <c r="Z198" s="109"/>
      <c r="AG198" s="110"/>
      <c r="AT198" s="111"/>
      <c r="AV198" s="112"/>
      <c r="CI198" s="108"/>
      <c r="CJ198" s="108"/>
      <c r="DC198" s="108"/>
    </row>
    <row r="199" spans="1:107" ht="15.75" customHeight="1">
      <c r="A199" s="104"/>
      <c r="B199" s="104"/>
      <c r="C199" s="104"/>
      <c r="D199" s="105"/>
      <c r="E199" s="106"/>
      <c r="K199" s="107"/>
      <c r="Q199" s="108"/>
      <c r="W199" s="109"/>
      <c r="X199" s="109"/>
      <c r="Z199" s="109"/>
      <c r="AG199" s="110"/>
      <c r="AT199" s="111"/>
      <c r="AV199" s="112"/>
      <c r="CI199" s="108"/>
      <c r="CJ199" s="108"/>
      <c r="DC199" s="108"/>
    </row>
    <row r="200" spans="1:107" ht="15.75" customHeight="1">
      <c r="A200" s="104"/>
      <c r="B200" s="104"/>
      <c r="C200" s="104"/>
      <c r="D200" s="105"/>
      <c r="E200" s="106"/>
      <c r="K200" s="107"/>
      <c r="Q200" s="108"/>
      <c r="W200" s="109"/>
      <c r="X200" s="109"/>
      <c r="Z200" s="109"/>
      <c r="AG200" s="110"/>
      <c r="AT200" s="111"/>
      <c r="AV200" s="112"/>
      <c r="CI200" s="108"/>
      <c r="CJ200" s="108"/>
      <c r="DC200" s="108"/>
    </row>
    <row r="201" spans="1:107" ht="15.75" customHeight="1">
      <c r="A201" s="104"/>
      <c r="B201" s="104"/>
      <c r="C201" s="104"/>
      <c r="D201" s="105"/>
      <c r="E201" s="106"/>
      <c r="K201" s="107"/>
      <c r="Q201" s="108"/>
      <c r="W201" s="109"/>
      <c r="X201" s="109"/>
      <c r="Z201" s="109"/>
      <c r="AG201" s="110"/>
      <c r="AT201" s="111"/>
      <c r="AV201" s="112"/>
      <c r="CI201" s="108"/>
      <c r="CJ201" s="108"/>
      <c r="DC201" s="108"/>
    </row>
    <row r="202" spans="1:107" ht="15.75" customHeight="1">
      <c r="A202" s="104"/>
      <c r="B202" s="104"/>
      <c r="C202" s="104"/>
      <c r="D202" s="105"/>
      <c r="E202" s="106"/>
      <c r="K202" s="107"/>
      <c r="Q202" s="108"/>
      <c r="W202" s="109"/>
      <c r="X202" s="109"/>
      <c r="Z202" s="109"/>
      <c r="AG202" s="110"/>
      <c r="AT202" s="111"/>
      <c r="AV202" s="112"/>
      <c r="CI202" s="108"/>
      <c r="CJ202" s="108"/>
      <c r="DC202" s="108"/>
    </row>
    <row r="203" spans="1:107" ht="15.75" customHeight="1">
      <c r="A203" s="104"/>
      <c r="B203" s="104"/>
      <c r="C203" s="104"/>
      <c r="D203" s="105"/>
      <c r="E203" s="106"/>
      <c r="K203" s="107"/>
      <c r="Q203" s="108"/>
      <c r="W203" s="109"/>
      <c r="X203" s="109"/>
      <c r="Z203" s="109"/>
      <c r="AG203" s="110"/>
      <c r="AT203" s="111"/>
      <c r="AV203" s="112"/>
      <c r="CI203" s="108"/>
      <c r="CJ203" s="108"/>
      <c r="DC203" s="108"/>
    </row>
    <row r="204" spans="1:107" ht="15.75" customHeight="1">
      <c r="A204" s="104"/>
      <c r="B204" s="104"/>
      <c r="C204" s="104"/>
      <c r="D204" s="105"/>
      <c r="E204" s="106"/>
      <c r="K204" s="107"/>
      <c r="Q204" s="108"/>
      <c r="W204" s="109"/>
      <c r="X204" s="109"/>
      <c r="Z204" s="109"/>
      <c r="AG204" s="110"/>
      <c r="AT204" s="111"/>
      <c r="AV204" s="112"/>
      <c r="CI204" s="108"/>
      <c r="CJ204" s="108"/>
      <c r="DC204" s="108"/>
    </row>
    <row r="205" spans="1:107" ht="15.75" customHeight="1">
      <c r="A205" s="104"/>
      <c r="B205" s="104"/>
      <c r="C205" s="104"/>
      <c r="D205" s="105"/>
      <c r="E205" s="106"/>
      <c r="K205" s="107"/>
      <c r="Q205" s="108"/>
      <c r="W205" s="109"/>
      <c r="X205" s="109"/>
      <c r="Z205" s="109"/>
      <c r="AG205" s="110"/>
      <c r="AT205" s="111"/>
      <c r="AV205" s="112"/>
      <c r="CI205" s="108"/>
      <c r="CJ205" s="108"/>
      <c r="DC205" s="108"/>
    </row>
    <row r="206" spans="1:107" ht="15.75" customHeight="1">
      <c r="A206" s="104"/>
      <c r="B206" s="104"/>
      <c r="C206" s="104"/>
      <c r="D206" s="105"/>
      <c r="E206" s="106"/>
      <c r="K206" s="107"/>
      <c r="Q206" s="108"/>
      <c r="W206" s="109"/>
      <c r="X206" s="109"/>
      <c r="Z206" s="109"/>
      <c r="AG206" s="110"/>
      <c r="AT206" s="111"/>
      <c r="AV206" s="112"/>
      <c r="CI206" s="108"/>
      <c r="CJ206" s="108"/>
      <c r="DC206" s="108"/>
    </row>
    <row r="207" spans="1:107" ht="15.75" customHeight="1">
      <c r="A207" s="104"/>
      <c r="B207" s="104"/>
      <c r="C207" s="104"/>
      <c r="D207" s="105"/>
      <c r="E207" s="106"/>
      <c r="K207" s="107"/>
      <c r="Q207" s="108"/>
      <c r="W207" s="109"/>
      <c r="X207" s="109"/>
      <c r="Z207" s="109"/>
      <c r="AG207" s="110"/>
      <c r="AT207" s="111"/>
      <c r="AV207" s="112"/>
      <c r="CI207" s="108"/>
      <c r="CJ207" s="108"/>
      <c r="DC207" s="108"/>
    </row>
    <row r="208" spans="1:107" ht="15.75" customHeight="1">
      <c r="A208" s="104"/>
      <c r="B208" s="104"/>
      <c r="C208" s="104"/>
      <c r="D208" s="105"/>
      <c r="E208" s="106"/>
      <c r="K208" s="107"/>
      <c r="Q208" s="108"/>
      <c r="W208" s="109"/>
      <c r="X208" s="109"/>
      <c r="Z208" s="109"/>
      <c r="AG208" s="110"/>
      <c r="AT208" s="111"/>
      <c r="AV208" s="112"/>
      <c r="CI208" s="108"/>
      <c r="CJ208" s="108"/>
      <c r="DC208" s="108"/>
    </row>
    <row r="209" spans="1:107" ht="15.75" customHeight="1">
      <c r="A209" s="104"/>
      <c r="B209" s="104"/>
      <c r="C209" s="104"/>
      <c r="D209" s="105"/>
      <c r="E209" s="106"/>
      <c r="K209" s="107"/>
      <c r="Q209" s="108"/>
      <c r="W209" s="109"/>
      <c r="X209" s="109"/>
      <c r="Z209" s="109"/>
      <c r="AG209" s="110"/>
      <c r="AT209" s="111"/>
      <c r="AV209" s="112"/>
      <c r="CI209" s="108"/>
      <c r="CJ209" s="108"/>
      <c r="DC209" s="108"/>
    </row>
    <row r="210" spans="1:107" ht="15.75" customHeight="1">
      <c r="A210" s="104"/>
      <c r="B210" s="104"/>
      <c r="C210" s="104"/>
      <c r="D210" s="105"/>
      <c r="E210" s="106"/>
      <c r="K210" s="107"/>
      <c r="Q210" s="108"/>
      <c r="W210" s="109"/>
      <c r="X210" s="109"/>
      <c r="Z210" s="109"/>
      <c r="AG210" s="110"/>
      <c r="AT210" s="111"/>
      <c r="AV210" s="112"/>
      <c r="CI210" s="108"/>
      <c r="CJ210" s="108"/>
      <c r="DC210" s="108"/>
    </row>
    <row r="211" spans="1:107" ht="15.75" customHeight="1">
      <c r="A211" s="104"/>
      <c r="B211" s="104"/>
      <c r="C211" s="104"/>
      <c r="D211" s="105"/>
      <c r="E211" s="106"/>
      <c r="K211" s="107"/>
      <c r="Q211" s="108"/>
      <c r="W211" s="109"/>
      <c r="X211" s="109"/>
      <c r="Z211" s="109"/>
      <c r="AG211" s="110"/>
      <c r="AT211" s="111"/>
      <c r="AV211" s="112"/>
      <c r="CI211" s="108"/>
      <c r="CJ211" s="108"/>
      <c r="DC211" s="108"/>
    </row>
    <row r="212" spans="1:107" ht="15.75" customHeight="1">
      <c r="A212" s="104"/>
      <c r="B212" s="104"/>
      <c r="C212" s="104"/>
      <c r="D212" s="105"/>
      <c r="E212" s="106"/>
      <c r="K212" s="107"/>
      <c r="Q212" s="108"/>
      <c r="W212" s="109"/>
      <c r="X212" s="109"/>
      <c r="Z212" s="109"/>
      <c r="AG212" s="110"/>
      <c r="AT212" s="111"/>
      <c r="AV212" s="112"/>
      <c r="CI212" s="108"/>
      <c r="CJ212" s="108"/>
      <c r="DC212" s="108"/>
    </row>
    <row r="213" spans="1:107" ht="15.75" customHeight="1">
      <c r="A213" s="104"/>
      <c r="B213" s="104"/>
      <c r="C213" s="104"/>
      <c r="D213" s="105"/>
      <c r="E213" s="106"/>
      <c r="K213" s="107"/>
      <c r="Q213" s="108"/>
      <c r="W213" s="109"/>
      <c r="X213" s="109"/>
      <c r="Z213" s="109"/>
      <c r="AG213" s="110"/>
      <c r="AT213" s="111"/>
      <c r="AV213" s="112"/>
      <c r="CI213" s="108"/>
      <c r="CJ213" s="108"/>
      <c r="DC213" s="108"/>
    </row>
    <row r="214" spans="1:107" ht="15.75" customHeight="1">
      <c r="A214" s="104"/>
      <c r="B214" s="104"/>
      <c r="C214" s="104"/>
      <c r="D214" s="105"/>
      <c r="E214" s="106"/>
      <c r="K214" s="107"/>
      <c r="Q214" s="108"/>
      <c r="W214" s="109"/>
      <c r="X214" s="109"/>
      <c r="Z214" s="109"/>
      <c r="AG214" s="110"/>
      <c r="AT214" s="111"/>
      <c r="AV214" s="112"/>
      <c r="CI214" s="108"/>
      <c r="CJ214" s="108"/>
      <c r="DC214" s="108"/>
    </row>
    <row r="215" spans="1:107" ht="15.75" customHeight="1">
      <c r="A215" s="104"/>
      <c r="B215" s="104"/>
      <c r="C215" s="104"/>
      <c r="D215" s="105"/>
      <c r="E215" s="106"/>
      <c r="K215" s="107"/>
      <c r="Q215" s="108"/>
      <c r="W215" s="109"/>
      <c r="X215" s="109"/>
      <c r="Z215" s="109"/>
      <c r="AG215" s="110"/>
      <c r="AT215" s="111"/>
      <c r="AV215" s="112"/>
      <c r="CI215" s="108"/>
      <c r="CJ215" s="108"/>
      <c r="DC215" s="108"/>
    </row>
    <row r="216" spans="1:107" ht="15.75" customHeight="1">
      <c r="A216" s="104"/>
      <c r="B216" s="104"/>
      <c r="C216" s="104"/>
      <c r="D216" s="105"/>
      <c r="E216" s="106"/>
      <c r="K216" s="107"/>
      <c r="Q216" s="108"/>
      <c r="W216" s="109"/>
      <c r="X216" s="109"/>
      <c r="Z216" s="109"/>
      <c r="AG216" s="110"/>
      <c r="AT216" s="111"/>
      <c r="AV216" s="112"/>
      <c r="CI216" s="108"/>
      <c r="CJ216" s="108"/>
      <c r="DC216" s="108"/>
    </row>
    <row r="217" spans="1:107" ht="15.75" customHeight="1">
      <c r="A217" s="104"/>
      <c r="B217" s="104"/>
      <c r="C217" s="104"/>
      <c r="D217" s="105"/>
      <c r="E217" s="106"/>
      <c r="K217" s="107"/>
      <c r="Q217" s="108"/>
      <c r="W217" s="109"/>
      <c r="X217" s="109"/>
      <c r="Z217" s="109"/>
      <c r="AG217" s="110"/>
      <c r="AT217" s="111"/>
      <c r="AV217" s="112"/>
      <c r="CI217" s="108"/>
      <c r="CJ217" s="108"/>
      <c r="DC217" s="108"/>
    </row>
    <row r="218" spans="1:107" ht="15.75" customHeight="1">
      <c r="A218" s="104"/>
      <c r="B218" s="104"/>
      <c r="C218" s="104"/>
      <c r="D218" s="105"/>
      <c r="E218" s="106"/>
      <c r="K218" s="107"/>
      <c r="Q218" s="108"/>
      <c r="W218" s="109"/>
      <c r="X218" s="109"/>
      <c r="Z218" s="109"/>
      <c r="AG218" s="110"/>
      <c r="AT218" s="111"/>
      <c r="AV218" s="112"/>
      <c r="CI218" s="108"/>
      <c r="CJ218" s="108"/>
      <c r="DC218" s="108"/>
    </row>
    <row r="219" spans="1:107" ht="15.75" customHeight="1">
      <c r="A219" s="104"/>
      <c r="B219" s="104"/>
      <c r="C219" s="104"/>
      <c r="D219" s="105"/>
      <c r="E219" s="106"/>
      <c r="K219" s="107"/>
      <c r="Q219" s="108"/>
      <c r="W219" s="109"/>
      <c r="X219" s="109"/>
      <c r="Z219" s="109"/>
      <c r="AG219" s="110"/>
      <c r="AT219" s="111"/>
      <c r="AV219" s="112"/>
      <c r="CI219" s="108"/>
      <c r="CJ219" s="108"/>
      <c r="DC219" s="108"/>
    </row>
    <row r="220" spans="1:107" ht="15.75" customHeight="1">
      <c r="A220" s="104"/>
      <c r="B220" s="104"/>
      <c r="C220" s="104"/>
      <c r="D220" s="105"/>
      <c r="E220" s="106"/>
      <c r="K220" s="107"/>
      <c r="Q220" s="108"/>
      <c r="W220" s="109"/>
      <c r="X220" s="109"/>
      <c r="Z220" s="109"/>
      <c r="AG220" s="110"/>
      <c r="AT220" s="111"/>
      <c r="AV220" s="112"/>
      <c r="CI220" s="108"/>
      <c r="CJ220" s="108"/>
      <c r="DC220" s="108"/>
    </row>
    <row r="221" spans="1:107" ht="15.75" customHeight="1">
      <c r="A221" s="104"/>
      <c r="B221" s="104"/>
      <c r="C221" s="104"/>
      <c r="D221" s="105"/>
      <c r="E221" s="106"/>
      <c r="K221" s="107"/>
      <c r="Q221" s="108"/>
      <c r="W221" s="109"/>
      <c r="X221" s="109"/>
      <c r="Z221" s="109"/>
      <c r="AG221" s="110"/>
      <c r="AT221" s="111"/>
      <c r="AV221" s="112"/>
      <c r="CI221" s="108"/>
      <c r="CJ221" s="108"/>
      <c r="DC221" s="108"/>
    </row>
    <row r="222" spans="1:107" ht="15.75" customHeight="1">
      <c r="A222" s="104"/>
      <c r="B222" s="104"/>
      <c r="C222" s="104"/>
      <c r="D222" s="105"/>
      <c r="E222" s="106"/>
      <c r="K222" s="107"/>
      <c r="Q222" s="108"/>
      <c r="W222" s="109"/>
      <c r="X222" s="109"/>
      <c r="Z222" s="109"/>
      <c r="AG222" s="110"/>
      <c r="AT222" s="111"/>
      <c r="AV222" s="112"/>
      <c r="CI222" s="108"/>
      <c r="CJ222" s="108"/>
      <c r="DC222" s="108"/>
    </row>
    <row r="223" spans="1:107" ht="15.75" customHeight="1">
      <c r="A223" s="104"/>
      <c r="B223" s="104"/>
      <c r="C223" s="104"/>
      <c r="D223" s="105"/>
      <c r="E223" s="106"/>
      <c r="K223" s="107"/>
      <c r="Q223" s="108"/>
      <c r="W223" s="109"/>
      <c r="X223" s="109"/>
      <c r="Z223" s="109"/>
      <c r="AG223" s="110"/>
      <c r="AT223" s="111"/>
      <c r="AV223" s="112"/>
      <c r="CI223" s="108"/>
      <c r="CJ223" s="108"/>
      <c r="DC223" s="108"/>
    </row>
    <row r="224" spans="1:107" ht="15.75" customHeight="1">
      <c r="A224" s="104"/>
      <c r="B224" s="104"/>
      <c r="C224" s="104"/>
      <c r="D224" s="105"/>
      <c r="E224" s="106"/>
      <c r="K224" s="107"/>
      <c r="Q224" s="108"/>
      <c r="W224" s="109"/>
      <c r="X224" s="109"/>
      <c r="Z224" s="109"/>
      <c r="AG224" s="110"/>
      <c r="AT224" s="111"/>
      <c r="AV224" s="112"/>
      <c r="CI224" s="108"/>
      <c r="CJ224" s="108"/>
      <c r="DC224" s="108"/>
    </row>
    <row r="225" spans="1:107" ht="15.75" customHeight="1">
      <c r="A225" s="104"/>
      <c r="B225" s="104"/>
      <c r="C225" s="104"/>
      <c r="D225" s="105"/>
      <c r="E225" s="106"/>
      <c r="K225" s="107"/>
      <c r="Q225" s="108"/>
      <c r="W225" s="109"/>
      <c r="X225" s="109"/>
      <c r="Z225" s="109"/>
      <c r="AG225" s="110"/>
      <c r="AT225" s="111"/>
      <c r="AV225" s="112"/>
      <c r="CI225" s="108"/>
      <c r="CJ225" s="108"/>
      <c r="DC225" s="108"/>
    </row>
    <row r="226" spans="1:107" ht="15.75" customHeight="1">
      <c r="A226" s="104"/>
      <c r="B226" s="104"/>
      <c r="C226" s="104"/>
      <c r="D226" s="105"/>
      <c r="E226" s="106"/>
      <c r="K226" s="107"/>
      <c r="Q226" s="108"/>
      <c r="W226" s="109"/>
      <c r="X226" s="109"/>
      <c r="Z226" s="109"/>
      <c r="AG226" s="110"/>
      <c r="AT226" s="111"/>
      <c r="AV226" s="112"/>
      <c r="CI226" s="108"/>
      <c r="CJ226" s="108"/>
      <c r="DC226" s="108"/>
    </row>
    <row r="227" spans="1:107" ht="15.75" customHeight="1">
      <c r="A227" s="104"/>
      <c r="B227" s="104"/>
      <c r="C227" s="104"/>
      <c r="D227" s="105"/>
      <c r="E227" s="106"/>
      <c r="K227" s="107"/>
      <c r="Q227" s="108"/>
      <c r="W227" s="109"/>
      <c r="X227" s="109"/>
      <c r="Z227" s="109"/>
      <c r="AG227" s="110"/>
      <c r="AT227" s="111"/>
      <c r="AV227" s="112"/>
      <c r="CI227" s="108"/>
      <c r="CJ227" s="108"/>
      <c r="DC227" s="108"/>
    </row>
    <row r="228" spans="1:107" ht="15.75" customHeight="1">
      <c r="A228" s="104"/>
      <c r="B228" s="104"/>
      <c r="C228" s="104"/>
      <c r="D228" s="105"/>
      <c r="E228" s="106"/>
      <c r="K228" s="107"/>
      <c r="Q228" s="108"/>
      <c r="W228" s="109"/>
      <c r="X228" s="109"/>
      <c r="Z228" s="109"/>
      <c r="AG228" s="110"/>
      <c r="AT228" s="111"/>
      <c r="AV228" s="112"/>
      <c r="CI228" s="108"/>
      <c r="CJ228" s="108"/>
      <c r="DC228" s="108"/>
    </row>
    <row r="229" spans="1:107" ht="15.75" customHeight="1">
      <c r="A229" s="104"/>
      <c r="B229" s="104"/>
      <c r="C229" s="104"/>
      <c r="D229" s="105"/>
      <c r="E229" s="106"/>
      <c r="K229" s="107"/>
      <c r="Q229" s="108"/>
      <c r="W229" s="109"/>
      <c r="X229" s="109"/>
      <c r="Z229" s="109"/>
      <c r="AG229" s="110"/>
      <c r="AT229" s="111"/>
      <c r="AV229" s="112"/>
      <c r="CI229" s="108"/>
      <c r="CJ229" s="108"/>
      <c r="DC229" s="108"/>
    </row>
    <row r="230" spans="1:107" ht="15.75" customHeight="1">
      <c r="A230" s="104"/>
      <c r="B230" s="104"/>
      <c r="C230" s="104"/>
      <c r="D230" s="105"/>
      <c r="E230" s="106"/>
      <c r="K230" s="107"/>
      <c r="Q230" s="108"/>
      <c r="W230" s="109"/>
      <c r="X230" s="109"/>
      <c r="Z230" s="109"/>
      <c r="AG230" s="110"/>
      <c r="AT230" s="111"/>
      <c r="AV230" s="112"/>
      <c r="CI230" s="108"/>
      <c r="CJ230" s="108"/>
      <c r="DC230" s="108"/>
    </row>
    <row r="231" spans="1:107" ht="15.75" customHeight="1">
      <c r="A231" s="104"/>
      <c r="B231" s="104"/>
      <c r="C231" s="104"/>
      <c r="D231" s="105"/>
      <c r="E231" s="106"/>
      <c r="K231" s="107"/>
      <c r="Q231" s="108"/>
      <c r="W231" s="109"/>
      <c r="X231" s="109"/>
      <c r="Z231" s="109"/>
      <c r="AG231" s="110"/>
      <c r="AT231" s="111"/>
      <c r="AV231" s="112"/>
      <c r="CI231" s="108"/>
      <c r="CJ231" s="108"/>
      <c r="DC231" s="108"/>
    </row>
    <row r="232" spans="1:107" ht="15.75" customHeight="1">
      <c r="A232" s="104"/>
      <c r="B232" s="104"/>
      <c r="C232" s="104"/>
      <c r="D232" s="105"/>
      <c r="E232" s="106"/>
      <c r="K232" s="107"/>
      <c r="Q232" s="108"/>
      <c r="W232" s="109"/>
      <c r="X232" s="109"/>
      <c r="Z232" s="109"/>
      <c r="AG232" s="110"/>
      <c r="AT232" s="111"/>
      <c r="AV232" s="112"/>
      <c r="CI232" s="108"/>
      <c r="CJ232" s="108"/>
      <c r="DC232" s="108"/>
    </row>
    <row r="233" spans="1:107" ht="15.75" customHeight="1">
      <c r="A233" s="104"/>
      <c r="B233" s="104"/>
      <c r="C233" s="104"/>
      <c r="D233" s="105"/>
      <c r="E233" s="106"/>
      <c r="K233" s="107"/>
      <c r="Q233" s="108"/>
      <c r="W233" s="109"/>
      <c r="X233" s="109"/>
      <c r="Z233" s="109"/>
      <c r="AG233" s="110"/>
      <c r="AT233" s="111"/>
      <c r="AV233" s="112"/>
      <c r="CI233" s="108"/>
      <c r="CJ233" s="108"/>
      <c r="DC233" s="108"/>
    </row>
    <row r="234" spans="1:107" ht="15.75" customHeight="1">
      <c r="A234" s="104"/>
      <c r="B234" s="104"/>
      <c r="C234" s="104"/>
      <c r="D234" s="105"/>
      <c r="E234" s="106"/>
      <c r="K234" s="107"/>
      <c r="Q234" s="108"/>
      <c r="W234" s="109"/>
      <c r="X234" s="109"/>
      <c r="Z234" s="109"/>
      <c r="AG234" s="110"/>
      <c r="AT234" s="111"/>
      <c r="AV234" s="112"/>
      <c r="CI234" s="108"/>
      <c r="CJ234" s="108"/>
      <c r="DC234" s="108"/>
    </row>
    <row r="235" spans="1:107" ht="15.75" customHeight="1">
      <c r="A235" s="104"/>
      <c r="B235" s="104"/>
      <c r="C235" s="104"/>
      <c r="D235" s="105"/>
      <c r="E235" s="106"/>
      <c r="K235" s="107"/>
      <c r="Q235" s="108"/>
      <c r="W235" s="109"/>
      <c r="X235" s="109"/>
      <c r="Z235" s="109"/>
      <c r="AG235" s="110"/>
      <c r="AT235" s="111"/>
      <c r="AV235" s="112"/>
      <c r="CI235" s="108"/>
      <c r="CJ235" s="108"/>
      <c r="DC235" s="108"/>
    </row>
    <row r="236" spans="1:107" ht="15.75" customHeight="1">
      <c r="A236" s="104"/>
      <c r="B236" s="104"/>
      <c r="C236" s="104"/>
      <c r="D236" s="105"/>
      <c r="E236" s="106"/>
      <c r="K236" s="107"/>
      <c r="Q236" s="108"/>
      <c r="W236" s="109"/>
      <c r="X236" s="109"/>
      <c r="Z236" s="109"/>
      <c r="AG236" s="110"/>
      <c r="AT236" s="111"/>
      <c r="AV236" s="112"/>
      <c r="CI236" s="108"/>
      <c r="CJ236" s="108"/>
      <c r="DC236" s="108"/>
    </row>
    <row r="237" spans="1:107" ht="15.75" customHeight="1">
      <c r="A237" s="104"/>
      <c r="B237" s="104"/>
      <c r="C237" s="104"/>
      <c r="D237" s="105"/>
      <c r="E237" s="106"/>
      <c r="K237" s="107"/>
      <c r="Q237" s="108"/>
      <c r="W237" s="109"/>
      <c r="X237" s="109"/>
      <c r="Z237" s="109"/>
      <c r="AG237" s="110"/>
      <c r="AT237" s="111"/>
      <c r="AV237" s="112"/>
      <c r="CI237" s="108"/>
      <c r="CJ237" s="108"/>
      <c r="DC237" s="108"/>
    </row>
    <row r="238" spans="1:107" ht="15.75" customHeight="1">
      <c r="A238" s="104"/>
      <c r="B238" s="104"/>
      <c r="C238" s="104"/>
      <c r="D238" s="105"/>
      <c r="E238" s="106"/>
      <c r="K238" s="107"/>
      <c r="Q238" s="108"/>
      <c r="W238" s="109"/>
      <c r="X238" s="109"/>
      <c r="Z238" s="109"/>
      <c r="AG238" s="110"/>
      <c r="AT238" s="111"/>
      <c r="AV238" s="112"/>
      <c r="CI238" s="108"/>
      <c r="CJ238" s="108"/>
      <c r="DC238" s="108"/>
    </row>
    <row r="239" spans="1:107" ht="15.75" customHeight="1">
      <c r="A239" s="104"/>
      <c r="B239" s="104"/>
      <c r="C239" s="104"/>
      <c r="D239" s="105"/>
      <c r="E239" s="106"/>
      <c r="K239" s="107"/>
      <c r="Q239" s="108"/>
      <c r="W239" s="109"/>
      <c r="X239" s="109"/>
      <c r="Z239" s="109"/>
      <c r="AG239" s="110"/>
      <c r="AT239" s="111"/>
      <c r="AV239" s="112"/>
      <c r="CI239" s="108"/>
      <c r="CJ239" s="108"/>
      <c r="DC239" s="108"/>
    </row>
    <row r="240" spans="1:107" ht="15.75" customHeight="1">
      <c r="A240" s="104"/>
      <c r="B240" s="104"/>
      <c r="C240" s="104"/>
      <c r="D240" s="105"/>
      <c r="E240" s="106"/>
      <c r="K240" s="107"/>
      <c r="Q240" s="108"/>
      <c r="W240" s="109"/>
      <c r="X240" s="109"/>
      <c r="Z240" s="109"/>
      <c r="AG240" s="110"/>
      <c r="AT240" s="111"/>
      <c r="AV240" s="112"/>
      <c r="CI240" s="108"/>
      <c r="CJ240" s="108"/>
      <c r="DC240" s="108"/>
    </row>
    <row r="241" spans="1:107" ht="15.75" customHeight="1">
      <c r="A241" s="104"/>
      <c r="B241" s="104"/>
      <c r="C241" s="104"/>
      <c r="D241" s="105"/>
      <c r="E241" s="106"/>
      <c r="K241" s="107"/>
      <c r="Q241" s="108"/>
      <c r="W241" s="109"/>
      <c r="X241" s="109"/>
      <c r="Z241" s="109"/>
      <c r="AG241" s="110"/>
      <c r="AT241" s="111"/>
      <c r="AV241" s="112"/>
      <c r="CI241" s="108"/>
      <c r="CJ241" s="108"/>
      <c r="DC241" s="108"/>
    </row>
    <row r="242" spans="1:107" ht="15.75" customHeight="1">
      <c r="A242" s="104"/>
      <c r="B242" s="104"/>
      <c r="C242" s="104"/>
      <c r="D242" s="105"/>
      <c r="E242" s="106"/>
      <c r="K242" s="107"/>
      <c r="Q242" s="108"/>
      <c r="W242" s="109"/>
      <c r="X242" s="109"/>
      <c r="Z242" s="109"/>
      <c r="AG242" s="110"/>
      <c r="AT242" s="111"/>
      <c r="AV242" s="112"/>
      <c r="CI242" s="108"/>
      <c r="CJ242" s="108"/>
      <c r="DC242" s="108"/>
    </row>
    <row r="243" spans="1:107" ht="15.75" customHeight="1">
      <c r="A243" s="104"/>
      <c r="B243" s="104"/>
      <c r="C243" s="104"/>
      <c r="D243" s="105"/>
      <c r="E243" s="106"/>
      <c r="K243" s="107"/>
      <c r="Q243" s="108"/>
      <c r="W243" s="109"/>
      <c r="X243" s="109"/>
      <c r="Z243" s="109"/>
      <c r="AG243" s="110"/>
      <c r="AT243" s="111"/>
      <c r="AV243" s="112"/>
      <c r="CI243" s="108"/>
      <c r="CJ243" s="108"/>
      <c r="DC243" s="108"/>
    </row>
    <row r="244" spans="1:107" ht="15.75" customHeight="1">
      <c r="A244" s="104"/>
      <c r="B244" s="104"/>
      <c r="C244" s="104"/>
      <c r="D244" s="105"/>
      <c r="E244" s="106"/>
      <c r="K244" s="107"/>
      <c r="Q244" s="108"/>
      <c r="W244" s="109"/>
      <c r="X244" s="109"/>
      <c r="Z244" s="109"/>
      <c r="AG244" s="110"/>
      <c r="AT244" s="111"/>
      <c r="AV244" s="112"/>
      <c r="CI244" s="108"/>
      <c r="CJ244" s="108"/>
      <c r="DC244" s="108"/>
    </row>
    <row r="245" spans="1:107" ht="15.75" customHeight="1">
      <c r="A245" s="104"/>
      <c r="B245" s="104"/>
      <c r="C245" s="104"/>
      <c r="D245" s="105"/>
      <c r="E245" s="106"/>
      <c r="K245" s="107"/>
      <c r="Q245" s="108"/>
      <c r="W245" s="109"/>
      <c r="X245" s="109"/>
      <c r="Z245" s="109"/>
      <c r="AG245" s="110"/>
      <c r="AT245" s="111"/>
      <c r="AV245" s="112"/>
      <c r="CI245" s="108"/>
      <c r="CJ245" s="108"/>
      <c r="DC245" s="108"/>
    </row>
    <row r="246" spans="1:107" ht="15.75" customHeight="1">
      <c r="A246" s="104"/>
      <c r="B246" s="104"/>
      <c r="C246" s="104"/>
      <c r="D246" s="105"/>
      <c r="E246" s="106"/>
      <c r="K246" s="107"/>
      <c r="Q246" s="108"/>
      <c r="W246" s="109"/>
      <c r="X246" s="109"/>
      <c r="Z246" s="109"/>
      <c r="AG246" s="110"/>
      <c r="AT246" s="111"/>
      <c r="AV246" s="112"/>
      <c r="CI246" s="108"/>
      <c r="CJ246" s="108"/>
      <c r="DC246" s="108"/>
    </row>
    <row r="247" spans="1:107" ht="15.75" customHeight="1">
      <c r="A247" s="104"/>
      <c r="B247" s="104"/>
      <c r="C247" s="104"/>
      <c r="D247" s="105"/>
      <c r="E247" s="106"/>
      <c r="K247" s="107"/>
      <c r="Q247" s="108"/>
      <c r="W247" s="109"/>
      <c r="X247" s="109"/>
      <c r="Z247" s="109"/>
      <c r="AG247" s="110"/>
      <c r="AT247" s="111"/>
      <c r="AV247" s="112"/>
      <c r="CI247" s="108"/>
      <c r="CJ247" s="108"/>
      <c r="DC247" s="108"/>
    </row>
    <row r="248" spans="1:107" ht="15.75" customHeight="1">
      <c r="A248" s="104"/>
      <c r="B248" s="104"/>
      <c r="C248" s="104"/>
      <c r="D248" s="105"/>
      <c r="E248" s="106"/>
      <c r="K248" s="107"/>
      <c r="Q248" s="108"/>
      <c r="W248" s="109"/>
      <c r="X248" s="109"/>
      <c r="Z248" s="109"/>
      <c r="AG248" s="110"/>
      <c r="AT248" s="111"/>
      <c r="AV248" s="112"/>
      <c r="CI248" s="108"/>
      <c r="CJ248" s="108"/>
      <c r="DC248" s="108"/>
    </row>
    <row r="249" spans="1:107" ht="15.75" customHeight="1">
      <c r="A249" s="104"/>
      <c r="B249" s="104"/>
      <c r="C249" s="104"/>
      <c r="D249" s="105"/>
      <c r="E249" s="106"/>
      <c r="K249" s="107"/>
      <c r="Q249" s="108"/>
      <c r="W249" s="109"/>
      <c r="X249" s="109"/>
      <c r="Z249" s="109"/>
      <c r="AG249" s="110"/>
      <c r="AT249" s="111"/>
      <c r="AV249" s="112"/>
      <c r="CI249" s="108"/>
      <c r="CJ249" s="108"/>
      <c r="DC249" s="108"/>
    </row>
    <row r="250" spans="1:107" ht="15.75" customHeight="1">
      <c r="A250" s="104"/>
      <c r="B250" s="104"/>
      <c r="C250" s="104"/>
      <c r="D250" s="105"/>
      <c r="E250" s="106"/>
      <c r="K250" s="107"/>
      <c r="Q250" s="108"/>
      <c r="W250" s="109"/>
      <c r="X250" s="109"/>
      <c r="Z250" s="109"/>
      <c r="AG250" s="110"/>
      <c r="AT250" s="111"/>
      <c r="AV250" s="112"/>
      <c r="CI250" s="108"/>
      <c r="CJ250" s="108"/>
      <c r="DC250" s="108"/>
    </row>
    <row r="251" spans="1:107" ht="15.75" customHeight="1">
      <c r="A251" s="104"/>
      <c r="B251" s="104"/>
      <c r="C251" s="104"/>
      <c r="D251" s="105"/>
      <c r="E251" s="106"/>
      <c r="K251" s="107"/>
      <c r="Q251" s="108"/>
      <c r="W251" s="109"/>
      <c r="X251" s="109"/>
      <c r="Z251" s="109"/>
      <c r="AG251" s="110"/>
      <c r="AT251" s="111"/>
      <c r="AV251" s="112"/>
      <c r="CI251" s="108"/>
      <c r="CJ251" s="108"/>
      <c r="DC251" s="108"/>
    </row>
    <row r="252" spans="1:107" ht="15.75" customHeight="1">
      <c r="A252" s="104"/>
      <c r="B252" s="104"/>
      <c r="C252" s="104"/>
      <c r="D252" s="105"/>
      <c r="E252" s="106"/>
      <c r="K252" s="107"/>
      <c r="Q252" s="108"/>
      <c r="W252" s="109"/>
      <c r="X252" s="109"/>
      <c r="Z252" s="109"/>
      <c r="AG252" s="110"/>
      <c r="AT252" s="111"/>
      <c r="AV252" s="112"/>
      <c r="CI252" s="108"/>
      <c r="CJ252" s="108"/>
      <c r="DC252" s="108"/>
    </row>
    <row r="253" spans="1:107" ht="15.75" customHeight="1">
      <c r="A253" s="104"/>
      <c r="B253" s="104"/>
      <c r="C253" s="104"/>
      <c r="D253" s="105"/>
      <c r="E253" s="106"/>
      <c r="K253" s="107"/>
      <c r="Q253" s="108"/>
      <c r="W253" s="109"/>
      <c r="X253" s="109"/>
      <c r="Z253" s="109"/>
      <c r="AG253" s="110"/>
      <c r="AT253" s="111"/>
      <c r="AV253" s="112"/>
      <c r="CI253" s="108"/>
      <c r="CJ253" s="108"/>
      <c r="DC253" s="108"/>
    </row>
    <row r="254" spans="1:107" ht="15.75" customHeight="1">
      <c r="A254" s="104"/>
      <c r="B254" s="104"/>
      <c r="C254" s="104"/>
      <c r="D254" s="105"/>
      <c r="E254" s="106"/>
      <c r="K254" s="107"/>
      <c r="Q254" s="108"/>
      <c r="W254" s="109"/>
      <c r="X254" s="109"/>
      <c r="Z254" s="109"/>
      <c r="AG254" s="110"/>
      <c r="AT254" s="111"/>
      <c r="AV254" s="112"/>
      <c r="CI254" s="108"/>
      <c r="CJ254" s="108"/>
      <c r="DC254" s="108"/>
    </row>
    <row r="255" spans="1:107" ht="15.75" customHeight="1">
      <c r="A255" s="104"/>
      <c r="B255" s="104"/>
      <c r="C255" s="104"/>
      <c r="D255" s="105"/>
      <c r="E255" s="106"/>
      <c r="K255" s="107"/>
      <c r="Q255" s="108"/>
      <c r="W255" s="109"/>
      <c r="X255" s="109"/>
      <c r="Z255" s="109"/>
      <c r="AG255" s="110"/>
      <c r="AT255" s="111"/>
      <c r="AV255" s="112"/>
      <c r="CI255" s="108"/>
      <c r="CJ255" s="108"/>
      <c r="DC255" s="108"/>
    </row>
    <row r="256" spans="1:107" ht="15.75" customHeight="1">
      <c r="A256" s="104"/>
      <c r="B256" s="104"/>
      <c r="C256" s="104"/>
      <c r="D256" s="105"/>
      <c r="E256" s="106"/>
      <c r="K256" s="107"/>
      <c r="Q256" s="108"/>
      <c r="W256" s="109"/>
      <c r="X256" s="109"/>
      <c r="Z256" s="109"/>
      <c r="AG256" s="110"/>
      <c r="AT256" s="111"/>
      <c r="AV256" s="112"/>
      <c r="CI256" s="108"/>
      <c r="CJ256" s="108"/>
      <c r="DC256" s="108"/>
    </row>
    <row r="257" spans="1:107" ht="15.75" customHeight="1">
      <c r="A257" s="104"/>
      <c r="B257" s="104"/>
      <c r="C257" s="104"/>
      <c r="D257" s="105"/>
      <c r="E257" s="106"/>
      <c r="K257" s="107"/>
      <c r="Q257" s="108"/>
      <c r="W257" s="109"/>
      <c r="X257" s="109"/>
      <c r="Z257" s="109"/>
      <c r="AG257" s="110"/>
      <c r="AT257" s="111"/>
      <c r="AV257" s="112"/>
      <c r="CI257" s="108"/>
      <c r="CJ257" s="108"/>
      <c r="DC257" s="108"/>
    </row>
    <row r="258" spans="1:107" ht="15.75" customHeight="1">
      <c r="A258" s="104"/>
      <c r="B258" s="104"/>
      <c r="C258" s="104"/>
      <c r="D258" s="105"/>
      <c r="E258" s="106"/>
      <c r="K258" s="107"/>
      <c r="Q258" s="108"/>
      <c r="W258" s="109"/>
      <c r="X258" s="109"/>
      <c r="Z258" s="109"/>
      <c r="AG258" s="110"/>
      <c r="AT258" s="111"/>
      <c r="AV258" s="112"/>
      <c r="CI258" s="108"/>
      <c r="CJ258" s="108"/>
      <c r="DC258" s="108"/>
    </row>
    <row r="259" spans="1:107" ht="15.75" customHeight="1">
      <c r="A259" s="104"/>
      <c r="B259" s="104"/>
      <c r="C259" s="104"/>
      <c r="D259" s="105"/>
      <c r="E259" s="106"/>
      <c r="K259" s="107"/>
      <c r="Q259" s="108"/>
      <c r="W259" s="109"/>
      <c r="X259" s="109"/>
      <c r="Z259" s="109"/>
      <c r="AG259" s="110"/>
      <c r="AT259" s="111"/>
      <c r="AV259" s="112"/>
      <c r="CI259" s="108"/>
      <c r="CJ259" s="108"/>
      <c r="DC259" s="108"/>
    </row>
    <row r="260" spans="1:107" ht="15.75" customHeight="1">
      <c r="A260" s="104"/>
      <c r="B260" s="104"/>
      <c r="C260" s="104"/>
      <c r="D260" s="105"/>
      <c r="E260" s="106"/>
      <c r="K260" s="107"/>
      <c r="Q260" s="108"/>
      <c r="W260" s="109"/>
      <c r="X260" s="109"/>
      <c r="Z260" s="109"/>
      <c r="AG260" s="110"/>
      <c r="AT260" s="111"/>
      <c r="AV260" s="112"/>
      <c r="CI260" s="108"/>
      <c r="CJ260" s="108"/>
      <c r="DC260" s="108"/>
    </row>
    <row r="261" spans="1:107" ht="15.75" customHeight="1">
      <c r="A261" s="104"/>
      <c r="B261" s="104"/>
      <c r="C261" s="104"/>
      <c r="D261" s="105"/>
      <c r="E261" s="106"/>
      <c r="K261" s="107"/>
      <c r="Q261" s="108"/>
      <c r="W261" s="109"/>
      <c r="X261" s="109"/>
      <c r="Z261" s="109"/>
      <c r="AG261" s="110"/>
      <c r="AT261" s="111"/>
      <c r="AV261" s="112"/>
      <c r="CI261" s="108"/>
      <c r="CJ261" s="108"/>
      <c r="DC261" s="108"/>
    </row>
    <row r="262" spans="1:107" ht="15.75" customHeight="1">
      <c r="A262" s="104"/>
      <c r="B262" s="104"/>
      <c r="C262" s="104"/>
      <c r="D262" s="105"/>
      <c r="E262" s="106"/>
      <c r="K262" s="107"/>
      <c r="Q262" s="108"/>
      <c r="W262" s="109"/>
      <c r="X262" s="109"/>
      <c r="Z262" s="109"/>
      <c r="AG262" s="110"/>
      <c r="AT262" s="111"/>
      <c r="AV262" s="112"/>
      <c r="CI262" s="108"/>
      <c r="CJ262" s="108"/>
      <c r="DC262" s="108"/>
    </row>
    <row r="263" spans="1:107" ht="15.75" customHeight="1">
      <c r="A263" s="104"/>
      <c r="B263" s="104"/>
      <c r="C263" s="104"/>
      <c r="D263" s="105"/>
      <c r="E263" s="106"/>
      <c r="K263" s="107"/>
      <c r="Q263" s="108"/>
      <c r="W263" s="109"/>
      <c r="X263" s="109"/>
      <c r="Z263" s="109"/>
      <c r="AG263" s="110"/>
      <c r="AT263" s="111"/>
      <c r="AV263" s="112"/>
      <c r="CI263" s="108"/>
      <c r="CJ263" s="108"/>
      <c r="DC263" s="108"/>
    </row>
    <row r="264" spans="1:107" ht="15.75" customHeight="1">
      <c r="A264" s="104"/>
      <c r="B264" s="104"/>
      <c r="C264" s="104"/>
      <c r="D264" s="105"/>
      <c r="E264" s="106"/>
      <c r="K264" s="107"/>
      <c r="Q264" s="108"/>
      <c r="W264" s="109"/>
      <c r="X264" s="109"/>
      <c r="Z264" s="109"/>
      <c r="AG264" s="110"/>
      <c r="AT264" s="111"/>
      <c r="AV264" s="112"/>
      <c r="CI264" s="108"/>
      <c r="CJ264" s="108"/>
      <c r="DC264" s="108"/>
    </row>
    <row r="265" spans="1:107" ht="15.75" customHeight="1">
      <c r="A265" s="104"/>
      <c r="B265" s="104"/>
      <c r="C265" s="104"/>
      <c r="D265" s="105"/>
      <c r="E265" s="106"/>
      <c r="K265" s="107"/>
      <c r="Q265" s="108"/>
      <c r="W265" s="109"/>
      <c r="X265" s="109"/>
      <c r="Z265" s="109"/>
      <c r="AG265" s="110"/>
      <c r="AT265" s="111"/>
      <c r="AV265" s="112"/>
      <c r="CI265" s="108"/>
      <c r="CJ265" s="108"/>
      <c r="DC265" s="108"/>
    </row>
    <row r="266" spans="1:107" ht="15.75" customHeight="1">
      <c r="A266" s="104"/>
      <c r="B266" s="104"/>
      <c r="C266" s="104"/>
      <c r="D266" s="105"/>
      <c r="E266" s="106"/>
      <c r="K266" s="107"/>
      <c r="Q266" s="108"/>
      <c r="W266" s="109"/>
      <c r="X266" s="109"/>
      <c r="Z266" s="109"/>
      <c r="AG266" s="110"/>
      <c r="AT266" s="111"/>
      <c r="AV266" s="112"/>
      <c r="CI266" s="108"/>
      <c r="CJ266" s="108"/>
      <c r="DC266" s="108"/>
    </row>
    <row r="267" spans="1:107" ht="15.75" customHeight="1">
      <c r="A267" s="104"/>
      <c r="B267" s="104"/>
      <c r="C267" s="104"/>
      <c r="D267" s="105"/>
      <c r="E267" s="106"/>
      <c r="K267" s="107"/>
      <c r="Q267" s="108"/>
      <c r="W267" s="109"/>
      <c r="X267" s="109"/>
      <c r="Z267" s="109"/>
      <c r="AG267" s="110"/>
      <c r="AT267" s="111"/>
      <c r="AV267" s="112"/>
      <c r="CI267" s="108"/>
      <c r="CJ267" s="108"/>
      <c r="DC267" s="108"/>
    </row>
    <row r="268" spans="1:107" ht="15.75" customHeight="1">
      <c r="A268" s="104"/>
      <c r="B268" s="104"/>
      <c r="C268" s="104"/>
      <c r="D268" s="105"/>
      <c r="E268" s="106"/>
      <c r="K268" s="107"/>
      <c r="Q268" s="108"/>
      <c r="W268" s="109"/>
      <c r="X268" s="109"/>
      <c r="Z268" s="109"/>
      <c r="AG268" s="110"/>
      <c r="AT268" s="111"/>
      <c r="AV268" s="112"/>
      <c r="CI268" s="108"/>
      <c r="CJ268" s="108"/>
      <c r="DC268" s="108"/>
    </row>
    <row r="269" spans="1:107" ht="15.75" customHeight="1">
      <c r="A269" s="104"/>
      <c r="B269" s="104"/>
      <c r="C269" s="104"/>
      <c r="D269" s="105"/>
      <c r="E269" s="106"/>
      <c r="K269" s="107"/>
      <c r="Q269" s="108"/>
      <c r="W269" s="109"/>
      <c r="X269" s="109"/>
      <c r="Z269" s="109"/>
      <c r="AG269" s="110"/>
      <c r="AT269" s="111"/>
      <c r="AV269" s="112"/>
      <c r="CI269" s="108"/>
      <c r="CJ269" s="108"/>
      <c r="DC269" s="108"/>
    </row>
    <row r="270" spans="1:107" ht="15.75" customHeight="1">
      <c r="A270" s="104"/>
      <c r="B270" s="104"/>
      <c r="C270" s="104"/>
      <c r="D270" s="105"/>
      <c r="E270" s="106"/>
      <c r="K270" s="107"/>
      <c r="Q270" s="108"/>
      <c r="W270" s="109"/>
      <c r="X270" s="109"/>
      <c r="Z270" s="109"/>
      <c r="AG270" s="110"/>
      <c r="AT270" s="111"/>
      <c r="AV270" s="112"/>
      <c r="CI270" s="108"/>
      <c r="CJ270" s="108"/>
      <c r="DC270" s="108"/>
    </row>
    <row r="271" spans="1:107" ht="15.75" customHeight="1">
      <c r="A271" s="104"/>
      <c r="B271" s="104"/>
      <c r="C271" s="104"/>
      <c r="D271" s="105"/>
      <c r="E271" s="106"/>
      <c r="K271" s="107"/>
      <c r="Q271" s="108"/>
      <c r="W271" s="109"/>
      <c r="X271" s="109"/>
      <c r="Z271" s="109"/>
      <c r="AG271" s="110"/>
      <c r="AT271" s="111"/>
      <c r="AV271" s="112"/>
      <c r="CI271" s="108"/>
      <c r="CJ271" s="108"/>
      <c r="DC271" s="108"/>
    </row>
    <row r="272" spans="1:107" ht="15.75" customHeight="1">
      <c r="A272" s="104"/>
      <c r="B272" s="104"/>
      <c r="C272" s="104"/>
      <c r="D272" s="105"/>
      <c r="E272" s="106"/>
      <c r="K272" s="107"/>
      <c r="Q272" s="108"/>
      <c r="W272" s="109"/>
      <c r="X272" s="109"/>
      <c r="Z272" s="109"/>
      <c r="AG272" s="110"/>
      <c r="AT272" s="111"/>
      <c r="AV272" s="112"/>
      <c r="CI272" s="108"/>
      <c r="CJ272" s="108"/>
      <c r="DC272" s="108"/>
    </row>
    <row r="273" spans="1:107" ht="15.75" customHeight="1">
      <c r="A273" s="104"/>
      <c r="B273" s="104"/>
      <c r="C273" s="104"/>
      <c r="D273" s="105"/>
      <c r="E273" s="106"/>
      <c r="K273" s="107"/>
      <c r="Q273" s="108"/>
      <c r="W273" s="109"/>
      <c r="X273" s="109"/>
      <c r="Z273" s="109"/>
      <c r="AG273" s="110"/>
      <c r="AT273" s="111"/>
      <c r="AV273" s="112"/>
      <c r="CI273" s="108"/>
      <c r="CJ273" s="108"/>
      <c r="DC273" s="108"/>
    </row>
    <row r="274" spans="1:107" ht="15.75" customHeight="1">
      <c r="A274" s="104"/>
      <c r="B274" s="104"/>
      <c r="C274" s="104"/>
      <c r="D274" s="105"/>
      <c r="E274" s="106"/>
      <c r="K274" s="107"/>
      <c r="Q274" s="108"/>
      <c r="W274" s="109"/>
      <c r="X274" s="109"/>
      <c r="Z274" s="109"/>
      <c r="AG274" s="110"/>
      <c r="AT274" s="111"/>
      <c r="AV274" s="112"/>
      <c r="CI274" s="108"/>
      <c r="CJ274" s="108"/>
      <c r="DC274" s="108"/>
    </row>
    <row r="275" spans="1:107" ht="15.75" customHeight="1">
      <c r="A275" s="104"/>
      <c r="B275" s="104"/>
      <c r="C275" s="104"/>
      <c r="D275" s="105"/>
      <c r="E275" s="106"/>
      <c r="K275" s="107"/>
      <c r="Q275" s="108"/>
      <c r="W275" s="109"/>
      <c r="X275" s="109"/>
      <c r="Z275" s="109"/>
      <c r="AG275" s="110"/>
      <c r="AT275" s="111"/>
      <c r="AV275" s="112"/>
      <c r="CI275" s="108"/>
      <c r="CJ275" s="108"/>
      <c r="DC275" s="108"/>
    </row>
    <row r="276" spans="1:107" ht="15.75" customHeight="1">
      <c r="A276" s="104"/>
      <c r="B276" s="104"/>
      <c r="C276" s="104"/>
      <c r="D276" s="105"/>
      <c r="E276" s="106"/>
      <c r="K276" s="107"/>
      <c r="Q276" s="108"/>
      <c r="W276" s="109"/>
      <c r="X276" s="109"/>
      <c r="Z276" s="109"/>
      <c r="AG276" s="110"/>
      <c r="AT276" s="111"/>
      <c r="AV276" s="112"/>
      <c r="CI276" s="108"/>
      <c r="CJ276" s="108"/>
      <c r="DC276" s="108"/>
    </row>
    <row r="277" spans="1:107" ht="15.75" customHeight="1">
      <c r="A277" s="104"/>
      <c r="B277" s="104"/>
      <c r="C277" s="104"/>
      <c r="D277" s="105"/>
      <c r="E277" s="106"/>
      <c r="K277" s="107"/>
      <c r="Q277" s="108"/>
      <c r="W277" s="109"/>
      <c r="X277" s="109"/>
      <c r="Z277" s="109"/>
      <c r="AG277" s="110"/>
      <c r="AT277" s="111"/>
      <c r="AV277" s="112"/>
      <c r="CI277" s="108"/>
      <c r="CJ277" s="108"/>
      <c r="DC277" s="108"/>
    </row>
    <row r="278" spans="1:107" ht="15.75" customHeight="1">
      <c r="A278" s="104"/>
      <c r="B278" s="104"/>
      <c r="C278" s="104"/>
      <c r="D278" s="105"/>
      <c r="E278" s="106"/>
      <c r="K278" s="107"/>
      <c r="Q278" s="108"/>
      <c r="W278" s="109"/>
      <c r="X278" s="109"/>
      <c r="Z278" s="109"/>
      <c r="AG278" s="110"/>
      <c r="AT278" s="111"/>
      <c r="AV278" s="112"/>
      <c r="CI278" s="108"/>
      <c r="CJ278" s="108"/>
      <c r="DC278" s="108"/>
    </row>
    <row r="279" spans="1:107" ht="15.75" customHeight="1">
      <c r="A279" s="104"/>
      <c r="B279" s="104"/>
      <c r="C279" s="104"/>
      <c r="D279" s="105"/>
      <c r="E279" s="106"/>
      <c r="K279" s="107"/>
      <c r="Q279" s="108"/>
      <c r="W279" s="109"/>
      <c r="X279" s="109"/>
      <c r="Z279" s="109"/>
      <c r="AG279" s="110"/>
      <c r="AT279" s="111"/>
      <c r="AV279" s="112"/>
      <c r="CI279" s="108"/>
      <c r="CJ279" s="108"/>
      <c r="DC279" s="108"/>
    </row>
    <row r="280" spans="1:107" ht="15.75" customHeight="1">
      <c r="A280" s="104"/>
      <c r="B280" s="104"/>
      <c r="C280" s="104"/>
      <c r="D280" s="105"/>
      <c r="E280" s="106"/>
      <c r="K280" s="107"/>
      <c r="Q280" s="108"/>
      <c r="W280" s="109"/>
      <c r="X280" s="109"/>
      <c r="Z280" s="109"/>
      <c r="AG280" s="110"/>
      <c r="AT280" s="111"/>
      <c r="AV280" s="112"/>
      <c r="CI280" s="108"/>
      <c r="CJ280" s="108"/>
      <c r="DC280" s="108"/>
    </row>
    <row r="281" spans="1:107" ht="15.75" customHeight="1">
      <c r="A281" s="104"/>
      <c r="B281" s="104"/>
      <c r="C281" s="104"/>
      <c r="D281" s="105"/>
      <c r="E281" s="106"/>
      <c r="K281" s="107"/>
      <c r="Q281" s="108"/>
      <c r="W281" s="109"/>
      <c r="X281" s="109"/>
      <c r="Z281" s="109"/>
      <c r="AG281" s="110"/>
      <c r="AT281" s="111"/>
      <c r="AV281" s="112"/>
      <c r="CI281" s="108"/>
      <c r="CJ281" s="108"/>
      <c r="DC281" s="108"/>
    </row>
    <row r="282" spans="1:107" ht="15.75" customHeight="1">
      <c r="A282" s="104"/>
      <c r="B282" s="104"/>
      <c r="C282" s="104"/>
      <c r="D282" s="105"/>
      <c r="E282" s="106"/>
      <c r="K282" s="107"/>
      <c r="Q282" s="108"/>
      <c r="W282" s="109"/>
      <c r="X282" s="109"/>
      <c r="Z282" s="109"/>
      <c r="AG282" s="110"/>
      <c r="AT282" s="111"/>
      <c r="AV282" s="112"/>
      <c r="CI282" s="108"/>
      <c r="CJ282" s="108"/>
      <c r="DC282" s="108"/>
    </row>
    <row r="283" spans="1:107" ht="15.75" customHeight="1">
      <c r="A283" s="104"/>
      <c r="B283" s="104"/>
      <c r="C283" s="104"/>
      <c r="D283" s="105"/>
      <c r="E283" s="106"/>
      <c r="K283" s="107"/>
      <c r="Q283" s="108"/>
      <c r="W283" s="109"/>
      <c r="X283" s="109"/>
      <c r="Z283" s="109"/>
      <c r="AG283" s="110"/>
      <c r="AT283" s="111"/>
      <c r="AV283" s="112"/>
      <c r="CI283" s="108"/>
      <c r="CJ283" s="108"/>
      <c r="DC283" s="108"/>
    </row>
    <row r="284" spans="1:107" ht="15.75" customHeight="1">
      <c r="A284" s="104"/>
      <c r="B284" s="104"/>
      <c r="C284" s="104"/>
      <c r="D284" s="105"/>
      <c r="E284" s="106"/>
      <c r="K284" s="107"/>
      <c r="Q284" s="108"/>
      <c r="W284" s="109"/>
      <c r="X284" s="109"/>
      <c r="Z284" s="109"/>
      <c r="AG284" s="110"/>
      <c r="AT284" s="111"/>
      <c r="AV284" s="112"/>
      <c r="CI284" s="108"/>
      <c r="CJ284" s="108"/>
      <c r="DC284" s="108"/>
    </row>
    <row r="285" spans="1:107" ht="15.75" customHeight="1">
      <c r="A285" s="104"/>
      <c r="B285" s="104"/>
      <c r="C285" s="104"/>
      <c r="D285" s="105"/>
      <c r="E285" s="106"/>
      <c r="K285" s="107"/>
      <c r="Q285" s="108"/>
      <c r="W285" s="109"/>
      <c r="X285" s="109"/>
      <c r="Z285" s="109"/>
      <c r="AG285" s="110"/>
      <c r="AT285" s="111"/>
      <c r="AV285" s="112"/>
      <c r="CI285" s="108"/>
      <c r="CJ285" s="108"/>
      <c r="DC285" s="108"/>
    </row>
    <row r="286" spans="1:107" ht="15.75" customHeight="1">
      <c r="A286" s="104"/>
      <c r="B286" s="104"/>
      <c r="C286" s="104"/>
      <c r="D286" s="105"/>
      <c r="E286" s="106"/>
      <c r="K286" s="107"/>
      <c r="Q286" s="108"/>
      <c r="W286" s="109"/>
      <c r="X286" s="109"/>
      <c r="Z286" s="109"/>
      <c r="AG286" s="110"/>
      <c r="AT286" s="111"/>
      <c r="AV286" s="112"/>
      <c r="CI286" s="108"/>
      <c r="CJ286" s="108"/>
      <c r="DC286" s="108"/>
    </row>
    <row r="287" spans="1:107" ht="15.75" customHeight="1">
      <c r="A287" s="104"/>
      <c r="B287" s="104"/>
      <c r="C287" s="104"/>
      <c r="D287" s="105"/>
      <c r="E287" s="106"/>
      <c r="K287" s="107"/>
      <c r="Q287" s="108"/>
      <c r="W287" s="109"/>
      <c r="X287" s="109"/>
      <c r="Z287" s="109"/>
      <c r="AG287" s="110"/>
      <c r="AT287" s="111"/>
      <c r="AV287" s="112"/>
      <c r="CI287" s="108"/>
      <c r="CJ287" s="108"/>
      <c r="DC287" s="108"/>
    </row>
    <row r="288" spans="1:107" ht="15.75" customHeight="1">
      <c r="A288" s="104"/>
      <c r="B288" s="104"/>
      <c r="C288" s="104"/>
      <c r="D288" s="105"/>
      <c r="E288" s="106"/>
      <c r="K288" s="107"/>
      <c r="Q288" s="108"/>
      <c r="W288" s="109"/>
      <c r="X288" s="109"/>
      <c r="Z288" s="109"/>
      <c r="AG288" s="110"/>
      <c r="AT288" s="111"/>
      <c r="AV288" s="112"/>
      <c r="CI288" s="108"/>
      <c r="CJ288" s="108"/>
      <c r="DC288" s="108"/>
    </row>
    <row r="289" spans="1:107" ht="15.75" customHeight="1">
      <c r="A289" s="104"/>
      <c r="B289" s="104"/>
      <c r="C289" s="104"/>
      <c r="D289" s="105"/>
      <c r="E289" s="106"/>
      <c r="K289" s="107"/>
      <c r="Q289" s="108"/>
      <c r="W289" s="109"/>
      <c r="X289" s="109"/>
      <c r="Z289" s="109"/>
      <c r="AG289" s="110"/>
      <c r="AT289" s="111"/>
      <c r="AV289" s="112"/>
      <c r="CI289" s="108"/>
      <c r="CJ289" s="108"/>
      <c r="DC289" s="108"/>
    </row>
    <row r="290" spans="1:107" ht="15.75" customHeight="1">
      <c r="A290" s="104"/>
      <c r="B290" s="104"/>
      <c r="C290" s="104"/>
      <c r="D290" s="105"/>
      <c r="E290" s="106"/>
      <c r="K290" s="107"/>
      <c r="Q290" s="108"/>
      <c r="W290" s="109"/>
      <c r="X290" s="109"/>
      <c r="Z290" s="109"/>
      <c r="AG290" s="110"/>
      <c r="AT290" s="111"/>
      <c r="AV290" s="112"/>
      <c r="CI290" s="108"/>
      <c r="CJ290" s="108"/>
      <c r="DC290" s="108"/>
    </row>
    <row r="291" spans="1:107" ht="15.75" customHeight="1">
      <c r="A291" s="104"/>
      <c r="B291" s="104"/>
      <c r="C291" s="104"/>
      <c r="D291" s="105"/>
      <c r="E291" s="106"/>
      <c r="K291" s="107"/>
      <c r="Q291" s="108"/>
      <c r="W291" s="109"/>
      <c r="X291" s="109"/>
      <c r="Z291" s="109"/>
      <c r="AG291" s="110"/>
      <c r="AT291" s="111"/>
      <c r="AV291" s="112"/>
      <c r="CI291" s="108"/>
      <c r="CJ291" s="108"/>
      <c r="DC291" s="108"/>
    </row>
    <row r="292" spans="1:107" ht="15.75" customHeight="1">
      <c r="A292" s="104"/>
      <c r="B292" s="104"/>
      <c r="C292" s="104"/>
      <c r="D292" s="105"/>
      <c r="E292" s="106"/>
      <c r="K292" s="107"/>
      <c r="Q292" s="108"/>
      <c r="W292" s="109"/>
      <c r="X292" s="109"/>
      <c r="Z292" s="109"/>
      <c r="AG292" s="110"/>
      <c r="AT292" s="111"/>
      <c r="AV292" s="112"/>
      <c r="CI292" s="108"/>
      <c r="CJ292" s="108"/>
      <c r="DC292" s="108"/>
    </row>
    <row r="293" spans="1:107" ht="15.75" customHeight="1">
      <c r="A293" s="104"/>
      <c r="B293" s="104"/>
      <c r="C293" s="104"/>
      <c r="D293" s="105"/>
      <c r="E293" s="106"/>
      <c r="K293" s="107"/>
      <c r="Q293" s="108"/>
      <c r="W293" s="109"/>
      <c r="X293" s="109"/>
      <c r="Z293" s="109"/>
      <c r="AG293" s="110"/>
      <c r="AT293" s="111"/>
      <c r="AV293" s="112"/>
      <c r="CI293" s="108"/>
      <c r="CJ293" s="108"/>
      <c r="DC293" s="108"/>
    </row>
    <row r="294" spans="1:107" ht="15.75" customHeight="1">
      <c r="A294" s="104"/>
      <c r="B294" s="104"/>
      <c r="C294" s="104"/>
      <c r="D294" s="105"/>
      <c r="E294" s="106"/>
      <c r="K294" s="107"/>
      <c r="Q294" s="108"/>
      <c r="W294" s="109"/>
      <c r="X294" s="109"/>
      <c r="Z294" s="109"/>
      <c r="AG294" s="110"/>
      <c r="AT294" s="111"/>
      <c r="AV294" s="112"/>
      <c r="CI294" s="108"/>
      <c r="CJ294" s="108"/>
      <c r="DC294" s="108"/>
    </row>
    <row r="295" spans="1:107" ht="15.75" customHeight="1">
      <c r="A295" s="104"/>
      <c r="B295" s="104"/>
      <c r="C295" s="104"/>
      <c r="D295" s="105"/>
      <c r="E295" s="106"/>
      <c r="K295" s="107"/>
      <c r="Q295" s="108"/>
      <c r="W295" s="109"/>
      <c r="X295" s="109"/>
      <c r="Z295" s="109"/>
      <c r="AG295" s="110"/>
      <c r="AT295" s="111"/>
      <c r="AV295" s="112"/>
      <c r="CI295" s="108"/>
      <c r="CJ295" s="108"/>
      <c r="DC295" s="108"/>
    </row>
    <row r="296" spans="1:107" ht="15.75" customHeight="1">
      <c r="A296" s="104"/>
      <c r="B296" s="104"/>
      <c r="C296" s="104"/>
      <c r="D296" s="105"/>
      <c r="E296" s="106"/>
      <c r="K296" s="107"/>
      <c r="Q296" s="108"/>
      <c r="W296" s="109"/>
      <c r="X296" s="109"/>
      <c r="Z296" s="109"/>
      <c r="AG296" s="110"/>
      <c r="AT296" s="111"/>
      <c r="AV296" s="112"/>
      <c r="CI296" s="108"/>
      <c r="CJ296" s="108"/>
      <c r="DC296" s="108"/>
    </row>
    <row r="297" spans="1:107" ht="15.75" customHeight="1">
      <c r="A297" s="104"/>
      <c r="B297" s="104"/>
      <c r="C297" s="104"/>
      <c r="D297" s="105"/>
      <c r="E297" s="106"/>
      <c r="K297" s="107"/>
      <c r="Q297" s="108"/>
      <c r="W297" s="109"/>
      <c r="X297" s="109"/>
      <c r="Z297" s="109"/>
      <c r="AG297" s="110"/>
      <c r="AT297" s="111"/>
      <c r="AV297" s="112"/>
      <c r="CI297" s="108"/>
      <c r="CJ297" s="108"/>
      <c r="DC297" s="108"/>
    </row>
    <row r="298" spans="1:107" ht="15.75" customHeight="1">
      <c r="A298" s="104"/>
      <c r="B298" s="104"/>
      <c r="C298" s="104"/>
      <c r="D298" s="105"/>
      <c r="E298" s="106"/>
      <c r="K298" s="107"/>
      <c r="Q298" s="108"/>
      <c r="W298" s="109"/>
      <c r="X298" s="109"/>
      <c r="Z298" s="109"/>
      <c r="AG298" s="110"/>
      <c r="AT298" s="111"/>
      <c r="AV298" s="112"/>
      <c r="CI298" s="108"/>
      <c r="CJ298" s="108"/>
      <c r="DC298" s="108"/>
    </row>
    <row r="299" spans="1:107" ht="15.75" customHeight="1">
      <c r="A299" s="104"/>
      <c r="B299" s="104"/>
      <c r="C299" s="104"/>
      <c r="D299" s="105"/>
      <c r="E299" s="106"/>
      <c r="K299" s="107"/>
      <c r="Q299" s="108"/>
      <c r="W299" s="109"/>
      <c r="X299" s="109"/>
      <c r="Z299" s="109"/>
      <c r="AG299" s="110"/>
      <c r="AT299" s="111"/>
      <c r="AV299" s="112"/>
      <c r="CI299" s="108"/>
      <c r="CJ299" s="108"/>
      <c r="DC299" s="108"/>
    </row>
    <row r="300" spans="1:107" ht="15.75" customHeight="1">
      <c r="A300" s="104"/>
      <c r="B300" s="104"/>
      <c r="C300" s="104"/>
      <c r="D300" s="105"/>
      <c r="E300" s="106"/>
      <c r="K300" s="107"/>
      <c r="Q300" s="108"/>
      <c r="W300" s="109"/>
      <c r="X300" s="109"/>
      <c r="Z300" s="109"/>
      <c r="AG300" s="110"/>
      <c r="AT300" s="111"/>
      <c r="AV300" s="112"/>
      <c r="CI300" s="108"/>
      <c r="CJ300" s="108"/>
      <c r="DC300" s="108"/>
    </row>
    <row r="301" spans="1:107" ht="15.75" customHeight="1">
      <c r="A301" s="104"/>
      <c r="B301" s="104"/>
      <c r="C301" s="104"/>
      <c r="D301" s="105"/>
      <c r="E301" s="106"/>
      <c r="K301" s="107"/>
      <c r="Q301" s="108"/>
      <c r="W301" s="109"/>
      <c r="X301" s="109"/>
      <c r="Z301" s="109"/>
      <c r="AG301" s="110"/>
      <c r="AT301" s="111"/>
      <c r="AV301" s="112"/>
      <c r="CI301" s="108"/>
      <c r="CJ301" s="108"/>
      <c r="DC301" s="108"/>
    </row>
    <row r="302" spans="1:107" ht="15.75" customHeight="1">
      <c r="A302" s="104"/>
      <c r="B302" s="104"/>
      <c r="C302" s="104"/>
      <c r="D302" s="105"/>
      <c r="E302" s="106"/>
      <c r="K302" s="107"/>
      <c r="Q302" s="108"/>
      <c r="W302" s="109"/>
      <c r="X302" s="109"/>
      <c r="Z302" s="109"/>
      <c r="AG302" s="110"/>
      <c r="AT302" s="111"/>
      <c r="AV302" s="112"/>
      <c r="CI302" s="108"/>
      <c r="CJ302" s="108"/>
      <c r="DC302" s="108"/>
    </row>
    <row r="303" spans="1:107" ht="15.75" customHeight="1">
      <c r="A303" s="104"/>
      <c r="B303" s="104"/>
      <c r="C303" s="104"/>
      <c r="D303" s="105"/>
      <c r="E303" s="106"/>
      <c r="K303" s="107"/>
      <c r="Q303" s="108"/>
      <c r="W303" s="109"/>
      <c r="X303" s="109"/>
      <c r="Z303" s="109"/>
      <c r="AG303" s="110"/>
      <c r="AT303" s="111"/>
      <c r="AV303" s="112"/>
      <c r="CI303" s="108"/>
      <c r="CJ303" s="108"/>
      <c r="DC303" s="108"/>
    </row>
    <row r="304" spans="1:107" ht="15.75" customHeight="1">
      <c r="A304" s="104"/>
      <c r="B304" s="104"/>
      <c r="C304" s="104"/>
      <c r="D304" s="105"/>
      <c r="E304" s="106"/>
      <c r="K304" s="107"/>
      <c r="Q304" s="108"/>
      <c r="W304" s="109"/>
      <c r="X304" s="109"/>
      <c r="Z304" s="109"/>
      <c r="AG304" s="110"/>
      <c r="AT304" s="111"/>
      <c r="AV304" s="112"/>
      <c r="CI304" s="108"/>
      <c r="CJ304" s="108"/>
      <c r="DC304" s="108"/>
    </row>
    <row r="305" spans="1:107" ht="15.75" customHeight="1">
      <c r="A305" s="104"/>
      <c r="B305" s="104"/>
      <c r="C305" s="104"/>
      <c r="D305" s="105"/>
      <c r="E305" s="106"/>
      <c r="K305" s="107"/>
      <c r="Q305" s="108"/>
      <c r="W305" s="109"/>
      <c r="X305" s="109"/>
      <c r="Z305" s="109"/>
      <c r="AG305" s="110"/>
      <c r="AT305" s="111"/>
      <c r="AV305" s="112"/>
      <c r="CI305" s="108"/>
      <c r="CJ305" s="108"/>
      <c r="DC305" s="108"/>
    </row>
    <row r="306" spans="1:107" ht="15.75" customHeight="1">
      <c r="A306" s="104"/>
      <c r="B306" s="104"/>
      <c r="C306" s="104"/>
      <c r="D306" s="105"/>
      <c r="E306" s="106"/>
      <c r="K306" s="107"/>
      <c r="Q306" s="108"/>
      <c r="W306" s="109"/>
      <c r="X306" s="109"/>
      <c r="Z306" s="109"/>
      <c r="AG306" s="110"/>
      <c r="AT306" s="111"/>
      <c r="AV306" s="112"/>
      <c r="CI306" s="108"/>
      <c r="CJ306" s="108"/>
      <c r="DC306" s="108"/>
    </row>
    <row r="307" spans="1:107" ht="15.75" customHeight="1">
      <c r="A307" s="104"/>
      <c r="B307" s="104"/>
      <c r="C307" s="104"/>
      <c r="D307" s="105"/>
      <c r="E307" s="106"/>
      <c r="K307" s="107"/>
      <c r="Q307" s="108"/>
      <c r="W307" s="109"/>
      <c r="X307" s="109"/>
      <c r="Z307" s="109"/>
      <c r="AG307" s="110"/>
      <c r="AT307" s="111"/>
      <c r="AV307" s="112"/>
      <c r="CI307" s="108"/>
      <c r="CJ307" s="108"/>
      <c r="DC307" s="108"/>
    </row>
    <row r="308" spans="1:107" ht="15.75" customHeight="1">
      <c r="A308" s="104"/>
      <c r="B308" s="104"/>
      <c r="C308" s="104"/>
      <c r="D308" s="105"/>
      <c r="E308" s="106"/>
      <c r="K308" s="107"/>
      <c r="Q308" s="108"/>
      <c r="W308" s="109"/>
      <c r="X308" s="109"/>
      <c r="Z308" s="109"/>
      <c r="AG308" s="110"/>
      <c r="AT308" s="111"/>
      <c r="AV308" s="112"/>
      <c r="CI308" s="108"/>
      <c r="CJ308" s="108"/>
      <c r="DC308" s="108"/>
    </row>
    <row r="309" spans="1:107" ht="15.75" customHeight="1">
      <c r="A309" s="104"/>
      <c r="B309" s="104"/>
      <c r="C309" s="104"/>
      <c r="D309" s="105"/>
      <c r="E309" s="106"/>
      <c r="K309" s="107"/>
      <c r="Q309" s="108"/>
      <c r="W309" s="109"/>
      <c r="X309" s="109"/>
      <c r="Z309" s="109"/>
      <c r="AG309" s="110"/>
      <c r="AT309" s="111"/>
      <c r="AV309" s="112"/>
      <c r="CI309" s="108"/>
      <c r="CJ309" s="108"/>
      <c r="DC309" s="108"/>
    </row>
    <row r="310" spans="1:107" ht="15.75" customHeight="1">
      <c r="A310" s="104"/>
      <c r="B310" s="104"/>
      <c r="C310" s="104"/>
      <c r="D310" s="105"/>
      <c r="E310" s="106"/>
      <c r="K310" s="107"/>
      <c r="Q310" s="108"/>
      <c r="W310" s="109"/>
      <c r="X310" s="109"/>
      <c r="Z310" s="109"/>
      <c r="AG310" s="110"/>
      <c r="AT310" s="111"/>
      <c r="AV310" s="112"/>
      <c r="CI310" s="108"/>
      <c r="CJ310" s="108"/>
      <c r="DC310" s="108"/>
    </row>
    <row r="311" spans="1:107" ht="15.75" customHeight="1">
      <c r="A311" s="104"/>
      <c r="B311" s="104"/>
      <c r="C311" s="104"/>
      <c r="D311" s="105"/>
      <c r="E311" s="106"/>
      <c r="K311" s="107"/>
      <c r="Q311" s="108"/>
      <c r="W311" s="109"/>
      <c r="X311" s="109"/>
      <c r="Z311" s="109"/>
      <c r="AG311" s="110"/>
      <c r="AT311" s="111"/>
      <c r="AV311" s="112"/>
      <c r="CI311" s="108"/>
      <c r="CJ311" s="108"/>
      <c r="DC311" s="108"/>
    </row>
    <row r="312" spans="1:107" ht="15.75" customHeight="1">
      <c r="A312" s="104"/>
      <c r="B312" s="104"/>
      <c r="C312" s="104"/>
      <c r="D312" s="105"/>
      <c r="E312" s="106"/>
      <c r="K312" s="107"/>
      <c r="Q312" s="108"/>
      <c r="W312" s="109"/>
      <c r="X312" s="109"/>
      <c r="Z312" s="109"/>
      <c r="AG312" s="110"/>
      <c r="AT312" s="111"/>
      <c r="AV312" s="112"/>
      <c r="CI312" s="108"/>
      <c r="CJ312" s="108"/>
      <c r="DC312" s="108"/>
    </row>
    <row r="313" spans="1:107" ht="15.75" customHeight="1">
      <c r="A313" s="104"/>
      <c r="B313" s="104"/>
      <c r="C313" s="104"/>
      <c r="D313" s="105"/>
      <c r="E313" s="106"/>
      <c r="K313" s="107"/>
      <c r="Q313" s="108"/>
      <c r="W313" s="109"/>
      <c r="X313" s="109"/>
      <c r="Z313" s="109"/>
      <c r="AG313" s="110"/>
      <c r="AT313" s="111"/>
      <c r="AV313" s="112"/>
      <c r="CI313" s="108"/>
      <c r="CJ313" s="108"/>
      <c r="DC313" s="108"/>
    </row>
    <row r="314" spans="1:107" ht="15.75" customHeight="1">
      <c r="A314" s="104"/>
      <c r="B314" s="104"/>
      <c r="C314" s="104"/>
      <c r="D314" s="105"/>
      <c r="E314" s="106"/>
      <c r="K314" s="107"/>
      <c r="Q314" s="108"/>
      <c r="W314" s="109"/>
      <c r="X314" s="109"/>
      <c r="Z314" s="109"/>
      <c r="AG314" s="110"/>
      <c r="AT314" s="111"/>
      <c r="AV314" s="112"/>
      <c r="CI314" s="108"/>
      <c r="CJ314" s="108"/>
      <c r="DC314" s="108"/>
    </row>
    <row r="315" spans="1:107" ht="15.75" customHeight="1">
      <c r="A315" s="104"/>
      <c r="B315" s="104"/>
      <c r="C315" s="104"/>
      <c r="D315" s="105"/>
      <c r="E315" s="106"/>
      <c r="K315" s="107"/>
      <c r="Q315" s="108"/>
      <c r="W315" s="109"/>
      <c r="X315" s="109"/>
      <c r="Z315" s="109"/>
      <c r="AG315" s="110"/>
      <c r="AT315" s="111"/>
      <c r="AV315" s="112"/>
      <c r="CI315" s="108"/>
      <c r="CJ315" s="108"/>
      <c r="DC315" s="108"/>
    </row>
    <row r="316" spans="1:107" ht="15.75" customHeight="1">
      <c r="A316" s="104"/>
      <c r="B316" s="104"/>
      <c r="C316" s="104"/>
      <c r="D316" s="105"/>
      <c r="E316" s="106"/>
      <c r="K316" s="107"/>
      <c r="Q316" s="108"/>
      <c r="W316" s="109"/>
      <c r="X316" s="109"/>
      <c r="Z316" s="109"/>
      <c r="AG316" s="110"/>
      <c r="AT316" s="111"/>
      <c r="AV316" s="112"/>
      <c r="CI316" s="108"/>
      <c r="CJ316" s="108"/>
      <c r="DC316" s="108"/>
    </row>
    <row r="317" spans="1:107" ht="15.75" customHeight="1">
      <c r="A317" s="104"/>
      <c r="B317" s="104"/>
      <c r="C317" s="104"/>
      <c r="D317" s="105"/>
      <c r="E317" s="106"/>
      <c r="K317" s="107"/>
      <c r="Q317" s="108"/>
      <c r="W317" s="109"/>
      <c r="X317" s="109"/>
      <c r="Z317" s="109"/>
      <c r="AG317" s="110"/>
      <c r="AT317" s="111"/>
      <c r="AV317" s="112"/>
      <c r="CI317" s="108"/>
      <c r="CJ317" s="108"/>
      <c r="DC317" s="108"/>
    </row>
    <row r="318" spans="1:107" ht="15.75" customHeight="1">
      <c r="A318" s="104"/>
      <c r="B318" s="104"/>
      <c r="C318" s="104"/>
      <c r="D318" s="105"/>
      <c r="E318" s="106"/>
      <c r="K318" s="107"/>
      <c r="Q318" s="108"/>
      <c r="W318" s="109"/>
      <c r="X318" s="109"/>
      <c r="Z318" s="109"/>
      <c r="AG318" s="110"/>
      <c r="AT318" s="111"/>
      <c r="AV318" s="112"/>
      <c r="CI318" s="108"/>
      <c r="CJ318" s="108"/>
      <c r="DC318" s="108"/>
    </row>
    <row r="319" spans="1:107" ht="15.75" customHeight="1">
      <c r="A319" s="104"/>
      <c r="B319" s="104"/>
      <c r="C319" s="104"/>
      <c r="D319" s="105"/>
      <c r="E319" s="106"/>
      <c r="K319" s="107"/>
      <c r="Q319" s="108"/>
      <c r="W319" s="109"/>
      <c r="X319" s="109"/>
      <c r="Z319" s="109"/>
      <c r="AG319" s="110"/>
      <c r="AT319" s="111"/>
      <c r="AV319" s="112"/>
      <c r="CI319" s="108"/>
      <c r="CJ319" s="108"/>
      <c r="DC319" s="108"/>
    </row>
    <row r="320" spans="1:107" ht="15.75" customHeight="1">
      <c r="A320" s="104"/>
      <c r="B320" s="104"/>
      <c r="C320" s="104"/>
      <c r="D320" s="105"/>
      <c r="E320" s="106"/>
      <c r="K320" s="107"/>
      <c r="Q320" s="108"/>
      <c r="W320" s="109"/>
      <c r="X320" s="109"/>
      <c r="Z320" s="109"/>
      <c r="AG320" s="110"/>
      <c r="AT320" s="111"/>
      <c r="AV320" s="112"/>
      <c r="CI320" s="108"/>
      <c r="CJ320" s="108"/>
      <c r="DC320" s="108"/>
    </row>
    <row r="321" spans="1:107" ht="15.75" customHeight="1">
      <c r="A321" s="104"/>
      <c r="B321" s="104"/>
      <c r="C321" s="104"/>
      <c r="D321" s="105"/>
      <c r="E321" s="106"/>
      <c r="K321" s="107"/>
      <c r="Q321" s="108"/>
      <c r="W321" s="109"/>
      <c r="X321" s="109"/>
      <c r="Z321" s="109"/>
      <c r="AG321" s="110"/>
      <c r="AT321" s="111"/>
      <c r="AV321" s="112"/>
      <c r="CI321" s="108"/>
      <c r="CJ321" s="108"/>
      <c r="DC321" s="108"/>
    </row>
    <row r="322" spans="1:107" ht="15.75" customHeight="1">
      <c r="A322" s="104"/>
      <c r="B322" s="104"/>
      <c r="C322" s="104"/>
      <c r="D322" s="105"/>
      <c r="E322" s="106"/>
      <c r="K322" s="107"/>
      <c r="Q322" s="108"/>
      <c r="W322" s="109"/>
      <c r="X322" s="109"/>
      <c r="Z322" s="109"/>
      <c r="AG322" s="110"/>
      <c r="AT322" s="111"/>
      <c r="AV322" s="112"/>
      <c r="CI322" s="108"/>
      <c r="CJ322" s="108"/>
      <c r="DC322" s="108"/>
    </row>
    <row r="323" spans="1:107" ht="15.75" customHeight="1">
      <c r="A323" s="104"/>
      <c r="B323" s="104"/>
      <c r="C323" s="104"/>
      <c r="D323" s="105"/>
      <c r="E323" s="106"/>
      <c r="K323" s="107"/>
      <c r="Q323" s="108"/>
      <c r="W323" s="109"/>
      <c r="X323" s="109"/>
      <c r="Z323" s="109"/>
      <c r="AG323" s="110"/>
      <c r="AT323" s="111"/>
      <c r="AV323" s="112"/>
      <c r="CI323" s="108"/>
      <c r="CJ323" s="108"/>
      <c r="DC323" s="108"/>
    </row>
    <row r="324" spans="1:107" ht="15.75" customHeight="1">
      <c r="A324" s="104"/>
      <c r="B324" s="104"/>
      <c r="C324" s="104"/>
      <c r="D324" s="105"/>
      <c r="E324" s="106"/>
      <c r="K324" s="107"/>
      <c r="Q324" s="108"/>
      <c r="W324" s="109"/>
      <c r="X324" s="109"/>
      <c r="Z324" s="109"/>
      <c r="AG324" s="110"/>
      <c r="AT324" s="111"/>
      <c r="AV324" s="112"/>
      <c r="CI324" s="108"/>
      <c r="CJ324" s="108"/>
      <c r="DC324" s="108"/>
    </row>
    <row r="325" spans="1:107" ht="15.75" customHeight="1">
      <c r="A325" s="104"/>
      <c r="B325" s="104"/>
      <c r="C325" s="104"/>
      <c r="D325" s="105"/>
      <c r="E325" s="106"/>
      <c r="K325" s="107"/>
      <c r="Q325" s="108"/>
      <c r="W325" s="109"/>
      <c r="X325" s="109"/>
      <c r="Z325" s="109"/>
      <c r="AG325" s="110"/>
      <c r="AT325" s="111"/>
      <c r="AV325" s="112"/>
      <c r="CI325" s="108"/>
      <c r="CJ325" s="108"/>
      <c r="DC325" s="108"/>
    </row>
    <row r="326" spans="1:107" ht="15.75" customHeight="1">
      <c r="A326" s="104"/>
      <c r="B326" s="104"/>
      <c r="C326" s="104"/>
      <c r="D326" s="105"/>
      <c r="E326" s="106"/>
      <c r="K326" s="107"/>
      <c r="Q326" s="108"/>
      <c r="W326" s="109"/>
      <c r="X326" s="109"/>
      <c r="Z326" s="109"/>
      <c r="AG326" s="110"/>
      <c r="AT326" s="111"/>
      <c r="AV326" s="112"/>
      <c r="CI326" s="108"/>
      <c r="CJ326" s="108"/>
      <c r="DC326" s="108"/>
    </row>
    <row r="327" spans="1:107" ht="15.75" customHeight="1">
      <c r="A327" s="104"/>
      <c r="B327" s="104"/>
      <c r="C327" s="104"/>
      <c r="D327" s="105"/>
      <c r="E327" s="106"/>
      <c r="K327" s="107"/>
      <c r="Q327" s="108"/>
      <c r="W327" s="109"/>
      <c r="X327" s="109"/>
      <c r="Z327" s="109"/>
      <c r="AG327" s="110"/>
      <c r="AT327" s="111"/>
      <c r="AV327" s="112"/>
      <c r="CI327" s="108"/>
      <c r="CJ327" s="108"/>
      <c r="DC327" s="108"/>
    </row>
    <row r="328" spans="1:107" ht="15.75" customHeight="1">
      <c r="A328" s="104"/>
      <c r="B328" s="104"/>
      <c r="C328" s="104"/>
      <c r="D328" s="105"/>
      <c r="E328" s="106"/>
      <c r="K328" s="107"/>
      <c r="Q328" s="108"/>
      <c r="W328" s="109"/>
      <c r="X328" s="109"/>
      <c r="Z328" s="109"/>
      <c r="AG328" s="110"/>
      <c r="AT328" s="111"/>
      <c r="AV328" s="112"/>
      <c r="CI328" s="108"/>
      <c r="CJ328" s="108"/>
      <c r="DC328" s="108"/>
    </row>
    <row r="329" spans="1:107" ht="15.75" customHeight="1">
      <c r="A329" s="104"/>
      <c r="B329" s="104"/>
      <c r="C329" s="104"/>
      <c r="D329" s="105"/>
      <c r="E329" s="106"/>
      <c r="K329" s="107"/>
      <c r="Q329" s="108"/>
      <c r="W329" s="109"/>
      <c r="X329" s="109"/>
      <c r="Z329" s="109"/>
      <c r="AG329" s="110"/>
      <c r="AT329" s="111"/>
      <c r="AV329" s="112"/>
      <c r="CI329" s="108"/>
      <c r="CJ329" s="108"/>
      <c r="DC329" s="108"/>
    </row>
    <row r="330" spans="1:107" ht="15.75" customHeight="1">
      <c r="A330" s="104"/>
      <c r="B330" s="104"/>
      <c r="C330" s="104"/>
      <c r="D330" s="105"/>
      <c r="E330" s="106"/>
      <c r="K330" s="107"/>
      <c r="Q330" s="108"/>
      <c r="W330" s="109"/>
      <c r="X330" s="109"/>
      <c r="Z330" s="109"/>
      <c r="AG330" s="110"/>
      <c r="AT330" s="111"/>
      <c r="AV330" s="112"/>
      <c r="CI330" s="108"/>
      <c r="CJ330" s="108"/>
      <c r="DC330" s="108"/>
    </row>
    <row r="331" spans="1:107" ht="15.75" customHeight="1">
      <c r="A331" s="104"/>
      <c r="B331" s="104"/>
      <c r="C331" s="104"/>
      <c r="D331" s="105"/>
      <c r="E331" s="106"/>
      <c r="K331" s="107"/>
      <c r="Q331" s="108"/>
      <c r="W331" s="109"/>
      <c r="X331" s="109"/>
      <c r="Z331" s="109"/>
      <c r="AG331" s="110"/>
      <c r="AT331" s="111"/>
      <c r="AV331" s="112"/>
      <c r="CI331" s="108"/>
      <c r="CJ331" s="108"/>
      <c r="DC331" s="108"/>
    </row>
    <row r="332" spans="1:107" ht="15.75" customHeight="1">
      <c r="A332" s="104"/>
      <c r="B332" s="104"/>
      <c r="C332" s="104"/>
      <c r="D332" s="105"/>
      <c r="E332" s="106"/>
      <c r="K332" s="107"/>
      <c r="Q332" s="108"/>
      <c r="W332" s="109"/>
      <c r="X332" s="109"/>
      <c r="Z332" s="109"/>
      <c r="AG332" s="110"/>
      <c r="AT332" s="111"/>
      <c r="AV332" s="112"/>
      <c r="CI332" s="108"/>
      <c r="CJ332" s="108"/>
      <c r="DC332" s="108"/>
    </row>
    <row r="333" spans="1:107" ht="15.75" customHeight="1">
      <c r="A333" s="104"/>
      <c r="B333" s="104"/>
      <c r="C333" s="104"/>
      <c r="D333" s="105"/>
      <c r="E333" s="106"/>
      <c r="K333" s="107"/>
      <c r="Q333" s="108"/>
      <c r="W333" s="109"/>
      <c r="X333" s="109"/>
      <c r="Z333" s="109"/>
      <c r="AG333" s="110"/>
      <c r="AT333" s="111"/>
      <c r="AV333" s="112"/>
      <c r="CI333" s="108"/>
      <c r="CJ333" s="108"/>
      <c r="DC333" s="108"/>
    </row>
    <row r="334" spans="1:107" ht="15.75" customHeight="1">
      <c r="A334" s="104"/>
      <c r="B334" s="104"/>
      <c r="C334" s="104"/>
      <c r="D334" s="105"/>
      <c r="E334" s="106"/>
      <c r="K334" s="107"/>
      <c r="Q334" s="108"/>
      <c r="W334" s="109"/>
      <c r="X334" s="109"/>
      <c r="Z334" s="109"/>
      <c r="AG334" s="110"/>
      <c r="AT334" s="111"/>
      <c r="AV334" s="112"/>
      <c r="CI334" s="108"/>
      <c r="CJ334" s="108"/>
      <c r="DC334" s="108"/>
    </row>
    <row r="335" spans="1:107" ht="15.75" customHeight="1">
      <c r="A335" s="104"/>
      <c r="B335" s="104"/>
      <c r="C335" s="104"/>
      <c r="D335" s="105"/>
      <c r="E335" s="106"/>
      <c r="K335" s="107"/>
      <c r="Q335" s="108"/>
      <c r="W335" s="109"/>
      <c r="X335" s="109"/>
      <c r="Z335" s="109"/>
      <c r="AG335" s="110"/>
      <c r="AT335" s="111"/>
      <c r="AV335" s="112"/>
      <c r="CI335" s="108"/>
      <c r="CJ335" s="108"/>
      <c r="DC335" s="108"/>
    </row>
    <row r="336" spans="1:107" ht="15.75" customHeight="1">
      <c r="A336" s="104"/>
      <c r="B336" s="104"/>
      <c r="C336" s="104"/>
      <c r="D336" s="105"/>
      <c r="E336" s="106"/>
      <c r="K336" s="107"/>
      <c r="Q336" s="108"/>
      <c r="W336" s="109"/>
      <c r="X336" s="109"/>
      <c r="Z336" s="109"/>
      <c r="AG336" s="110"/>
      <c r="AT336" s="111"/>
      <c r="AV336" s="112"/>
      <c r="CI336" s="108"/>
      <c r="CJ336" s="108"/>
      <c r="DC336" s="108"/>
    </row>
    <row r="337" spans="1:107" ht="15.75" customHeight="1">
      <c r="A337" s="104"/>
      <c r="B337" s="104"/>
      <c r="C337" s="104"/>
      <c r="D337" s="105"/>
      <c r="E337" s="106"/>
      <c r="K337" s="107"/>
      <c r="Q337" s="108"/>
      <c r="W337" s="109"/>
      <c r="X337" s="109"/>
      <c r="Z337" s="109"/>
      <c r="AG337" s="110"/>
      <c r="AT337" s="111"/>
      <c r="AV337" s="112"/>
      <c r="CI337" s="108"/>
      <c r="CJ337" s="108"/>
      <c r="DC337" s="108"/>
    </row>
    <row r="338" spans="1:107" ht="15.75" customHeight="1">
      <c r="A338" s="104"/>
      <c r="B338" s="104"/>
      <c r="C338" s="104"/>
      <c r="D338" s="105"/>
      <c r="E338" s="106"/>
      <c r="K338" s="107"/>
      <c r="Q338" s="108"/>
      <c r="W338" s="109"/>
      <c r="X338" s="109"/>
      <c r="Z338" s="109"/>
      <c r="AG338" s="110"/>
      <c r="AT338" s="111"/>
      <c r="AV338" s="112"/>
      <c r="CI338" s="108"/>
      <c r="CJ338" s="108"/>
      <c r="DC338" s="108"/>
    </row>
    <row r="339" spans="1:107" ht="15.75" customHeight="1">
      <c r="A339" s="104"/>
      <c r="B339" s="104"/>
      <c r="C339" s="104"/>
      <c r="D339" s="105"/>
      <c r="E339" s="106"/>
      <c r="K339" s="107"/>
      <c r="Q339" s="108"/>
      <c r="W339" s="109"/>
      <c r="X339" s="109"/>
      <c r="Z339" s="109"/>
      <c r="AG339" s="110"/>
      <c r="AT339" s="111"/>
      <c r="AV339" s="112"/>
      <c r="CI339" s="108"/>
      <c r="CJ339" s="108"/>
      <c r="DC339" s="108"/>
    </row>
    <row r="340" spans="1:107" ht="15.75" customHeight="1">
      <c r="A340" s="104"/>
      <c r="B340" s="104"/>
      <c r="C340" s="104"/>
      <c r="D340" s="105"/>
      <c r="E340" s="106"/>
      <c r="K340" s="107"/>
      <c r="Q340" s="108"/>
      <c r="W340" s="109"/>
      <c r="X340" s="109"/>
      <c r="Z340" s="109"/>
      <c r="AG340" s="110"/>
      <c r="AT340" s="111"/>
      <c r="AV340" s="112"/>
      <c r="CI340" s="108"/>
      <c r="CJ340" s="108"/>
      <c r="DC340" s="108"/>
    </row>
    <row r="341" spans="1:107" ht="15.75" customHeight="1">
      <c r="A341" s="104"/>
      <c r="B341" s="104"/>
      <c r="C341" s="104"/>
      <c r="D341" s="105"/>
      <c r="E341" s="106"/>
      <c r="K341" s="107"/>
      <c r="Q341" s="108"/>
      <c r="W341" s="109"/>
      <c r="X341" s="109"/>
      <c r="Z341" s="109"/>
      <c r="AG341" s="110"/>
      <c r="AT341" s="111"/>
      <c r="AV341" s="112"/>
      <c r="CI341" s="108"/>
      <c r="CJ341" s="108"/>
      <c r="DC341" s="108"/>
    </row>
    <row r="342" spans="1:107" ht="15.75" customHeight="1">
      <c r="A342" s="104"/>
      <c r="B342" s="104"/>
      <c r="C342" s="104"/>
      <c r="D342" s="105"/>
      <c r="E342" s="106"/>
      <c r="K342" s="107"/>
      <c r="Q342" s="108"/>
      <c r="W342" s="109"/>
      <c r="X342" s="109"/>
      <c r="Z342" s="109"/>
      <c r="AG342" s="110"/>
      <c r="AT342" s="111"/>
      <c r="AV342" s="112"/>
      <c r="CI342" s="108"/>
      <c r="CJ342" s="108"/>
      <c r="DC342" s="108"/>
    </row>
    <row r="343" spans="1:107" ht="15.75" customHeight="1">
      <c r="A343" s="104"/>
      <c r="B343" s="104"/>
      <c r="C343" s="104"/>
      <c r="D343" s="105"/>
      <c r="E343" s="106"/>
      <c r="K343" s="107"/>
      <c r="Q343" s="108"/>
      <c r="W343" s="109"/>
      <c r="X343" s="109"/>
      <c r="Z343" s="109"/>
      <c r="AG343" s="110"/>
      <c r="AT343" s="111"/>
      <c r="AV343" s="112"/>
      <c r="CI343" s="108"/>
      <c r="CJ343" s="108"/>
      <c r="DC343" s="108"/>
    </row>
    <row r="344" spans="1:107" ht="15.75" customHeight="1">
      <c r="A344" s="104"/>
      <c r="B344" s="104"/>
      <c r="C344" s="104"/>
      <c r="D344" s="105"/>
      <c r="E344" s="106"/>
      <c r="K344" s="107"/>
      <c r="Q344" s="108"/>
      <c r="W344" s="109"/>
      <c r="X344" s="109"/>
      <c r="Z344" s="109"/>
      <c r="AG344" s="110"/>
      <c r="AT344" s="111"/>
      <c r="AV344" s="112"/>
      <c r="CI344" s="108"/>
      <c r="CJ344" s="108"/>
      <c r="DC344" s="108"/>
    </row>
    <row r="345" spans="1:107" ht="15.75" customHeight="1">
      <c r="A345" s="104"/>
      <c r="B345" s="104"/>
      <c r="C345" s="104"/>
      <c r="D345" s="105"/>
      <c r="E345" s="106"/>
      <c r="K345" s="107"/>
      <c r="Q345" s="108"/>
      <c r="W345" s="109"/>
      <c r="X345" s="109"/>
      <c r="Z345" s="109"/>
      <c r="AG345" s="110"/>
      <c r="AT345" s="111"/>
      <c r="AV345" s="112"/>
      <c r="CI345" s="108"/>
      <c r="CJ345" s="108"/>
      <c r="DC345" s="108"/>
    </row>
    <row r="346" spans="1:107" ht="15.75" customHeight="1">
      <c r="A346" s="104"/>
      <c r="B346" s="104"/>
      <c r="C346" s="104"/>
      <c r="D346" s="105"/>
      <c r="E346" s="106"/>
      <c r="K346" s="107"/>
      <c r="Q346" s="108"/>
      <c r="W346" s="109"/>
      <c r="X346" s="109"/>
      <c r="Z346" s="109"/>
      <c r="AG346" s="110"/>
      <c r="AT346" s="111"/>
      <c r="AV346" s="112"/>
      <c r="CI346" s="108"/>
      <c r="CJ346" s="108"/>
      <c r="DC346" s="108"/>
    </row>
    <row r="347" spans="1:107" ht="15.75" customHeight="1">
      <c r="A347" s="104"/>
      <c r="B347" s="104"/>
      <c r="C347" s="104"/>
      <c r="D347" s="105"/>
      <c r="E347" s="106"/>
      <c r="K347" s="107"/>
      <c r="Q347" s="108"/>
      <c r="W347" s="109"/>
      <c r="X347" s="109"/>
      <c r="Z347" s="109"/>
      <c r="AG347" s="110"/>
      <c r="AT347" s="111"/>
      <c r="AV347" s="112"/>
      <c r="CI347" s="108"/>
      <c r="CJ347" s="108"/>
      <c r="DC347" s="108"/>
    </row>
    <row r="348" spans="1:107" ht="15.75" customHeight="1">
      <c r="A348" s="104"/>
      <c r="B348" s="104"/>
      <c r="C348" s="104"/>
      <c r="D348" s="105"/>
      <c r="E348" s="106"/>
      <c r="K348" s="107"/>
      <c r="Q348" s="108"/>
      <c r="W348" s="109"/>
      <c r="X348" s="109"/>
      <c r="Z348" s="109"/>
      <c r="AG348" s="110"/>
      <c r="AT348" s="111"/>
      <c r="AV348" s="112"/>
      <c r="CI348" s="108"/>
      <c r="CJ348" s="108"/>
      <c r="DC348" s="108"/>
    </row>
    <row r="349" spans="1:107" ht="15.75" customHeight="1">
      <c r="A349" s="104"/>
      <c r="B349" s="104"/>
      <c r="C349" s="104"/>
      <c r="D349" s="105"/>
      <c r="E349" s="106"/>
      <c r="K349" s="107"/>
      <c r="Q349" s="108"/>
      <c r="W349" s="109"/>
      <c r="X349" s="109"/>
      <c r="Z349" s="109"/>
      <c r="AG349" s="110"/>
      <c r="AT349" s="111"/>
      <c r="AV349" s="112"/>
      <c r="CI349" s="108"/>
      <c r="CJ349" s="108"/>
      <c r="DC349" s="108"/>
    </row>
    <row r="350" spans="1:107" ht="15.75" customHeight="1">
      <c r="A350" s="104"/>
      <c r="B350" s="104"/>
      <c r="C350" s="104"/>
      <c r="D350" s="105"/>
      <c r="E350" s="106"/>
      <c r="K350" s="107"/>
      <c r="Q350" s="108"/>
      <c r="W350" s="109"/>
      <c r="X350" s="109"/>
      <c r="Z350" s="109"/>
      <c r="AG350" s="110"/>
      <c r="AT350" s="111"/>
      <c r="AV350" s="112"/>
      <c r="CI350" s="108"/>
      <c r="CJ350" s="108"/>
      <c r="DC350" s="108"/>
    </row>
    <row r="351" spans="1:107" ht="15.75" customHeight="1">
      <c r="A351" s="104"/>
      <c r="B351" s="104"/>
      <c r="C351" s="104"/>
      <c r="D351" s="105"/>
      <c r="E351" s="106"/>
      <c r="K351" s="107"/>
      <c r="Q351" s="108"/>
      <c r="W351" s="109"/>
      <c r="X351" s="109"/>
      <c r="Z351" s="109"/>
      <c r="AG351" s="110"/>
      <c r="AT351" s="111"/>
      <c r="AV351" s="112"/>
      <c r="CI351" s="108"/>
      <c r="CJ351" s="108"/>
      <c r="DC351" s="108"/>
    </row>
    <row r="352" spans="1:107" ht="15.75" customHeight="1">
      <c r="A352" s="104"/>
      <c r="B352" s="104"/>
      <c r="C352" s="104"/>
      <c r="D352" s="105"/>
      <c r="E352" s="106"/>
      <c r="K352" s="107"/>
      <c r="Q352" s="108"/>
      <c r="W352" s="109"/>
      <c r="X352" s="109"/>
      <c r="Z352" s="109"/>
      <c r="AG352" s="110"/>
      <c r="AT352" s="111"/>
      <c r="AV352" s="112"/>
      <c r="CI352" s="108"/>
      <c r="CJ352" s="108"/>
      <c r="DC352" s="108"/>
    </row>
    <row r="353" spans="1:107" ht="15.75" customHeight="1">
      <c r="A353" s="104"/>
      <c r="B353" s="104"/>
      <c r="C353" s="104"/>
      <c r="D353" s="105"/>
      <c r="E353" s="106"/>
      <c r="K353" s="107"/>
      <c r="Q353" s="108"/>
      <c r="W353" s="109"/>
      <c r="X353" s="109"/>
      <c r="Z353" s="109"/>
      <c r="AG353" s="110"/>
      <c r="AT353" s="111"/>
      <c r="AV353" s="112"/>
      <c r="CI353" s="108"/>
      <c r="CJ353" s="108"/>
      <c r="DC353" s="108"/>
    </row>
    <row r="354" spans="1:107" ht="15.75" customHeight="1">
      <c r="A354" s="104"/>
      <c r="B354" s="104"/>
      <c r="C354" s="104"/>
      <c r="D354" s="105"/>
      <c r="E354" s="106"/>
      <c r="K354" s="107"/>
      <c r="Q354" s="108"/>
      <c r="W354" s="109"/>
      <c r="X354" s="109"/>
      <c r="Z354" s="109"/>
      <c r="AG354" s="110"/>
      <c r="AT354" s="111"/>
      <c r="AV354" s="112"/>
      <c r="CI354" s="108"/>
      <c r="CJ354" s="108"/>
      <c r="DC354" s="108"/>
    </row>
    <row r="355" spans="1:107" ht="15.75" customHeight="1">
      <c r="A355" s="104"/>
      <c r="B355" s="104"/>
      <c r="C355" s="104"/>
      <c r="D355" s="105"/>
      <c r="E355" s="106"/>
      <c r="K355" s="107"/>
      <c r="Q355" s="108"/>
      <c r="W355" s="109"/>
      <c r="X355" s="109"/>
      <c r="Z355" s="109"/>
      <c r="AG355" s="110"/>
      <c r="AT355" s="111"/>
      <c r="AV355" s="112"/>
      <c r="CI355" s="108"/>
      <c r="CJ355" s="108"/>
      <c r="DC355" s="108"/>
    </row>
    <row r="356" spans="1:107" ht="15.75" customHeight="1">
      <c r="A356" s="104"/>
      <c r="B356" s="104"/>
      <c r="C356" s="104"/>
      <c r="D356" s="105"/>
      <c r="E356" s="106"/>
      <c r="K356" s="107"/>
      <c r="Q356" s="108"/>
      <c r="W356" s="109"/>
      <c r="X356" s="109"/>
      <c r="Z356" s="109"/>
      <c r="AG356" s="110"/>
      <c r="AT356" s="111"/>
      <c r="AV356" s="112"/>
      <c r="CI356" s="108"/>
      <c r="CJ356" s="108"/>
      <c r="DC356" s="108"/>
    </row>
    <row r="357" spans="1:107" ht="15.75" customHeight="1">
      <c r="A357" s="104"/>
      <c r="B357" s="104"/>
      <c r="C357" s="104"/>
      <c r="D357" s="105"/>
      <c r="E357" s="106"/>
      <c r="K357" s="107"/>
      <c r="Q357" s="108"/>
      <c r="W357" s="109"/>
      <c r="X357" s="109"/>
      <c r="Z357" s="109"/>
      <c r="AG357" s="110"/>
      <c r="AT357" s="111"/>
      <c r="AV357" s="112"/>
      <c r="CI357" s="108"/>
      <c r="CJ357" s="108"/>
      <c r="DC357" s="108"/>
    </row>
    <row r="358" spans="1:107" ht="15.75" customHeight="1">
      <c r="A358" s="104"/>
      <c r="B358" s="104"/>
      <c r="C358" s="104"/>
      <c r="D358" s="105"/>
      <c r="E358" s="106"/>
      <c r="K358" s="107"/>
      <c r="Q358" s="108"/>
      <c r="W358" s="109"/>
      <c r="X358" s="109"/>
      <c r="Z358" s="109"/>
      <c r="AG358" s="110"/>
      <c r="AT358" s="111"/>
      <c r="AV358" s="112"/>
      <c r="CI358" s="108"/>
      <c r="CJ358" s="108"/>
      <c r="DC358" s="108"/>
    </row>
    <row r="359" spans="1:107" ht="15.75" customHeight="1">
      <c r="A359" s="104"/>
      <c r="B359" s="104"/>
      <c r="C359" s="104"/>
      <c r="D359" s="105"/>
      <c r="E359" s="106"/>
      <c r="K359" s="107"/>
      <c r="Q359" s="108"/>
      <c r="W359" s="109"/>
      <c r="X359" s="109"/>
      <c r="Z359" s="109"/>
      <c r="AG359" s="110"/>
      <c r="AT359" s="111"/>
      <c r="AV359" s="112"/>
      <c r="CI359" s="108"/>
      <c r="CJ359" s="108"/>
      <c r="DC359" s="108"/>
    </row>
    <row r="360" spans="1:107" ht="15.75" customHeight="1">
      <c r="A360" s="104"/>
      <c r="B360" s="104"/>
      <c r="C360" s="104"/>
      <c r="D360" s="105"/>
      <c r="E360" s="106"/>
      <c r="K360" s="107"/>
      <c r="Q360" s="108"/>
      <c r="W360" s="109"/>
      <c r="X360" s="109"/>
      <c r="Z360" s="109"/>
      <c r="AG360" s="110"/>
      <c r="AT360" s="111"/>
      <c r="AV360" s="112"/>
      <c r="CI360" s="108"/>
      <c r="CJ360" s="108"/>
      <c r="DC360" s="108"/>
    </row>
    <row r="361" spans="1:107" ht="15.75" customHeight="1">
      <c r="A361" s="104"/>
      <c r="B361" s="104"/>
      <c r="C361" s="104"/>
      <c r="D361" s="105"/>
      <c r="E361" s="106"/>
      <c r="K361" s="107"/>
      <c r="Q361" s="108"/>
      <c r="W361" s="109"/>
      <c r="X361" s="109"/>
      <c r="Z361" s="109"/>
      <c r="AG361" s="110"/>
      <c r="AT361" s="111"/>
      <c r="AV361" s="112"/>
      <c r="CI361" s="108"/>
      <c r="CJ361" s="108"/>
      <c r="DC361" s="108"/>
    </row>
    <row r="362" spans="1:107" ht="15.75" customHeight="1">
      <c r="A362" s="104"/>
      <c r="B362" s="104"/>
      <c r="C362" s="104"/>
      <c r="D362" s="105"/>
      <c r="E362" s="106"/>
      <c r="K362" s="107"/>
      <c r="Q362" s="108"/>
      <c r="W362" s="109"/>
      <c r="X362" s="109"/>
      <c r="Z362" s="109"/>
      <c r="AG362" s="110"/>
      <c r="AT362" s="111"/>
      <c r="AV362" s="112"/>
      <c r="CI362" s="108"/>
      <c r="CJ362" s="108"/>
      <c r="DC362" s="108"/>
    </row>
    <row r="363" spans="1:107" ht="15.75" customHeight="1">
      <c r="A363" s="104"/>
      <c r="B363" s="104"/>
      <c r="C363" s="104"/>
      <c r="D363" s="105"/>
      <c r="E363" s="106"/>
      <c r="K363" s="107"/>
      <c r="Q363" s="108"/>
      <c r="W363" s="109"/>
      <c r="X363" s="109"/>
      <c r="Z363" s="109"/>
      <c r="AG363" s="110"/>
      <c r="AT363" s="111"/>
      <c r="AV363" s="112"/>
      <c r="CI363" s="108"/>
      <c r="CJ363" s="108"/>
      <c r="DC363" s="108"/>
    </row>
    <row r="364" spans="1:107" ht="15.75" customHeight="1">
      <c r="A364" s="104"/>
      <c r="B364" s="104"/>
      <c r="C364" s="104"/>
      <c r="D364" s="105"/>
      <c r="E364" s="106"/>
      <c r="K364" s="107"/>
      <c r="Q364" s="108"/>
      <c r="W364" s="109"/>
      <c r="X364" s="109"/>
      <c r="Z364" s="109"/>
      <c r="AG364" s="110"/>
      <c r="AT364" s="111"/>
      <c r="AV364" s="112"/>
      <c r="CI364" s="108"/>
      <c r="CJ364" s="108"/>
      <c r="DC364" s="108"/>
    </row>
    <row r="365" spans="1:107" ht="15.75" customHeight="1">
      <c r="A365" s="104"/>
      <c r="B365" s="104"/>
      <c r="C365" s="104"/>
      <c r="D365" s="105"/>
      <c r="E365" s="106"/>
      <c r="K365" s="107"/>
      <c r="Q365" s="108"/>
      <c r="W365" s="109"/>
      <c r="X365" s="109"/>
      <c r="Z365" s="109"/>
      <c r="AG365" s="110"/>
      <c r="AT365" s="111"/>
      <c r="AV365" s="112"/>
      <c r="CI365" s="108"/>
      <c r="CJ365" s="108"/>
      <c r="DC365" s="108"/>
    </row>
    <row r="366" spans="1:107" ht="15.75" customHeight="1">
      <c r="A366" s="104"/>
      <c r="B366" s="104"/>
      <c r="C366" s="104"/>
      <c r="D366" s="105"/>
      <c r="E366" s="106"/>
      <c r="K366" s="107"/>
      <c r="Q366" s="108"/>
      <c r="W366" s="109"/>
      <c r="X366" s="109"/>
      <c r="Z366" s="109"/>
      <c r="AG366" s="110"/>
      <c r="AT366" s="111"/>
      <c r="AV366" s="112"/>
      <c r="CI366" s="108"/>
      <c r="CJ366" s="108"/>
      <c r="DC366" s="108"/>
    </row>
    <row r="367" spans="1:107" ht="15.75" customHeight="1">
      <c r="A367" s="104"/>
      <c r="B367" s="104"/>
      <c r="C367" s="104"/>
      <c r="D367" s="105"/>
      <c r="E367" s="106"/>
      <c r="K367" s="107"/>
      <c r="Q367" s="108"/>
      <c r="W367" s="109"/>
      <c r="X367" s="109"/>
      <c r="Z367" s="109"/>
      <c r="AG367" s="110"/>
      <c r="AT367" s="111"/>
      <c r="AV367" s="112"/>
      <c r="CI367" s="108"/>
      <c r="CJ367" s="108"/>
      <c r="DC367" s="108"/>
    </row>
    <row r="368" spans="1:107" ht="15.75" customHeight="1">
      <c r="A368" s="104"/>
      <c r="B368" s="104"/>
      <c r="C368" s="104"/>
      <c r="D368" s="105"/>
      <c r="E368" s="106"/>
      <c r="K368" s="107"/>
      <c r="Q368" s="108"/>
      <c r="W368" s="109"/>
      <c r="X368" s="109"/>
      <c r="Z368" s="109"/>
      <c r="AG368" s="110"/>
      <c r="AT368" s="111"/>
      <c r="AV368" s="112"/>
      <c r="CI368" s="108"/>
      <c r="CJ368" s="108"/>
      <c r="DC368" s="108"/>
    </row>
    <row r="369" spans="1:107" ht="15.75" customHeight="1">
      <c r="A369" s="104"/>
      <c r="B369" s="104"/>
      <c r="C369" s="104"/>
      <c r="D369" s="105"/>
      <c r="E369" s="106"/>
      <c r="K369" s="107"/>
      <c r="Q369" s="108"/>
      <c r="W369" s="109"/>
      <c r="X369" s="109"/>
      <c r="Z369" s="109"/>
      <c r="AG369" s="110"/>
      <c r="AT369" s="111"/>
      <c r="AV369" s="112"/>
      <c r="CI369" s="108"/>
      <c r="CJ369" s="108"/>
      <c r="DC369" s="108"/>
    </row>
    <row r="370" spans="1:107" ht="15.75" customHeight="1">
      <c r="A370" s="104"/>
      <c r="B370" s="104"/>
      <c r="C370" s="104"/>
      <c r="D370" s="105"/>
      <c r="E370" s="106"/>
      <c r="K370" s="107"/>
      <c r="Q370" s="108"/>
      <c r="W370" s="109"/>
      <c r="X370" s="109"/>
      <c r="Z370" s="109"/>
      <c r="AG370" s="110"/>
      <c r="AT370" s="111"/>
      <c r="AV370" s="112"/>
      <c r="CI370" s="108"/>
      <c r="CJ370" s="108"/>
      <c r="DC370" s="108"/>
    </row>
    <row r="371" spans="1:107" ht="15.75" customHeight="1">
      <c r="A371" s="104"/>
      <c r="B371" s="104"/>
      <c r="C371" s="104"/>
      <c r="D371" s="105"/>
      <c r="E371" s="106"/>
      <c r="K371" s="107"/>
      <c r="Q371" s="108"/>
      <c r="W371" s="109"/>
      <c r="X371" s="109"/>
      <c r="Z371" s="109"/>
      <c r="AG371" s="110"/>
      <c r="AT371" s="111"/>
      <c r="AV371" s="112"/>
      <c r="CI371" s="108"/>
      <c r="CJ371" s="108"/>
      <c r="DC371" s="108"/>
    </row>
    <row r="372" spans="1:107" ht="15.75" customHeight="1">
      <c r="A372" s="104"/>
      <c r="B372" s="104"/>
      <c r="C372" s="104"/>
      <c r="D372" s="105"/>
      <c r="E372" s="106"/>
      <c r="K372" s="107"/>
      <c r="Q372" s="108"/>
      <c r="W372" s="109"/>
      <c r="X372" s="109"/>
      <c r="Z372" s="109"/>
      <c r="AG372" s="110"/>
      <c r="AT372" s="111"/>
      <c r="AV372" s="112"/>
      <c r="CI372" s="108"/>
      <c r="CJ372" s="108"/>
      <c r="DC372" s="108"/>
    </row>
    <row r="373" spans="1:107" ht="15.75" customHeight="1">
      <c r="A373" s="104"/>
      <c r="B373" s="104"/>
      <c r="C373" s="104"/>
      <c r="D373" s="105"/>
      <c r="E373" s="106"/>
      <c r="K373" s="107"/>
      <c r="Q373" s="108"/>
      <c r="W373" s="109"/>
      <c r="X373" s="109"/>
      <c r="Z373" s="109"/>
      <c r="AG373" s="110"/>
      <c r="AT373" s="111"/>
      <c r="AV373" s="112"/>
      <c r="CI373" s="108"/>
      <c r="CJ373" s="108"/>
      <c r="DC373" s="108"/>
    </row>
    <row r="374" spans="1:107" ht="15.75" customHeight="1">
      <c r="A374" s="104"/>
      <c r="B374" s="104"/>
      <c r="C374" s="104"/>
      <c r="D374" s="105"/>
      <c r="E374" s="106"/>
      <c r="K374" s="107"/>
      <c r="Q374" s="108"/>
      <c r="W374" s="109"/>
      <c r="X374" s="109"/>
      <c r="Z374" s="109"/>
      <c r="AG374" s="110"/>
      <c r="AT374" s="111"/>
      <c r="AV374" s="112"/>
      <c r="CI374" s="108"/>
      <c r="CJ374" s="108"/>
      <c r="DC374" s="108"/>
    </row>
    <row r="375" spans="1:107" ht="15.75" customHeight="1">
      <c r="A375" s="104"/>
      <c r="B375" s="104"/>
      <c r="C375" s="104"/>
      <c r="D375" s="105"/>
      <c r="E375" s="106"/>
      <c r="K375" s="107"/>
      <c r="Q375" s="108"/>
      <c r="W375" s="109"/>
      <c r="X375" s="109"/>
      <c r="Z375" s="109"/>
      <c r="AG375" s="110"/>
      <c r="AT375" s="111"/>
      <c r="AV375" s="112"/>
      <c r="CI375" s="108"/>
      <c r="CJ375" s="108"/>
      <c r="DC375" s="108"/>
    </row>
    <row r="376" spans="1:107" ht="15.75" customHeight="1">
      <c r="A376" s="104"/>
      <c r="B376" s="104"/>
      <c r="C376" s="104"/>
      <c r="D376" s="105"/>
      <c r="E376" s="106"/>
      <c r="K376" s="107"/>
      <c r="Q376" s="108"/>
      <c r="W376" s="109"/>
      <c r="X376" s="109"/>
      <c r="Z376" s="109"/>
      <c r="AG376" s="110"/>
      <c r="AT376" s="111"/>
      <c r="AV376" s="112"/>
      <c r="CI376" s="108"/>
      <c r="CJ376" s="108"/>
      <c r="DC376" s="108"/>
    </row>
    <row r="377" spans="1:107" ht="15.75" customHeight="1">
      <c r="A377" s="104"/>
      <c r="B377" s="104"/>
      <c r="C377" s="104"/>
      <c r="D377" s="105"/>
      <c r="E377" s="106"/>
      <c r="K377" s="107"/>
      <c r="Q377" s="108"/>
      <c r="W377" s="109"/>
      <c r="X377" s="109"/>
      <c r="Z377" s="109"/>
      <c r="AG377" s="110"/>
      <c r="AT377" s="111"/>
      <c r="AV377" s="112"/>
      <c r="CI377" s="108"/>
      <c r="CJ377" s="108"/>
      <c r="DC377" s="108"/>
    </row>
    <row r="378" spans="1:107" ht="15.75" customHeight="1">
      <c r="A378" s="104"/>
      <c r="B378" s="104"/>
      <c r="C378" s="104"/>
      <c r="D378" s="105"/>
      <c r="E378" s="106"/>
      <c r="K378" s="107"/>
      <c r="Q378" s="108"/>
      <c r="W378" s="109"/>
      <c r="X378" s="109"/>
      <c r="Z378" s="109"/>
      <c r="AG378" s="110"/>
      <c r="AT378" s="111"/>
      <c r="AV378" s="112"/>
      <c r="CI378" s="108"/>
      <c r="CJ378" s="108"/>
      <c r="DC378" s="108"/>
    </row>
    <row r="379" spans="1:107" ht="15.75" customHeight="1">
      <c r="A379" s="104"/>
      <c r="B379" s="104"/>
      <c r="C379" s="104"/>
      <c r="D379" s="105"/>
      <c r="E379" s="106"/>
      <c r="K379" s="107"/>
      <c r="Q379" s="108"/>
      <c r="W379" s="109"/>
      <c r="X379" s="109"/>
      <c r="Z379" s="109"/>
      <c r="AG379" s="110"/>
      <c r="AT379" s="111"/>
      <c r="AV379" s="112"/>
      <c r="CI379" s="108"/>
      <c r="CJ379" s="108"/>
      <c r="DC379" s="108"/>
    </row>
    <row r="380" spans="1:107" ht="15.75" customHeight="1">
      <c r="A380" s="104"/>
      <c r="B380" s="104"/>
      <c r="C380" s="104"/>
      <c r="D380" s="105"/>
      <c r="E380" s="106"/>
      <c r="K380" s="107"/>
      <c r="Q380" s="108"/>
      <c r="W380" s="109"/>
      <c r="X380" s="109"/>
      <c r="Z380" s="109"/>
      <c r="AG380" s="110"/>
      <c r="AT380" s="111"/>
      <c r="AV380" s="112"/>
      <c r="CI380" s="108"/>
      <c r="CJ380" s="108"/>
      <c r="DC380" s="108"/>
    </row>
    <row r="381" spans="1:107" ht="15.75" customHeight="1">
      <c r="A381" s="104"/>
      <c r="B381" s="104"/>
      <c r="C381" s="104"/>
      <c r="D381" s="105"/>
      <c r="E381" s="106"/>
      <c r="K381" s="107"/>
      <c r="Q381" s="108"/>
      <c r="W381" s="109"/>
      <c r="X381" s="109"/>
      <c r="Z381" s="109"/>
      <c r="AG381" s="110"/>
      <c r="AT381" s="111"/>
      <c r="AV381" s="112"/>
      <c r="CI381" s="108"/>
      <c r="CJ381" s="108"/>
      <c r="DC381" s="108"/>
    </row>
    <row r="382" spans="1:107" ht="15.75" customHeight="1">
      <c r="A382" s="104"/>
      <c r="B382" s="104"/>
      <c r="C382" s="104"/>
      <c r="D382" s="105"/>
      <c r="E382" s="106"/>
      <c r="K382" s="107"/>
      <c r="Q382" s="108"/>
      <c r="W382" s="109"/>
      <c r="X382" s="109"/>
      <c r="Z382" s="109"/>
      <c r="AG382" s="110"/>
      <c r="AT382" s="111"/>
      <c r="AV382" s="112"/>
      <c r="CI382" s="108"/>
      <c r="CJ382" s="108"/>
      <c r="DC382" s="108"/>
    </row>
    <row r="383" spans="1:107" ht="15.75" customHeight="1">
      <c r="A383" s="104"/>
      <c r="B383" s="104"/>
      <c r="C383" s="104"/>
      <c r="D383" s="105"/>
      <c r="E383" s="106"/>
      <c r="K383" s="107"/>
      <c r="Q383" s="108"/>
      <c r="W383" s="109"/>
      <c r="X383" s="109"/>
      <c r="Z383" s="109"/>
      <c r="AG383" s="110"/>
      <c r="AT383" s="111"/>
      <c r="AV383" s="112"/>
      <c r="CI383" s="108"/>
      <c r="CJ383" s="108"/>
      <c r="DC383" s="108"/>
    </row>
    <row r="384" spans="1:107" ht="15.75" customHeight="1">
      <c r="A384" s="104"/>
      <c r="B384" s="104"/>
      <c r="C384" s="104"/>
      <c r="D384" s="105"/>
      <c r="E384" s="106"/>
      <c r="K384" s="107"/>
      <c r="Q384" s="108"/>
      <c r="W384" s="109"/>
      <c r="X384" s="109"/>
      <c r="Z384" s="109"/>
      <c r="AG384" s="110"/>
      <c r="AT384" s="111"/>
      <c r="AV384" s="112"/>
      <c r="CI384" s="108"/>
      <c r="CJ384" s="108"/>
      <c r="DC384" s="108"/>
    </row>
    <row r="385" spans="1:107" ht="15.75" customHeight="1">
      <c r="A385" s="104"/>
      <c r="B385" s="104"/>
      <c r="C385" s="104"/>
      <c r="D385" s="105"/>
      <c r="E385" s="106"/>
      <c r="K385" s="107"/>
      <c r="Q385" s="108"/>
      <c r="W385" s="109"/>
      <c r="X385" s="109"/>
      <c r="Z385" s="109"/>
      <c r="AG385" s="110"/>
      <c r="AT385" s="111"/>
      <c r="AV385" s="112"/>
      <c r="CI385" s="108"/>
      <c r="CJ385" s="108"/>
      <c r="DC385" s="108"/>
    </row>
    <row r="386" spans="1:107" ht="15.75" customHeight="1">
      <c r="A386" s="104"/>
      <c r="B386" s="104"/>
      <c r="C386" s="104"/>
      <c r="D386" s="105"/>
      <c r="E386" s="106"/>
      <c r="K386" s="107"/>
      <c r="Q386" s="108"/>
      <c r="W386" s="109"/>
      <c r="X386" s="109"/>
      <c r="Z386" s="109"/>
      <c r="AG386" s="110"/>
      <c r="AT386" s="111"/>
      <c r="AV386" s="112"/>
      <c r="CI386" s="108"/>
      <c r="CJ386" s="108"/>
      <c r="DC386" s="108"/>
    </row>
    <row r="387" spans="1:107" ht="15.75" customHeight="1">
      <c r="A387" s="104"/>
      <c r="B387" s="104"/>
      <c r="C387" s="104"/>
      <c r="D387" s="105"/>
      <c r="E387" s="106"/>
      <c r="K387" s="107"/>
      <c r="Q387" s="108"/>
      <c r="W387" s="109"/>
      <c r="X387" s="109"/>
      <c r="Z387" s="109"/>
      <c r="AG387" s="110"/>
      <c r="AT387" s="111"/>
      <c r="AV387" s="112"/>
      <c r="CI387" s="108"/>
      <c r="CJ387" s="108"/>
      <c r="DC387" s="108"/>
    </row>
    <row r="388" spans="1:107" ht="15.75" customHeight="1">
      <c r="A388" s="104"/>
      <c r="B388" s="104"/>
      <c r="C388" s="104"/>
      <c r="D388" s="105"/>
      <c r="E388" s="106"/>
      <c r="K388" s="107"/>
      <c r="Q388" s="108"/>
      <c r="W388" s="109"/>
      <c r="X388" s="109"/>
      <c r="Z388" s="109"/>
      <c r="AG388" s="110"/>
      <c r="AT388" s="111"/>
      <c r="AV388" s="112"/>
      <c r="CI388" s="108"/>
      <c r="CJ388" s="108"/>
      <c r="DC388" s="108"/>
    </row>
    <row r="389" spans="1:107" ht="15.75" customHeight="1">
      <c r="A389" s="104"/>
      <c r="B389" s="104"/>
      <c r="C389" s="104"/>
      <c r="D389" s="105"/>
      <c r="E389" s="106"/>
      <c r="K389" s="107"/>
      <c r="Q389" s="108"/>
      <c r="W389" s="109"/>
      <c r="X389" s="109"/>
      <c r="Z389" s="109"/>
      <c r="AG389" s="110"/>
      <c r="AT389" s="111"/>
      <c r="AV389" s="112"/>
      <c r="CI389" s="108"/>
      <c r="CJ389" s="108"/>
      <c r="DC389" s="108"/>
    </row>
    <row r="390" spans="1:107" ht="15.75" customHeight="1">
      <c r="A390" s="104"/>
      <c r="B390" s="104"/>
      <c r="C390" s="104"/>
      <c r="D390" s="105"/>
      <c r="E390" s="106"/>
      <c r="K390" s="107"/>
      <c r="Q390" s="108"/>
      <c r="W390" s="109"/>
      <c r="X390" s="109"/>
      <c r="Z390" s="109"/>
      <c r="AG390" s="110"/>
      <c r="AT390" s="111"/>
      <c r="AV390" s="112"/>
      <c r="CI390" s="108"/>
      <c r="CJ390" s="108"/>
      <c r="DC390" s="108"/>
    </row>
    <row r="391" spans="1:107" ht="15.75" customHeight="1">
      <c r="A391" s="104"/>
      <c r="B391" s="104"/>
      <c r="C391" s="104"/>
      <c r="D391" s="105"/>
      <c r="E391" s="106"/>
      <c r="K391" s="107"/>
      <c r="Q391" s="108"/>
      <c r="W391" s="109"/>
      <c r="X391" s="109"/>
      <c r="Z391" s="109"/>
      <c r="AG391" s="110"/>
      <c r="AT391" s="111"/>
      <c r="AV391" s="112"/>
      <c r="CI391" s="108"/>
      <c r="CJ391" s="108"/>
      <c r="DC391" s="108"/>
    </row>
    <row r="392" spans="1:107" ht="15.75" customHeight="1">
      <c r="A392" s="104"/>
      <c r="B392" s="104"/>
      <c r="C392" s="104"/>
      <c r="D392" s="105"/>
      <c r="E392" s="106"/>
      <c r="K392" s="107"/>
      <c r="Q392" s="108"/>
      <c r="W392" s="109"/>
      <c r="X392" s="109"/>
      <c r="Z392" s="109"/>
      <c r="AG392" s="110"/>
      <c r="AT392" s="111"/>
      <c r="AV392" s="112"/>
      <c r="CI392" s="108"/>
      <c r="CJ392" s="108"/>
      <c r="DC392" s="108"/>
    </row>
    <row r="393" spans="1:107" ht="15.75" customHeight="1">
      <c r="A393" s="104"/>
      <c r="B393" s="104"/>
      <c r="C393" s="104"/>
      <c r="D393" s="105"/>
      <c r="E393" s="106"/>
      <c r="K393" s="107"/>
      <c r="Q393" s="108"/>
      <c r="W393" s="109"/>
      <c r="X393" s="109"/>
      <c r="Z393" s="109"/>
      <c r="AG393" s="110"/>
      <c r="AT393" s="111"/>
      <c r="AV393" s="112"/>
      <c r="CI393" s="108"/>
      <c r="CJ393" s="108"/>
      <c r="DC393" s="108"/>
    </row>
    <row r="394" spans="1:107" ht="15.75" customHeight="1">
      <c r="A394" s="104"/>
      <c r="B394" s="104"/>
      <c r="C394" s="104"/>
      <c r="D394" s="105"/>
      <c r="E394" s="106"/>
      <c r="K394" s="107"/>
      <c r="Q394" s="108"/>
      <c r="W394" s="109"/>
      <c r="X394" s="109"/>
      <c r="Z394" s="109"/>
      <c r="AG394" s="110"/>
      <c r="AT394" s="111"/>
      <c r="AV394" s="112"/>
      <c r="CI394" s="108"/>
      <c r="CJ394" s="108"/>
      <c r="DC394" s="108"/>
    </row>
    <row r="395" spans="1:107" ht="15.75" customHeight="1">
      <c r="A395" s="104"/>
      <c r="B395" s="104"/>
      <c r="C395" s="104"/>
      <c r="D395" s="105"/>
      <c r="E395" s="106"/>
      <c r="K395" s="107"/>
      <c r="Q395" s="108"/>
      <c r="W395" s="109"/>
      <c r="X395" s="109"/>
      <c r="Z395" s="109"/>
      <c r="AG395" s="110"/>
      <c r="AT395" s="111"/>
      <c r="AV395" s="112"/>
      <c r="CI395" s="108"/>
      <c r="CJ395" s="108"/>
      <c r="DC395" s="108"/>
    </row>
    <row r="396" spans="1:107" ht="15.75" customHeight="1">
      <c r="A396" s="104"/>
      <c r="B396" s="104"/>
      <c r="C396" s="104"/>
      <c r="D396" s="105"/>
      <c r="E396" s="106"/>
      <c r="K396" s="107"/>
      <c r="Q396" s="108"/>
      <c r="W396" s="109"/>
      <c r="X396" s="109"/>
      <c r="Z396" s="109"/>
      <c r="AG396" s="110"/>
      <c r="AT396" s="111"/>
      <c r="AV396" s="112"/>
      <c r="CI396" s="108"/>
      <c r="CJ396" s="108"/>
      <c r="DC396" s="108"/>
    </row>
    <row r="397" spans="1:107" ht="15.75" customHeight="1">
      <c r="A397" s="104"/>
      <c r="B397" s="104"/>
      <c r="C397" s="104"/>
      <c r="D397" s="105"/>
      <c r="E397" s="106"/>
      <c r="K397" s="107"/>
      <c r="Q397" s="108"/>
      <c r="W397" s="109"/>
      <c r="X397" s="109"/>
      <c r="Z397" s="109"/>
      <c r="AG397" s="110"/>
      <c r="AT397" s="111"/>
      <c r="AV397" s="112"/>
      <c r="CI397" s="108"/>
      <c r="CJ397" s="108"/>
      <c r="DC397" s="108"/>
    </row>
    <row r="398" spans="1:107" ht="15.75" customHeight="1">
      <c r="A398" s="104"/>
      <c r="B398" s="104"/>
      <c r="C398" s="104"/>
      <c r="D398" s="105"/>
      <c r="E398" s="106"/>
      <c r="K398" s="107"/>
      <c r="Q398" s="108"/>
      <c r="W398" s="109"/>
      <c r="X398" s="109"/>
      <c r="Z398" s="109"/>
      <c r="AG398" s="110"/>
      <c r="AT398" s="111"/>
      <c r="AV398" s="112"/>
      <c r="CI398" s="108"/>
      <c r="CJ398" s="108"/>
      <c r="DC398" s="108"/>
    </row>
    <row r="399" spans="1:107" ht="15.75" customHeight="1">
      <c r="A399" s="104"/>
      <c r="B399" s="104"/>
      <c r="C399" s="104"/>
      <c r="D399" s="105"/>
      <c r="E399" s="106"/>
      <c r="K399" s="107"/>
      <c r="Q399" s="108"/>
      <c r="W399" s="109"/>
      <c r="X399" s="109"/>
      <c r="Z399" s="109"/>
      <c r="AG399" s="110"/>
      <c r="AT399" s="111"/>
      <c r="AV399" s="112"/>
      <c r="CI399" s="108"/>
      <c r="CJ399" s="108"/>
      <c r="DC399" s="108"/>
    </row>
    <row r="400" spans="1:107" ht="15.75" customHeight="1">
      <c r="A400" s="104"/>
      <c r="B400" s="104"/>
      <c r="C400" s="104"/>
      <c r="D400" s="105"/>
      <c r="E400" s="106"/>
      <c r="K400" s="107"/>
      <c r="Q400" s="108"/>
      <c r="W400" s="109"/>
      <c r="X400" s="109"/>
      <c r="Z400" s="109"/>
      <c r="AG400" s="110"/>
      <c r="AT400" s="111"/>
      <c r="AV400" s="112"/>
      <c r="CI400" s="108"/>
      <c r="CJ400" s="108"/>
      <c r="DC400" s="108"/>
    </row>
    <row r="401" spans="1:107" ht="15.75" customHeight="1">
      <c r="A401" s="104"/>
      <c r="B401" s="104"/>
      <c r="C401" s="104"/>
      <c r="D401" s="105"/>
      <c r="E401" s="106"/>
      <c r="K401" s="107"/>
      <c r="Q401" s="108"/>
      <c r="W401" s="109"/>
      <c r="X401" s="109"/>
      <c r="Z401" s="109"/>
      <c r="AG401" s="110"/>
      <c r="AT401" s="111"/>
      <c r="AV401" s="112"/>
      <c r="CI401" s="108"/>
      <c r="CJ401" s="108"/>
      <c r="DC401" s="108"/>
    </row>
    <row r="402" spans="1:107" ht="15.75" customHeight="1">
      <c r="A402" s="104"/>
      <c r="B402" s="104"/>
      <c r="C402" s="104"/>
      <c r="D402" s="105"/>
      <c r="E402" s="106"/>
      <c r="K402" s="107"/>
      <c r="Q402" s="108"/>
      <c r="W402" s="109"/>
      <c r="X402" s="109"/>
      <c r="Z402" s="109"/>
      <c r="AG402" s="110"/>
      <c r="AT402" s="111"/>
      <c r="AV402" s="112"/>
      <c r="CI402" s="108"/>
      <c r="CJ402" s="108"/>
      <c r="DC402" s="108"/>
    </row>
    <row r="403" spans="1:107" ht="15.75" customHeight="1">
      <c r="A403" s="104"/>
      <c r="B403" s="104"/>
      <c r="C403" s="104"/>
      <c r="D403" s="105"/>
      <c r="E403" s="106"/>
      <c r="K403" s="107"/>
      <c r="Q403" s="108"/>
      <c r="W403" s="109"/>
      <c r="X403" s="109"/>
      <c r="Z403" s="109"/>
      <c r="AG403" s="110"/>
      <c r="AT403" s="111"/>
      <c r="AV403" s="112"/>
      <c r="CI403" s="108"/>
      <c r="CJ403" s="108"/>
      <c r="DC403" s="108"/>
    </row>
    <row r="404" spans="1:107" ht="15.75" customHeight="1">
      <c r="A404" s="104"/>
      <c r="B404" s="104"/>
      <c r="C404" s="104"/>
      <c r="D404" s="105"/>
      <c r="E404" s="106"/>
      <c r="K404" s="107"/>
      <c r="Q404" s="108"/>
      <c r="W404" s="109"/>
      <c r="X404" s="109"/>
      <c r="Z404" s="109"/>
      <c r="AG404" s="110"/>
      <c r="AT404" s="111"/>
      <c r="AV404" s="112"/>
      <c r="CI404" s="108"/>
      <c r="CJ404" s="108"/>
      <c r="DC404" s="108"/>
    </row>
    <row r="405" spans="1:107" ht="15.75" customHeight="1">
      <c r="A405" s="104"/>
      <c r="B405" s="104"/>
      <c r="C405" s="104"/>
      <c r="D405" s="105"/>
      <c r="E405" s="106"/>
      <c r="K405" s="107"/>
      <c r="Q405" s="108"/>
      <c r="W405" s="109"/>
      <c r="X405" s="109"/>
      <c r="Z405" s="109"/>
      <c r="AG405" s="110"/>
      <c r="AT405" s="111"/>
      <c r="AV405" s="112"/>
      <c r="CI405" s="108"/>
      <c r="CJ405" s="108"/>
      <c r="DC405" s="108"/>
    </row>
    <row r="406" spans="1:107" ht="15.75" customHeight="1">
      <c r="A406" s="104"/>
      <c r="B406" s="104"/>
      <c r="C406" s="104"/>
      <c r="D406" s="105"/>
      <c r="E406" s="106"/>
      <c r="K406" s="107"/>
      <c r="Q406" s="108"/>
      <c r="W406" s="109"/>
      <c r="X406" s="109"/>
      <c r="Z406" s="109"/>
      <c r="AG406" s="110"/>
      <c r="AT406" s="111"/>
      <c r="AV406" s="112"/>
      <c r="CI406" s="108"/>
      <c r="CJ406" s="108"/>
      <c r="DC406" s="108"/>
    </row>
    <row r="407" spans="1:107" ht="15.75" customHeight="1">
      <c r="A407" s="104"/>
      <c r="B407" s="104"/>
      <c r="C407" s="104"/>
      <c r="D407" s="105"/>
      <c r="E407" s="106"/>
      <c r="K407" s="107"/>
      <c r="Q407" s="108"/>
      <c r="W407" s="109"/>
      <c r="X407" s="109"/>
      <c r="Z407" s="109"/>
      <c r="AG407" s="110"/>
      <c r="AT407" s="111"/>
      <c r="AV407" s="112"/>
      <c r="CI407" s="108"/>
      <c r="CJ407" s="108"/>
      <c r="DC407" s="108"/>
    </row>
    <row r="408" spans="1:107" ht="15.75" customHeight="1">
      <c r="A408" s="104"/>
      <c r="B408" s="104"/>
      <c r="C408" s="104"/>
      <c r="D408" s="105"/>
      <c r="E408" s="106"/>
      <c r="K408" s="107"/>
      <c r="Q408" s="108"/>
      <c r="W408" s="109"/>
      <c r="X408" s="109"/>
      <c r="Z408" s="109"/>
      <c r="AG408" s="110"/>
      <c r="AT408" s="111"/>
      <c r="AV408" s="112"/>
      <c r="CI408" s="108"/>
      <c r="CJ408" s="108"/>
      <c r="DC408" s="108"/>
    </row>
    <row r="409" spans="1:107" ht="15.75" customHeight="1">
      <c r="A409" s="104"/>
      <c r="B409" s="104"/>
      <c r="C409" s="104"/>
      <c r="D409" s="105"/>
      <c r="E409" s="106"/>
      <c r="K409" s="107"/>
      <c r="Q409" s="108"/>
      <c r="W409" s="109"/>
      <c r="X409" s="109"/>
      <c r="Z409" s="109"/>
      <c r="AG409" s="110"/>
      <c r="AT409" s="111"/>
      <c r="AV409" s="112"/>
      <c r="CI409" s="108"/>
      <c r="CJ409" s="108"/>
      <c r="DC409" s="108"/>
    </row>
    <row r="410" spans="1:107" ht="15.75" customHeight="1">
      <c r="A410" s="104"/>
      <c r="B410" s="104"/>
      <c r="C410" s="104"/>
      <c r="D410" s="105"/>
      <c r="E410" s="106"/>
      <c r="K410" s="107"/>
      <c r="Q410" s="108"/>
      <c r="W410" s="109"/>
      <c r="X410" s="109"/>
      <c r="Z410" s="109"/>
      <c r="AG410" s="110"/>
      <c r="AT410" s="111"/>
      <c r="AV410" s="112"/>
      <c r="CI410" s="108"/>
      <c r="CJ410" s="108"/>
      <c r="DC410" s="108"/>
    </row>
    <row r="411" spans="1:107" ht="15.75" customHeight="1">
      <c r="A411" s="104"/>
      <c r="B411" s="104"/>
      <c r="C411" s="104"/>
      <c r="D411" s="105"/>
      <c r="E411" s="106"/>
      <c r="K411" s="107"/>
      <c r="Q411" s="108"/>
      <c r="W411" s="109"/>
      <c r="X411" s="109"/>
      <c r="Z411" s="109"/>
      <c r="AG411" s="110"/>
      <c r="AT411" s="111"/>
      <c r="AV411" s="112"/>
      <c r="CI411" s="108"/>
      <c r="CJ411" s="108"/>
      <c r="DC411" s="108"/>
    </row>
    <row r="412" spans="1:107" ht="15.75" customHeight="1">
      <c r="A412" s="104"/>
      <c r="B412" s="104"/>
      <c r="C412" s="104"/>
      <c r="D412" s="105"/>
      <c r="E412" s="106"/>
      <c r="K412" s="107"/>
      <c r="Q412" s="108"/>
      <c r="W412" s="109"/>
      <c r="X412" s="109"/>
      <c r="Z412" s="109"/>
      <c r="AG412" s="110"/>
      <c r="AT412" s="111"/>
      <c r="AV412" s="112"/>
      <c r="CI412" s="108"/>
      <c r="CJ412" s="108"/>
      <c r="DC412" s="108"/>
    </row>
    <row r="413" spans="1:107" ht="15.75" customHeight="1">
      <c r="A413" s="104"/>
      <c r="B413" s="104"/>
      <c r="C413" s="104"/>
      <c r="D413" s="105"/>
      <c r="E413" s="106"/>
      <c r="K413" s="107"/>
      <c r="Q413" s="108"/>
      <c r="W413" s="109"/>
      <c r="X413" s="109"/>
      <c r="Z413" s="109"/>
      <c r="AG413" s="110"/>
      <c r="AT413" s="111"/>
      <c r="AV413" s="112"/>
      <c r="CI413" s="108"/>
      <c r="CJ413" s="108"/>
      <c r="DC413" s="108"/>
    </row>
    <row r="414" spans="1:107" ht="15.75" customHeight="1">
      <c r="A414" s="104"/>
      <c r="B414" s="104"/>
      <c r="C414" s="104"/>
      <c r="D414" s="105"/>
      <c r="E414" s="106"/>
      <c r="K414" s="107"/>
      <c r="Q414" s="108"/>
      <c r="W414" s="109"/>
      <c r="X414" s="109"/>
      <c r="Z414" s="109"/>
      <c r="AG414" s="110"/>
      <c r="AT414" s="111"/>
      <c r="AV414" s="112"/>
      <c r="CI414" s="108"/>
      <c r="CJ414" s="108"/>
      <c r="DC414" s="108"/>
    </row>
    <row r="415" spans="1:107" ht="15.75" customHeight="1">
      <c r="A415" s="104"/>
      <c r="B415" s="104"/>
      <c r="C415" s="104"/>
      <c r="D415" s="105"/>
      <c r="E415" s="106"/>
      <c r="K415" s="107"/>
      <c r="Q415" s="108"/>
      <c r="W415" s="109"/>
      <c r="X415" s="109"/>
      <c r="Z415" s="109"/>
      <c r="AG415" s="110"/>
      <c r="AT415" s="111"/>
      <c r="AV415" s="112"/>
      <c r="CI415" s="108"/>
      <c r="CJ415" s="108"/>
      <c r="DC415" s="108"/>
    </row>
    <row r="416" spans="1:107" ht="15.75" customHeight="1">
      <c r="A416" s="104"/>
      <c r="B416" s="104"/>
      <c r="C416" s="104"/>
      <c r="D416" s="105"/>
      <c r="E416" s="106"/>
      <c r="K416" s="107"/>
      <c r="Q416" s="108"/>
      <c r="W416" s="109"/>
      <c r="X416" s="109"/>
      <c r="Z416" s="109"/>
      <c r="AG416" s="110"/>
      <c r="AT416" s="111"/>
      <c r="AV416" s="112"/>
      <c r="CI416" s="108"/>
      <c r="CJ416" s="108"/>
      <c r="DC416" s="108"/>
    </row>
    <row r="417" spans="1:107" ht="15.75" customHeight="1">
      <c r="A417" s="104"/>
      <c r="B417" s="104"/>
      <c r="C417" s="104"/>
      <c r="D417" s="105"/>
      <c r="E417" s="106"/>
      <c r="K417" s="107"/>
      <c r="Q417" s="108"/>
      <c r="W417" s="109"/>
      <c r="X417" s="109"/>
      <c r="Z417" s="109"/>
      <c r="AG417" s="110"/>
      <c r="AT417" s="111"/>
      <c r="AV417" s="112"/>
      <c r="CI417" s="108"/>
      <c r="CJ417" s="108"/>
      <c r="DC417" s="108"/>
    </row>
    <row r="418" spans="1:107" ht="15.75" customHeight="1">
      <c r="A418" s="104"/>
      <c r="B418" s="104"/>
      <c r="C418" s="104"/>
      <c r="D418" s="105"/>
      <c r="E418" s="106"/>
      <c r="K418" s="107"/>
      <c r="Q418" s="108"/>
      <c r="W418" s="109"/>
      <c r="X418" s="109"/>
      <c r="Z418" s="109"/>
      <c r="AG418" s="110"/>
      <c r="AT418" s="111"/>
      <c r="AV418" s="112"/>
      <c r="CI418" s="108"/>
      <c r="CJ418" s="108"/>
      <c r="DC418" s="108"/>
    </row>
    <row r="419" spans="1:107" ht="15.75" customHeight="1">
      <c r="A419" s="104"/>
      <c r="B419" s="104"/>
      <c r="C419" s="104"/>
      <c r="D419" s="105"/>
      <c r="E419" s="106"/>
      <c r="K419" s="107"/>
      <c r="Q419" s="108"/>
      <c r="W419" s="109"/>
      <c r="X419" s="109"/>
      <c r="Z419" s="109"/>
      <c r="AG419" s="110"/>
      <c r="AT419" s="111"/>
      <c r="AV419" s="112"/>
      <c r="CI419" s="108"/>
      <c r="CJ419" s="108"/>
      <c r="DC419" s="108"/>
    </row>
    <row r="420" spans="1:107" ht="15.75" customHeight="1">
      <c r="A420" s="104"/>
      <c r="B420" s="104"/>
      <c r="C420" s="104"/>
      <c r="D420" s="105"/>
      <c r="E420" s="106"/>
      <c r="K420" s="107"/>
      <c r="Q420" s="108"/>
      <c r="W420" s="109"/>
      <c r="X420" s="109"/>
      <c r="Z420" s="109"/>
      <c r="AG420" s="110"/>
      <c r="AT420" s="111"/>
      <c r="AV420" s="112"/>
      <c r="CI420" s="108"/>
      <c r="CJ420" s="108"/>
      <c r="DC420" s="108"/>
    </row>
    <row r="421" spans="1:107" ht="15.75" customHeight="1">
      <c r="A421" s="104"/>
      <c r="B421" s="104"/>
      <c r="C421" s="104"/>
      <c r="D421" s="105"/>
      <c r="E421" s="106"/>
      <c r="K421" s="107"/>
      <c r="Q421" s="108"/>
      <c r="W421" s="109"/>
      <c r="X421" s="109"/>
      <c r="Z421" s="109"/>
      <c r="AG421" s="110"/>
      <c r="AT421" s="111"/>
      <c r="AV421" s="112"/>
      <c r="CI421" s="108"/>
      <c r="CJ421" s="108"/>
      <c r="DC421" s="108"/>
    </row>
    <row r="422" spans="1:107" ht="15.75" customHeight="1">
      <c r="A422" s="104"/>
      <c r="B422" s="104"/>
      <c r="C422" s="104"/>
      <c r="D422" s="105"/>
      <c r="E422" s="106"/>
      <c r="K422" s="107"/>
      <c r="Q422" s="108"/>
      <c r="W422" s="109"/>
      <c r="X422" s="109"/>
      <c r="Z422" s="109"/>
      <c r="AG422" s="110"/>
      <c r="AT422" s="111"/>
      <c r="AV422" s="112"/>
      <c r="CI422" s="108"/>
      <c r="CJ422" s="108"/>
      <c r="DC422" s="108"/>
    </row>
    <row r="423" spans="1:107" ht="15.75" customHeight="1">
      <c r="A423" s="104"/>
      <c r="B423" s="104"/>
      <c r="C423" s="104"/>
      <c r="D423" s="105"/>
      <c r="E423" s="106"/>
      <c r="K423" s="107"/>
      <c r="Q423" s="108"/>
      <c r="W423" s="109"/>
      <c r="X423" s="109"/>
      <c r="Z423" s="109"/>
      <c r="AG423" s="110"/>
      <c r="AT423" s="111"/>
      <c r="AV423" s="112"/>
      <c r="CI423" s="108"/>
      <c r="CJ423" s="108"/>
      <c r="DC423" s="108"/>
    </row>
    <row r="424" spans="1:107" ht="15.75" customHeight="1">
      <c r="A424" s="104"/>
      <c r="B424" s="104"/>
      <c r="C424" s="104"/>
      <c r="D424" s="105"/>
      <c r="E424" s="106"/>
      <c r="K424" s="107"/>
      <c r="Q424" s="108"/>
      <c r="W424" s="109"/>
      <c r="X424" s="109"/>
      <c r="Z424" s="109"/>
      <c r="AG424" s="110"/>
      <c r="AT424" s="111"/>
      <c r="AV424" s="112"/>
      <c r="CI424" s="108"/>
      <c r="CJ424" s="108"/>
      <c r="DC424" s="108"/>
    </row>
    <row r="425" spans="1:107" ht="15.75" customHeight="1">
      <c r="A425" s="104"/>
      <c r="B425" s="104"/>
      <c r="C425" s="104"/>
      <c r="D425" s="105"/>
      <c r="E425" s="106"/>
      <c r="K425" s="107"/>
      <c r="Q425" s="108"/>
      <c r="W425" s="109"/>
      <c r="X425" s="109"/>
      <c r="Z425" s="109"/>
      <c r="AG425" s="110"/>
      <c r="AT425" s="111"/>
      <c r="AV425" s="112"/>
      <c r="CI425" s="108"/>
      <c r="CJ425" s="108"/>
      <c r="DC425" s="108"/>
    </row>
    <row r="426" spans="1:107" ht="15.75" customHeight="1">
      <c r="A426" s="104"/>
      <c r="B426" s="104"/>
      <c r="C426" s="104"/>
      <c r="D426" s="105"/>
      <c r="E426" s="106"/>
      <c r="K426" s="107"/>
      <c r="Q426" s="108"/>
      <c r="W426" s="109"/>
      <c r="X426" s="109"/>
      <c r="Z426" s="109"/>
      <c r="AG426" s="110"/>
      <c r="AT426" s="111"/>
      <c r="AV426" s="112"/>
      <c r="CI426" s="108"/>
      <c r="CJ426" s="108"/>
      <c r="DC426" s="108"/>
    </row>
    <row r="427" spans="1:107" ht="15.75" customHeight="1">
      <c r="A427" s="104"/>
      <c r="B427" s="104"/>
      <c r="C427" s="104"/>
      <c r="D427" s="105"/>
      <c r="E427" s="106"/>
      <c r="K427" s="107"/>
      <c r="Q427" s="108"/>
      <c r="W427" s="109"/>
      <c r="X427" s="109"/>
      <c r="Z427" s="109"/>
      <c r="AG427" s="110"/>
      <c r="AT427" s="111"/>
      <c r="AV427" s="112"/>
      <c r="CI427" s="108"/>
      <c r="CJ427" s="108"/>
      <c r="DC427" s="108"/>
    </row>
    <row r="428" spans="1:107" ht="15.75" customHeight="1">
      <c r="A428" s="104"/>
      <c r="B428" s="104"/>
      <c r="C428" s="104"/>
      <c r="D428" s="105"/>
      <c r="E428" s="106"/>
      <c r="K428" s="107"/>
      <c r="Q428" s="108"/>
      <c r="W428" s="109"/>
      <c r="X428" s="109"/>
      <c r="Z428" s="109"/>
      <c r="AG428" s="110"/>
      <c r="AT428" s="111"/>
      <c r="AV428" s="112"/>
      <c r="CI428" s="108"/>
      <c r="CJ428" s="108"/>
      <c r="DC428" s="108"/>
    </row>
    <row r="429" spans="1:107" ht="15.75" customHeight="1">
      <c r="A429" s="104"/>
      <c r="B429" s="104"/>
      <c r="C429" s="104"/>
      <c r="D429" s="105"/>
      <c r="E429" s="106"/>
      <c r="K429" s="107"/>
      <c r="Q429" s="108"/>
      <c r="W429" s="109"/>
      <c r="X429" s="109"/>
      <c r="Z429" s="109"/>
      <c r="AG429" s="110"/>
      <c r="AT429" s="111"/>
      <c r="AV429" s="112"/>
      <c r="CI429" s="108"/>
      <c r="CJ429" s="108"/>
      <c r="DC429" s="108"/>
    </row>
    <row r="430" spans="1:107" ht="15.75" customHeight="1">
      <c r="A430" s="104"/>
      <c r="B430" s="104"/>
      <c r="C430" s="104"/>
      <c r="D430" s="105"/>
      <c r="E430" s="106"/>
      <c r="K430" s="107"/>
      <c r="Q430" s="108"/>
      <c r="W430" s="109"/>
      <c r="X430" s="109"/>
      <c r="Z430" s="109"/>
      <c r="AG430" s="110"/>
      <c r="AT430" s="111"/>
      <c r="AV430" s="112"/>
      <c r="CI430" s="108"/>
      <c r="CJ430" s="108"/>
      <c r="DC430" s="108"/>
    </row>
    <row r="431" spans="1:107" ht="15.75" customHeight="1">
      <c r="A431" s="104"/>
      <c r="B431" s="104"/>
      <c r="C431" s="104"/>
      <c r="D431" s="105"/>
      <c r="E431" s="106"/>
      <c r="K431" s="107"/>
      <c r="Q431" s="108"/>
      <c r="W431" s="109"/>
      <c r="X431" s="109"/>
      <c r="Z431" s="109"/>
      <c r="AG431" s="110"/>
      <c r="AT431" s="111"/>
      <c r="AV431" s="112"/>
      <c r="CI431" s="108"/>
      <c r="CJ431" s="108"/>
      <c r="DC431" s="108"/>
    </row>
    <row r="432" spans="1:107" ht="15.75" customHeight="1">
      <c r="A432" s="104"/>
      <c r="B432" s="104"/>
      <c r="C432" s="104"/>
      <c r="D432" s="105"/>
      <c r="E432" s="106"/>
      <c r="K432" s="107"/>
      <c r="Q432" s="108"/>
      <c r="W432" s="109"/>
      <c r="X432" s="109"/>
      <c r="Z432" s="109"/>
      <c r="AG432" s="110"/>
      <c r="AT432" s="111"/>
      <c r="AV432" s="112"/>
      <c r="CI432" s="108"/>
      <c r="CJ432" s="108"/>
      <c r="DC432" s="108"/>
    </row>
    <row r="433" spans="1:107" ht="15.75" customHeight="1">
      <c r="A433" s="104"/>
      <c r="B433" s="104"/>
      <c r="C433" s="104"/>
      <c r="D433" s="105"/>
      <c r="E433" s="106"/>
      <c r="K433" s="107"/>
      <c r="Q433" s="108"/>
      <c r="W433" s="109"/>
      <c r="X433" s="109"/>
      <c r="Z433" s="109"/>
      <c r="AG433" s="110"/>
      <c r="AT433" s="111"/>
      <c r="AV433" s="112"/>
      <c r="CI433" s="108"/>
      <c r="CJ433" s="108"/>
      <c r="DC433" s="108"/>
    </row>
    <row r="434" spans="1:107" ht="15.75" customHeight="1">
      <c r="A434" s="104"/>
      <c r="B434" s="104"/>
      <c r="C434" s="104"/>
      <c r="D434" s="105"/>
      <c r="E434" s="106"/>
      <c r="K434" s="107"/>
      <c r="Q434" s="108"/>
      <c r="W434" s="109"/>
      <c r="X434" s="109"/>
      <c r="Z434" s="109"/>
      <c r="AG434" s="110"/>
      <c r="AT434" s="111"/>
      <c r="AV434" s="112"/>
      <c r="CI434" s="108"/>
      <c r="CJ434" s="108"/>
      <c r="DC434" s="108"/>
    </row>
    <row r="435" spans="1:107" ht="15.75" customHeight="1">
      <c r="A435" s="104"/>
      <c r="B435" s="104"/>
      <c r="C435" s="104"/>
      <c r="D435" s="105"/>
      <c r="E435" s="106"/>
      <c r="K435" s="107"/>
      <c r="Q435" s="108"/>
      <c r="W435" s="109"/>
      <c r="X435" s="109"/>
      <c r="Z435" s="109"/>
      <c r="AG435" s="110"/>
      <c r="AT435" s="111"/>
      <c r="AV435" s="112"/>
      <c r="CI435" s="108"/>
      <c r="CJ435" s="108"/>
      <c r="DC435" s="108"/>
    </row>
    <row r="436" spans="1:107" ht="15.75" customHeight="1">
      <c r="A436" s="104"/>
      <c r="B436" s="104"/>
      <c r="C436" s="104"/>
      <c r="D436" s="105"/>
      <c r="E436" s="106"/>
      <c r="K436" s="107"/>
      <c r="Q436" s="108"/>
      <c r="W436" s="109"/>
      <c r="X436" s="109"/>
      <c r="Z436" s="109"/>
      <c r="AG436" s="110"/>
      <c r="AT436" s="111"/>
      <c r="AV436" s="112"/>
      <c r="CI436" s="108"/>
      <c r="CJ436" s="108"/>
      <c r="DC436" s="108"/>
    </row>
    <row r="437" spans="1:107" ht="15.75" customHeight="1">
      <c r="A437" s="104"/>
      <c r="B437" s="104"/>
      <c r="C437" s="104"/>
      <c r="D437" s="105"/>
      <c r="E437" s="106"/>
      <c r="K437" s="107"/>
      <c r="Q437" s="108"/>
      <c r="W437" s="109"/>
      <c r="X437" s="109"/>
      <c r="Z437" s="109"/>
      <c r="AG437" s="110"/>
      <c r="AT437" s="111"/>
      <c r="AV437" s="112"/>
      <c r="CI437" s="108"/>
      <c r="CJ437" s="108"/>
      <c r="DC437" s="108"/>
    </row>
    <row r="438" spans="1:107" ht="15.75" customHeight="1">
      <c r="A438" s="104"/>
      <c r="B438" s="104"/>
      <c r="C438" s="104"/>
      <c r="D438" s="105"/>
      <c r="E438" s="106"/>
      <c r="K438" s="107"/>
      <c r="Q438" s="108"/>
      <c r="W438" s="109"/>
      <c r="X438" s="109"/>
      <c r="Z438" s="109"/>
      <c r="AG438" s="110"/>
      <c r="AT438" s="111"/>
      <c r="AV438" s="112"/>
      <c r="CI438" s="108"/>
      <c r="CJ438" s="108"/>
      <c r="DC438" s="108"/>
    </row>
    <row r="439" spans="1:107" ht="15.75" customHeight="1">
      <c r="A439" s="104"/>
      <c r="B439" s="104"/>
      <c r="C439" s="104"/>
      <c r="D439" s="105"/>
      <c r="E439" s="106"/>
      <c r="K439" s="107"/>
      <c r="Q439" s="108"/>
      <c r="W439" s="109"/>
      <c r="X439" s="109"/>
      <c r="Z439" s="109"/>
      <c r="AG439" s="110"/>
      <c r="AT439" s="111"/>
      <c r="AV439" s="112"/>
      <c r="CI439" s="108"/>
      <c r="CJ439" s="108"/>
      <c r="DC439" s="108"/>
    </row>
    <row r="440" spans="1:107" ht="15.75" customHeight="1">
      <c r="A440" s="104"/>
      <c r="B440" s="104"/>
      <c r="C440" s="104"/>
      <c r="D440" s="105"/>
      <c r="E440" s="106"/>
      <c r="K440" s="107"/>
      <c r="Q440" s="108"/>
      <c r="W440" s="109"/>
      <c r="X440" s="109"/>
      <c r="Z440" s="109"/>
      <c r="AG440" s="110"/>
      <c r="AT440" s="111"/>
      <c r="AV440" s="112"/>
      <c r="CI440" s="108"/>
      <c r="CJ440" s="108"/>
      <c r="DC440" s="108"/>
    </row>
    <row r="441" spans="1:107" ht="15.75" customHeight="1">
      <c r="A441" s="104"/>
      <c r="B441" s="104"/>
      <c r="C441" s="104"/>
      <c r="D441" s="105"/>
      <c r="E441" s="106"/>
      <c r="K441" s="107"/>
      <c r="Q441" s="108"/>
      <c r="W441" s="109"/>
      <c r="X441" s="109"/>
      <c r="Z441" s="109"/>
      <c r="AG441" s="110"/>
      <c r="AT441" s="111"/>
      <c r="AV441" s="112"/>
      <c r="CI441" s="108"/>
      <c r="CJ441" s="108"/>
      <c r="DC441" s="108"/>
    </row>
    <row r="442" spans="1:107" ht="15.75" customHeight="1">
      <c r="A442" s="104"/>
      <c r="B442" s="104"/>
      <c r="C442" s="104"/>
      <c r="D442" s="105"/>
      <c r="E442" s="106"/>
      <c r="K442" s="107"/>
      <c r="Q442" s="108"/>
      <c r="W442" s="109"/>
      <c r="X442" s="109"/>
      <c r="Z442" s="109"/>
      <c r="AG442" s="110"/>
      <c r="AT442" s="111"/>
      <c r="AV442" s="112"/>
      <c r="CI442" s="108"/>
      <c r="CJ442" s="108"/>
      <c r="DC442" s="108"/>
    </row>
    <row r="443" spans="1:107" ht="15.75" customHeight="1">
      <c r="A443" s="104"/>
      <c r="B443" s="104"/>
      <c r="C443" s="104"/>
      <c r="D443" s="105"/>
      <c r="E443" s="106"/>
      <c r="K443" s="107"/>
      <c r="Q443" s="108"/>
      <c r="W443" s="109"/>
      <c r="X443" s="109"/>
      <c r="Z443" s="109"/>
      <c r="AG443" s="110"/>
      <c r="AT443" s="111"/>
      <c r="AV443" s="112"/>
      <c r="CI443" s="108"/>
      <c r="CJ443" s="108"/>
      <c r="DC443" s="108"/>
    </row>
    <row r="444" spans="1:107" ht="15.75" customHeight="1">
      <c r="A444" s="104"/>
      <c r="B444" s="104"/>
      <c r="C444" s="104"/>
      <c r="D444" s="105"/>
      <c r="E444" s="106"/>
      <c r="K444" s="107"/>
      <c r="Q444" s="108"/>
      <c r="W444" s="109"/>
      <c r="X444" s="109"/>
      <c r="Z444" s="109"/>
      <c r="AG444" s="110"/>
      <c r="AT444" s="111"/>
      <c r="AV444" s="112"/>
      <c r="CI444" s="108"/>
      <c r="CJ444" s="108"/>
      <c r="DC444" s="108"/>
    </row>
    <row r="445" spans="1:107" ht="15.75" customHeight="1">
      <c r="A445" s="104"/>
      <c r="B445" s="104"/>
      <c r="C445" s="104"/>
      <c r="D445" s="105"/>
      <c r="E445" s="106"/>
      <c r="K445" s="107"/>
      <c r="Q445" s="108"/>
      <c r="W445" s="109"/>
      <c r="X445" s="109"/>
      <c r="Z445" s="109"/>
      <c r="AG445" s="110"/>
      <c r="AT445" s="111"/>
      <c r="AV445" s="112"/>
      <c r="CI445" s="108"/>
      <c r="CJ445" s="108"/>
      <c r="DC445" s="108"/>
    </row>
    <row r="446" spans="1:107" ht="15.75" customHeight="1">
      <c r="A446" s="104"/>
      <c r="B446" s="104"/>
      <c r="C446" s="104"/>
      <c r="D446" s="105"/>
      <c r="E446" s="106"/>
      <c r="K446" s="107"/>
      <c r="Q446" s="108"/>
      <c r="W446" s="109"/>
      <c r="X446" s="109"/>
      <c r="Z446" s="109"/>
      <c r="AG446" s="110"/>
      <c r="AT446" s="111"/>
      <c r="AV446" s="112"/>
      <c r="CI446" s="108"/>
      <c r="CJ446" s="108"/>
      <c r="DC446" s="108"/>
    </row>
    <row r="447" spans="1:107" ht="15.75" customHeight="1">
      <c r="A447" s="104"/>
      <c r="B447" s="104"/>
      <c r="C447" s="104"/>
      <c r="D447" s="105"/>
      <c r="E447" s="106"/>
      <c r="K447" s="107"/>
      <c r="Q447" s="108"/>
      <c r="W447" s="109"/>
      <c r="X447" s="109"/>
      <c r="Z447" s="109"/>
      <c r="AG447" s="110"/>
      <c r="AT447" s="111"/>
      <c r="AV447" s="112"/>
      <c r="CI447" s="108"/>
      <c r="CJ447" s="108"/>
      <c r="DC447" s="108"/>
    </row>
    <row r="448" spans="1:107" ht="15.75" customHeight="1">
      <c r="A448" s="104"/>
      <c r="B448" s="104"/>
      <c r="C448" s="104"/>
      <c r="D448" s="105"/>
      <c r="E448" s="106"/>
      <c r="K448" s="107"/>
      <c r="Q448" s="108"/>
      <c r="W448" s="109"/>
      <c r="X448" s="109"/>
      <c r="Z448" s="109"/>
      <c r="AG448" s="110"/>
      <c r="AT448" s="111"/>
      <c r="AV448" s="112"/>
      <c r="CI448" s="108"/>
      <c r="CJ448" s="108"/>
      <c r="DC448" s="108"/>
    </row>
    <row r="449" spans="1:107" ht="15.75" customHeight="1">
      <c r="A449" s="104"/>
      <c r="B449" s="104"/>
      <c r="C449" s="104"/>
      <c r="D449" s="105"/>
      <c r="E449" s="106"/>
      <c r="K449" s="107"/>
      <c r="Q449" s="108"/>
      <c r="W449" s="109"/>
      <c r="X449" s="109"/>
      <c r="Z449" s="109"/>
      <c r="AG449" s="110"/>
      <c r="AT449" s="111"/>
      <c r="AV449" s="112"/>
      <c r="CI449" s="108"/>
      <c r="CJ449" s="108"/>
      <c r="DC449" s="108"/>
    </row>
    <row r="450" spans="1:107" ht="15.75" customHeight="1">
      <c r="A450" s="104"/>
      <c r="B450" s="104"/>
      <c r="C450" s="104"/>
      <c r="D450" s="105"/>
      <c r="E450" s="106"/>
      <c r="K450" s="107"/>
      <c r="Q450" s="108"/>
      <c r="W450" s="109"/>
      <c r="X450" s="109"/>
      <c r="Z450" s="109"/>
      <c r="AG450" s="110"/>
      <c r="AT450" s="111"/>
      <c r="AV450" s="112"/>
      <c r="CI450" s="108"/>
      <c r="CJ450" s="108"/>
      <c r="DC450" s="108"/>
    </row>
    <row r="451" spans="1:107" ht="15.75" customHeight="1">
      <c r="A451" s="104"/>
      <c r="B451" s="104"/>
      <c r="C451" s="104"/>
      <c r="D451" s="105"/>
      <c r="E451" s="106"/>
      <c r="K451" s="107"/>
      <c r="Q451" s="108"/>
      <c r="W451" s="109"/>
      <c r="X451" s="109"/>
      <c r="Z451" s="109"/>
      <c r="AG451" s="110"/>
      <c r="AT451" s="111"/>
      <c r="AV451" s="112"/>
      <c r="CI451" s="108"/>
      <c r="CJ451" s="108"/>
      <c r="DC451" s="108"/>
    </row>
    <row r="452" spans="1:107" ht="15.75" customHeight="1">
      <c r="A452" s="104"/>
      <c r="B452" s="104"/>
      <c r="C452" s="104"/>
      <c r="D452" s="105"/>
      <c r="E452" s="106"/>
      <c r="K452" s="107"/>
      <c r="Q452" s="108"/>
      <c r="W452" s="109"/>
      <c r="X452" s="109"/>
      <c r="Z452" s="109"/>
      <c r="AG452" s="110"/>
      <c r="AT452" s="111"/>
      <c r="AV452" s="112"/>
      <c r="CI452" s="108"/>
      <c r="CJ452" s="108"/>
      <c r="DC452" s="108"/>
    </row>
    <row r="453" spans="1:107" ht="15.75" customHeight="1">
      <c r="A453" s="104"/>
      <c r="B453" s="104"/>
      <c r="C453" s="104"/>
      <c r="D453" s="105"/>
      <c r="E453" s="106"/>
      <c r="K453" s="107"/>
      <c r="Q453" s="108"/>
      <c r="W453" s="109"/>
      <c r="X453" s="109"/>
      <c r="Z453" s="109"/>
      <c r="AG453" s="110"/>
      <c r="AT453" s="111"/>
      <c r="AV453" s="112"/>
      <c r="CI453" s="108"/>
      <c r="CJ453" s="108"/>
      <c r="DC453" s="108"/>
    </row>
    <row r="454" spans="1:107" ht="15.75" customHeight="1">
      <c r="A454" s="104"/>
      <c r="B454" s="104"/>
      <c r="C454" s="104"/>
      <c r="D454" s="105"/>
      <c r="E454" s="106"/>
      <c r="K454" s="107"/>
      <c r="Q454" s="108"/>
      <c r="W454" s="109"/>
      <c r="X454" s="109"/>
      <c r="Z454" s="109"/>
      <c r="AG454" s="110"/>
      <c r="AT454" s="111"/>
      <c r="AV454" s="112"/>
      <c r="CI454" s="108"/>
      <c r="CJ454" s="108"/>
      <c r="DC454" s="108"/>
    </row>
    <row r="455" spans="1:107" ht="15.75" customHeight="1">
      <c r="A455" s="104"/>
      <c r="B455" s="104"/>
      <c r="C455" s="104"/>
      <c r="D455" s="105"/>
      <c r="E455" s="106"/>
      <c r="K455" s="107"/>
      <c r="Q455" s="108"/>
      <c r="W455" s="109"/>
      <c r="X455" s="109"/>
      <c r="Z455" s="109"/>
      <c r="AG455" s="110"/>
      <c r="AT455" s="111"/>
      <c r="AV455" s="112"/>
      <c r="CI455" s="108"/>
      <c r="CJ455" s="108"/>
      <c r="DC455" s="108"/>
    </row>
    <row r="456" spans="1:107" ht="15.75" customHeight="1">
      <c r="A456" s="104"/>
      <c r="B456" s="104"/>
      <c r="C456" s="104"/>
      <c r="D456" s="105"/>
      <c r="E456" s="106"/>
      <c r="K456" s="107"/>
      <c r="Q456" s="108"/>
      <c r="W456" s="109"/>
      <c r="X456" s="109"/>
      <c r="Z456" s="109"/>
      <c r="AG456" s="110"/>
      <c r="AT456" s="111"/>
      <c r="AV456" s="112"/>
      <c r="CI456" s="108"/>
      <c r="CJ456" s="108"/>
      <c r="DC456" s="108"/>
    </row>
    <row r="457" spans="1:107" ht="15.75" customHeight="1">
      <c r="A457" s="104"/>
      <c r="B457" s="104"/>
      <c r="C457" s="104"/>
      <c r="D457" s="105"/>
      <c r="E457" s="106"/>
      <c r="K457" s="107"/>
      <c r="Q457" s="108"/>
      <c r="W457" s="109"/>
      <c r="X457" s="109"/>
      <c r="Z457" s="109"/>
      <c r="AG457" s="110"/>
      <c r="AT457" s="111"/>
      <c r="AV457" s="112"/>
      <c r="CI457" s="108"/>
      <c r="CJ457" s="108"/>
      <c r="DC457" s="108"/>
    </row>
    <row r="458" spans="1:107" ht="15.75" customHeight="1">
      <c r="A458" s="104"/>
      <c r="B458" s="104"/>
      <c r="C458" s="104"/>
      <c r="D458" s="105"/>
      <c r="E458" s="106"/>
      <c r="K458" s="107"/>
      <c r="Q458" s="108"/>
      <c r="W458" s="109"/>
      <c r="X458" s="109"/>
      <c r="Z458" s="109"/>
      <c r="AG458" s="110"/>
      <c r="AT458" s="111"/>
      <c r="AV458" s="112"/>
      <c r="CI458" s="108"/>
      <c r="CJ458" s="108"/>
      <c r="DC458" s="108"/>
    </row>
    <row r="459" spans="1:107" ht="15.75" customHeight="1">
      <c r="A459" s="104"/>
      <c r="B459" s="104"/>
      <c r="C459" s="104"/>
      <c r="D459" s="105"/>
      <c r="E459" s="106"/>
      <c r="K459" s="107"/>
      <c r="Q459" s="108"/>
      <c r="W459" s="109"/>
      <c r="X459" s="109"/>
      <c r="Z459" s="109"/>
      <c r="AG459" s="110"/>
      <c r="AT459" s="111"/>
      <c r="AV459" s="112"/>
      <c r="CI459" s="108"/>
      <c r="CJ459" s="108"/>
      <c r="DC459" s="108"/>
    </row>
    <row r="460" spans="1:107" ht="15.75" customHeight="1">
      <c r="A460" s="104"/>
      <c r="B460" s="104"/>
      <c r="C460" s="104"/>
      <c r="D460" s="105"/>
      <c r="E460" s="106"/>
      <c r="K460" s="107"/>
      <c r="Q460" s="108"/>
      <c r="W460" s="109"/>
      <c r="X460" s="109"/>
      <c r="Z460" s="109"/>
      <c r="AG460" s="110"/>
      <c r="AT460" s="111"/>
      <c r="AV460" s="112"/>
      <c r="CI460" s="108"/>
      <c r="CJ460" s="108"/>
      <c r="DC460" s="108"/>
    </row>
    <row r="461" spans="1:107" ht="15.75" customHeight="1">
      <c r="A461" s="104"/>
      <c r="B461" s="104"/>
      <c r="C461" s="104"/>
      <c r="D461" s="105"/>
      <c r="E461" s="106"/>
      <c r="K461" s="107"/>
      <c r="Q461" s="108"/>
      <c r="W461" s="109"/>
      <c r="X461" s="109"/>
      <c r="Z461" s="109"/>
      <c r="AG461" s="110"/>
      <c r="AT461" s="111"/>
      <c r="AV461" s="112"/>
      <c r="CI461" s="108"/>
      <c r="CJ461" s="108"/>
      <c r="DC461" s="108"/>
    </row>
    <row r="462" spans="1:107" ht="15.75" customHeight="1">
      <c r="A462" s="104"/>
      <c r="B462" s="104"/>
      <c r="C462" s="104"/>
      <c r="D462" s="105"/>
      <c r="E462" s="106"/>
      <c r="K462" s="107"/>
      <c r="Q462" s="108"/>
      <c r="W462" s="109"/>
      <c r="X462" s="109"/>
      <c r="Z462" s="109"/>
      <c r="AG462" s="110"/>
      <c r="AT462" s="111"/>
      <c r="AV462" s="112"/>
      <c r="CI462" s="108"/>
      <c r="CJ462" s="108"/>
      <c r="DC462" s="108"/>
    </row>
    <row r="463" spans="1:107" ht="15.75" customHeight="1">
      <c r="A463" s="104"/>
      <c r="B463" s="104"/>
      <c r="C463" s="104"/>
      <c r="D463" s="105"/>
      <c r="E463" s="106"/>
      <c r="K463" s="107"/>
      <c r="Q463" s="108"/>
      <c r="W463" s="109"/>
      <c r="X463" s="109"/>
      <c r="Z463" s="109"/>
      <c r="AG463" s="110"/>
      <c r="AT463" s="111"/>
      <c r="AV463" s="112"/>
      <c r="CI463" s="108"/>
      <c r="CJ463" s="108"/>
      <c r="DC463" s="108"/>
    </row>
    <row r="464" spans="1:107" ht="15.75" customHeight="1">
      <c r="A464" s="104"/>
      <c r="B464" s="104"/>
      <c r="C464" s="104"/>
      <c r="D464" s="105"/>
      <c r="E464" s="106"/>
      <c r="K464" s="107"/>
      <c r="Q464" s="108"/>
      <c r="W464" s="109"/>
      <c r="X464" s="109"/>
      <c r="Z464" s="109"/>
      <c r="AG464" s="110"/>
      <c r="AT464" s="111"/>
      <c r="AV464" s="112"/>
      <c r="CI464" s="108"/>
      <c r="CJ464" s="108"/>
      <c r="DC464" s="108"/>
    </row>
    <row r="465" spans="1:107" ht="15.75" customHeight="1">
      <c r="A465" s="104"/>
      <c r="B465" s="104"/>
      <c r="C465" s="104"/>
      <c r="D465" s="105"/>
      <c r="E465" s="106"/>
      <c r="K465" s="107"/>
      <c r="Q465" s="108"/>
      <c r="W465" s="109"/>
      <c r="X465" s="109"/>
      <c r="Z465" s="109"/>
      <c r="AG465" s="110"/>
      <c r="AT465" s="111"/>
      <c r="AV465" s="112"/>
      <c r="CI465" s="108"/>
      <c r="CJ465" s="108"/>
      <c r="DC465" s="108"/>
    </row>
    <row r="466" spans="1:107" ht="15.75" customHeight="1">
      <c r="A466" s="104"/>
      <c r="B466" s="104"/>
      <c r="C466" s="104"/>
      <c r="D466" s="105"/>
      <c r="E466" s="106"/>
      <c r="K466" s="107"/>
      <c r="Q466" s="108"/>
      <c r="W466" s="109"/>
      <c r="X466" s="109"/>
      <c r="Z466" s="109"/>
      <c r="AG466" s="110"/>
      <c r="AT466" s="111"/>
      <c r="AV466" s="112"/>
      <c r="CI466" s="108"/>
      <c r="CJ466" s="108"/>
      <c r="DC466" s="108"/>
    </row>
    <row r="467" spans="1:107" ht="15.75" customHeight="1">
      <c r="A467" s="104"/>
      <c r="B467" s="104"/>
      <c r="C467" s="104"/>
      <c r="D467" s="105"/>
      <c r="E467" s="106"/>
      <c r="K467" s="107"/>
      <c r="Q467" s="108"/>
      <c r="W467" s="109"/>
      <c r="X467" s="109"/>
      <c r="Z467" s="109"/>
      <c r="AG467" s="110"/>
      <c r="AT467" s="111"/>
      <c r="AV467" s="112"/>
      <c r="CI467" s="108"/>
      <c r="CJ467" s="108"/>
      <c r="DC467" s="108"/>
    </row>
    <row r="468" spans="1:107" ht="15.75" customHeight="1">
      <c r="A468" s="104"/>
      <c r="B468" s="104"/>
      <c r="C468" s="104"/>
      <c r="D468" s="105"/>
      <c r="E468" s="106"/>
      <c r="K468" s="107"/>
      <c r="Q468" s="108"/>
      <c r="W468" s="109"/>
      <c r="X468" s="109"/>
      <c r="Z468" s="109"/>
      <c r="AG468" s="110"/>
      <c r="AT468" s="111"/>
      <c r="AV468" s="112"/>
      <c r="CI468" s="108"/>
      <c r="CJ468" s="108"/>
      <c r="DC468" s="108"/>
    </row>
    <row r="469" spans="1:107" ht="15.75" customHeight="1">
      <c r="A469" s="104"/>
      <c r="B469" s="104"/>
      <c r="C469" s="104"/>
      <c r="D469" s="105"/>
      <c r="E469" s="106"/>
      <c r="K469" s="107"/>
      <c r="Q469" s="108"/>
      <c r="W469" s="109"/>
      <c r="X469" s="109"/>
      <c r="Z469" s="109"/>
      <c r="AG469" s="110"/>
      <c r="AT469" s="111"/>
      <c r="AV469" s="112"/>
      <c r="CI469" s="108"/>
      <c r="CJ469" s="108"/>
      <c r="DC469" s="108"/>
    </row>
    <row r="470" spans="1:107" ht="15.75" customHeight="1">
      <c r="A470" s="104"/>
      <c r="B470" s="104"/>
      <c r="C470" s="104"/>
      <c r="D470" s="105"/>
      <c r="E470" s="106"/>
      <c r="K470" s="107"/>
      <c r="Q470" s="108"/>
      <c r="W470" s="109"/>
      <c r="X470" s="109"/>
      <c r="Z470" s="109"/>
      <c r="AG470" s="110"/>
      <c r="AT470" s="111"/>
      <c r="AV470" s="112"/>
      <c r="CI470" s="108"/>
      <c r="CJ470" s="108"/>
      <c r="DC470" s="108"/>
    </row>
    <row r="471" spans="1:107" ht="15.75" customHeight="1">
      <c r="A471" s="104"/>
      <c r="B471" s="104"/>
      <c r="C471" s="104"/>
      <c r="D471" s="105"/>
      <c r="E471" s="106"/>
      <c r="K471" s="107"/>
      <c r="Q471" s="108"/>
      <c r="W471" s="109"/>
      <c r="X471" s="109"/>
      <c r="Z471" s="109"/>
      <c r="AG471" s="110"/>
      <c r="AT471" s="111"/>
      <c r="AV471" s="112"/>
      <c r="CI471" s="108"/>
      <c r="CJ471" s="108"/>
      <c r="DC471" s="108"/>
    </row>
    <row r="472" spans="1:107" ht="15.75" customHeight="1">
      <c r="A472" s="104"/>
      <c r="B472" s="104"/>
      <c r="C472" s="104"/>
      <c r="D472" s="105"/>
      <c r="E472" s="106"/>
      <c r="K472" s="107"/>
      <c r="Q472" s="108"/>
      <c r="W472" s="109"/>
      <c r="X472" s="109"/>
      <c r="Z472" s="109"/>
      <c r="AG472" s="110"/>
      <c r="AT472" s="111"/>
      <c r="AV472" s="112"/>
      <c r="CI472" s="108"/>
      <c r="CJ472" s="108"/>
      <c r="DC472" s="108"/>
    </row>
    <row r="473" spans="1:107" ht="15.75" customHeight="1">
      <c r="A473" s="104"/>
      <c r="B473" s="104"/>
      <c r="C473" s="104"/>
      <c r="D473" s="105"/>
      <c r="E473" s="106"/>
      <c r="K473" s="107"/>
      <c r="Q473" s="108"/>
      <c r="W473" s="109"/>
      <c r="X473" s="109"/>
      <c r="Z473" s="109"/>
      <c r="AG473" s="110"/>
      <c r="AT473" s="111"/>
      <c r="AV473" s="112"/>
      <c r="CI473" s="108"/>
      <c r="CJ473" s="108"/>
      <c r="DC473" s="108"/>
    </row>
    <row r="474" spans="1:107" ht="15.75" customHeight="1">
      <c r="A474" s="104"/>
      <c r="B474" s="104"/>
      <c r="C474" s="104"/>
      <c r="D474" s="105"/>
      <c r="E474" s="106"/>
      <c r="K474" s="107"/>
      <c r="Q474" s="108"/>
      <c r="W474" s="109"/>
      <c r="X474" s="109"/>
      <c r="Z474" s="109"/>
      <c r="AG474" s="110"/>
      <c r="AT474" s="111"/>
      <c r="AV474" s="112"/>
      <c r="CI474" s="108"/>
      <c r="CJ474" s="108"/>
      <c r="DC474" s="108"/>
    </row>
    <row r="475" spans="1:107" ht="15.75" customHeight="1">
      <c r="A475" s="104"/>
      <c r="B475" s="104"/>
      <c r="C475" s="104"/>
      <c r="D475" s="105"/>
      <c r="E475" s="106"/>
      <c r="K475" s="107"/>
      <c r="Q475" s="108"/>
      <c r="W475" s="109"/>
      <c r="X475" s="109"/>
      <c r="Z475" s="109"/>
      <c r="AG475" s="110"/>
      <c r="AT475" s="111"/>
      <c r="AV475" s="112"/>
      <c r="CI475" s="108"/>
      <c r="CJ475" s="108"/>
      <c r="DC475" s="108"/>
    </row>
    <row r="476" spans="1:107" ht="15.75" customHeight="1">
      <c r="A476" s="104"/>
      <c r="B476" s="104"/>
      <c r="C476" s="104"/>
      <c r="D476" s="105"/>
      <c r="E476" s="106"/>
      <c r="K476" s="107"/>
      <c r="Q476" s="108"/>
      <c r="W476" s="109"/>
      <c r="X476" s="109"/>
      <c r="Z476" s="109"/>
      <c r="AG476" s="110"/>
      <c r="AT476" s="111"/>
      <c r="AV476" s="112"/>
      <c r="CI476" s="108"/>
      <c r="CJ476" s="108"/>
      <c r="DC476" s="108"/>
    </row>
    <row r="477" spans="1:107" ht="15.75" customHeight="1">
      <c r="A477" s="104"/>
      <c r="B477" s="104"/>
      <c r="C477" s="104"/>
      <c r="D477" s="105"/>
      <c r="E477" s="106"/>
      <c r="K477" s="107"/>
      <c r="Q477" s="108"/>
      <c r="W477" s="109"/>
      <c r="X477" s="109"/>
      <c r="Z477" s="109"/>
      <c r="AG477" s="110"/>
      <c r="AT477" s="111"/>
      <c r="AV477" s="112"/>
      <c r="CI477" s="108"/>
      <c r="CJ477" s="108"/>
      <c r="DC477" s="108"/>
    </row>
    <row r="478" spans="1:107" ht="15.75" customHeight="1">
      <c r="A478" s="104"/>
      <c r="B478" s="104"/>
      <c r="C478" s="104"/>
      <c r="D478" s="105"/>
      <c r="E478" s="106"/>
      <c r="K478" s="107"/>
      <c r="Q478" s="108"/>
      <c r="W478" s="109"/>
      <c r="X478" s="109"/>
      <c r="Z478" s="109"/>
      <c r="AG478" s="110"/>
      <c r="AT478" s="111"/>
      <c r="AV478" s="112"/>
      <c r="CI478" s="108"/>
      <c r="CJ478" s="108"/>
      <c r="DC478" s="108"/>
    </row>
    <row r="479" spans="1:107" ht="15.75" customHeight="1">
      <c r="A479" s="104"/>
      <c r="B479" s="104"/>
      <c r="C479" s="104"/>
      <c r="D479" s="105"/>
      <c r="E479" s="106"/>
      <c r="K479" s="107"/>
      <c r="Q479" s="108"/>
      <c r="W479" s="109"/>
      <c r="X479" s="109"/>
      <c r="Z479" s="109"/>
      <c r="AG479" s="110"/>
      <c r="AT479" s="111"/>
      <c r="AV479" s="112"/>
      <c r="CI479" s="108"/>
      <c r="CJ479" s="108"/>
      <c r="DC479" s="108"/>
    </row>
    <row r="480" spans="1:107" ht="15.75" customHeight="1">
      <c r="A480" s="104"/>
      <c r="B480" s="104"/>
      <c r="C480" s="104"/>
      <c r="D480" s="105"/>
      <c r="E480" s="106"/>
      <c r="K480" s="107"/>
      <c r="Q480" s="108"/>
      <c r="W480" s="109"/>
      <c r="X480" s="109"/>
      <c r="Z480" s="109"/>
      <c r="AG480" s="110"/>
      <c r="AT480" s="111"/>
      <c r="AV480" s="112"/>
      <c r="CI480" s="108"/>
      <c r="CJ480" s="108"/>
      <c r="DC480" s="108"/>
    </row>
    <row r="481" spans="1:107" ht="15.75" customHeight="1">
      <c r="A481" s="104"/>
      <c r="B481" s="104"/>
      <c r="C481" s="104"/>
      <c r="D481" s="105"/>
      <c r="E481" s="106"/>
      <c r="K481" s="107"/>
      <c r="Q481" s="108"/>
      <c r="W481" s="109"/>
      <c r="X481" s="109"/>
      <c r="Z481" s="109"/>
      <c r="AG481" s="110"/>
      <c r="AT481" s="111"/>
      <c r="AV481" s="112"/>
      <c r="CI481" s="108"/>
      <c r="CJ481" s="108"/>
      <c r="DC481" s="108"/>
    </row>
    <row r="482" spans="1:107" ht="15.75" customHeight="1">
      <c r="A482" s="104"/>
      <c r="B482" s="104"/>
      <c r="C482" s="104"/>
      <c r="D482" s="105"/>
      <c r="E482" s="106"/>
      <c r="K482" s="107"/>
      <c r="Q482" s="108"/>
      <c r="W482" s="109"/>
      <c r="X482" s="109"/>
      <c r="Z482" s="109"/>
      <c r="AG482" s="110"/>
      <c r="AT482" s="111"/>
      <c r="AV482" s="112"/>
      <c r="CI482" s="108"/>
      <c r="CJ482" s="108"/>
      <c r="DC482" s="108"/>
    </row>
    <row r="483" spans="1:107" ht="15.75" customHeight="1">
      <c r="A483" s="104"/>
      <c r="B483" s="104"/>
      <c r="C483" s="104"/>
      <c r="D483" s="105"/>
      <c r="E483" s="106"/>
      <c r="K483" s="107"/>
      <c r="Q483" s="108"/>
      <c r="W483" s="109"/>
      <c r="X483" s="109"/>
      <c r="Z483" s="109"/>
      <c r="AG483" s="110"/>
      <c r="AT483" s="111"/>
      <c r="AV483" s="112"/>
      <c r="CI483" s="108"/>
      <c r="CJ483" s="108"/>
      <c r="DC483" s="108"/>
    </row>
    <row r="484" spans="1:107" ht="15.75" customHeight="1">
      <c r="A484" s="104"/>
      <c r="B484" s="104"/>
      <c r="C484" s="104"/>
      <c r="D484" s="105"/>
      <c r="E484" s="106"/>
      <c r="K484" s="107"/>
      <c r="Q484" s="108"/>
      <c r="W484" s="109"/>
      <c r="X484" s="109"/>
      <c r="Z484" s="109"/>
      <c r="AG484" s="110"/>
      <c r="AT484" s="111"/>
      <c r="AV484" s="112"/>
      <c r="CI484" s="108"/>
      <c r="CJ484" s="108"/>
      <c r="DC484" s="108"/>
    </row>
    <row r="485" spans="1:107" ht="15.75" customHeight="1">
      <c r="A485" s="104"/>
      <c r="B485" s="104"/>
      <c r="C485" s="104"/>
      <c r="D485" s="105"/>
      <c r="E485" s="106"/>
      <c r="K485" s="107"/>
      <c r="Q485" s="108"/>
      <c r="W485" s="109"/>
      <c r="X485" s="109"/>
      <c r="Z485" s="109"/>
      <c r="AG485" s="110"/>
      <c r="AT485" s="111"/>
      <c r="AV485" s="112"/>
      <c r="CI485" s="108"/>
      <c r="CJ485" s="108"/>
      <c r="DC485" s="108"/>
    </row>
    <row r="486" spans="1:107" ht="15.75" customHeight="1">
      <c r="A486" s="104"/>
      <c r="B486" s="104"/>
      <c r="C486" s="104"/>
      <c r="D486" s="105"/>
      <c r="E486" s="106"/>
      <c r="K486" s="107"/>
      <c r="Q486" s="108"/>
      <c r="W486" s="109"/>
      <c r="X486" s="109"/>
      <c r="Z486" s="109"/>
      <c r="AG486" s="110"/>
      <c r="AT486" s="111"/>
      <c r="AV486" s="112"/>
      <c r="CI486" s="108"/>
      <c r="CJ486" s="108"/>
      <c r="DC486" s="108"/>
    </row>
    <row r="487" spans="1:107" ht="15.75" customHeight="1">
      <c r="A487" s="104"/>
      <c r="B487" s="104"/>
      <c r="C487" s="104"/>
      <c r="D487" s="105"/>
      <c r="E487" s="106"/>
      <c r="K487" s="107"/>
      <c r="Q487" s="108"/>
      <c r="W487" s="109"/>
      <c r="X487" s="109"/>
      <c r="Z487" s="109"/>
      <c r="AG487" s="110"/>
      <c r="AT487" s="111"/>
      <c r="AV487" s="112"/>
      <c r="CI487" s="108"/>
      <c r="CJ487" s="108"/>
      <c r="DC487" s="108"/>
    </row>
    <row r="488" spans="1:107" ht="15.75" customHeight="1">
      <c r="A488" s="104"/>
      <c r="B488" s="104"/>
      <c r="C488" s="104"/>
      <c r="D488" s="105"/>
      <c r="E488" s="106"/>
      <c r="K488" s="107"/>
      <c r="Q488" s="108"/>
      <c r="W488" s="109"/>
      <c r="X488" s="109"/>
      <c r="Z488" s="109"/>
      <c r="AG488" s="110"/>
      <c r="AT488" s="111"/>
      <c r="AV488" s="112"/>
      <c r="CI488" s="108"/>
      <c r="CJ488" s="108"/>
      <c r="DC488" s="108"/>
    </row>
    <row r="489" spans="1:107" ht="15.75" customHeight="1">
      <c r="A489" s="104"/>
      <c r="B489" s="104"/>
      <c r="C489" s="104"/>
      <c r="D489" s="105"/>
      <c r="E489" s="106"/>
      <c r="K489" s="107"/>
      <c r="Q489" s="108"/>
      <c r="W489" s="109"/>
      <c r="X489" s="109"/>
      <c r="Z489" s="109"/>
      <c r="AG489" s="110"/>
      <c r="AT489" s="111"/>
      <c r="AV489" s="112"/>
      <c r="CI489" s="108"/>
      <c r="CJ489" s="108"/>
      <c r="DC489" s="108"/>
    </row>
    <row r="490" spans="1:107" ht="15.75" customHeight="1">
      <c r="A490" s="104"/>
      <c r="B490" s="104"/>
      <c r="C490" s="104"/>
      <c r="D490" s="105"/>
      <c r="E490" s="106"/>
      <c r="K490" s="107"/>
      <c r="Q490" s="108"/>
      <c r="W490" s="109"/>
      <c r="X490" s="109"/>
      <c r="Z490" s="109"/>
      <c r="AG490" s="110"/>
      <c r="AT490" s="111"/>
      <c r="AV490" s="112"/>
      <c r="CI490" s="108"/>
      <c r="CJ490" s="108"/>
      <c r="DC490" s="108"/>
    </row>
    <row r="491" spans="1:107" ht="15.75" customHeight="1">
      <c r="A491" s="104"/>
      <c r="B491" s="104"/>
      <c r="C491" s="104"/>
      <c r="D491" s="105"/>
      <c r="E491" s="106"/>
      <c r="K491" s="107"/>
      <c r="Q491" s="108"/>
      <c r="W491" s="109"/>
      <c r="X491" s="109"/>
      <c r="Z491" s="109"/>
      <c r="AG491" s="110"/>
      <c r="AT491" s="111"/>
      <c r="AV491" s="112"/>
      <c r="CI491" s="108"/>
      <c r="CJ491" s="108"/>
      <c r="DC491" s="108"/>
    </row>
    <row r="492" spans="1:107" ht="15.75" customHeight="1">
      <c r="A492" s="104"/>
      <c r="B492" s="104"/>
      <c r="C492" s="104"/>
      <c r="D492" s="105"/>
      <c r="E492" s="106"/>
      <c r="K492" s="107"/>
      <c r="Q492" s="108"/>
      <c r="W492" s="109"/>
      <c r="X492" s="109"/>
      <c r="Z492" s="109"/>
      <c r="AG492" s="110"/>
      <c r="AT492" s="111"/>
      <c r="AV492" s="112"/>
      <c r="CI492" s="108"/>
      <c r="CJ492" s="108"/>
      <c r="DC492" s="108"/>
    </row>
    <row r="493" spans="1:107" ht="15.75" customHeight="1">
      <c r="A493" s="104"/>
      <c r="B493" s="104"/>
      <c r="C493" s="104"/>
      <c r="D493" s="105"/>
      <c r="E493" s="106"/>
      <c r="K493" s="107"/>
      <c r="Q493" s="108"/>
      <c r="W493" s="109"/>
      <c r="X493" s="109"/>
      <c r="Z493" s="109"/>
      <c r="AG493" s="110"/>
      <c r="AT493" s="111"/>
      <c r="AV493" s="112"/>
      <c r="CI493" s="108"/>
      <c r="CJ493" s="108"/>
      <c r="DC493" s="108"/>
    </row>
    <row r="494" spans="1:107" ht="15.75" customHeight="1">
      <c r="A494" s="104"/>
      <c r="B494" s="104"/>
      <c r="C494" s="104"/>
      <c r="D494" s="105"/>
      <c r="E494" s="106"/>
      <c r="K494" s="107"/>
      <c r="Q494" s="108"/>
      <c r="W494" s="109"/>
      <c r="X494" s="109"/>
      <c r="Z494" s="109"/>
      <c r="AG494" s="110"/>
      <c r="AT494" s="111"/>
      <c r="AV494" s="112"/>
      <c r="CI494" s="108"/>
      <c r="CJ494" s="108"/>
      <c r="DC494" s="108"/>
    </row>
    <row r="495" spans="1:107" ht="15.75" customHeight="1">
      <c r="A495" s="104"/>
      <c r="B495" s="104"/>
      <c r="C495" s="104"/>
      <c r="D495" s="105"/>
      <c r="E495" s="106"/>
      <c r="K495" s="107"/>
      <c r="Q495" s="108"/>
      <c r="W495" s="109"/>
      <c r="X495" s="109"/>
      <c r="Z495" s="109"/>
      <c r="AG495" s="110"/>
      <c r="AT495" s="111"/>
      <c r="AV495" s="112"/>
      <c r="CI495" s="108"/>
      <c r="CJ495" s="108"/>
      <c r="DC495" s="108"/>
    </row>
    <row r="496" spans="1:107" ht="15.75" customHeight="1">
      <c r="A496" s="104"/>
      <c r="B496" s="104"/>
      <c r="C496" s="104"/>
      <c r="D496" s="105"/>
      <c r="E496" s="106"/>
      <c r="K496" s="107"/>
      <c r="Q496" s="108"/>
      <c r="W496" s="109"/>
      <c r="X496" s="109"/>
      <c r="Z496" s="109"/>
      <c r="AG496" s="110"/>
      <c r="AT496" s="111"/>
      <c r="AV496" s="112"/>
      <c r="CI496" s="108"/>
      <c r="CJ496" s="108"/>
      <c r="DC496" s="108"/>
    </row>
    <row r="497" spans="1:107" ht="15.75" customHeight="1">
      <c r="A497" s="104"/>
      <c r="B497" s="104"/>
      <c r="C497" s="104"/>
      <c r="D497" s="105"/>
      <c r="E497" s="106"/>
      <c r="K497" s="107"/>
      <c r="Q497" s="108"/>
      <c r="W497" s="109"/>
      <c r="X497" s="109"/>
      <c r="Z497" s="109"/>
      <c r="AG497" s="110"/>
      <c r="AT497" s="111"/>
      <c r="AV497" s="112"/>
      <c r="CI497" s="108"/>
      <c r="CJ497" s="108"/>
      <c r="DC497" s="108"/>
    </row>
    <row r="498" spans="1:107" ht="15.75" customHeight="1">
      <c r="A498" s="104"/>
      <c r="B498" s="104"/>
      <c r="C498" s="104"/>
      <c r="D498" s="105"/>
      <c r="E498" s="106"/>
      <c r="K498" s="107"/>
      <c r="Q498" s="108"/>
      <c r="W498" s="109"/>
      <c r="X498" s="109"/>
      <c r="Z498" s="109"/>
      <c r="AG498" s="110"/>
      <c r="AT498" s="111"/>
      <c r="AV498" s="112"/>
      <c r="CI498" s="108"/>
      <c r="CJ498" s="108"/>
      <c r="DC498" s="108"/>
    </row>
    <row r="499" spans="1:107" ht="15.75" customHeight="1">
      <c r="A499" s="104"/>
      <c r="B499" s="104"/>
      <c r="C499" s="104"/>
      <c r="D499" s="105"/>
      <c r="E499" s="106"/>
      <c r="K499" s="107"/>
      <c r="Q499" s="108"/>
      <c r="W499" s="109"/>
      <c r="X499" s="109"/>
      <c r="Z499" s="109"/>
      <c r="AG499" s="110"/>
      <c r="AT499" s="111"/>
      <c r="AV499" s="112"/>
      <c r="CI499" s="108"/>
      <c r="CJ499" s="108"/>
      <c r="DC499" s="108"/>
    </row>
    <row r="500" spans="1:107" ht="15.75" customHeight="1">
      <c r="A500" s="104"/>
      <c r="B500" s="104"/>
      <c r="C500" s="104"/>
      <c r="D500" s="105"/>
      <c r="E500" s="106"/>
      <c r="K500" s="107"/>
      <c r="Q500" s="108"/>
      <c r="W500" s="109"/>
      <c r="X500" s="109"/>
      <c r="Z500" s="109"/>
      <c r="AG500" s="110"/>
      <c r="AT500" s="111"/>
      <c r="AV500" s="112"/>
      <c r="CI500" s="108"/>
      <c r="CJ500" s="108"/>
      <c r="DC500" s="108"/>
    </row>
    <row r="501" spans="1:107" ht="15.75" customHeight="1">
      <c r="A501" s="104"/>
      <c r="B501" s="104"/>
      <c r="C501" s="104"/>
      <c r="D501" s="105"/>
      <c r="E501" s="106"/>
      <c r="K501" s="107"/>
      <c r="Q501" s="108"/>
      <c r="W501" s="109"/>
      <c r="X501" s="109"/>
      <c r="Z501" s="109"/>
      <c r="AG501" s="110"/>
      <c r="AT501" s="111"/>
      <c r="AV501" s="112"/>
      <c r="CI501" s="108"/>
      <c r="CJ501" s="108"/>
      <c r="DC501" s="108"/>
    </row>
    <row r="502" spans="1:107" ht="15.75" customHeight="1">
      <c r="A502" s="104"/>
      <c r="B502" s="104"/>
      <c r="C502" s="104"/>
      <c r="D502" s="105"/>
      <c r="E502" s="106"/>
      <c r="K502" s="107"/>
      <c r="Q502" s="108"/>
      <c r="W502" s="109"/>
      <c r="X502" s="109"/>
      <c r="Z502" s="109"/>
      <c r="AG502" s="110"/>
      <c r="AT502" s="111"/>
      <c r="AV502" s="112"/>
      <c r="CI502" s="108"/>
      <c r="CJ502" s="108"/>
      <c r="DC502" s="108"/>
    </row>
    <row r="503" spans="1:107" ht="15.75" customHeight="1">
      <c r="A503" s="104"/>
      <c r="B503" s="104"/>
      <c r="C503" s="104"/>
      <c r="D503" s="105"/>
      <c r="E503" s="106"/>
      <c r="K503" s="107"/>
      <c r="Q503" s="108"/>
      <c r="W503" s="109"/>
      <c r="X503" s="109"/>
      <c r="Z503" s="109"/>
      <c r="AG503" s="110"/>
      <c r="AT503" s="111"/>
      <c r="AV503" s="112"/>
      <c r="CI503" s="108"/>
      <c r="CJ503" s="108"/>
      <c r="DC503" s="108"/>
    </row>
    <row r="504" spans="1:107" ht="15.75" customHeight="1">
      <c r="A504" s="104"/>
      <c r="B504" s="104"/>
      <c r="C504" s="104"/>
      <c r="D504" s="105"/>
      <c r="E504" s="106"/>
      <c r="K504" s="107"/>
      <c r="Q504" s="108"/>
      <c r="W504" s="109"/>
      <c r="X504" s="109"/>
      <c r="Z504" s="109"/>
      <c r="AG504" s="110"/>
      <c r="AT504" s="111"/>
      <c r="AV504" s="112"/>
      <c r="CI504" s="108"/>
      <c r="CJ504" s="108"/>
      <c r="DC504" s="108"/>
    </row>
    <row r="505" spans="1:107" ht="15.75" customHeight="1">
      <c r="A505" s="104"/>
      <c r="B505" s="104"/>
      <c r="C505" s="104"/>
      <c r="D505" s="105"/>
      <c r="E505" s="106"/>
      <c r="K505" s="107"/>
      <c r="Q505" s="108"/>
      <c r="W505" s="109"/>
      <c r="X505" s="109"/>
      <c r="Z505" s="109"/>
      <c r="AG505" s="110"/>
      <c r="AT505" s="111"/>
      <c r="AV505" s="112"/>
      <c r="CI505" s="108"/>
      <c r="CJ505" s="108"/>
      <c r="DC505" s="108"/>
    </row>
    <row r="506" spans="1:107" ht="15.75" customHeight="1">
      <c r="A506" s="104"/>
      <c r="B506" s="104"/>
      <c r="C506" s="104"/>
      <c r="D506" s="105"/>
      <c r="E506" s="106"/>
      <c r="K506" s="107"/>
      <c r="Q506" s="108"/>
      <c r="W506" s="109"/>
      <c r="X506" s="109"/>
      <c r="Z506" s="109"/>
      <c r="AG506" s="110"/>
      <c r="AT506" s="111"/>
      <c r="AV506" s="112"/>
      <c r="CI506" s="108"/>
      <c r="CJ506" s="108"/>
      <c r="DC506" s="108"/>
    </row>
    <row r="507" spans="1:107" ht="15.75" customHeight="1">
      <c r="A507" s="104"/>
      <c r="B507" s="104"/>
      <c r="C507" s="104"/>
      <c r="D507" s="105"/>
      <c r="E507" s="106"/>
      <c r="K507" s="107"/>
      <c r="Q507" s="108"/>
      <c r="W507" s="109"/>
      <c r="X507" s="109"/>
      <c r="Z507" s="109"/>
      <c r="AG507" s="110"/>
      <c r="AT507" s="111"/>
      <c r="AV507" s="112"/>
      <c r="CI507" s="108"/>
      <c r="CJ507" s="108"/>
      <c r="DC507" s="108"/>
    </row>
    <row r="508" spans="1:107" ht="15.75" customHeight="1">
      <c r="A508" s="104"/>
      <c r="B508" s="104"/>
      <c r="C508" s="104"/>
      <c r="D508" s="105"/>
      <c r="E508" s="106"/>
      <c r="K508" s="107"/>
      <c r="Q508" s="108"/>
      <c r="W508" s="109"/>
      <c r="X508" s="109"/>
      <c r="Z508" s="109"/>
      <c r="AG508" s="110"/>
      <c r="AT508" s="111"/>
      <c r="AV508" s="112"/>
      <c r="CI508" s="108"/>
      <c r="CJ508" s="108"/>
      <c r="DC508" s="108"/>
    </row>
    <row r="509" spans="1:107" ht="15.75" customHeight="1">
      <c r="A509" s="104"/>
      <c r="B509" s="104"/>
      <c r="C509" s="104"/>
      <c r="D509" s="105"/>
      <c r="E509" s="106"/>
      <c r="K509" s="107"/>
      <c r="Q509" s="108"/>
      <c r="W509" s="109"/>
      <c r="X509" s="109"/>
      <c r="Z509" s="109"/>
      <c r="AG509" s="110"/>
      <c r="AT509" s="111"/>
      <c r="AV509" s="112"/>
      <c r="CI509" s="108"/>
      <c r="CJ509" s="108"/>
      <c r="DC509" s="108"/>
    </row>
    <row r="510" spans="1:107" ht="15.75" customHeight="1">
      <c r="A510" s="104"/>
      <c r="B510" s="104"/>
      <c r="C510" s="104"/>
      <c r="D510" s="105"/>
      <c r="E510" s="106"/>
      <c r="K510" s="107"/>
      <c r="Q510" s="108"/>
      <c r="W510" s="109"/>
      <c r="X510" s="109"/>
      <c r="Z510" s="109"/>
      <c r="AG510" s="110"/>
      <c r="AT510" s="111"/>
      <c r="AV510" s="112"/>
      <c r="CI510" s="108"/>
      <c r="CJ510" s="108"/>
      <c r="DC510" s="108"/>
    </row>
    <row r="511" spans="1:107" ht="15.75" customHeight="1">
      <c r="A511" s="104"/>
      <c r="B511" s="104"/>
      <c r="C511" s="104"/>
      <c r="D511" s="105"/>
      <c r="E511" s="106"/>
      <c r="K511" s="107"/>
      <c r="Q511" s="108"/>
      <c r="W511" s="109"/>
      <c r="X511" s="109"/>
      <c r="Z511" s="109"/>
      <c r="AG511" s="110"/>
      <c r="AT511" s="111"/>
      <c r="AV511" s="112"/>
      <c r="CI511" s="108"/>
      <c r="CJ511" s="108"/>
      <c r="DC511" s="108"/>
    </row>
    <row r="512" spans="1:107" ht="15.75" customHeight="1">
      <c r="A512" s="104"/>
      <c r="B512" s="104"/>
      <c r="C512" s="104"/>
      <c r="D512" s="105"/>
      <c r="E512" s="106"/>
      <c r="K512" s="107"/>
      <c r="Q512" s="108"/>
      <c r="W512" s="109"/>
      <c r="X512" s="109"/>
      <c r="Z512" s="109"/>
      <c r="AG512" s="110"/>
      <c r="AT512" s="111"/>
      <c r="AV512" s="112"/>
      <c r="CI512" s="108"/>
      <c r="CJ512" s="108"/>
      <c r="DC512" s="108"/>
    </row>
    <row r="513" spans="1:107" ht="15.75" customHeight="1">
      <c r="A513" s="104"/>
      <c r="B513" s="104"/>
      <c r="C513" s="104"/>
      <c r="D513" s="105"/>
      <c r="E513" s="106"/>
      <c r="K513" s="107"/>
      <c r="Q513" s="108"/>
      <c r="W513" s="109"/>
      <c r="X513" s="109"/>
      <c r="Z513" s="109"/>
      <c r="AG513" s="110"/>
      <c r="AT513" s="111"/>
      <c r="AV513" s="112"/>
      <c r="CI513" s="108"/>
      <c r="CJ513" s="108"/>
      <c r="DC513" s="108"/>
    </row>
    <row r="514" spans="1:107" ht="15.75" customHeight="1">
      <c r="A514" s="104"/>
      <c r="B514" s="104"/>
      <c r="C514" s="104"/>
      <c r="D514" s="105"/>
      <c r="E514" s="106"/>
      <c r="K514" s="107"/>
      <c r="Q514" s="108"/>
      <c r="W514" s="109"/>
      <c r="X514" s="109"/>
      <c r="Z514" s="109"/>
      <c r="AG514" s="110"/>
      <c r="AT514" s="111"/>
      <c r="AV514" s="112"/>
      <c r="CI514" s="108"/>
      <c r="CJ514" s="108"/>
      <c r="DC514" s="108"/>
    </row>
    <row r="515" spans="1:107" ht="15.75" customHeight="1">
      <c r="A515" s="104"/>
      <c r="B515" s="104"/>
      <c r="C515" s="104"/>
      <c r="D515" s="105"/>
      <c r="E515" s="106"/>
      <c r="K515" s="107"/>
      <c r="Q515" s="108"/>
      <c r="W515" s="109"/>
      <c r="X515" s="109"/>
      <c r="Z515" s="109"/>
      <c r="AG515" s="110"/>
      <c r="AT515" s="111"/>
      <c r="AV515" s="112"/>
      <c r="CI515" s="108"/>
      <c r="CJ515" s="108"/>
      <c r="DC515" s="108"/>
    </row>
    <row r="516" spans="1:107" ht="15.75" customHeight="1">
      <c r="A516" s="104"/>
      <c r="B516" s="104"/>
      <c r="C516" s="104"/>
      <c r="D516" s="105"/>
      <c r="E516" s="106"/>
      <c r="K516" s="107"/>
      <c r="Q516" s="108"/>
      <c r="W516" s="109"/>
      <c r="X516" s="109"/>
      <c r="Z516" s="109"/>
      <c r="AG516" s="110"/>
      <c r="AT516" s="111"/>
      <c r="AV516" s="112"/>
      <c r="CI516" s="108"/>
      <c r="CJ516" s="108"/>
      <c r="DC516" s="108"/>
    </row>
    <row r="517" spans="1:107" ht="15.75" customHeight="1">
      <c r="A517" s="104"/>
      <c r="B517" s="104"/>
      <c r="C517" s="104"/>
      <c r="D517" s="105"/>
      <c r="E517" s="106"/>
      <c r="K517" s="107"/>
      <c r="Q517" s="108"/>
      <c r="W517" s="109"/>
      <c r="X517" s="109"/>
      <c r="Z517" s="109"/>
      <c r="AG517" s="110"/>
      <c r="AT517" s="111"/>
      <c r="AV517" s="112"/>
      <c r="CI517" s="108"/>
      <c r="CJ517" s="108"/>
      <c r="DC517" s="108"/>
    </row>
    <row r="518" spans="1:107" ht="15.75" customHeight="1">
      <c r="A518" s="104"/>
      <c r="B518" s="104"/>
      <c r="C518" s="104"/>
      <c r="D518" s="105"/>
      <c r="E518" s="106"/>
      <c r="K518" s="107"/>
      <c r="Q518" s="108"/>
      <c r="W518" s="109"/>
      <c r="X518" s="109"/>
      <c r="Z518" s="109"/>
      <c r="AG518" s="110"/>
      <c r="AT518" s="111"/>
      <c r="AV518" s="112"/>
      <c r="CI518" s="108"/>
      <c r="CJ518" s="108"/>
      <c r="DC518" s="108"/>
    </row>
    <row r="519" spans="1:107" ht="15.75" customHeight="1">
      <c r="A519" s="104"/>
      <c r="B519" s="104"/>
      <c r="C519" s="104"/>
      <c r="D519" s="105"/>
      <c r="E519" s="106"/>
      <c r="K519" s="107"/>
      <c r="Q519" s="108"/>
      <c r="W519" s="109"/>
      <c r="X519" s="109"/>
      <c r="Z519" s="109"/>
      <c r="AG519" s="110"/>
      <c r="AT519" s="111"/>
      <c r="AV519" s="112"/>
      <c r="CI519" s="108"/>
      <c r="CJ519" s="108"/>
      <c r="DC519" s="108"/>
    </row>
    <row r="520" spans="1:107" ht="15.75" customHeight="1">
      <c r="A520" s="104"/>
      <c r="B520" s="104"/>
      <c r="C520" s="104"/>
      <c r="D520" s="105"/>
      <c r="E520" s="106"/>
      <c r="K520" s="107"/>
      <c r="Q520" s="108"/>
      <c r="W520" s="109"/>
      <c r="X520" s="109"/>
      <c r="Z520" s="109"/>
      <c r="AG520" s="110"/>
      <c r="AT520" s="111"/>
      <c r="AV520" s="112"/>
      <c r="CI520" s="108"/>
      <c r="CJ520" s="108"/>
      <c r="DC520" s="108"/>
    </row>
    <row r="521" spans="1:107" ht="15.75" customHeight="1">
      <c r="A521" s="104"/>
      <c r="B521" s="104"/>
      <c r="C521" s="104"/>
      <c r="D521" s="105"/>
      <c r="E521" s="106"/>
      <c r="K521" s="107"/>
      <c r="Q521" s="108"/>
      <c r="W521" s="109"/>
      <c r="X521" s="109"/>
      <c r="Z521" s="109"/>
      <c r="AG521" s="110"/>
      <c r="AT521" s="111"/>
      <c r="AV521" s="112"/>
      <c r="CI521" s="108"/>
      <c r="CJ521" s="108"/>
      <c r="DC521" s="108"/>
    </row>
    <row r="522" spans="1:107" ht="15.75" customHeight="1">
      <c r="A522" s="104"/>
      <c r="B522" s="104"/>
      <c r="C522" s="104"/>
      <c r="D522" s="105"/>
      <c r="E522" s="106"/>
      <c r="K522" s="107"/>
      <c r="Q522" s="108"/>
      <c r="W522" s="109"/>
      <c r="X522" s="109"/>
      <c r="Z522" s="109"/>
      <c r="AG522" s="110"/>
      <c r="AT522" s="111"/>
      <c r="AV522" s="112"/>
      <c r="CI522" s="108"/>
      <c r="CJ522" s="108"/>
      <c r="DC522" s="108"/>
    </row>
    <row r="523" spans="1:107" ht="15.75" customHeight="1">
      <c r="A523" s="104"/>
      <c r="B523" s="104"/>
      <c r="C523" s="104"/>
      <c r="D523" s="105"/>
      <c r="E523" s="106"/>
      <c r="K523" s="107"/>
      <c r="Q523" s="108"/>
      <c r="W523" s="109"/>
      <c r="X523" s="109"/>
      <c r="Z523" s="109"/>
      <c r="AG523" s="110"/>
      <c r="AT523" s="111"/>
      <c r="AV523" s="112"/>
      <c r="CI523" s="108"/>
      <c r="CJ523" s="108"/>
      <c r="DC523" s="108"/>
    </row>
    <row r="524" spans="1:107" ht="15.75" customHeight="1">
      <c r="A524" s="104"/>
      <c r="B524" s="104"/>
      <c r="C524" s="104"/>
      <c r="D524" s="105"/>
      <c r="E524" s="106"/>
      <c r="K524" s="107"/>
      <c r="Q524" s="108"/>
      <c r="W524" s="109"/>
      <c r="X524" s="109"/>
      <c r="Z524" s="109"/>
      <c r="AG524" s="110"/>
      <c r="AT524" s="111"/>
      <c r="AV524" s="112"/>
      <c r="CI524" s="108"/>
      <c r="CJ524" s="108"/>
      <c r="DC524" s="108"/>
    </row>
    <row r="525" spans="1:107" ht="15.75" customHeight="1">
      <c r="A525" s="104"/>
      <c r="B525" s="104"/>
      <c r="C525" s="104"/>
      <c r="D525" s="105"/>
      <c r="E525" s="106"/>
      <c r="K525" s="107"/>
      <c r="Q525" s="108"/>
      <c r="W525" s="109"/>
      <c r="X525" s="109"/>
      <c r="Z525" s="109"/>
      <c r="AG525" s="110"/>
      <c r="AT525" s="111"/>
      <c r="AV525" s="112"/>
      <c r="CI525" s="108"/>
      <c r="CJ525" s="108"/>
      <c r="DC525" s="108"/>
    </row>
    <row r="526" spans="1:107" ht="15.75" customHeight="1">
      <c r="A526" s="104"/>
      <c r="B526" s="104"/>
      <c r="C526" s="104"/>
      <c r="D526" s="105"/>
      <c r="E526" s="106"/>
      <c r="K526" s="107"/>
      <c r="Q526" s="108"/>
      <c r="W526" s="109"/>
      <c r="X526" s="109"/>
      <c r="Z526" s="109"/>
      <c r="AG526" s="110"/>
      <c r="AT526" s="111"/>
      <c r="AV526" s="112"/>
      <c r="CI526" s="108"/>
      <c r="CJ526" s="108"/>
      <c r="DC526" s="108"/>
    </row>
    <row r="527" spans="1:107" ht="15.75" customHeight="1">
      <c r="A527" s="104"/>
      <c r="B527" s="104"/>
      <c r="C527" s="104"/>
      <c r="D527" s="105"/>
      <c r="E527" s="106"/>
      <c r="K527" s="107"/>
      <c r="Q527" s="108"/>
      <c r="W527" s="109"/>
      <c r="X527" s="109"/>
      <c r="Z527" s="109"/>
      <c r="AG527" s="110"/>
      <c r="AT527" s="111"/>
      <c r="AV527" s="112"/>
      <c r="CI527" s="108"/>
      <c r="CJ527" s="108"/>
      <c r="DC527" s="108"/>
    </row>
    <row r="528" spans="1:107" ht="15.75" customHeight="1">
      <c r="A528" s="104"/>
      <c r="B528" s="104"/>
      <c r="C528" s="104"/>
      <c r="D528" s="105"/>
      <c r="E528" s="106"/>
      <c r="K528" s="107"/>
      <c r="Q528" s="108"/>
      <c r="W528" s="109"/>
      <c r="X528" s="109"/>
      <c r="Z528" s="109"/>
      <c r="AG528" s="110"/>
      <c r="AT528" s="111"/>
      <c r="AV528" s="112"/>
      <c r="CI528" s="108"/>
      <c r="CJ528" s="108"/>
      <c r="DC528" s="108"/>
    </row>
    <row r="529" spans="1:107" ht="15.75" customHeight="1">
      <c r="A529" s="104"/>
      <c r="B529" s="104"/>
      <c r="C529" s="104"/>
      <c r="D529" s="105"/>
      <c r="E529" s="106"/>
      <c r="K529" s="107"/>
      <c r="Q529" s="108"/>
      <c r="W529" s="109"/>
      <c r="X529" s="109"/>
      <c r="Z529" s="109"/>
      <c r="AG529" s="110"/>
      <c r="AT529" s="111"/>
      <c r="AV529" s="112"/>
      <c r="CI529" s="108"/>
      <c r="CJ529" s="108"/>
      <c r="DC529" s="108"/>
    </row>
    <row r="530" spans="1:107" ht="15.75" customHeight="1">
      <c r="A530" s="104"/>
      <c r="B530" s="104"/>
      <c r="C530" s="104"/>
      <c r="D530" s="105"/>
      <c r="E530" s="106"/>
      <c r="K530" s="107"/>
      <c r="Q530" s="108"/>
      <c r="W530" s="109"/>
      <c r="X530" s="109"/>
      <c r="Z530" s="109"/>
      <c r="AG530" s="110"/>
      <c r="AT530" s="111"/>
      <c r="AV530" s="112"/>
      <c r="CI530" s="108"/>
      <c r="CJ530" s="108"/>
      <c r="DC530" s="108"/>
    </row>
    <row r="531" spans="1:107" ht="15.75" customHeight="1">
      <c r="A531" s="104"/>
      <c r="B531" s="104"/>
      <c r="C531" s="104"/>
      <c r="D531" s="105"/>
      <c r="E531" s="106"/>
      <c r="K531" s="107"/>
      <c r="Q531" s="108"/>
      <c r="W531" s="109"/>
      <c r="X531" s="109"/>
      <c r="Z531" s="109"/>
      <c r="AG531" s="110"/>
      <c r="AT531" s="111"/>
      <c r="AV531" s="112"/>
      <c r="CI531" s="108"/>
      <c r="CJ531" s="108"/>
      <c r="DC531" s="108"/>
    </row>
    <row r="532" spans="1:107" ht="15.75" customHeight="1">
      <c r="A532" s="104"/>
      <c r="B532" s="104"/>
      <c r="C532" s="104"/>
      <c r="D532" s="105"/>
      <c r="E532" s="106"/>
      <c r="K532" s="107"/>
      <c r="Q532" s="108"/>
      <c r="W532" s="109"/>
      <c r="X532" s="109"/>
      <c r="Z532" s="109"/>
      <c r="AG532" s="110"/>
      <c r="AT532" s="111"/>
      <c r="AV532" s="112"/>
      <c r="CI532" s="108"/>
      <c r="CJ532" s="108"/>
      <c r="DC532" s="108"/>
    </row>
    <row r="533" spans="1:107" ht="15.75" customHeight="1">
      <c r="A533" s="104"/>
      <c r="B533" s="104"/>
      <c r="C533" s="104"/>
      <c r="D533" s="105"/>
      <c r="E533" s="106"/>
      <c r="K533" s="107"/>
      <c r="Q533" s="108"/>
      <c r="W533" s="109"/>
      <c r="X533" s="109"/>
      <c r="Z533" s="109"/>
      <c r="AG533" s="110"/>
      <c r="AT533" s="111"/>
      <c r="AV533" s="112"/>
      <c r="CI533" s="108"/>
      <c r="CJ533" s="108"/>
      <c r="DC533" s="108"/>
    </row>
    <row r="534" spans="1:107" ht="15.75" customHeight="1">
      <c r="A534" s="104"/>
      <c r="B534" s="104"/>
      <c r="C534" s="104"/>
      <c r="D534" s="105"/>
      <c r="E534" s="106"/>
      <c r="K534" s="107"/>
      <c r="Q534" s="108"/>
      <c r="W534" s="109"/>
      <c r="X534" s="109"/>
      <c r="Z534" s="109"/>
      <c r="AG534" s="110"/>
      <c r="AT534" s="111"/>
      <c r="AV534" s="112"/>
      <c r="CI534" s="108"/>
      <c r="CJ534" s="108"/>
      <c r="DC534" s="108"/>
    </row>
    <row r="535" spans="1:107" ht="15.75" customHeight="1">
      <c r="A535" s="104"/>
      <c r="B535" s="104"/>
      <c r="C535" s="104"/>
      <c r="D535" s="105"/>
      <c r="E535" s="106"/>
      <c r="K535" s="107"/>
      <c r="Q535" s="108"/>
      <c r="W535" s="109"/>
      <c r="X535" s="109"/>
      <c r="Z535" s="109"/>
      <c r="AG535" s="110"/>
      <c r="AT535" s="111"/>
      <c r="AV535" s="112"/>
      <c r="CI535" s="108"/>
      <c r="CJ535" s="108"/>
      <c r="DC535" s="108"/>
    </row>
    <row r="536" spans="1:107" ht="15.75" customHeight="1">
      <c r="A536" s="104"/>
      <c r="B536" s="104"/>
      <c r="C536" s="104"/>
      <c r="D536" s="105"/>
      <c r="E536" s="106"/>
      <c r="K536" s="107"/>
      <c r="Q536" s="108"/>
      <c r="W536" s="109"/>
      <c r="X536" s="109"/>
      <c r="Z536" s="109"/>
      <c r="AG536" s="110"/>
      <c r="AT536" s="111"/>
      <c r="AV536" s="112"/>
      <c r="CI536" s="108"/>
      <c r="CJ536" s="108"/>
      <c r="DC536" s="108"/>
    </row>
    <row r="537" spans="1:107" ht="15.75" customHeight="1">
      <c r="A537" s="104"/>
      <c r="B537" s="104"/>
      <c r="C537" s="104"/>
      <c r="D537" s="105"/>
      <c r="E537" s="106"/>
      <c r="K537" s="107"/>
      <c r="Q537" s="108"/>
      <c r="W537" s="109"/>
      <c r="X537" s="109"/>
      <c r="Z537" s="109"/>
      <c r="AG537" s="110"/>
      <c r="AT537" s="111"/>
      <c r="AV537" s="112"/>
      <c r="CI537" s="108"/>
      <c r="CJ537" s="108"/>
      <c r="DC537" s="108"/>
    </row>
    <row r="538" spans="1:107" ht="15.75" customHeight="1">
      <c r="A538" s="104"/>
      <c r="B538" s="104"/>
      <c r="C538" s="104"/>
      <c r="D538" s="105"/>
      <c r="E538" s="106"/>
      <c r="K538" s="107"/>
      <c r="Q538" s="108"/>
      <c r="W538" s="109"/>
      <c r="X538" s="109"/>
      <c r="Z538" s="109"/>
      <c r="AG538" s="110"/>
      <c r="AT538" s="111"/>
      <c r="AV538" s="112"/>
      <c r="CI538" s="108"/>
      <c r="CJ538" s="108"/>
      <c r="DC538" s="108"/>
    </row>
    <row r="539" spans="1:107" ht="15.75" customHeight="1">
      <c r="A539" s="104"/>
      <c r="B539" s="104"/>
      <c r="C539" s="104"/>
      <c r="D539" s="105"/>
      <c r="E539" s="106"/>
      <c r="K539" s="107"/>
      <c r="Q539" s="108"/>
      <c r="W539" s="109"/>
      <c r="X539" s="109"/>
      <c r="Z539" s="109"/>
      <c r="AG539" s="110"/>
      <c r="AT539" s="111"/>
      <c r="AV539" s="112"/>
      <c r="CI539" s="108"/>
      <c r="CJ539" s="108"/>
      <c r="DC539" s="108"/>
    </row>
    <row r="540" spans="1:107" ht="15.75" customHeight="1">
      <c r="A540" s="104"/>
      <c r="B540" s="104"/>
      <c r="C540" s="104"/>
      <c r="D540" s="105"/>
      <c r="E540" s="106"/>
      <c r="K540" s="107"/>
      <c r="Q540" s="108"/>
      <c r="W540" s="109"/>
      <c r="X540" s="109"/>
      <c r="Z540" s="109"/>
      <c r="AG540" s="110"/>
      <c r="AT540" s="111"/>
      <c r="AV540" s="112"/>
      <c r="CI540" s="108"/>
      <c r="CJ540" s="108"/>
      <c r="DC540" s="108"/>
    </row>
    <row r="541" spans="1:107" ht="15.75" customHeight="1">
      <c r="A541" s="104"/>
      <c r="B541" s="104"/>
      <c r="C541" s="104"/>
      <c r="D541" s="105"/>
      <c r="E541" s="106"/>
      <c r="K541" s="107"/>
      <c r="Q541" s="108"/>
      <c r="W541" s="109"/>
      <c r="X541" s="109"/>
      <c r="Z541" s="109"/>
      <c r="AG541" s="110"/>
      <c r="AT541" s="111"/>
      <c r="AV541" s="112"/>
      <c r="CI541" s="108"/>
      <c r="CJ541" s="108"/>
      <c r="DC541" s="108"/>
    </row>
    <row r="542" spans="1:107" ht="15.75" customHeight="1">
      <c r="A542" s="104"/>
      <c r="B542" s="104"/>
      <c r="C542" s="104"/>
      <c r="D542" s="105"/>
      <c r="E542" s="106"/>
      <c r="K542" s="107"/>
      <c r="Q542" s="108"/>
      <c r="W542" s="109"/>
      <c r="X542" s="109"/>
      <c r="Z542" s="109"/>
      <c r="AG542" s="110"/>
      <c r="AT542" s="111"/>
      <c r="AV542" s="112"/>
      <c r="CI542" s="108"/>
      <c r="CJ542" s="108"/>
      <c r="DC542" s="108"/>
    </row>
    <row r="543" spans="1:107" ht="15.75" customHeight="1">
      <c r="A543" s="104"/>
      <c r="B543" s="104"/>
      <c r="C543" s="104"/>
      <c r="D543" s="105"/>
      <c r="E543" s="106"/>
      <c r="K543" s="107"/>
      <c r="Q543" s="108"/>
      <c r="W543" s="109"/>
      <c r="X543" s="109"/>
      <c r="Z543" s="109"/>
      <c r="AG543" s="110"/>
      <c r="AT543" s="111"/>
      <c r="AV543" s="112"/>
      <c r="CI543" s="108"/>
      <c r="CJ543" s="108"/>
      <c r="DC543" s="108"/>
    </row>
    <row r="544" spans="1:107" ht="15.75" customHeight="1">
      <c r="A544" s="104"/>
      <c r="B544" s="104"/>
      <c r="C544" s="104"/>
      <c r="D544" s="105"/>
      <c r="E544" s="106"/>
      <c r="K544" s="107"/>
      <c r="Q544" s="108"/>
      <c r="W544" s="109"/>
      <c r="X544" s="109"/>
      <c r="Z544" s="109"/>
      <c r="AG544" s="110"/>
      <c r="AT544" s="111"/>
      <c r="AV544" s="112"/>
      <c r="CI544" s="108"/>
      <c r="CJ544" s="108"/>
      <c r="DC544" s="108"/>
    </row>
    <row r="545" spans="1:107" ht="15.75" customHeight="1">
      <c r="A545" s="104"/>
      <c r="B545" s="104"/>
      <c r="C545" s="104"/>
      <c r="D545" s="105"/>
      <c r="E545" s="106"/>
      <c r="K545" s="107"/>
      <c r="Q545" s="108"/>
      <c r="W545" s="109"/>
      <c r="X545" s="109"/>
      <c r="Z545" s="109"/>
      <c r="AG545" s="110"/>
      <c r="AT545" s="111"/>
      <c r="AV545" s="112"/>
      <c r="CI545" s="108"/>
      <c r="CJ545" s="108"/>
      <c r="DC545" s="108"/>
    </row>
    <row r="546" spans="1:107" ht="15.75" customHeight="1">
      <c r="A546" s="104"/>
      <c r="B546" s="104"/>
      <c r="C546" s="104"/>
      <c r="D546" s="105"/>
      <c r="E546" s="106"/>
      <c r="K546" s="107"/>
      <c r="Q546" s="108"/>
      <c r="W546" s="109"/>
      <c r="X546" s="109"/>
      <c r="Z546" s="109"/>
      <c r="AG546" s="110"/>
      <c r="AT546" s="111"/>
      <c r="AV546" s="112"/>
      <c r="CI546" s="108"/>
      <c r="CJ546" s="108"/>
      <c r="DC546" s="108"/>
    </row>
    <row r="547" spans="1:107" ht="15.75" customHeight="1">
      <c r="A547" s="104"/>
      <c r="B547" s="104"/>
      <c r="C547" s="104"/>
      <c r="D547" s="105"/>
      <c r="E547" s="106"/>
      <c r="K547" s="107"/>
      <c r="Q547" s="108"/>
      <c r="W547" s="109"/>
      <c r="X547" s="109"/>
      <c r="Z547" s="109"/>
      <c r="AG547" s="110"/>
      <c r="AT547" s="111"/>
      <c r="AV547" s="112"/>
      <c r="CI547" s="108"/>
      <c r="CJ547" s="108"/>
      <c r="DC547" s="108"/>
    </row>
    <row r="548" spans="1:107" ht="15.75" customHeight="1">
      <c r="A548" s="104"/>
      <c r="B548" s="104"/>
      <c r="C548" s="104"/>
      <c r="D548" s="105"/>
      <c r="E548" s="106"/>
      <c r="K548" s="107"/>
      <c r="Q548" s="108"/>
      <c r="W548" s="109"/>
      <c r="X548" s="109"/>
      <c r="Z548" s="109"/>
      <c r="AG548" s="110"/>
      <c r="AT548" s="111"/>
      <c r="AV548" s="112"/>
      <c r="CI548" s="108"/>
      <c r="CJ548" s="108"/>
      <c r="DC548" s="108"/>
    </row>
    <row r="549" spans="1:107" ht="15.75" customHeight="1">
      <c r="A549" s="104"/>
      <c r="B549" s="104"/>
      <c r="C549" s="104"/>
      <c r="D549" s="105"/>
      <c r="E549" s="106"/>
      <c r="K549" s="107"/>
      <c r="Q549" s="108"/>
      <c r="W549" s="109"/>
      <c r="X549" s="109"/>
      <c r="Z549" s="109"/>
      <c r="AG549" s="110"/>
      <c r="AT549" s="111"/>
      <c r="AV549" s="112"/>
      <c r="CI549" s="108"/>
      <c r="CJ549" s="108"/>
      <c r="DC549" s="108"/>
    </row>
    <row r="550" spans="1:107" ht="15.75" customHeight="1">
      <c r="A550" s="104"/>
      <c r="B550" s="104"/>
      <c r="C550" s="104"/>
      <c r="D550" s="105"/>
      <c r="E550" s="106"/>
      <c r="K550" s="107"/>
      <c r="Q550" s="108"/>
      <c r="W550" s="109"/>
      <c r="X550" s="109"/>
      <c r="Z550" s="109"/>
      <c r="AG550" s="110"/>
      <c r="AT550" s="111"/>
      <c r="AV550" s="112"/>
      <c r="CI550" s="108"/>
      <c r="CJ550" s="108"/>
      <c r="DC550" s="108"/>
    </row>
    <row r="551" spans="1:107" ht="15.75" customHeight="1">
      <c r="A551" s="104"/>
      <c r="B551" s="104"/>
      <c r="C551" s="104"/>
      <c r="D551" s="105"/>
      <c r="E551" s="106"/>
      <c r="K551" s="107"/>
      <c r="Q551" s="108"/>
      <c r="W551" s="109"/>
      <c r="X551" s="109"/>
      <c r="Z551" s="109"/>
      <c r="AG551" s="110"/>
      <c r="AT551" s="111"/>
      <c r="AV551" s="112"/>
      <c r="CI551" s="108"/>
      <c r="CJ551" s="108"/>
      <c r="DC551" s="108"/>
    </row>
    <row r="552" spans="1:107" ht="15.75" customHeight="1">
      <c r="A552" s="104"/>
      <c r="B552" s="104"/>
      <c r="C552" s="104"/>
      <c r="D552" s="105"/>
      <c r="E552" s="106"/>
      <c r="K552" s="107"/>
      <c r="Q552" s="108"/>
      <c r="W552" s="109"/>
      <c r="X552" s="109"/>
      <c r="Z552" s="109"/>
      <c r="AG552" s="110"/>
      <c r="AT552" s="111"/>
      <c r="AV552" s="112"/>
      <c r="CI552" s="108"/>
      <c r="CJ552" s="108"/>
      <c r="DC552" s="108"/>
    </row>
    <row r="553" spans="1:107" ht="15.75" customHeight="1">
      <c r="A553" s="104"/>
      <c r="B553" s="104"/>
      <c r="C553" s="104"/>
      <c r="D553" s="105"/>
      <c r="E553" s="106"/>
      <c r="K553" s="107"/>
      <c r="Q553" s="108"/>
      <c r="W553" s="109"/>
      <c r="X553" s="109"/>
      <c r="Z553" s="109"/>
      <c r="AG553" s="110"/>
      <c r="AT553" s="111"/>
      <c r="AV553" s="112"/>
      <c r="CI553" s="108"/>
      <c r="CJ553" s="108"/>
      <c r="DC553" s="108"/>
    </row>
    <row r="554" spans="1:107" ht="15.75" customHeight="1">
      <c r="A554" s="104"/>
      <c r="B554" s="104"/>
      <c r="C554" s="104"/>
      <c r="D554" s="105"/>
      <c r="E554" s="106"/>
      <c r="K554" s="107"/>
      <c r="Q554" s="108"/>
      <c r="W554" s="109"/>
      <c r="X554" s="109"/>
      <c r="Z554" s="109"/>
      <c r="AG554" s="110"/>
      <c r="AT554" s="111"/>
      <c r="AV554" s="112"/>
      <c r="CI554" s="108"/>
      <c r="CJ554" s="108"/>
      <c r="DC554" s="108"/>
    </row>
    <row r="555" spans="1:107" ht="15.75" customHeight="1">
      <c r="A555" s="104"/>
      <c r="B555" s="104"/>
      <c r="C555" s="104"/>
      <c r="D555" s="105"/>
      <c r="E555" s="106"/>
      <c r="K555" s="107"/>
      <c r="Q555" s="108"/>
      <c r="W555" s="109"/>
      <c r="X555" s="109"/>
      <c r="Z555" s="109"/>
      <c r="AG555" s="110"/>
      <c r="AT555" s="111"/>
      <c r="AV555" s="112"/>
      <c r="CI555" s="108"/>
      <c r="CJ555" s="108"/>
      <c r="DC555" s="108"/>
    </row>
    <row r="556" spans="1:107" ht="15.75" customHeight="1">
      <c r="A556" s="104"/>
      <c r="B556" s="104"/>
      <c r="C556" s="104"/>
      <c r="D556" s="105"/>
      <c r="E556" s="106"/>
      <c r="K556" s="107"/>
      <c r="Q556" s="108"/>
      <c r="W556" s="109"/>
      <c r="X556" s="109"/>
      <c r="Z556" s="109"/>
      <c r="AG556" s="110"/>
      <c r="AT556" s="111"/>
      <c r="AV556" s="112"/>
      <c r="CI556" s="108"/>
      <c r="CJ556" s="108"/>
      <c r="DC556" s="108"/>
    </row>
    <row r="557" spans="1:107" ht="15.75" customHeight="1">
      <c r="A557" s="104"/>
      <c r="B557" s="104"/>
      <c r="C557" s="104"/>
      <c r="D557" s="105"/>
      <c r="E557" s="106"/>
      <c r="K557" s="107"/>
      <c r="Q557" s="108"/>
      <c r="W557" s="109"/>
      <c r="X557" s="109"/>
      <c r="Z557" s="109"/>
      <c r="AG557" s="110"/>
      <c r="AT557" s="111"/>
      <c r="AV557" s="112"/>
      <c r="CI557" s="108"/>
      <c r="CJ557" s="108"/>
      <c r="DC557" s="108"/>
    </row>
    <row r="558" spans="1:107" ht="15.75" customHeight="1">
      <c r="A558" s="104"/>
      <c r="B558" s="104"/>
      <c r="C558" s="104"/>
      <c r="D558" s="105"/>
      <c r="E558" s="106"/>
      <c r="K558" s="107"/>
      <c r="Q558" s="108"/>
      <c r="W558" s="109"/>
      <c r="X558" s="109"/>
      <c r="Z558" s="109"/>
      <c r="AG558" s="110"/>
      <c r="AT558" s="111"/>
      <c r="AV558" s="112"/>
      <c r="CI558" s="108"/>
      <c r="CJ558" s="108"/>
      <c r="DC558" s="108"/>
    </row>
    <row r="559" spans="1:107" ht="15.75" customHeight="1">
      <c r="A559" s="104"/>
      <c r="B559" s="104"/>
      <c r="C559" s="104"/>
      <c r="D559" s="105"/>
      <c r="E559" s="106"/>
      <c r="K559" s="107"/>
      <c r="Q559" s="108"/>
      <c r="W559" s="109"/>
      <c r="X559" s="109"/>
      <c r="Z559" s="109"/>
      <c r="AG559" s="110"/>
      <c r="AT559" s="111"/>
      <c r="AV559" s="112"/>
      <c r="CI559" s="108"/>
      <c r="CJ559" s="108"/>
      <c r="DC559" s="108"/>
    </row>
    <row r="560" spans="1:107" ht="15.75" customHeight="1">
      <c r="A560" s="104"/>
      <c r="B560" s="104"/>
      <c r="C560" s="104"/>
      <c r="D560" s="105"/>
      <c r="E560" s="106"/>
      <c r="K560" s="107"/>
      <c r="Q560" s="108"/>
      <c r="W560" s="109"/>
      <c r="X560" s="109"/>
      <c r="Z560" s="109"/>
      <c r="AG560" s="110"/>
      <c r="AT560" s="111"/>
      <c r="AV560" s="112"/>
      <c r="CI560" s="108"/>
      <c r="CJ560" s="108"/>
      <c r="DC560" s="108"/>
    </row>
    <row r="561" spans="1:107" ht="15.75" customHeight="1">
      <c r="A561" s="104"/>
      <c r="B561" s="104"/>
      <c r="C561" s="104"/>
      <c r="D561" s="105"/>
      <c r="E561" s="106"/>
      <c r="K561" s="107"/>
      <c r="Q561" s="108"/>
      <c r="W561" s="109"/>
      <c r="X561" s="109"/>
      <c r="Z561" s="109"/>
      <c r="AG561" s="110"/>
      <c r="AT561" s="111"/>
      <c r="AV561" s="112"/>
      <c r="CI561" s="108"/>
      <c r="CJ561" s="108"/>
      <c r="DC561" s="108"/>
    </row>
    <row r="562" spans="1:107" ht="15.75" customHeight="1">
      <c r="A562" s="104"/>
      <c r="B562" s="104"/>
      <c r="C562" s="104"/>
      <c r="D562" s="105"/>
      <c r="E562" s="106"/>
      <c r="K562" s="107"/>
      <c r="Q562" s="108"/>
      <c r="W562" s="109"/>
      <c r="X562" s="109"/>
      <c r="Z562" s="109"/>
      <c r="AG562" s="110"/>
      <c r="AT562" s="111"/>
      <c r="AV562" s="112"/>
      <c r="CI562" s="108"/>
      <c r="CJ562" s="108"/>
      <c r="DC562" s="108"/>
    </row>
    <row r="563" spans="1:107" ht="15.75" customHeight="1">
      <c r="A563" s="104"/>
      <c r="B563" s="104"/>
      <c r="C563" s="104"/>
      <c r="D563" s="105"/>
      <c r="E563" s="106"/>
      <c r="K563" s="107"/>
      <c r="Q563" s="108"/>
      <c r="W563" s="109"/>
      <c r="X563" s="109"/>
      <c r="Z563" s="109"/>
      <c r="AG563" s="110"/>
      <c r="AT563" s="111"/>
      <c r="AV563" s="112"/>
      <c r="CI563" s="108"/>
      <c r="CJ563" s="108"/>
      <c r="DC563" s="108"/>
    </row>
    <row r="564" spans="1:107" ht="15.75" customHeight="1">
      <c r="A564" s="104"/>
      <c r="B564" s="104"/>
      <c r="C564" s="104"/>
      <c r="D564" s="105"/>
      <c r="E564" s="106"/>
      <c r="K564" s="107"/>
      <c r="Q564" s="108"/>
      <c r="W564" s="109"/>
      <c r="X564" s="109"/>
      <c r="Z564" s="109"/>
      <c r="AG564" s="110"/>
      <c r="AT564" s="111"/>
      <c r="AV564" s="112"/>
      <c r="CI564" s="108"/>
      <c r="CJ564" s="108"/>
      <c r="DC564" s="108"/>
    </row>
    <row r="565" spans="1:107" ht="15.75" customHeight="1">
      <c r="A565" s="104"/>
      <c r="B565" s="104"/>
      <c r="C565" s="104"/>
      <c r="D565" s="105"/>
      <c r="E565" s="106"/>
      <c r="K565" s="107"/>
      <c r="Q565" s="108"/>
      <c r="W565" s="109"/>
      <c r="X565" s="109"/>
      <c r="Z565" s="109"/>
      <c r="AG565" s="110"/>
      <c r="AT565" s="111"/>
      <c r="AV565" s="112"/>
      <c r="CI565" s="108"/>
      <c r="CJ565" s="108"/>
      <c r="DC565" s="108"/>
    </row>
    <row r="566" spans="1:107" ht="15.75" customHeight="1">
      <c r="A566" s="104"/>
      <c r="B566" s="104"/>
      <c r="C566" s="104"/>
      <c r="D566" s="105"/>
      <c r="E566" s="106"/>
      <c r="K566" s="107"/>
      <c r="Q566" s="108"/>
      <c r="W566" s="109"/>
      <c r="X566" s="109"/>
      <c r="Z566" s="109"/>
      <c r="AG566" s="110"/>
      <c r="AT566" s="111"/>
      <c r="AV566" s="112"/>
      <c r="CI566" s="108"/>
      <c r="CJ566" s="108"/>
      <c r="DC566" s="108"/>
    </row>
    <row r="567" spans="1:107" ht="15.75" customHeight="1">
      <c r="A567" s="104"/>
      <c r="B567" s="104"/>
      <c r="C567" s="104"/>
      <c r="D567" s="105"/>
      <c r="E567" s="106"/>
      <c r="K567" s="107"/>
      <c r="Q567" s="108"/>
      <c r="W567" s="109"/>
      <c r="X567" s="109"/>
      <c r="Z567" s="109"/>
      <c r="AG567" s="110"/>
      <c r="AT567" s="111"/>
      <c r="AV567" s="112"/>
      <c r="CI567" s="108"/>
      <c r="CJ567" s="108"/>
      <c r="DC567" s="108"/>
    </row>
    <row r="568" spans="1:107" ht="15.75" customHeight="1">
      <c r="A568" s="104"/>
      <c r="B568" s="104"/>
      <c r="C568" s="104"/>
      <c r="D568" s="105"/>
      <c r="E568" s="106"/>
      <c r="K568" s="107"/>
      <c r="Q568" s="108"/>
      <c r="W568" s="109"/>
      <c r="X568" s="109"/>
      <c r="Z568" s="109"/>
      <c r="AG568" s="110"/>
      <c r="AT568" s="111"/>
      <c r="AV568" s="112"/>
      <c r="CI568" s="108"/>
      <c r="CJ568" s="108"/>
      <c r="DC568" s="108"/>
    </row>
    <row r="569" spans="1:107" ht="15.75" customHeight="1">
      <c r="A569" s="104"/>
      <c r="B569" s="104"/>
      <c r="C569" s="104"/>
      <c r="D569" s="105"/>
      <c r="E569" s="106"/>
      <c r="K569" s="107"/>
      <c r="Q569" s="108"/>
      <c r="W569" s="109"/>
      <c r="X569" s="109"/>
      <c r="Z569" s="109"/>
      <c r="AG569" s="110"/>
      <c r="AT569" s="111"/>
      <c r="AV569" s="112"/>
      <c r="CI569" s="108"/>
      <c r="CJ569" s="108"/>
      <c r="DC569" s="108"/>
    </row>
    <row r="570" spans="1:107" ht="15.75" customHeight="1">
      <c r="A570" s="104"/>
      <c r="B570" s="104"/>
      <c r="C570" s="104"/>
      <c r="D570" s="105"/>
      <c r="E570" s="106"/>
      <c r="K570" s="107"/>
      <c r="Q570" s="108"/>
      <c r="W570" s="109"/>
      <c r="X570" s="109"/>
      <c r="Z570" s="109"/>
      <c r="AG570" s="110"/>
      <c r="AT570" s="111"/>
      <c r="AV570" s="112"/>
      <c r="CI570" s="108"/>
      <c r="CJ570" s="108"/>
      <c r="DC570" s="108"/>
    </row>
    <row r="571" spans="1:107" ht="15.75" customHeight="1">
      <c r="A571" s="104"/>
      <c r="B571" s="104"/>
      <c r="C571" s="104"/>
      <c r="D571" s="105"/>
      <c r="E571" s="106"/>
      <c r="K571" s="107"/>
      <c r="Q571" s="108"/>
      <c r="W571" s="109"/>
      <c r="X571" s="109"/>
      <c r="Z571" s="109"/>
      <c r="AG571" s="110"/>
      <c r="AT571" s="111"/>
      <c r="AV571" s="112"/>
      <c r="CI571" s="108"/>
      <c r="CJ571" s="108"/>
      <c r="DC571" s="108"/>
    </row>
    <row r="572" spans="1:107" ht="15.75" customHeight="1">
      <c r="A572" s="104"/>
      <c r="B572" s="104"/>
      <c r="C572" s="104"/>
      <c r="D572" s="105"/>
      <c r="E572" s="106"/>
      <c r="K572" s="107"/>
      <c r="Q572" s="108"/>
      <c r="W572" s="109"/>
      <c r="X572" s="109"/>
      <c r="Z572" s="109"/>
      <c r="AG572" s="110"/>
      <c r="AT572" s="111"/>
      <c r="AV572" s="112"/>
      <c r="CI572" s="108"/>
      <c r="CJ572" s="108"/>
      <c r="DC572" s="108"/>
    </row>
    <row r="573" spans="1:107" ht="15.75" customHeight="1">
      <c r="A573" s="104"/>
      <c r="B573" s="104"/>
      <c r="C573" s="104"/>
      <c r="D573" s="105"/>
      <c r="E573" s="106"/>
      <c r="K573" s="107"/>
      <c r="Q573" s="108"/>
      <c r="W573" s="109"/>
      <c r="X573" s="109"/>
      <c r="Z573" s="109"/>
      <c r="AG573" s="110"/>
      <c r="AT573" s="111"/>
      <c r="AV573" s="112"/>
      <c r="CI573" s="108"/>
      <c r="CJ573" s="108"/>
      <c r="DC573" s="108"/>
    </row>
    <row r="574" spans="1:107" ht="15.75" customHeight="1">
      <c r="A574" s="104"/>
      <c r="B574" s="104"/>
      <c r="C574" s="104"/>
      <c r="D574" s="105"/>
      <c r="E574" s="106"/>
      <c r="K574" s="107"/>
      <c r="Q574" s="108"/>
      <c r="W574" s="109"/>
      <c r="X574" s="109"/>
      <c r="Z574" s="109"/>
      <c r="AG574" s="110"/>
      <c r="AT574" s="111"/>
      <c r="AV574" s="112"/>
      <c r="CI574" s="108"/>
      <c r="CJ574" s="108"/>
      <c r="DC574" s="108"/>
    </row>
    <row r="575" spans="1:107" ht="15.75" customHeight="1">
      <c r="A575" s="104"/>
      <c r="B575" s="104"/>
      <c r="C575" s="104"/>
      <c r="D575" s="105"/>
      <c r="E575" s="106"/>
      <c r="K575" s="107"/>
      <c r="Q575" s="108"/>
      <c r="W575" s="109"/>
      <c r="X575" s="109"/>
      <c r="Z575" s="109"/>
      <c r="AG575" s="110"/>
      <c r="AT575" s="111"/>
      <c r="AV575" s="112"/>
      <c r="CI575" s="108"/>
      <c r="CJ575" s="108"/>
      <c r="DC575" s="108"/>
    </row>
    <row r="576" spans="1:107" ht="15.75" customHeight="1">
      <c r="A576" s="104"/>
      <c r="B576" s="104"/>
      <c r="C576" s="104"/>
      <c r="D576" s="105"/>
      <c r="E576" s="106"/>
      <c r="K576" s="107"/>
      <c r="Q576" s="108"/>
      <c r="W576" s="109"/>
      <c r="X576" s="109"/>
      <c r="Z576" s="109"/>
      <c r="AG576" s="110"/>
      <c r="AT576" s="111"/>
      <c r="AV576" s="112"/>
      <c r="CI576" s="108"/>
      <c r="CJ576" s="108"/>
      <c r="DC576" s="108"/>
    </row>
    <row r="577" spans="1:107" ht="15.75" customHeight="1">
      <c r="A577" s="104"/>
      <c r="B577" s="104"/>
      <c r="C577" s="104"/>
      <c r="D577" s="105"/>
      <c r="E577" s="106"/>
      <c r="K577" s="107"/>
      <c r="Q577" s="108"/>
      <c r="W577" s="109"/>
      <c r="X577" s="109"/>
      <c r="Z577" s="109"/>
      <c r="AG577" s="110"/>
      <c r="AT577" s="111"/>
      <c r="AV577" s="112"/>
      <c r="CI577" s="108"/>
      <c r="CJ577" s="108"/>
      <c r="DC577" s="108"/>
    </row>
    <row r="578" spans="1:107" ht="15.75" customHeight="1">
      <c r="A578" s="104"/>
      <c r="B578" s="104"/>
      <c r="C578" s="104"/>
      <c r="D578" s="105"/>
      <c r="E578" s="106"/>
      <c r="K578" s="107"/>
      <c r="Q578" s="108"/>
      <c r="W578" s="109"/>
      <c r="X578" s="109"/>
      <c r="Z578" s="109"/>
      <c r="AG578" s="110"/>
      <c r="AT578" s="111"/>
      <c r="AV578" s="112"/>
      <c r="CI578" s="108"/>
      <c r="CJ578" s="108"/>
      <c r="DC578" s="108"/>
    </row>
    <row r="579" spans="1:107" ht="15.75" customHeight="1">
      <c r="A579" s="104"/>
      <c r="B579" s="104"/>
      <c r="C579" s="104"/>
      <c r="D579" s="105"/>
      <c r="E579" s="106"/>
      <c r="K579" s="107"/>
      <c r="Q579" s="108"/>
      <c r="W579" s="109"/>
      <c r="X579" s="109"/>
      <c r="Z579" s="109"/>
      <c r="AG579" s="110"/>
      <c r="AT579" s="111"/>
      <c r="AV579" s="112"/>
      <c r="CI579" s="108"/>
      <c r="CJ579" s="108"/>
      <c r="DC579" s="108"/>
    </row>
    <row r="580" spans="1:107" ht="15.75" customHeight="1">
      <c r="A580" s="104"/>
      <c r="B580" s="104"/>
      <c r="C580" s="104"/>
      <c r="D580" s="105"/>
      <c r="E580" s="106"/>
      <c r="K580" s="107"/>
      <c r="Q580" s="108"/>
      <c r="W580" s="109"/>
      <c r="X580" s="109"/>
      <c r="Z580" s="109"/>
      <c r="AG580" s="110"/>
      <c r="AT580" s="111"/>
      <c r="AV580" s="112"/>
      <c r="CI580" s="108"/>
      <c r="CJ580" s="108"/>
      <c r="DC580" s="108"/>
    </row>
    <row r="581" spans="1:107" ht="15.75" customHeight="1">
      <c r="A581" s="104"/>
      <c r="B581" s="104"/>
      <c r="C581" s="104"/>
      <c r="D581" s="105"/>
      <c r="E581" s="106"/>
      <c r="K581" s="107"/>
      <c r="Q581" s="108"/>
      <c r="W581" s="109"/>
      <c r="X581" s="109"/>
      <c r="Z581" s="109"/>
      <c r="AG581" s="110"/>
      <c r="AT581" s="111"/>
      <c r="AV581" s="112"/>
      <c r="CI581" s="108"/>
      <c r="CJ581" s="108"/>
      <c r="DC581" s="108"/>
    </row>
    <row r="582" spans="1:107" ht="15.75" customHeight="1">
      <c r="A582" s="104"/>
      <c r="B582" s="104"/>
      <c r="C582" s="104"/>
      <c r="D582" s="105"/>
      <c r="E582" s="106"/>
      <c r="K582" s="107"/>
      <c r="Q582" s="108"/>
      <c r="W582" s="109"/>
      <c r="X582" s="109"/>
      <c r="Z582" s="109"/>
      <c r="AG582" s="110"/>
      <c r="AT582" s="111"/>
      <c r="AV582" s="112"/>
      <c r="CI582" s="108"/>
      <c r="CJ582" s="108"/>
      <c r="DC582" s="108"/>
    </row>
    <row r="583" spans="1:107" ht="15.75" customHeight="1">
      <c r="A583" s="104"/>
      <c r="B583" s="104"/>
      <c r="C583" s="104"/>
      <c r="D583" s="105"/>
      <c r="E583" s="106"/>
      <c r="K583" s="107"/>
      <c r="Q583" s="108"/>
      <c r="W583" s="109"/>
      <c r="X583" s="109"/>
      <c r="Z583" s="109"/>
      <c r="AG583" s="110"/>
      <c r="AT583" s="111"/>
      <c r="AV583" s="112"/>
      <c r="CI583" s="108"/>
      <c r="CJ583" s="108"/>
      <c r="DC583" s="108"/>
    </row>
    <row r="584" spans="1:107" ht="15.75" customHeight="1">
      <c r="A584" s="104"/>
      <c r="B584" s="104"/>
      <c r="C584" s="104"/>
      <c r="D584" s="105"/>
      <c r="E584" s="106"/>
      <c r="K584" s="107"/>
      <c r="Q584" s="108"/>
      <c r="W584" s="109"/>
      <c r="X584" s="109"/>
      <c r="Z584" s="109"/>
      <c r="AG584" s="110"/>
      <c r="AT584" s="111"/>
      <c r="AV584" s="112"/>
      <c r="CI584" s="108"/>
      <c r="CJ584" s="108"/>
      <c r="DC584" s="108"/>
    </row>
    <row r="585" spans="1:107" ht="15.75" customHeight="1">
      <c r="A585" s="104"/>
      <c r="B585" s="104"/>
      <c r="C585" s="104"/>
      <c r="D585" s="105"/>
      <c r="E585" s="106"/>
      <c r="K585" s="107"/>
      <c r="Q585" s="108"/>
      <c r="W585" s="109"/>
      <c r="X585" s="109"/>
      <c r="Z585" s="109"/>
      <c r="AG585" s="110"/>
      <c r="AT585" s="111"/>
      <c r="AV585" s="112"/>
      <c r="CI585" s="108"/>
      <c r="CJ585" s="108"/>
      <c r="DC585" s="108"/>
    </row>
    <row r="586" spans="1:107" ht="15.75" customHeight="1">
      <c r="A586" s="104"/>
      <c r="B586" s="104"/>
      <c r="C586" s="104"/>
      <c r="D586" s="105"/>
      <c r="E586" s="106"/>
      <c r="K586" s="107"/>
      <c r="Q586" s="108"/>
      <c r="W586" s="109"/>
      <c r="X586" s="109"/>
      <c r="Z586" s="109"/>
      <c r="AG586" s="110"/>
      <c r="AT586" s="111"/>
      <c r="AV586" s="112"/>
      <c r="CI586" s="108"/>
      <c r="CJ586" s="108"/>
      <c r="DC586" s="108"/>
    </row>
    <row r="587" spans="1:107" ht="15.75" customHeight="1">
      <c r="A587" s="104"/>
      <c r="B587" s="104"/>
      <c r="C587" s="104"/>
      <c r="D587" s="105"/>
      <c r="E587" s="106"/>
      <c r="K587" s="107"/>
      <c r="Q587" s="108"/>
      <c r="W587" s="109"/>
      <c r="X587" s="109"/>
      <c r="Z587" s="109"/>
      <c r="AG587" s="110"/>
      <c r="AT587" s="111"/>
      <c r="AV587" s="112"/>
      <c r="CI587" s="108"/>
      <c r="CJ587" s="108"/>
      <c r="DC587" s="108"/>
    </row>
    <row r="588" spans="1:107" ht="15.75" customHeight="1">
      <c r="A588" s="104"/>
      <c r="B588" s="104"/>
      <c r="C588" s="104"/>
      <c r="D588" s="105"/>
      <c r="E588" s="106"/>
      <c r="K588" s="107"/>
      <c r="Q588" s="108"/>
      <c r="W588" s="109"/>
      <c r="X588" s="109"/>
      <c r="Z588" s="109"/>
      <c r="AG588" s="110"/>
      <c r="AT588" s="111"/>
      <c r="AV588" s="112"/>
      <c r="CI588" s="108"/>
      <c r="CJ588" s="108"/>
      <c r="DC588" s="108"/>
    </row>
    <row r="589" spans="1:107" ht="15.75" customHeight="1">
      <c r="A589" s="104"/>
      <c r="B589" s="104"/>
      <c r="C589" s="104"/>
      <c r="D589" s="105"/>
      <c r="E589" s="106"/>
      <c r="K589" s="107"/>
      <c r="Q589" s="108"/>
      <c r="W589" s="109"/>
      <c r="X589" s="109"/>
      <c r="Z589" s="109"/>
      <c r="AG589" s="110"/>
      <c r="AT589" s="111"/>
      <c r="AV589" s="112"/>
      <c r="CI589" s="108"/>
      <c r="CJ589" s="108"/>
      <c r="DC589" s="108"/>
    </row>
    <row r="590" spans="1:107" ht="15.75" customHeight="1">
      <c r="A590" s="104"/>
      <c r="B590" s="104"/>
      <c r="C590" s="104"/>
      <c r="D590" s="105"/>
      <c r="E590" s="106"/>
      <c r="K590" s="107"/>
      <c r="Q590" s="108"/>
      <c r="W590" s="109"/>
      <c r="X590" s="109"/>
      <c r="Z590" s="109"/>
      <c r="AG590" s="110"/>
      <c r="AT590" s="111"/>
      <c r="AV590" s="112"/>
      <c r="CI590" s="108"/>
      <c r="CJ590" s="108"/>
      <c r="DC590" s="108"/>
    </row>
    <row r="591" spans="1:107" ht="15.75" customHeight="1">
      <c r="A591" s="104"/>
      <c r="B591" s="104"/>
      <c r="C591" s="104"/>
      <c r="D591" s="105"/>
      <c r="E591" s="106"/>
      <c r="K591" s="107"/>
      <c r="Q591" s="108"/>
      <c r="W591" s="109"/>
      <c r="X591" s="109"/>
      <c r="Z591" s="109"/>
      <c r="AG591" s="110"/>
      <c r="AT591" s="111"/>
      <c r="AV591" s="112"/>
      <c r="CI591" s="108"/>
      <c r="CJ591" s="108"/>
      <c r="DC591" s="108"/>
    </row>
    <row r="592" spans="1:107" ht="15.75" customHeight="1">
      <c r="A592" s="104"/>
      <c r="B592" s="104"/>
      <c r="C592" s="104"/>
      <c r="D592" s="105"/>
      <c r="E592" s="106"/>
      <c r="K592" s="107"/>
      <c r="Q592" s="108"/>
      <c r="W592" s="109"/>
      <c r="X592" s="109"/>
      <c r="Z592" s="109"/>
      <c r="AG592" s="110"/>
      <c r="AT592" s="111"/>
      <c r="AV592" s="112"/>
      <c r="CI592" s="108"/>
      <c r="CJ592" s="108"/>
      <c r="DC592" s="108"/>
    </row>
    <row r="593" spans="1:107" ht="15.75" customHeight="1">
      <c r="A593" s="104"/>
      <c r="B593" s="104"/>
      <c r="C593" s="104"/>
      <c r="D593" s="105"/>
      <c r="E593" s="106"/>
      <c r="K593" s="107"/>
      <c r="Q593" s="108"/>
      <c r="W593" s="109"/>
      <c r="X593" s="109"/>
      <c r="Z593" s="109"/>
      <c r="AG593" s="110"/>
      <c r="AT593" s="111"/>
      <c r="AV593" s="112"/>
      <c r="CI593" s="108"/>
      <c r="CJ593" s="108"/>
      <c r="DC593" s="108"/>
    </row>
    <row r="594" spans="1:107" ht="15.75" customHeight="1">
      <c r="A594" s="104"/>
      <c r="B594" s="104"/>
      <c r="C594" s="104"/>
      <c r="D594" s="105"/>
      <c r="E594" s="106"/>
      <c r="K594" s="107"/>
      <c r="Q594" s="108"/>
      <c r="W594" s="109"/>
      <c r="X594" s="109"/>
      <c r="Z594" s="109"/>
      <c r="AG594" s="110"/>
      <c r="AT594" s="111"/>
      <c r="AV594" s="112"/>
      <c r="CI594" s="108"/>
      <c r="CJ594" s="108"/>
      <c r="DC594" s="108"/>
    </row>
    <row r="595" spans="1:107" ht="15.75" customHeight="1">
      <c r="A595" s="104"/>
      <c r="B595" s="104"/>
      <c r="C595" s="104"/>
      <c r="D595" s="105"/>
      <c r="E595" s="106"/>
      <c r="K595" s="107"/>
      <c r="Q595" s="108"/>
      <c r="W595" s="109"/>
      <c r="X595" s="109"/>
      <c r="Z595" s="109"/>
      <c r="AG595" s="110"/>
      <c r="AT595" s="111"/>
      <c r="AV595" s="112"/>
      <c r="CI595" s="108"/>
      <c r="CJ595" s="108"/>
      <c r="DC595" s="108"/>
    </row>
    <row r="596" spans="1:107" ht="15.75" customHeight="1">
      <c r="A596" s="104"/>
      <c r="B596" s="104"/>
      <c r="C596" s="104"/>
      <c r="D596" s="105"/>
      <c r="E596" s="106"/>
      <c r="K596" s="107"/>
      <c r="Q596" s="108"/>
      <c r="W596" s="109"/>
      <c r="X596" s="109"/>
      <c r="Z596" s="109"/>
      <c r="AG596" s="110"/>
      <c r="AT596" s="111"/>
      <c r="AV596" s="112"/>
      <c r="CI596" s="108"/>
      <c r="CJ596" s="108"/>
      <c r="DC596" s="108"/>
    </row>
    <row r="597" spans="1:107" ht="15.75" customHeight="1">
      <c r="A597" s="104"/>
      <c r="B597" s="104"/>
      <c r="C597" s="104"/>
      <c r="D597" s="105"/>
      <c r="E597" s="106"/>
      <c r="K597" s="107"/>
      <c r="Q597" s="108"/>
      <c r="W597" s="109"/>
      <c r="X597" s="109"/>
      <c r="Z597" s="109"/>
      <c r="AG597" s="110"/>
      <c r="AT597" s="111"/>
      <c r="AV597" s="112"/>
      <c r="CI597" s="108"/>
      <c r="CJ597" s="108"/>
      <c r="DC597" s="108"/>
    </row>
    <row r="598" spans="1:107" ht="15.75" customHeight="1">
      <c r="A598" s="104"/>
      <c r="B598" s="104"/>
      <c r="C598" s="104"/>
      <c r="D598" s="105"/>
      <c r="E598" s="106"/>
      <c r="K598" s="107"/>
      <c r="Q598" s="108"/>
      <c r="W598" s="109"/>
      <c r="X598" s="109"/>
      <c r="Z598" s="109"/>
      <c r="AG598" s="110"/>
      <c r="AT598" s="111"/>
      <c r="AV598" s="112"/>
      <c r="CI598" s="108"/>
      <c r="CJ598" s="108"/>
      <c r="DC598" s="108"/>
    </row>
    <row r="599" spans="1:107" ht="15.75" customHeight="1">
      <c r="A599" s="104"/>
      <c r="B599" s="104"/>
      <c r="C599" s="104"/>
      <c r="D599" s="105"/>
      <c r="E599" s="106"/>
      <c r="K599" s="107"/>
      <c r="Q599" s="108"/>
      <c r="W599" s="109"/>
      <c r="X599" s="109"/>
      <c r="Z599" s="109"/>
      <c r="AG599" s="110"/>
      <c r="AT599" s="111"/>
      <c r="AV599" s="112"/>
      <c r="CI599" s="108"/>
      <c r="CJ599" s="108"/>
      <c r="DC599" s="108"/>
    </row>
    <row r="600" spans="1:107" ht="15.75" customHeight="1">
      <c r="A600" s="104"/>
      <c r="B600" s="104"/>
      <c r="C600" s="104"/>
      <c r="D600" s="105"/>
      <c r="E600" s="106"/>
      <c r="K600" s="107"/>
      <c r="Q600" s="108"/>
      <c r="W600" s="109"/>
      <c r="X600" s="109"/>
      <c r="Z600" s="109"/>
      <c r="AG600" s="110"/>
      <c r="AT600" s="111"/>
      <c r="AV600" s="112"/>
      <c r="CI600" s="108"/>
      <c r="CJ600" s="108"/>
      <c r="DC600" s="108"/>
    </row>
    <row r="601" spans="1:107" ht="15.75" customHeight="1">
      <c r="A601" s="104"/>
      <c r="B601" s="104"/>
      <c r="C601" s="104"/>
      <c r="D601" s="105"/>
      <c r="E601" s="106"/>
      <c r="K601" s="107"/>
      <c r="Q601" s="108"/>
      <c r="W601" s="109"/>
      <c r="X601" s="109"/>
      <c r="Z601" s="109"/>
      <c r="AG601" s="110"/>
      <c r="AT601" s="111"/>
      <c r="AV601" s="112"/>
      <c r="CI601" s="108"/>
      <c r="CJ601" s="108"/>
      <c r="DC601" s="108"/>
    </row>
    <row r="602" spans="1:107" ht="15.75" customHeight="1">
      <c r="A602" s="104"/>
      <c r="B602" s="104"/>
      <c r="C602" s="104"/>
      <c r="D602" s="105"/>
      <c r="E602" s="106"/>
      <c r="K602" s="107"/>
      <c r="Q602" s="108"/>
      <c r="W602" s="109"/>
      <c r="X602" s="109"/>
      <c r="Z602" s="109"/>
      <c r="AG602" s="110"/>
      <c r="AT602" s="111"/>
      <c r="AV602" s="112"/>
      <c r="CI602" s="108"/>
      <c r="CJ602" s="108"/>
      <c r="DC602" s="108"/>
    </row>
    <row r="603" spans="1:107" ht="15.75" customHeight="1">
      <c r="A603" s="104"/>
      <c r="B603" s="104"/>
      <c r="C603" s="104"/>
      <c r="D603" s="105"/>
      <c r="E603" s="106"/>
      <c r="K603" s="107"/>
      <c r="Q603" s="108"/>
      <c r="W603" s="109"/>
      <c r="X603" s="109"/>
      <c r="Z603" s="109"/>
      <c r="AG603" s="110"/>
      <c r="AT603" s="111"/>
      <c r="AV603" s="112"/>
      <c r="CI603" s="108"/>
      <c r="CJ603" s="108"/>
      <c r="DC603" s="108"/>
    </row>
    <row r="604" spans="1:107" ht="15.75" customHeight="1">
      <c r="A604" s="104"/>
      <c r="B604" s="104"/>
      <c r="C604" s="104"/>
      <c r="D604" s="105"/>
      <c r="E604" s="106"/>
      <c r="K604" s="107"/>
      <c r="Q604" s="108"/>
      <c r="W604" s="109"/>
      <c r="X604" s="109"/>
      <c r="Z604" s="109"/>
      <c r="AG604" s="110"/>
      <c r="AT604" s="111"/>
      <c r="AV604" s="112"/>
      <c r="CI604" s="108"/>
      <c r="CJ604" s="108"/>
      <c r="DC604" s="108"/>
    </row>
    <row r="605" spans="1:107" ht="15.75" customHeight="1">
      <c r="A605" s="104"/>
      <c r="B605" s="104"/>
      <c r="C605" s="104"/>
      <c r="D605" s="105"/>
      <c r="E605" s="106"/>
      <c r="K605" s="107"/>
      <c r="Q605" s="108"/>
      <c r="W605" s="109"/>
      <c r="X605" s="109"/>
      <c r="Z605" s="109"/>
      <c r="AG605" s="110"/>
      <c r="AT605" s="111"/>
      <c r="AV605" s="112"/>
      <c r="CI605" s="108"/>
      <c r="CJ605" s="108"/>
      <c r="DC605" s="108"/>
    </row>
    <row r="606" spans="1:107" ht="15.75" customHeight="1">
      <c r="A606" s="104"/>
      <c r="B606" s="104"/>
      <c r="C606" s="104"/>
      <c r="D606" s="105"/>
      <c r="E606" s="106"/>
      <c r="K606" s="107"/>
      <c r="Q606" s="108"/>
      <c r="W606" s="109"/>
      <c r="X606" s="109"/>
      <c r="Z606" s="109"/>
      <c r="AG606" s="110"/>
      <c r="AT606" s="111"/>
      <c r="AV606" s="112"/>
      <c r="CI606" s="108"/>
      <c r="CJ606" s="108"/>
      <c r="DC606" s="108"/>
    </row>
    <row r="607" spans="1:107" ht="15.75" customHeight="1">
      <c r="A607" s="104"/>
      <c r="B607" s="104"/>
      <c r="C607" s="104"/>
      <c r="D607" s="105"/>
      <c r="E607" s="106"/>
      <c r="K607" s="107"/>
      <c r="Q607" s="108"/>
      <c r="W607" s="109"/>
      <c r="X607" s="109"/>
      <c r="Z607" s="109"/>
      <c r="AG607" s="110"/>
      <c r="AT607" s="111"/>
      <c r="AV607" s="112"/>
      <c r="CI607" s="108"/>
      <c r="CJ607" s="108"/>
      <c r="DC607" s="108"/>
    </row>
    <row r="608" spans="1:107" ht="15.75" customHeight="1">
      <c r="A608" s="104"/>
      <c r="B608" s="104"/>
      <c r="C608" s="104"/>
      <c r="D608" s="105"/>
      <c r="E608" s="106"/>
      <c r="K608" s="107"/>
      <c r="Q608" s="108"/>
      <c r="W608" s="109"/>
      <c r="X608" s="109"/>
      <c r="Z608" s="109"/>
      <c r="AG608" s="110"/>
      <c r="AT608" s="111"/>
      <c r="AV608" s="112"/>
      <c r="CI608" s="108"/>
      <c r="CJ608" s="108"/>
      <c r="DC608" s="108"/>
    </row>
    <row r="609" spans="1:107" ht="15.75" customHeight="1">
      <c r="A609" s="104"/>
      <c r="B609" s="104"/>
      <c r="C609" s="104"/>
      <c r="D609" s="105"/>
      <c r="E609" s="106"/>
      <c r="K609" s="107"/>
      <c r="Q609" s="108"/>
      <c r="W609" s="109"/>
      <c r="X609" s="109"/>
      <c r="Z609" s="109"/>
      <c r="AG609" s="110"/>
      <c r="AT609" s="111"/>
      <c r="AV609" s="112"/>
      <c r="CI609" s="108"/>
      <c r="CJ609" s="108"/>
      <c r="DC609" s="108"/>
    </row>
    <row r="610" spans="1:107" ht="15.75" customHeight="1">
      <c r="A610" s="104"/>
      <c r="B610" s="104"/>
      <c r="C610" s="104"/>
      <c r="D610" s="105"/>
      <c r="E610" s="106"/>
      <c r="K610" s="107"/>
      <c r="Q610" s="108"/>
      <c r="W610" s="109"/>
      <c r="X610" s="109"/>
      <c r="Z610" s="109"/>
      <c r="AG610" s="110"/>
      <c r="AT610" s="111"/>
      <c r="AV610" s="112"/>
      <c r="CI610" s="108"/>
      <c r="CJ610" s="108"/>
      <c r="DC610" s="108"/>
    </row>
    <row r="611" spans="1:107" ht="15.75" customHeight="1">
      <c r="A611" s="104"/>
      <c r="B611" s="104"/>
      <c r="C611" s="104"/>
      <c r="D611" s="105"/>
      <c r="E611" s="106"/>
      <c r="K611" s="107"/>
      <c r="Q611" s="108"/>
      <c r="W611" s="109"/>
      <c r="X611" s="109"/>
      <c r="Z611" s="109"/>
      <c r="AG611" s="110"/>
      <c r="AT611" s="111"/>
      <c r="AV611" s="112"/>
      <c r="CI611" s="108"/>
      <c r="CJ611" s="108"/>
      <c r="DC611" s="108"/>
    </row>
    <row r="612" spans="1:107" ht="15.75" customHeight="1">
      <c r="A612" s="104"/>
      <c r="B612" s="104"/>
      <c r="C612" s="104"/>
      <c r="D612" s="105"/>
      <c r="E612" s="106"/>
      <c r="K612" s="107"/>
      <c r="Q612" s="108"/>
      <c r="W612" s="109"/>
      <c r="X612" s="109"/>
      <c r="Z612" s="109"/>
      <c r="AG612" s="110"/>
      <c r="AT612" s="111"/>
      <c r="AV612" s="112"/>
      <c r="CI612" s="108"/>
      <c r="CJ612" s="108"/>
      <c r="DC612" s="108"/>
    </row>
    <row r="613" spans="1:107" ht="15.75" customHeight="1">
      <c r="A613" s="104"/>
      <c r="B613" s="104"/>
      <c r="C613" s="104"/>
      <c r="D613" s="105"/>
      <c r="E613" s="106"/>
      <c r="K613" s="107"/>
      <c r="Q613" s="108"/>
      <c r="W613" s="109"/>
      <c r="X613" s="109"/>
      <c r="Z613" s="109"/>
      <c r="AG613" s="110"/>
      <c r="AT613" s="111"/>
      <c r="AV613" s="112"/>
      <c r="CI613" s="108"/>
      <c r="CJ613" s="108"/>
      <c r="DC613" s="108"/>
    </row>
    <row r="614" spans="1:107" ht="15.75" customHeight="1">
      <c r="A614" s="104"/>
      <c r="B614" s="104"/>
      <c r="C614" s="104"/>
      <c r="D614" s="105"/>
      <c r="E614" s="106"/>
      <c r="K614" s="107"/>
      <c r="Q614" s="108"/>
      <c r="W614" s="109"/>
      <c r="X614" s="109"/>
      <c r="Z614" s="109"/>
      <c r="AG614" s="110"/>
      <c r="AT614" s="111"/>
      <c r="AV614" s="112"/>
      <c r="CI614" s="108"/>
      <c r="CJ614" s="108"/>
      <c r="DC614" s="108"/>
    </row>
    <row r="615" spans="1:107" ht="15.75" customHeight="1">
      <c r="A615" s="104"/>
      <c r="B615" s="104"/>
      <c r="C615" s="104"/>
      <c r="D615" s="105"/>
      <c r="E615" s="106"/>
      <c r="K615" s="107"/>
      <c r="Q615" s="108"/>
      <c r="W615" s="109"/>
      <c r="X615" s="109"/>
      <c r="Z615" s="109"/>
      <c r="AG615" s="110"/>
      <c r="AT615" s="111"/>
      <c r="AV615" s="112"/>
      <c r="CI615" s="108"/>
      <c r="CJ615" s="108"/>
      <c r="DC615" s="108"/>
    </row>
    <row r="616" spans="1:107" ht="15.75" customHeight="1">
      <c r="A616" s="104"/>
      <c r="B616" s="104"/>
      <c r="C616" s="104"/>
      <c r="D616" s="105"/>
      <c r="E616" s="106"/>
      <c r="K616" s="107"/>
      <c r="Q616" s="108"/>
      <c r="W616" s="109"/>
      <c r="X616" s="109"/>
      <c r="Z616" s="109"/>
      <c r="AG616" s="110"/>
      <c r="AT616" s="111"/>
      <c r="AV616" s="112"/>
      <c r="CI616" s="108"/>
      <c r="CJ616" s="108"/>
      <c r="DC616" s="108"/>
    </row>
    <row r="617" spans="1:107" ht="15.75" customHeight="1">
      <c r="A617" s="104"/>
      <c r="B617" s="104"/>
      <c r="C617" s="104"/>
      <c r="D617" s="105"/>
      <c r="E617" s="106"/>
      <c r="K617" s="107"/>
      <c r="Q617" s="108"/>
      <c r="W617" s="109"/>
      <c r="X617" s="109"/>
      <c r="Z617" s="109"/>
      <c r="AG617" s="110"/>
      <c r="AT617" s="111"/>
      <c r="AV617" s="112"/>
      <c r="CI617" s="108"/>
      <c r="CJ617" s="108"/>
      <c r="DC617" s="108"/>
    </row>
    <row r="618" spans="1:107" ht="15.75" customHeight="1">
      <c r="A618" s="104"/>
      <c r="B618" s="104"/>
      <c r="C618" s="104"/>
      <c r="D618" s="105"/>
      <c r="E618" s="106"/>
      <c r="K618" s="107"/>
      <c r="Q618" s="108"/>
      <c r="W618" s="109"/>
      <c r="X618" s="109"/>
      <c r="Z618" s="109"/>
      <c r="AG618" s="110"/>
      <c r="AT618" s="111"/>
      <c r="AV618" s="112"/>
      <c r="CI618" s="108"/>
      <c r="CJ618" s="108"/>
      <c r="DC618" s="108"/>
    </row>
    <row r="619" spans="1:107" ht="15.75" customHeight="1">
      <c r="A619" s="104"/>
      <c r="B619" s="104"/>
      <c r="C619" s="104"/>
      <c r="D619" s="105"/>
      <c r="E619" s="106"/>
      <c r="K619" s="107"/>
      <c r="Q619" s="108"/>
      <c r="W619" s="109"/>
      <c r="X619" s="109"/>
      <c r="Z619" s="109"/>
      <c r="AG619" s="110"/>
      <c r="AT619" s="111"/>
      <c r="AV619" s="112"/>
      <c r="CI619" s="108"/>
      <c r="CJ619" s="108"/>
      <c r="DC619" s="108"/>
    </row>
    <row r="620" spans="1:107" ht="15.75" customHeight="1">
      <c r="A620" s="104"/>
      <c r="B620" s="104"/>
      <c r="C620" s="104"/>
      <c r="D620" s="105"/>
      <c r="E620" s="106"/>
      <c r="K620" s="107"/>
      <c r="Q620" s="108"/>
      <c r="W620" s="109"/>
      <c r="X620" s="109"/>
      <c r="Z620" s="109"/>
      <c r="AG620" s="110"/>
      <c r="AT620" s="111"/>
      <c r="AV620" s="112"/>
      <c r="CI620" s="108"/>
      <c r="CJ620" s="108"/>
      <c r="DC620" s="108"/>
    </row>
    <row r="621" spans="1:107" ht="15.75" customHeight="1">
      <c r="A621" s="104"/>
      <c r="B621" s="104"/>
      <c r="C621" s="104"/>
      <c r="D621" s="105"/>
      <c r="E621" s="106"/>
      <c r="K621" s="107"/>
      <c r="Q621" s="108"/>
      <c r="W621" s="109"/>
      <c r="X621" s="109"/>
      <c r="Z621" s="109"/>
      <c r="AG621" s="110"/>
      <c r="AT621" s="111"/>
      <c r="AV621" s="112"/>
      <c r="CI621" s="108"/>
      <c r="CJ621" s="108"/>
      <c r="DC621" s="108"/>
    </row>
    <row r="622" spans="1:107" ht="15.75" customHeight="1">
      <c r="A622" s="104"/>
      <c r="B622" s="104"/>
      <c r="C622" s="104"/>
      <c r="D622" s="105"/>
      <c r="E622" s="106"/>
      <c r="K622" s="107"/>
      <c r="Q622" s="108"/>
      <c r="W622" s="109"/>
      <c r="X622" s="109"/>
      <c r="Z622" s="109"/>
      <c r="AG622" s="110"/>
      <c r="AT622" s="111"/>
      <c r="AV622" s="112"/>
      <c r="CI622" s="108"/>
      <c r="CJ622" s="108"/>
      <c r="DC622" s="108"/>
    </row>
    <row r="623" spans="1:107" ht="15.75" customHeight="1">
      <c r="A623" s="104"/>
      <c r="B623" s="104"/>
      <c r="C623" s="104"/>
      <c r="D623" s="105"/>
      <c r="E623" s="106"/>
      <c r="K623" s="107"/>
      <c r="Q623" s="108"/>
      <c r="W623" s="109"/>
      <c r="X623" s="109"/>
      <c r="Z623" s="109"/>
      <c r="AG623" s="110"/>
      <c r="AT623" s="111"/>
      <c r="AV623" s="112"/>
      <c r="CI623" s="108"/>
      <c r="CJ623" s="108"/>
      <c r="DC623" s="108"/>
    </row>
    <row r="624" spans="1:107" ht="15.75" customHeight="1">
      <c r="A624" s="104"/>
      <c r="B624" s="104"/>
      <c r="C624" s="104"/>
      <c r="D624" s="105"/>
      <c r="E624" s="106"/>
      <c r="K624" s="107"/>
      <c r="Q624" s="108"/>
      <c r="W624" s="109"/>
      <c r="X624" s="109"/>
      <c r="Z624" s="109"/>
      <c r="AG624" s="110"/>
      <c r="AT624" s="111"/>
      <c r="AV624" s="112"/>
      <c r="CI624" s="108"/>
      <c r="CJ624" s="108"/>
      <c r="DC624" s="108"/>
    </row>
    <row r="625" spans="1:107" ht="15.75" customHeight="1">
      <c r="A625" s="104"/>
      <c r="B625" s="104"/>
      <c r="C625" s="104"/>
      <c r="D625" s="105"/>
      <c r="E625" s="106"/>
      <c r="K625" s="107"/>
      <c r="Q625" s="108"/>
      <c r="W625" s="109"/>
      <c r="X625" s="109"/>
      <c r="Z625" s="109"/>
      <c r="AG625" s="110"/>
      <c r="AT625" s="111"/>
      <c r="AV625" s="112"/>
      <c r="CI625" s="108"/>
      <c r="CJ625" s="108"/>
      <c r="DC625" s="108"/>
    </row>
    <row r="626" spans="1:107" ht="15.75" customHeight="1">
      <c r="A626" s="104"/>
      <c r="B626" s="104"/>
      <c r="C626" s="104"/>
      <c r="D626" s="105"/>
      <c r="E626" s="106"/>
      <c r="K626" s="107"/>
      <c r="Q626" s="108"/>
      <c r="W626" s="109"/>
      <c r="X626" s="109"/>
      <c r="Z626" s="109"/>
      <c r="AG626" s="110"/>
      <c r="AT626" s="111"/>
      <c r="AV626" s="112"/>
      <c r="CI626" s="108"/>
      <c r="CJ626" s="108"/>
      <c r="DC626" s="108"/>
    </row>
    <row r="627" spans="1:107" ht="15.75" customHeight="1">
      <c r="A627" s="104"/>
      <c r="B627" s="104"/>
      <c r="C627" s="104"/>
      <c r="D627" s="105"/>
      <c r="E627" s="106"/>
      <c r="K627" s="107"/>
      <c r="Q627" s="108"/>
      <c r="W627" s="109"/>
      <c r="X627" s="109"/>
      <c r="Z627" s="109"/>
      <c r="AG627" s="110"/>
      <c r="AT627" s="111"/>
      <c r="AV627" s="112"/>
      <c r="CI627" s="108"/>
      <c r="CJ627" s="108"/>
      <c r="DC627" s="108"/>
    </row>
    <row r="628" spans="1:107" ht="15.75" customHeight="1">
      <c r="A628" s="104"/>
      <c r="B628" s="104"/>
      <c r="C628" s="104"/>
      <c r="D628" s="105"/>
      <c r="E628" s="106"/>
      <c r="K628" s="107"/>
      <c r="Q628" s="108"/>
      <c r="W628" s="109"/>
      <c r="X628" s="109"/>
      <c r="Z628" s="109"/>
      <c r="AG628" s="110"/>
      <c r="AT628" s="111"/>
      <c r="AV628" s="112"/>
      <c r="CI628" s="108"/>
      <c r="CJ628" s="108"/>
      <c r="DC628" s="108"/>
    </row>
    <row r="629" spans="1:107" ht="15.75" customHeight="1">
      <c r="A629" s="104"/>
      <c r="B629" s="104"/>
      <c r="C629" s="104"/>
      <c r="D629" s="105"/>
      <c r="E629" s="106"/>
      <c r="K629" s="107"/>
      <c r="Q629" s="108"/>
      <c r="W629" s="109"/>
      <c r="X629" s="109"/>
      <c r="Z629" s="109"/>
      <c r="AG629" s="110"/>
      <c r="AT629" s="111"/>
      <c r="AV629" s="112"/>
      <c r="CI629" s="108"/>
      <c r="CJ629" s="108"/>
      <c r="DC629" s="108"/>
    </row>
    <row r="630" spans="1:107" ht="15.75" customHeight="1">
      <c r="A630" s="104"/>
      <c r="B630" s="104"/>
      <c r="C630" s="104"/>
      <c r="D630" s="105"/>
      <c r="E630" s="106"/>
      <c r="K630" s="107"/>
      <c r="Q630" s="108"/>
      <c r="W630" s="109"/>
      <c r="X630" s="109"/>
      <c r="Z630" s="109"/>
      <c r="AG630" s="110"/>
      <c r="AT630" s="111"/>
      <c r="AV630" s="112"/>
      <c r="CI630" s="108"/>
      <c r="CJ630" s="108"/>
      <c r="DC630" s="108"/>
    </row>
    <row r="631" spans="1:107" ht="15.75" customHeight="1">
      <c r="A631" s="104"/>
      <c r="B631" s="104"/>
      <c r="C631" s="104"/>
      <c r="D631" s="105"/>
      <c r="E631" s="106"/>
      <c r="K631" s="107"/>
      <c r="Q631" s="108"/>
      <c r="W631" s="109"/>
      <c r="X631" s="109"/>
      <c r="Z631" s="109"/>
      <c r="AG631" s="110"/>
      <c r="AT631" s="111"/>
      <c r="AV631" s="112"/>
      <c r="CI631" s="108"/>
      <c r="CJ631" s="108"/>
      <c r="DC631" s="108"/>
    </row>
    <row r="632" spans="1:107" ht="15.75" customHeight="1">
      <c r="A632" s="104"/>
      <c r="B632" s="104"/>
      <c r="C632" s="104"/>
      <c r="D632" s="105"/>
      <c r="E632" s="106"/>
      <c r="K632" s="107"/>
      <c r="Q632" s="108"/>
      <c r="W632" s="109"/>
      <c r="X632" s="109"/>
      <c r="Z632" s="109"/>
      <c r="AG632" s="110"/>
      <c r="AT632" s="111"/>
      <c r="AV632" s="112"/>
      <c r="CI632" s="108"/>
      <c r="CJ632" s="108"/>
      <c r="DC632" s="108"/>
    </row>
    <row r="633" spans="1:107" ht="15.75" customHeight="1">
      <c r="A633" s="104"/>
      <c r="B633" s="104"/>
      <c r="C633" s="104"/>
      <c r="D633" s="105"/>
      <c r="E633" s="106"/>
      <c r="K633" s="107"/>
      <c r="Q633" s="108"/>
      <c r="W633" s="109"/>
      <c r="X633" s="109"/>
      <c r="Z633" s="109"/>
      <c r="AG633" s="110"/>
      <c r="AT633" s="111"/>
      <c r="AV633" s="112"/>
      <c r="CI633" s="108"/>
      <c r="CJ633" s="108"/>
      <c r="DC633" s="108"/>
    </row>
    <row r="634" spans="1:107" ht="15.75" customHeight="1">
      <c r="A634" s="104"/>
      <c r="B634" s="104"/>
      <c r="C634" s="104"/>
      <c r="D634" s="105"/>
      <c r="E634" s="106"/>
      <c r="K634" s="107"/>
      <c r="Q634" s="108"/>
      <c r="W634" s="109"/>
      <c r="X634" s="109"/>
      <c r="Z634" s="109"/>
      <c r="AG634" s="110"/>
      <c r="AT634" s="111"/>
      <c r="AV634" s="112"/>
      <c r="CI634" s="108"/>
      <c r="CJ634" s="108"/>
      <c r="DC634" s="108"/>
    </row>
    <row r="635" spans="1:107" ht="15.75" customHeight="1">
      <c r="A635" s="104"/>
      <c r="B635" s="104"/>
      <c r="C635" s="104"/>
      <c r="D635" s="105"/>
      <c r="E635" s="106"/>
      <c r="K635" s="107"/>
      <c r="Q635" s="108"/>
      <c r="W635" s="109"/>
      <c r="X635" s="109"/>
      <c r="Z635" s="109"/>
      <c r="AG635" s="110"/>
      <c r="AT635" s="111"/>
      <c r="AV635" s="112"/>
      <c r="CI635" s="108"/>
      <c r="CJ635" s="108"/>
      <c r="DC635" s="108"/>
    </row>
    <row r="636" spans="1:107" ht="15.75" customHeight="1">
      <c r="A636" s="104"/>
      <c r="B636" s="104"/>
      <c r="C636" s="104"/>
      <c r="D636" s="105"/>
      <c r="E636" s="106"/>
      <c r="K636" s="107"/>
      <c r="Q636" s="108"/>
      <c r="W636" s="109"/>
      <c r="X636" s="109"/>
      <c r="Z636" s="109"/>
      <c r="AG636" s="110"/>
      <c r="AT636" s="111"/>
      <c r="AV636" s="112"/>
      <c r="CI636" s="108"/>
      <c r="CJ636" s="108"/>
      <c r="DC636" s="108"/>
    </row>
    <row r="637" spans="1:107" ht="15.75" customHeight="1">
      <c r="A637" s="104"/>
      <c r="B637" s="104"/>
      <c r="C637" s="104"/>
      <c r="D637" s="105"/>
      <c r="E637" s="106"/>
      <c r="K637" s="107"/>
      <c r="Q637" s="108"/>
      <c r="W637" s="109"/>
      <c r="X637" s="109"/>
      <c r="Z637" s="109"/>
      <c r="AG637" s="110"/>
      <c r="AT637" s="111"/>
      <c r="AV637" s="112"/>
      <c r="CI637" s="108"/>
      <c r="CJ637" s="108"/>
      <c r="DC637" s="108"/>
    </row>
    <row r="638" spans="1:107" ht="15.75" customHeight="1">
      <c r="A638" s="104"/>
      <c r="B638" s="104"/>
      <c r="C638" s="104"/>
      <c r="D638" s="105"/>
      <c r="E638" s="106"/>
      <c r="K638" s="107"/>
      <c r="Q638" s="108"/>
      <c r="W638" s="109"/>
      <c r="X638" s="109"/>
      <c r="Z638" s="109"/>
      <c r="AG638" s="110"/>
      <c r="AT638" s="111"/>
      <c r="AV638" s="112"/>
      <c r="CI638" s="108"/>
      <c r="CJ638" s="108"/>
      <c r="DC638" s="108"/>
    </row>
    <row r="639" spans="1:107" ht="15.75" customHeight="1">
      <c r="A639" s="104"/>
      <c r="B639" s="104"/>
      <c r="C639" s="104"/>
      <c r="D639" s="105"/>
      <c r="E639" s="106"/>
      <c r="K639" s="107"/>
      <c r="Q639" s="108"/>
      <c r="W639" s="109"/>
      <c r="X639" s="109"/>
      <c r="Z639" s="109"/>
      <c r="AG639" s="110"/>
      <c r="AT639" s="111"/>
      <c r="AV639" s="112"/>
      <c r="CI639" s="108"/>
      <c r="CJ639" s="108"/>
      <c r="DC639" s="108"/>
    </row>
    <row r="640" spans="1:107" ht="15.75" customHeight="1">
      <c r="A640" s="104"/>
      <c r="B640" s="104"/>
      <c r="C640" s="104"/>
      <c r="D640" s="105"/>
      <c r="E640" s="106"/>
      <c r="K640" s="107"/>
      <c r="Q640" s="108"/>
      <c r="W640" s="109"/>
      <c r="X640" s="109"/>
      <c r="Z640" s="109"/>
      <c r="AG640" s="110"/>
      <c r="AT640" s="111"/>
      <c r="AV640" s="112"/>
      <c r="CI640" s="108"/>
      <c r="CJ640" s="108"/>
      <c r="DC640" s="108"/>
    </row>
    <row r="641" spans="1:107" ht="15.75" customHeight="1">
      <c r="A641" s="104"/>
      <c r="B641" s="104"/>
      <c r="C641" s="104"/>
      <c r="D641" s="105"/>
      <c r="E641" s="106"/>
      <c r="K641" s="107"/>
      <c r="Q641" s="108"/>
      <c r="W641" s="109"/>
      <c r="X641" s="109"/>
      <c r="Z641" s="109"/>
      <c r="AG641" s="110"/>
      <c r="AT641" s="111"/>
      <c r="AV641" s="112"/>
      <c r="CI641" s="108"/>
      <c r="CJ641" s="108"/>
      <c r="DC641" s="108"/>
    </row>
    <row r="642" spans="1:107" ht="15.75" customHeight="1">
      <c r="A642" s="104"/>
      <c r="B642" s="104"/>
      <c r="C642" s="104"/>
      <c r="D642" s="105"/>
      <c r="E642" s="106"/>
      <c r="K642" s="107"/>
      <c r="Q642" s="108"/>
      <c r="W642" s="109"/>
      <c r="X642" s="109"/>
      <c r="Z642" s="109"/>
      <c r="AG642" s="110"/>
      <c r="AT642" s="111"/>
      <c r="AV642" s="112"/>
      <c r="CI642" s="108"/>
      <c r="CJ642" s="108"/>
      <c r="DC642" s="108"/>
    </row>
    <row r="643" spans="1:107" ht="15.75" customHeight="1">
      <c r="A643" s="104"/>
      <c r="B643" s="104"/>
      <c r="C643" s="104"/>
      <c r="D643" s="105"/>
      <c r="E643" s="106"/>
      <c r="K643" s="107"/>
      <c r="Q643" s="108"/>
      <c r="W643" s="109"/>
      <c r="X643" s="109"/>
      <c r="Z643" s="109"/>
      <c r="AG643" s="110"/>
      <c r="AT643" s="111"/>
      <c r="AV643" s="112"/>
      <c r="CI643" s="108"/>
      <c r="CJ643" s="108"/>
      <c r="DC643" s="108"/>
    </row>
    <row r="644" spans="1:107" ht="15.75" customHeight="1">
      <c r="A644" s="104"/>
      <c r="B644" s="104"/>
      <c r="C644" s="104"/>
      <c r="D644" s="105"/>
      <c r="E644" s="106"/>
      <c r="K644" s="107"/>
      <c r="Q644" s="108"/>
      <c r="W644" s="109"/>
      <c r="X644" s="109"/>
      <c r="Z644" s="109"/>
      <c r="AG644" s="110"/>
      <c r="AT644" s="111"/>
      <c r="AV644" s="112"/>
      <c r="CI644" s="108"/>
      <c r="CJ644" s="108"/>
      <c r="DC644" s="108"/>
    </row>
    <row r="645" spans="1:107" ht="15.75" customHeight="1">
      <c r="A645" s="104"/>
      <c r="B645" s="104"/>
      <c r="C645" s="104"/>
      <c r="D645" s="105"/>
      <c r="E645" s="106"/>
      <c r="K645" s="107"/>
      <c r="Q645" s="108"/>
      <c r="W645" s="109"/>
      <c r="X645" s="109"/>
      <c r="Z645" s="109"/>
      <c r="AG645" s="110"/>
      <c r="AT645" s="111"/>
      <c r="AV645" s="112"/>
      <c r="CI645" s="108"/>
      <c r="CJ645" s="108"/>
      <c r="DC645" s="108"/>
    </row>
    <row r="646" spans="1:107" ht="15.75" customHeight="1">
      <c r="A646" s="104"/>
      <c r="B646" s="104"/>
      <c r="C646" s="104"/>
      <c r="D646" s="105"/>
      <c r="E646" s="106"/>
      <c r="K646" s="107"/>
      <c r="Q646" s="108"/>
      <c r="W646" s="109"/>
      <c r="X646" s="109"/>
      <c r="Z646" s="109"/>
      <c r="AG646" s="110"/>
      <c r="AT646" s="111"/>
      <c r="AV646" s="112"/>
      <c r="CI646" s="108"/>
      <c r="CJ646" s="108"/>
      <c r="DC646" s="108"/>
    </row>
    <row r="647" spans="1:107" ht="15.75" customHeight="1">
      <c r="A647" s="104"/>
      <c r="B647" s="104"/>
      <c r="C647" s="104"/>
      <c r="D647" s="105"/>
      <c r="E647" s="106"/>
      <c r="K647" s="107"/>
      <c r="Q647" s="108"/>
      <c r="W647" s="109"/>
      <c r="X647" s="109"/>
      <c r="Z647" s="109"/>
      <c r="AG647" s="110"/>
      <c r="AT647" s="111"/>
      <c r="AV647" s="112"/>
      <c r="CI647" s="108"/>
      <c r="CJ647" s="108"/>
      <c r="DC647" s="108"/>
    </row>
    <row r="648" spans="1:107" ht="15.75" customHeight="1">
      <c r="A648" s="104"/>
      <c r="B648" s="104"/>
      <c r="C648" s="104"/>
      <c r="D648" s="105"/>
      <c r="E648" s="106"/>
      <c r="K648" s="107"/>
      <c r="Q648" s="108"/>
      <c r="W648" s="109"/>
      <c r="X648" s="109"/>
      <c r="Z648" s="109"/>
      <c r="AG648" s="110"/>
      <c r="AT648" s="111"/>
      <c r="AV648" s="112"/>
      <c r="CI648" s="108"/>
      <c r="CJ648" s="108"/>
      <c r="DC648" s="108"/>
    </row>
    <row r="649" spans="1:107" ht="15.75" customHeight="1">
      <c r="A649" s="104"/>
      <c r="B649" s="104"/>
      <c r="C649" s="104"/>
      <c r="D649" s="105"/>
      <c r="E649" s="106"/>
      <c r="K649" s="107"/>
      <c r="Q649" s="108"/>
      <c r="W649" s="109"/>
      <c r="X649" s="109"/>
      <c r="Z649" s="109"/>
      <c r="AG649" s="110"/>
      <c r="AT649" s="111"/>
      <c r="AV649" s="112"/>
      <c r="CI649" s="108"/>
      <c r="CJ649" s="108"/>
      <c r="DC649" s="108"/>
    </row>
    <row r="650" spans="1:107" ht="15.75" customHeight="1">
      <c r="A650" s="104"/>
      <c r="B650" s="104"/>
      <c r="C650" s="104"/>
      <c r="D650" s="105"/>
      <c r="E650" s="106"/>
      <c r="K650" s="107"/>
      <c r="Q650" s="108"/>
      <c r="W650" s="109"/>
      <c r="X650" s="109"/>
      <c r="Z650" s="109"/>
      <c r="AG650" s="110"/>
      <c r="AT650" s="111"/>
      <c r="AV650" s="112"/>
      <c r="CI650" s="108"/>
      <c r="CJ650" s="108"/>
      <c r="DC650" s="108"/>
    </row>
    <row r="651" spans="1:107" ht="15.75" customHeight="1">
      <c r="A651" s="104"/>
      <c r="B651" s="104"/>
      <c r="C651" s="104"/>
      <c r="D651" s="105"/>
      <c r="E651" s="106"/>
      <c r="K651" s="107"/>
      <c r="Q651" s="108"/>
      <c r="W651" s="109"/>
      <c r="X651" s="109"/>
      <c r="Z651" s="109"/>
      <c r="AG651" s="110"/>
      <c r="AT651" s="111"/>
      <c r="AV651" s="112"/>
      <c r="CI651" s="108"/>
      <c r="CJ651" s="108"/>
      <c r="DC651" s="108"/>
    </row>
    <row r="652" spans="1:107" ht="15.75" customHeight="1">
      <c r="A652" s="104"/>
      <c r="B652" s="104"/>
      <c r="C652" s="104"/>
      <c r="D652" s="105"/>
      <c r="E652" s="106"/>
      <c r="K652" s="107"/>
      <c r="Q652" s="108"/>
      <c r="W652" s="109"/>
      <c r="X652" s="109"/>
      <c r="Z652" s="109"/>
      <c r="AG652" s="110"/>
      <c r="AT652" s="111"/>
      <c r="AV652" s="112"/>
      <c r="CI652" s="108"/>
      <c r="CJ652" s="108"/>
      <c r="DC652" s="108"/>
    </row>
    <row r="653" spans="1:107" ht="15.75" customHeight="1">
      <c r="A653" s="104"/>
      <c r="B653" s="104"/>
      <c r="C653" s="104"/>
      <c r="D653" s="105"/>
      <c r="E653" s="106"/>
      <c r="K653" s="107"/>
      <c r="Q653" s="108"/>
      <c r="W653" s="109"/>
      <c r="X653" s="109"/>
      <c r="Z653" s="109"/>
      <c r="AG653" s="110"/>
      <c r="AT653" s="111"/>
      <c r="AV653" s="112"/>
      <c r="CI653" s="108"/>
      <c r="CJ653" s="108"/>
      <c r="DC653" s="108"/>
    </row>
    <row r="654" spans="1:107" ht="15.75" customHeight="1">
      <c r="A654" s="104"/>
      <c r="B654" s="104"/>
      <c r="C654" s="104"/>
      <c r="D654" s="105"/>
      <c r="E654" s="106"/>
      <c r="K654" s="107"/>
      <c r="Q654" s="108"/>
      <c r="W654" s="109"/>
      <c r="X654" s="109"/>
      <c r="Z654" s="109"/>
      <c r="AG654" s="110"/>
      <c r="AT654" s="111"/>
      <c r="AV654" s="112"/>
      <c r="CI654" s="108"/>
      <c r="CJ654" s="108"/>
      <c r="DC654" s="108"/>
    </row>
    <row r="655" spans="1:107" ht="15.75" customHeight="1">
      <c r="A655" s="104"/>
      <c r="B655" s="104"/>
      <c r="C655" s="104"/>
      <c r="D655" s="105"/>
      <c r="E655" s="106"/>
      <c r="K655" s="107"/>
      <c r="Q655" s="108"/>
      <c r="W655" s="109"/>
      <c r="X655" s="109"/>
      <c r="Z655" s="109"/>
      <c r="AG655" s="110"/>
      <c r="AT655" s="111"/>
      <c r="AV655" s="112"/>
      <c r="CI655" s="108"/>
      <c r="CJ655" s="108"/>
      <c r="DC655" s="108"/>
    </row>
    <row r="656" spans="1:107" ht="15.75" customHeight="1">
      <c r="A656" s="104"/>
      <c r="B656" s="104"/>
      <c r="C656" s="104"/>
      <c r="D656" s="105"/>
      <c r="E656" s="106"/>
      <c r="K656" s="107"/>
      <c r="Q656" s="108"/>
      <c r="W656" s="109"/>
      <c r="X656" s="109"/>
      <c r="Z656" s="109"/>
      <c r="AG656" s="110"/>
      <c r="AT656" s="111"/>
      <c r="AV656" s="112"/>
      <c r="CI656" s="108"/>
      <c r="CJ656" s="108"/>
      <c r="DC656" s="108"/>
    </row>
    <row r="657" spans="1:107" ht="15.75" customHeight="1">
      <c r="A657" s="104"/>
      <c r="B657" s="104"/>
      <c r="C657" s="104"/>
      <c r="D657" s="105"/>
      <c r="E657" s="106"/>
      <c r="K657" s="107"/>
      <c r="Q657" s="108"/>
      <c r="W657" s="109"/>
      <c r="X657" s="109"/>
      <c r="Z657" s="109"/>
      <c r="AG657" s="110"/>
      <c r="AT657" s="111"/>
      <c r="AV657" s="112"/>
      <c r="CI657" s="108"/>
      <c r="CJ657" s="108"/>
      <c r="DC657" s="108"/>
    </row>
    <row r="658" spans="1:107" ht="15.75" customHeight="1">
      <c r="A658" s="104"/>
      <c r="B658" s="104"/>
      <c r="C658" s="104"/>
      <c r="D658" s="105"/>
      <c r="E658" s="106"/>
      <c r="K658" s="107"/>
      <c r="Q658" s="108"/>
      <c r="W658" s="109"/>
      <c r="X658" s="109"/>
      <c r="Z658" s="109"/>
      <c r="AG658" s="110"/>
      <c r="AT658" s="111"/>
      <c r="AV658" s="112"/>
      <c r="CI658" s="108"/>
      <c r="CJ658" s="108"/>
      <c r="DC658" s="108"/>
    </row>
    <row r="659" spans="1:107" ht="15.75" customHeight="1">
      <c r="A659" s="104"/>
      <c r="B659" s="104"/>
      <c r="C659" s="104"/>
      <c r="D659" s="105"/>
      <c r="E659" s="106"/>
      <c r="K659" s="107"/>
      <c r="Q659" s="108"/>
      <c r="W659" s="109"/>
      <c r="X659" s="109"/>
      <c r="Z659" s="109"/>
      <c r="AG659" s="110"/>
      <c r="AT659" s="111"/>
      <c r="AV659" s="112"/>
      <c r="CI659" s="108"/>
      <c r="CJ659" s="108"/>
      <c r="DC659" s="108"/>
    </row>
    <row r="660" spans="1:107" ht="15.75" customHeight="1">
      <c r="A660" s="104"/>
      <c r="B660" s="104"/>
      <c r="C660" s="104"/>
      <c r="D660" s="105"/>
      <c r="E660" s="106"/>
      <c r="K660" s="107"/>
      <c r="Q660" s="108"/>
      <c r="W660" s="109"/>
      <c r="X660" s="109"/>
      <c r="Z660" s="109"/>
      <c r="AG660" s="110"/>
      <c r="AT660" s="111"/>
      <c r="AV660" s="112"/>
      <c r="CI660" s="108"/>
      <c r="CJ660" s="108"/>
      <c r="DC660" s="108"/>
    </row>
    <row r="661" spans="1:107" ht="15.75" customHeight="1">
      <c r="A661" s="104"/>
      <c r="B661" s="104"/>
      <c r="C661" s="104"/>
      <c r="D661" s="105"/>
      <c r="E661" s="106"/>
      <c r="K661" s="107"/>
      <c r="Q661" s="108"/>
      <c r="W661" s="109"/>
      <c r="X661" s="109"/>
      <c r="Z661" s="109"/>
      <c r="AG661" s="110"/>
      <c r="AT661" s="111"/>
      <c r="AV661" s="112"/>
      <c r="CI661" s="108"/>
      <c r="CJ661" s="108"/>
      <c r="DC661" s="108"/>
    </row>
    <row r="662" spans="1:107" ht="15.75" customHeight="1">
      <c r="A662" s="104"/>
      <c r="B662" s="104"/>
      <c r="C662" s="104"/>
      <c r="D662" s="105"/>
      <c r="E662" s="106"/>
      <c r="K662" s="107"/>
      <c r="Q662" s="108"/>
      <c r="W662" s="109"/>
      <c r="X662" s="109"/>
      <c r="Z662" s="109"/>
      <c r="AG662" s="110"/>
      <c r="AT662" s="111"/>
      <c r="AV662" s="112"/>
      <c r="CI662" s="108"/>
      <c r="CJ662" s="108"/>
      <c r="DC662" s="108"/>
    </row>
    <row r="663" spans="1:107" ht="15.75" customHeight="1">
      <c r="A663" s="104"/>
      <c r="B663" s="104"/>
      <c r="C663" s="104"/>
      <c r="D663" s="105"/>
      <c r="E663" s="106"/>
      <c r="K663" s="107"/>
      <c r="Q663" s="108"/>
      <c r="W663" s="109"/>
      <c r="X663" s="109"/>
      <c r="Z663" s="109"/>
      <c r="AG663" s="110"/>
      <c r="AT663" s="111"/>
      <c r="AV663" s="112"/>
      <c r="CI663" s="108"/>
      <c r="CJ663" s="108"/>
      <c r="DC663" s="108"/>
    </row>
    <row r="664" spans="1:107" ht="15.75" customHeight="1">
      <c r="A664" s="104"/>
      <c r="B664" s="104"/>
      <c r="C664" s="104"/>
      <c r="D664" s="105"/>
      <c r="E664" s="106"/>
      <c r="K664" s="107"/>
      <c r="Q664" s="108"/>
      <c r="W664" s="109"/>
      <c r="X664" s="109"/>
      <c r="Z664" s="109"/>
      <c r="AG664" s="110"/>
      <c r="AT664" s="111"/>
      <c r="AV664" s="112"/>
      <c r="CI664" s="108"/>
      <c r="CJ664" s="108"/>
      <c r="DC664" s="108"/>
    </row>
    <row r="665" spans="1:107" ht="15.75" customHeight="1">
      <c r="A665" s="104"/>
      <c r="B665" s="104"/>
      <c r="C665" s="104"/>
      <c r="D665" s="105"/>
      <c r="E665" s="106"/>
      <c r="K665" s="107"/>
      <c r="Q665" s="108"/>
      <c r="W665" s="109"/>
      <c r="X665" s="109"/>
      <c r="Z665" s="109"/>
      <c r="AG665" s="110"/>
      <c r="AT665" s="111"/>
      <c r="AV665" s="112"/>
      <c r="CI665" s="108"/>
      <c r="CJ665" s="108"/>
      <c r="DC665" s="108"/>
    </row>
    <row r="666" spans="1:107" ht="15.75" customHeight="1">
      <c r="A666" s="104"/>
      <c r="B666" s="104"/>
      <c r="C666" s="104"/>
      <c r="D666" s="105"/>
      <c r="E666" s="106"/>
      <c r="K666" s="107"/>
      <c r="Q666" s="108"/>
      <c r="W666" s="109"/>
      <c r="X666" s="109"/>
      <c r="Z666" s="109"/>
      <c r="AG666" s="110"/>
      <c r="AT666" s="111"/>
      <c r="AV666" s="112"/>
      <c r="CI666" s="108"/>
      <c r="CJ666" s="108"/>
      <c r="DC666" s="108"/>
    </row>
    <row r="667" spans="1:107" ht="15.75" customHeight="1">
      <c r="A667" s="104"/>
      <c r="B667" s="104"/>
      <c r="C667" s="104"/>
      <c r="D667" s="105"/>
      <c r="E667" s="106"/>
      <c r="K667" s="107"/>
      <c r="Q667" s="108"/>
      <c r="W667" s="109"/>
      <c r="X667" s="109"/>
      <c r="Z667" s="109"/>
      <c r="AG667" s="110"/>
      <c r="AT667" s="111"/>
      <c r="AV667" s="112"/>
      <c r="CI667" s="108"/>
      <c r="CJ667" s="108"/>
      <c r="DC667" s="108"/>
    </row>
    <row r="668" spans="1:107" ht="15.75" customHeight="1">
      <c r="A668" s="104"/>
      <c r="B668" s="104"/>
      <c r="C668" s="104"/>
      <c r="D668" s="105"/>
      <c r="E668" s="106"/>
      <c r="K668" s="107"/>
      <c r="Q668" s="108"/>
      <c r="W668" s="109"/>
      <c r="X668" s="109"/>
      <c r="Z668" s="109"/>
      <c r="AG668" s="110"/>
      <c r="AT668" s="111"/>
      <c r="AV668" s="112"/>
      <c r="CI668" s="108"/>
      <c r="CJ668" s="108"/>
      <c r="DC668" s="108"/>
    </row>
    <row r="669" spans="1:107" ht="15.75" customHeight="1">
      <c r="A669" s="104"/>
      <c r="B669" s="104"/>
      <c r="C669" s="104"/>
      <c r="D669" s="105"/>
      <c r="E669" s="106"/>
      <c r="K669" s="107"/>
      <c r="Q669" s="108"/>
      <c r="W669" s="109"/>
      <c r="X669" s="109"/>
      <c r="Z669" s="109"/>
      <c r="AG669" s="110"/>
      <c r="AT669" s="111"/>
      <c r="AV669" s="112"/>
      <c r="CI669" s="108"/>
      <c r="CJ669" s="108"/>
      <c r="DC669" s="108"/>
    </row>
    <row r="670" spans="1:107" ht="15.75" customHeight="1">
      <c r="A670" s="104"/>
      <c r="B670" s="104"/>
      <c r="C670" s="104"/>
      <c r="D670" s="105"/>
      <c r="E670" s="106"/>
      <c r="K670" s="107"/>
      <c r="Q670" s="108"/>
      <c r="W670" s="109"/>
      <c r="X670" s="109"/>
      <c r="Z670" s="109"/>
      <c r="AG670" s="110"/>
      <c r="AT670" s="111"/>
      <c r="AV670" s="112"/>
      <c r="CI670" s="108"/>
      <c r="CJ670" s="108"/>
      <c r="DC670" s="108"/>
    </row>
    <row r="671" spans="1:107" ht="15.75" customHeight="1">
      <c r="A671" s="104"/>
      <c r="B671" s="104"/>
      <c r="C671" s="104"/>
      <c r="D671" s="105"/>
      <c r="E671" s="106"/>
      <c r="K671" s="107"/>
      <c r="Q671" s="108"/>
      <c r="W671" s="109"/>
      <c r="X671" s="109"/>
      <c r="Z671" s="109"/>
      <c r="AG671" s="110"/>
      <c r="AT671" s="111"/>
      <c r="AV671" s="112"/>
      <c r="CI671" s="108"/>
      <c r="CJ671" s="108"/>
      <c r="DC671" s="108"/>
    </row>
    <row r="672" spans="1:107" ht="15.75" customHeight="1">
      <c r="A672" s="104"/>
      <c r="B672" s="104"/>
      <c r="C672" s="104"/>
      <c r="D672" s="105"/>
      <c r="E672" s="106"/>
      <c r="K672" s="107"/>
      <c r="Q672" s="108"/>
      <c r="W672" s="109"/>
      <c r="X672" s="109"/>
      <c r="Z672" s="109"/>
      <c r="AG672" s="110"/>
      <c r="AT672" s="111"/>
      <c r="AV672" s="112"/>
      <c r="CI672" s="108"/>
      <c r="CJ672" s="108"/>
      <c r="DC672" s="108"/>
    </row>
    <row r="673" spans="1:107" ht="15.75" customHeight="1">
      <c r="A673" s="104"/>
      <c r="B673" s="104"/>
      <c r="C673" s="104"/>
      <c r="D673" s="105"/>
      <c r="E673" s="106"/>
      <c r="K673" s="107"/>
      <c r="Q673" s="108"/>
      <c r="W673" s="109"/>
      <c r="X673" s="109"/>
      <c r="Z673" s="109"/>
      <c r="AG673" s="110"/>
      <c r="AT673" s="111"/>
      <c r="AV673" s="112"/>
      <c r="CI673" s="108"/>
      <c r="CJ673" s="108"/>
      <c r="DC673" s="108"/>
    </row>
    <row r="674" spans="1:107" ht="15.75" customHeight="1">
      <c r="A674" s="104"/>
      <c r="B674" s="104"/>
      <c r="C674" s="104"/>
      <c r="D674" s="105"/>
      <c r="E674" s="106"/>
      <c r="K674" s="107"/>
      <c r="Q674" s="108"/>
      <c r="W674" s="109"/>
      <c r="X674" s="109"/>
      <c r="Z674" s="109"/>
      <c r="AG674" s="110"/>
      <c r="AT674" s="111"/>
      <c r="AV674" s="112"/>
      <c r="CI674" s="108"/>
      <c r="CJ674" s="108"/>
      <c r="DC674" s="108"/>
    </row>
    <row r="675" spans="1:107" ht="15.75" customHeight="1">
      <c r="A675" s="104"/>
      <c r="B675" s="104"/>
      <c r="C675" s="104"/>
      <c r="D675" s="105"/>
      <c r="E675" s="106"/>
      <c r="K675" s="107"/>
      <c r="Q675" s="108"/>
      <c r="W675" s="109"/>
      <c r="X675" s="109"/>
      <c r="Z675" s="109"/>
      <c r="AG675" s="110"/>
      <c r="AT675" s="111"/>
      <c r="AV675" s="112"/>
      <c r="CI675" s="108"/>
      <c r="CJ675" s="108"/>
      <c r="DC675" s="108"/>
    </row>
    <row r="676" spans="1:107" ht="15.75" customHeight="1">
      <c r="A676" s="104"/>
      <c r="B676" s="104"/>
      <c r="C676" s="104"/>
      <c r="D676" s="105"/>
      <c r="E676" s="106"/>
      <c r="K676" s="107"/>
      <c r="Q676" s="108"/>
      <c r="W676" s="109"/>
      <c r="X676" s="109"/>
      <c r="Z676" s="109"/>
      <c r="AG676" s="110"/>
      <c r="AT676" s="111"/>
      <c r="AV676" s="112"/>
      <c r="CI676" s="108"/>
      <c r="CJ676" s="108"/>
      <c r="DC676" s="108"/>
    </row>
    <row r="677" spans="1:107" ht="15.75" customHeight="1">
      <c r="A677" s="104"/>
      <c r="B677" s="104"/>
      <c r="C677" s="104"/>
      <c r="D677" s="105"/>
      <c r="E677" s="106"/>
      <c r="K677" s="107"/>
      <c r="Q677" s="108"/>
      <c r="W677" s="109"/>
      <c r="X677" s="109"/>
      <c r="Z677" s="109"/>
      <c r="AG677" s="110"/>
      <c r="AT677" s="111"/>
      <c r="AV677" s="112"/>
      <c r="CI677" s="108"/>
      <c r="CJ677" s="108"/>
      <c r="DC677" s="108"/>
    </row>
    <row r="678" spans="1:107" ht="15.75" customHeight="1">
      <c r="A678" s="104"/>
      <c r="B678" s="104"/>
      <c r="C678" s="104"/>
      <c r="D678" s="105"/>
      <c r="E678" s="106"/>
      <c r="K678" s="107"/>
      <c r="Q678" s="108"/>
      <c r="W678" s="109"/>
      <c r="X678" s="109"/>
      <c r="Z678" s="109"/>
      <c r="AG678" s="110"/>
      <c r="AT678" s="111"/>
      <c r="AV678" s="112"/>
      <c r="CI678" s="108"/>
      <c r="CJ678" s="108"/>
      <c r="DC678" s="108"/>
    </row>
    <row r="679" spans="1:107" ht="15.75" customHeight="1">
      <c r="A679" s="104"/>
      <c r="B679" s="104"/>
      <c r="C679" s="104"/>
      <c r="D679" s="105"/>
      <c r="E679" s="106"/>
      <c r="K679" s="107"/>
      <c r="Q679" s="108"/>
      <c r="W679" s="109"/>
      <c r="X679" s="109"/>
      <c r="Z679" s="109"/>
      <c r="AG679" s="110"/>
      <c r="AT679" s="111"/>
      <c r="AV679" s="112"/>
      <c r="CI679" s="108"/>
      <c r="CJ679" s="108"/>
      <c r="DC679" s="108"/>
    </row>
    <row r="680" spans="1:107" ht="15.75" customHeight="1">
      <c r="A680" s="104"/>
      <c r="B680" s="104"/>
      <c r="C680" s="104"/>
      <c r="D680" s="105"/>
      <c r="E680" s="106"/>
      <c r="K680" s="107"/>
      <c r="Q680" s="108"/>
      <c r="W680" s="109"/>
      <c r="X680" s="109"/>
      <c r="Z680" s="109"/>
      <c r="AG680" s="110"/>
      <c r="AT680" s="111"/>
      <c r="AV680" s="112"/>
      <c r="CI680" s="108"/>
      <c r="CJ680" s="108"/>
      <c r="DC680" s="108"/>
    </row>
    <row r="681" spans="1:107" ht="15.75" customHeight="1">
      <c r="A681" s="104"/>
      <c r="B681" s="104"/>
      <c r="C681" s="104"/>
      <c r="D681" s="105"/>
      <c r="E681" s="106"/>
      <c r="K681" s="107"/>
      <c r="Q681" s="108"/>
      <c r="W681" s="109"/>
      <c r="X681" s="109"/>
      <c r="Z681" s="109"/>
      <c r="AG681" s="110"/>
      <c r="AT681" s="111"/>
      <c r="AV681" s="112"/>
      <c r="CI681" s="108"/>
      <c r="CJ681" s="108"/>
      <c r="DC681" s="108"/>
    </row>
    <row r="682" spans="1:107" ht="15.75" customHeight="1">
      <c r="A682" s="104"/>
      <c r="B682" s="104"/>
      <c r="C682" s="104"/>
      <c r="D682" s="105"/>
      <c r="E682" s="106"/>
      <c r="K682" s="107"/>
      <c r="Q682" s="108"/>
      <c r="W682" s="109"/>
      <c r="X682" s="109"/>
      <c r="Z682" s="109"/>
      <c r="AG682" s="110"/>
      <c r="AT682" s="111"/>
      <c r="AV682" s="112"/>
      <c r="CI682" s="108"/>
      <c r="CJ682" s="108"/>
      <c r="DC682" s="108"/>
    </row>
    <row r="683" spans="1:107" ht="15.75" customHeight="1">
      <c r="A683" s="104"/>
      <c r="B683" s="104"/>
      <c r="C683" s="104"/>
      <c r="D683" s="105"/>
      <c r="E683" s="106"/>
      <c r="K683" s="107"/>
      <c r="Q683" s="108"/>
      <c r="W683" s="109"/>
      <c r="X683" s="109"/>
      <c r="Z683" s="109"/>
      <c r="AG683" s="110"/>
      <c r="AT683" s="111"/>
      <c r="AV683" s="112"/>
      <c r="CI683" s="108"/>
      <c r="CJ683" s="108"/>
      <c r="DC683" s="108"/>
    </row>
    <row r="684" spans="1:107" ht="15.75" customHeight="1">
      <c r="A684" s="104"/>
      <c r="B684" s="104"/>
      <c r="C684" s="104"/>
      <c r="D684" s="105"/>
      <c r="E684" s="106"/>
      <c r="K684" s="107"/>
      <c r="Q684" s="108"/>
      <c r="W684" s="109"/>
      <c r="X684" s="109"/>
      <c r="Z684" s="109"/>
      <c r="AG684" s="110"/>
      <c r="AT684" s="111"/>
      <c r="AV684" s="112"/>
      <c r="CI684" s="108"/>
      <c r="CJ684" s="108"/>
      <c r="DC684" s="108"/>
    </row>
    <row r="685" spans="1:107" ht="15.75" customHeight="1">
      <c r="A685" s="104"/>
      <c r="B685" s="104"/>
      <c r="C685" s="104"/>
      <c r="D685" s="105"/>
      <c r="E685" s="106"/>
      <c r="K685" s="107"/>
      <c r="Q685" s="108"/>
      <c r="W685" s="109"/>
      <c r="X685" s="109"/>
      <c r="Z685" s="109"/>
      <c r="AG685" s="110"/>
      <c r="AT685" s="111"/>
      <c r="AV685" s="112"/>
      <c r="CI685" s="108"/>
      <c r="CJ685" s="108"/>
      <c r="DC685" s="108"/>
    </row>
    <row r="686" spans="1:107" ht="15.75" customHeight="1">
      <c r="A686" s="104"/>
      <c r="B686" s="104"/>
      <c r="C686" s="104"/>
      <c r="D686" s="105"/>
      <c r="E686" s="106"/>
      <c r="K686" s="107"/>
      <c r="Q686" s="108"/>
      <c r="W686" s="109"/>
      <c r="X686" s="109"/>
      <c r="Z686" s="109"/>
      <c r="AG686" s="110"/>
      <c r="AT686" s="111"/>
      <c r="AV686" s="112"/>
      <c r="CI686" s="108"/>
      <c r="CJ686" s="108"/>
      <c r="DC686" s="108"/>
    </row>
    <row r="687" spans="1:107" ht="15.75" customHeight="1">
      <c r="A687" s="104"/>
      <c r="B687" s="104"/>
      <c r="C687" s="104"/>
      <c r="D687" s="105"/>
      <c r="E687" s="106"/>
      <c r="K687" s="107"/>
      <c r="Q687" s="108"/>
      <c r="W687" s="109"/>
      <c r="X687" s="109"/>
      <c r="Z687" s="109"/>
      <c r="AG687" s="110"/>
      <c r="AT687" s="111"/>
      <c r="AV687" s="112"/>
      <c r="CI687" s="108"/>
      <c r="CJ687" s="108"/>
      <c r="DC687" s="108"/>
    </row>
    <row r="688" spans="1:107" ht="15.75" customHeight="1">
      <c r="A688" s="104"/>
      <c r="B688" s="104"/>
      <c r="C688" s="104"/>
      <c r="D688" s="105"/>
      <c r="E688" s="106"/>
      <c r="K688" s="107"/>
      <c r="Q688" s="108"/>
      <c r="W688" s="109"/>
      <c r="X688" s="109"/>
      <c r="Z688" s="109"/>
      <c r="AG688" s="110"/>
      <c r="AT688" s="111"/>
      <c r="AV688" s="112"/>
      <c r="CI688" s="108"/>
      <c r="CJ688" s="108"/>
      <c r="DC688" s="108"/>
    </row>
    <row r="689" spans="1:107" ht="15.75" customHeight="1">
      <c r="A689" s="104"/>
      <c r="B689" s="104"/>
      <c r="C689" s="104"/>
      <c r="D689" s="105"/>
      <c r="E689" s="106"/>
      <c r="K689" s="107"/>
      <c r="Q689" s="108"/>
      <c r="W689" s="109"/>
      <c r="X689" s="109"/>
      <c r="Z689" s="109"/>
      <c r="AG689" s="110"/>
      <c r="AT689" s="111"/>
      <c r="AV689" s="112"/>
      <c r="CI689" s="108"/>
      <c r="CJ689" s="108"/>
      <c r="DC689" s="108"/>
    </row>
    <row r="690" spans="1:107" ht="15.75" customHeight="1">
      <c r="A690" s="104"/>
      <c r="B690" s="104"/>
      <c r="C690" s="104"/>
      <c r="D690" s="105"/>
      <c r="E690" s="106"/>
      <c r="K690" s="107"/>
      <c r="Q690" s="108"/>
      <c r="W690" s="109"/>
      <c r="X690" s="109"/>
      <c r="Z690" s="109"/>
      <c r="AG690" s="110"/>
      <c r="AT690" s="111"/>
      <c r="AV690" s="112"/>
      <c r="CI690" s="108"/>
      <c r="CJ690" s="108"/>
      <c r="DC690" s="108"/>
    </row>
    <row r="691" spans="1:107" ht="15.75" customHeight="1">
      <c r="A691" s="104"/>
      <c r="B691" s="104"/>
      <c r="C691" s="104"/>
      <c r="D691" s="105"/>
      <c r="E691" s="106"/>
      <c r="K691" s="107"/>
      <c r="Q691" s="108"/>
      <c r="W691" s="109"/>
      <c r="X691" s="109"/>
      <c r="Z691" s="109"/>
      <c r="AG691" s="110"/>
      <c r="AT691" s="111"/>
      <c r="AV691" s="112"/>
      <c r="CI691" s="108"/>
      <c r="CJ691" s="108"/>
      <c r="DC691" s="108"/>
    </row>
    <row r="692" spans="1:107" ht="15.75" customHeight="1">
      <c r="A692" s="104"/>
      <c r="B692" s="104"/>
      <c r="C692" s="104"/>
      <c r="D692" s="105"/>
      <c r="E692" s="106"/>
      <c r="K692" s="107"/>
      <c r="Q692" s="108"/>
      <c r="W692" s="109"/>
      <c r="X692" s="109"/>
      <c r="Z692" s="109"/>
      <c r="AG692" s="110"/>
      <c r="AT692" s="111"/>
      <c r="AV692" s="112"/>
      <c r="CI692" s="108"/>
      <c r="CJ692" s="108"/>
      <c r="DC692" s="108"/>
    </row>
    <row r="693" spans="1:107" ht="15.75" customHeight="1">
      <c r="A693" s="104"/>
      <c r="B693" s="104"/>
      <c r="C693" s="104"/>
      <c r="D693" s="105"/>
      <c r="E693" s="106"/>
      <c r="K693" s="107"/>
      <c r="Q693" s="108"/>
      <c r="W693" s="109"/>
      <c r="X693" s="109"/>
      <c r="Z693" s="109"/>
      <c r="AG693" s="110"/>
      <c r="AT693" s="111"/>
      <c r="AV693" s="112"/>
      <c r="CI693" s="108"/>
      <c r="CJ693" s="108"/>
      <c r="DC693" s="108"/>
    </row>
    <row r="694" spans="1:107" ht="15.75" customHeight="1">
      <c r="A694" s="104"/>
      <c r="B694" s="104"/>
      <c r="C694" s="104"/>
      <c r="D694" s="105"/>
      <c r="E694" s="106"/>
      <c r="K694" s="107"/>
      <c r="Q694" s="108"/>
      <c r="W694" s="109"/>
      <c r="X694" s="109"/>
      <c r="Z694" s="109"/>
      <c r="AG694" s="110"/>
      <c r="AT694" s="111"/>
      <c r="AV694" s="112"/>
      <c r="CI694" s="108"/>
      <c r="CJ694" s="108"/>
      <c r="DC694" s="108"/>
    </row>
    <row r="695" spans="1:107" ht="15.75" customHeight="1">
      <c r="A695" s="104"/>
      <c r="B695" s="104"/>
      <c r="C695" s="104"/>
      <c r="D695" s="105"/>
      <c r="E695" s="106"/>
      <c r="K695" s="107"/>
      <c r="Q695" s="108"/>
      <c r="W695" s="109"/>
      <c r="X695" s="109"/>
      <c r="Z695" s="109"/>
      <c r="AG695" s="110"/>
      <c r="AT695" s="111"/>
      <c r="AV695" s="112"/>
      <c r="CI695" s="108"/>
      <c r="CJ695" s="108"/>
      <c r="DC695" s="108"/>
    </row>
    <row r="696" spans="1:107" ht="15.75" customHeight="1">
      <c r="A696" s="104"/>
      <c r="B696" s="104"/>
      <c r="C696" s="104"/>
      <c r="D696" s="105"/>
      <c r="E696" s="106"/>
      <c r="K696" s="107"/>
      <c r="Q696" s="108"/>
      <c r="W696" s="109"/>
      <c r="X696" s="109"/>
      <c r="Z696" s="109"/>
      <c r="AG696" s="110"/>
      <c r="AT696" s="111"/>
      <c r="AV696" s="112"/>
      <c r="CI696" s="108"/>
      <c r="CJ696" s="108"/>
      <c r="DC696" s="108"/>
    </row>
    <row r="697" spans="1:107" ht="15.75" customHeight="1">
      <c r="A697" s="104"/>
      <c r="B697" s="104"/>
      <c r="C697" s="104"/>
      <c r="D697" s="105"/>
      <c r="E697" s="106"/>
      <c r="K697" s="107"/>
      <c r="Q697" s="108"/>
      <c r="W697" s="109"/>
      <c r="X697" s="109"/>
      <c r="Z697" s="109"/>
      <c r="AG697" s="110"/>
      <c r="AT697" s="111"/>
      <c r="AV697" s="112"/>
      <c r="CI697" s="108"/>
      <c r="CJ697" s="108"/>
      <c r="DC697" s="108"/>
    </row>
    <row r="698" spans="1:107" ht="15.75" customHeight="1">
      <c r="A698" s="104"/>
      <c r="B698" s="104"/>
      <c r="C698" s="104"/>
      <c r="D698" s="105"/>
      <c r="E698" s="106"/>
      <c r="K698" s="107"/>
      <c r="Q698" s="108"/>
      <c r="W698" s="109"/>
      <c r="X698" s="109"/>
      <c r="Z698" s="109"/>
      <c r="AG698" s="110"/>
      <c r="AT698" s="111"/>
      <c r="AV698" s="112"/>
      <c r="CI698" s="108"/>
      <c r="CJ698" s="108"/>
      <c r="DC698" s="108"/>
    </row>
    <row r="699" spans="1:107" ht="15.75" customHeight="1">
      <c r="A699" s="104"/>
      <c r="B699" s="104"/>
      <c r="C699" s="104"/>
      <c r="D699" s="105"/>
      <c r="E699" s="106"/>
      <c r="K699" s="107"/>
      <c r="Q699" s="108"/>
      <c r="W699" s="109"/>
      <c r="X699" s="109"/>
      <c r="Z699" s="109"/>
      <c r="AG699" s="110"/>
      <c r="AT699" s="111"/>
      <c r="AV699" s="112"/>
      <c r="CI699" s="108"/>
      <c r="CJ699" s="108"/>
      <c r="DC699" s="108"/>
    </row>
    <row r="700" spans="1:107" ht="15.75" customHeight="1">
      <c r="A700" s="104"/>
      <c r="B700" s="104"/>
      <c r="C700" s="104"/>
      <c r="D700" s="105"/>
      <c r="E700" s="106"/>
      <c r="K700" s="107"/>
      <c r="Q700" s="108"/>
      <c r="W700" s="109"/>
      <c r="X700" s="109"/>
      <c r="Z700" s="109"/>
      <c r="AG700" s="110"/>
      <c r="AT700" s="111"/>
      <c r="AV700" s="112"/>
      <c r="CI700" s="108"/>
      <c r="CJ700" s="108"/>
      <c r="DC700" s="108"/>
    </row>
    <row r="701" spans="1:107" ht="15.75" customHeight="1">
      <c r="A701" s="104"/>
      <c r="B701" s="104"/>
      <c r="C701" s="104"/>
      <c r="D701" s="105"/>
      <c r="E701" s="106"/>
      <c r="K701" s="107"/>
      <c r="Q701" s="108"/>
      <c r="W701" s="109"/>
      <c r="X701" s="109"/>
      <c r="Z701" s="109"/>
      <c r="AG701" s="110"/>
      <c r="AT701" s="111"/>
      <c r="AV701" s="112"/>
      <c r="CI701" s="108"/>
      <c r="CJ701" s="108"/>
      <c r="DC701" s="108"/>
    </row>
    <row r="702" spans="1:107" ht="15.75" customHeight="1">
      <c r="A702" s="104"/>
      <c r="B702" s="104"/>
      <c r="C702" s="104"/>
      <c r="D702" s="105"/>
      <c r="E702" s="106"/>
      <c r="K702" s="107"/>
      <c r="Q702" s="108"/>
      <c r="W702" s="109"/>
      <c r="X702" s="109"/>
      <c r="Z702" s="109"/>
      <c r="AG702" s="110"/>
      <c r="AT702" s="111"/>
      <c r="AV702" s="112"/>
      <c r="CI702" s="108"/>
      <c r="CJ702" s="108"/>
      <c r="DC702" s="108"/>
    </row>
    <row r="703" spans="1:107" ht="15.75" customHeight="1">
      <c r="A703" s="104"/>
      <c r="B703" s="104"/>
      <c r="C703" s="104"/>
      <c r="D703" s="105"/>
      <c r="E703" s="106"/>
      <c r="K703" s="107"/>
      <c r="Q703" s="108"/>
      <c r="W703" s="109"/>
      <c r="X703" s="109"/>
      <c r="Z703" s="109"/>
      <c r="AG703" s="110"/>
      <c r="AT703" s="111"/>
      <c r="AV703" s="112"/>
      <c r="CI703" s="108"/>
      <c r="CJ703" s="108"/>
      <c r="DC703" s="108"/>
    </row>
    <row r="704" spans="1:107" ht="15.75" customHeight="1">
      <c r="A704" s="104"/>
      <c r="B704" s="104"/>
      <c r="C704" s="104"/>
      <c r="D704" s="105"/>
      <c r="E704" s="106"/>
      <c r="K704" s="107"/>
      <c r="Q704" s="108"/>
      <c r="W704" s="109"/>
      <c r="X704" s="109"/>
      <c r="Z704" s="109"/>
      <c r="AG704" s="110"/>
      <c r="AT704" s="111"/>
      <c r="AV704" s="112"/>
      <c r="CI704" s="108"/>
      <c r="CJ704" s="108"/>
      <c r="DC704" s="108"/>
    </row>
    <row r="705" spans="1:107" ht="15.75" customHeight="1">
      <c r="A705" s="104"/>
      <c r="B705" s="104"/>
      <c r="C705" s="104"/>
      <c r="D705" s="105"/>
      <c r="E705" s="106"/>
      <c r="K705" s="107"/>
      <c r="Q705" s="108"/>
      <c r="W705" s="109"/>
      <c r="X705" s="109"/>
      <c r="Z705" s="109"/>
      <c r="AG705" s="110"/>
      <c r="AT705" s="111"/>
      <c r="AV705" s="112"/>
      <c r="CI705" s="108"/>
      <c r="CJ705" s="108"/>
      <c r="DC705" s="108"/>
    </row>
    <row r="706" spans="1:107" ht="15.75" customHeight="1">
      <c r="A706" s="104"/>
      <c r="B706" s="104"/>
      <c r="C706" s="104"/>
      <c r="D706" s="105"/>
      <c r="E706" s="106"/>
      <c r="K706" s="107"/>
      <c r="Q706" s="108"/>
      <c r="W706" s="109"/>
      <c r="X706" s="109"/>
      <c r="Z706" s="109"/>
      <c r="AG706" s="110"/>
      <c r="AT706" s="111"/>
      <c r="AV706" s="112"/>
      <c r="CI706" s="108"/>
      <c r="CJ706" s="108"/>
      <c r="DC706" s="108"/>
    </row>
    <row r="707" spans="1:107" ht="15.75" customHeight="1">
      <c r="A707" s="104"/>
      <c r="B707" s="104"/>
      <c r="C707" s="104"/>
      <c r="D707" s="105"/>
      <c r="E707" s="106"/>
      <c r="K707" s="107"/>
      <c r="Q707" s="108"/>
      <c r="W707" s="109"/>
      <c r="X707" s="109"/>
      <c r="Z707" s="109"/>
      <c r="AG707" s="110"/>
      <c r="AT707" s="111"/>
      <c r="AV707" s="112"/>
      <c r="CI707" s="108"/>
      <c r="CJ707" s="108"/>
      <c r="DC707" s="108"/>
    </row>
    <row r="708" spans="1:107" ht="15.75" customHeight="1">
      <c r="A708" s="104"/>
      <c r="B708" s="104"/>
      <c r="C708" s="104"/>
      <c r="D708" s="105"/>
      <c r="E708" s="106"/>
      <c r="K708" s="107"/>
      <c r="Q708" s="108"/>
      <c r="W708" s="109"/>
      <c r="X708" s="109"/>
      <c r="Z708" s="109"/>
      <c r="AG708" s="110"/>
      <c r="AT708" s="111"/>
      <c r="AV708" s="112"/>
      <c r="CI708" s="108"/>
      <c r="CJ708" s="108"/>
      <c r="DC708" s="108"/>
    </row>
    <row r="709" spans="1:107" ht="15.75" customHeight="1">
      <c r="A709" s="104"/>
      <c r="B709" s="104"/>
      <c r="C709" s="104"/>
      <c r="D709" s="105"/>
      <c r="E709" s="106"/>
      <c r="K709" s="107"/>
      <c r="Q709" s="108"/>
      <c r="W709" s="109"/>
      <c r="X709" s="109"/>
      <c r="Z709" s="109"/>
      <c r="AG709" s="110"/>
      <c r="AT709" s="111"/>
      <c r="AV709" s="112"/>
      <c r="CI709" s="108"/>
      <c r="CJ709" s="108"/>
      <c r="DC709" s="108"/>
    </row>
    <row r="710" spans="1:107" ht="15.75" customHeight="1">
      <c r="A710" s="104"/>
      <c r="B710" s="104"/>
      <c r="C710" s="104"/>
      <c r="D710" s="105"/>
      <c r="E710" s="106"/>
      <c r="K710" s="107"/>
      <c r="Q710" s="108"/>
      <c r="W710" s="109"/>
      <c r="X710" s="109"/>
      <c r="Z710" s="109"/>
      <c r="AG710" s="110"/>
      <c r="AT710" s="111"/>
      <c r="AV710" s="112"/>
      <c r="CI710" s="108"/>
      <c r="CJ710" s="108"/>
      <c r="DC710" s="108"/>
    </row>
    <row r="711" spans="1:107" ht="15.75" customHeight="1">
      <c r="A711" s="104"/>
      <c r="B711" s="104"/>
      <c r="C711" s="104"/>
      <c r="D711" s="105"/>
      <c r="E711" s="106"/>
      <c r="K711" s="107"/>
      <c r="Q711" s="108"/>
      <c r="W711" s="109"/>
      <c r="X711" s="109"/>
      <c r="Z711" s="109"/>
      <c r="AG711" s="110"/>
      <c r="AT711" s="111"/>
      <c r="AV711" s="112"/>
      <c r="CI711" s="108"/>
      <c r="CJ711" s="108"/>
      <c r="DC711" s="108"/>
    </row>
    <row r="712" spans="1:107" ht="15.75" customHeight="1">
      <c r="A712" s="104"/>
      <c r="B712" s="104"/>
      <c r="C712" s="104"/>
      <c r="D712" s="105"/>
      <c r="E712" s="106"/>
      <c r="K712" s="107"/>
      <c r="Q712" s="108"/>
      <c r="W712" s="109"/>
      <c r="X712" s="109"/>
      <c r="Z712" s="109"/>
      <c r="AG712" s="110"/>
      <c r="AT712" s="111"/>
      <c r="AV712" s="112"/>
      <c r="CI712" s="108"/>
      <c r="CJ712" s="108"/>
      <c r="DC712" s="108"/>
    </row>
    <row r="713" spans="1:107" ht="15.75" customHeight="1">
      <c r="A713" s="104"/>
      <c r="B713" s="104"/>
      <c r="C713" s="104"/>
      <c r="D713" s="105"/>
      <c r="E713" s="106"/>
      <c r="K713" s="107"/>
      <c r="Q713" s="108"/>
      <c r="W713" s="109"/>
      <c r="X713" s="109"/>
      <c r="Z713" s="109"/>
      <c r="AG713" s="110"/>
      <c r="AT713" s="111"/>
      <c r="AV713" s="112"/>
      <c r="CI713" s="108"/>
      <c r="CJ713" s="108"/>
      <c r="DC713" s="108"/>
    </row>
    <row r="714" spans="1:107" ht="15.75" customHeight="1">
      <c r="A714" s="104"/>
      <c r="B714" s="104"/>
      <c r="C714" s="104"/>
      <c r="D714" s="105"/>
      <c r="E714" s="106"/>
      <c r="K714" s="107"/>
      <c r="Q714" s="108"/>
      <c r="W714" s="109"/>
      <c r="X714" s="109"/>
      <c r="Z714" s="109"/>
      <c r="AG714" s="110"/>
      <c r="AT714" s="111"/>
      <c r="AV714" s="112"/>
      <c r="CI714" s="108"/>
      <c r="CJ714" s="108"/>
      <c r="DC714" s="108"/>
    </row>
    <row r="715" spans="1:107" ht="15.75" customHeight="1">
      <c r="A715" s="104"/>
      <c r="B715" s="104"/>
      <c r="C715" s="104"/>
      <c r="D715" s="105"/>
      <c r="E715" s="106"/>
      <c r="K715" s="107"/>
      <c r="Q715" s="108"/>
      <c r="W715" s="109"/>
      <c r="X715" s="109"/>
      <c r="Z715" s="109"/>
      <c r="AG715" s="110"/>
      <c r="AT715" s="111"/>
      <c r="AV715" s="112"/>
      <c r="CI715" s="108"/>
      <c r="CJ715" s="108"/>
      <c r="DC715" s="108"/>
    </row>
    <row r="716" spans="1:107" ht="15.75" customHeight="1">
      <c r="A716" s="104"/>
      <c r="B716" s="104"/>
      <c r="C716" s="104"/>
      <c r="D716" s="105"/>
      <c r="E716" s="106"/>
      <c r="K716" s="107"/>
      <c r="Q716" s="108"/>
      <c r="W716" s="109"/>
      <c r="X716" s="109"/>
      <c r="Z716" s="109"/>
      <c r="AG716" s="110"/>
      <c r="AT716" s="111"/>
      <c r="AV716" s="112"/>
      <c r="CI716" s="108"/>
      <c r="CJ716" s="108"/>
      <c r="DC716" s="108"/>
    </row>
    <row r="717" spans="1:107" ht="15.75" customHeight="1">
      <c r="A717" s="104"/>
      <c r="B717" s="104"/>
      <c r="C717" s="104"/>
      <c r="D717" s="105"/>
      <c r="E717" s="106"/>
      <c r="K717" s="107"/>
      <c r="Q717" s="108"/>
      <c r="W717" s="109"/>
      <c r="X717" s="109"/>
      <c r="Z717" s="109"/>
      <c r="AG717" s="110"/>
      <c r="AT717" s="111"/>
      <c r="AV717" s="112"/>
      <c r="CI717" s="108"/>
      <c r="CJ717" s="108"/>
      <c r="DC717" s="108"/>
    </row>
    <row r="718" spans="1:107" ht="15.75" customHeight="1">
      <c r="A718" s="104"/>
      <c r="B718" s="104"/>
      <c r="C718" s="104"/>
      <c r="D718" s="105"/>
      <c r="E718" s="106"/>
      <c r="K718" s="107"/>
      <c r="Q718" s="108"/>
      <c r="W718" s="109"/>
      <c r="X718" s="109"/>
      <c r="Z718" s="109"/>
      <c r="AG718" s="110"/>
      <c r="AT718" s="111"/>
      <c r="AV718" s="112"/>
      <c r="CI718" s="108"/>
      <c r="CJ718" s="108"/>
      <c r="DC718" s="108"/>
    </row>
    <row r="719" spans="1:107" ht="15.75" customHeight="1">
      <c r="A719" s="104"/>
      <c r="B719" s="104"/>
      <c r="C719" s="104"/>
      <c r="D719" s="105"/>
      <c r="E719" s="106"/>
      <c r="K719" s="107"/>
      <c r="Q719" s="108"/>
      <c r="W719" s="109"/>
      <c r="X719" s="109"/>
      <c r="Z719" s="109"/>
      <c r="AG719" s="110"/>
      <c r="AT719" s="111"/>
      <c r="AV719" s="112"/>
      <c r="CI719" s="108"/>
      <c r="CJ719" s="108"/>
      <c r="DC719" s="108"/>
    </row>
    <row r="720" spans="1:107" ht="15.75" customHeight="1">
      <c r="A720" s="104"/>
      <c r="B720" s="104"/>
      <c r="C720" s="104"/>
      <c r="D720" s="105"/>
      <c r="E720" s="106"/>
      <c r="K720" s="107"/>
      <c r="Q720" s="108"/>
      <c r="W720" s="109"/>
      <c r="X720" s="109"/>
      <c r="Z720" s="109"/>
      <c r="AG720" s="110"/>
      <c r="AT720" s="111"/>
      <c r="AV720" s="112"/>
      <c r="CI720" s="108"/>
      <c r="CJ720" s="108"/>
      <c r="DC720" s="108"/>
    </row>
    <row r="721" spans="1:107" ht="15.75" customHeight="1">
      <c r="A721" s="104"/>
      <c r="B721" s="104"/>
      <c r="C721" s="104"/>
      <c r="D721" s="105"/>
      <c r="E721" s="106"/>
      <c r="K721" s="107"/>
      <c r="Q721" s="108"/>
      <c r="W721" s="109"/>
      <c r="X721" s="109"/>
      <c r="Z721" s="109"/>
      <c r="AG721" s="110"/>
      <c r="AT721" s="111"/>
      <c r="AV721" s="112"/>
      <c r="CI721" s="108"/>
      <c r="CJ721" s="108"/>
      <c r="DC721" s="108"/>
    </row>
    <row r="722" spans="1:107" ht="15.75" customHeight="1">
      <c r="A722" s="104"/>
      <c r="B722" s="104"/>
      <c r="C722" s="104"/>
      <c r="D722" s="105"/>
      <c r="E722" s="106"/>
      <c r="K722" s="107"/>
      <c r="Q722" s="108"/>
      <c r="W722" s="109"/>
      <c r="X722" s="109"/>
      <c r="Z722" s="109"/>
      <c r="AG722" s="110"/>
      <c r="AT722" s="111"/>
      <c r="AV722" s="112"/>
      <c r="CI722" s="108"/>
      <c r="CJ722" s="108"/>
      <c r="DC722" s="108"/>
    </row>
    <row r="723" spans="1:107" ht="15.75" customHeight="1">
      <c r="A723" s="104"/>
      <c r="B723" s="104"/>
      <c r="C723" s="104"/>
      <c r="D723" s="105"/>
      <c r="E723" s="106"/>
      <c r="K723" s="107"/>
      <c r="Q723" s="108"/>
      <c r="W723" s="109"/>
      <c r="X723" s="109"/>
      <c r="Z723" s="109"/>
      <c r="AG723" s="110"/>
      <c r="AT723" s="111"/>
      <c r="AV723" s="112"/>
      <c r="CI723" s="108"/>
      <c r="CJ723" s="108"/>
      <c r="DC723" s="108"/>
    </row>
    <row r="724" spans="1:107" ht="15.75" customHeight="1">
      <c r="A724" s="104"/>
      <c r="B724" s="104"/>
      <c r="C724" s="104"/>
      <c r="D724" s="105"/>
      <c r="E724" s="106"/>
      <c r="K724" s="107"/>
      <c r="Q724" s="108"/>
      <c r="W724" s="109"/>
      <c r="X724" s="109"/>
      <c r="Z724" s="109"/>
      <c r="AG724" s="110"/>
      <c r="AT724" s="111"/>
      <c r="AV724" s="112"/>
      <c r="CI724" s="108"/>
      <c r="CJ724" s="108"/>
      <c r="DC724" s="108"/>
    </row>
    <row r="725" spans="1:107" ht="15.75" customHeight="1">
      <c r="A725" s="104"/>
      <c r="B725" s="104"/>
      <c r="C725" s="104"/>
      <c r="D725" s="105"/>
      <c r="E725" s="106"/>
      <c r="K725" s="107"/>
      <c r="Q725" s="108"/>
      <c r="W725" s="109"/>
      <c r="X725" s="109"/>
      <c r="Z725" s="109"/>
      <c r="AG725" s="110"/>
      <c r="AT725" s="111"/>
      <c r="AV725" s="112"/>
      <c r="CI725" s="108"/>
      <c r="CJ725" s="108"/>
      <c r="DC725" s="108"/>
    </row>
    <row r="726" spans="1:107" ht="15.75" customHeight="1">
      <c r="A726" s="104"/>
      <c r="B726" s="104"/>
      <c r="C726" s="104"/>
      <c r="D726" s="105"/>
      <c r="E726" s="106"/>
      <c r="K726" s="107"/>
      <c r="Q726" s="108"/>
      <c r="W726" s="109"/>
      <c r="X726" s="109"/>
      <c r="Z726" s="109"/>
      <c r="AG726" s="110"/>
      <c r="AT726" s="111"/>
      <c r="AV726" s="112"/>
      <c r="CI726" s="108"/>
      <c r="CJ726" s="108"/>
      <c r="DC726" s="108"/>
    </row>
    <row r="727" spans="1:107" ht="15.75" customHeight="1">
      <c r="A727" s="104"/>
      <c r="B727" s="104"/>
      <c r="C727" s="104"/>
      <c r="D727" s="105"/>
      <c r="E727" s="106"/>
      <c r="K727" s="107"/>
      <c r="Q727" s="108"/>
      <c r="W727" s="109"/>
      <c r="X727" s="109"/>
      <c r="Z727" s="109"/>
      <c r="AG727" s="110"/>
      <c r="AT727" s="111"/>
      <c r="AV727" s="112"/>
      <c r="CI727" s="108"/>
      <c r="CJ727" s="108"/>
      <c r="DC727" s="108"/>
    </row>
    <row r="728" spans="1:107" ht="15.75" customHeight="1">
      <c r="A728" s="104"/>
      <c r="B728" s="104"/>
      <c r="C728" s="104"/>
      <c r="D728" s="105"/>
      <c r="E728" s="106"/>
      <c r="K728" s="107"/>
      <c r="Q728" s="108"/>
      <c r="W728" s="109"/>
      <c r="X728" s="109"/>
      <c r="Z728" s="109"/>
      <c r="AG728" s="110"/>
      <c r="AT728" s="111"/>
      <c r="AV728" s="112"/>
      <c r="CI728" s="108"/>
      <c r="CJ728" s="108"/>
      <c r="DC728" s="108"/>
    </row>
    <row r="729" spans="1:107" ht="15.75" customHeight="1">
      <c r="A729" s="104"/>
      <c r="B729" s="104"/>
      <c r="C729" s="104"/>
      <c r="D729" s="105"/>
      <c r="E729" s="106"/>
      <c r="K729" s="107"/>
      <c r="Q729" s="108"/>
      <c r="W729" s="109"/>
      <c r="X729" s="109"/>
      <c r="Z729" s="109"/>
      <c r="AG729" s="110"/>
      <c r="AT729" s="111"/>
      <c r="AV729" s="112"/>
      <c r="CI729" s="108"/>
      <c r="CJ729" s="108"/>
      <c r="DC729" s="108"/>
    </row>
    <row r="730" spans="1:107" ht="15.75" customHeight="1">
      <c r="A730" s="104"/>
      <c r="B730" s="104"/>
      <c r="C730" s="104"/>
      <c r="D730" s="105"/>
      <c r="E730" s="106"/>
      <c r="K730" s="107"/>
      <c r="Q730" s="108"/>
      <c r="W730" s="109"/>
      <c r="X730" s="109"/>
      <c r="Z730" s="109"/>
      <c r="AG730" s="110"/>
      <c r="AT730" s="111"/>
      <c r="AV730" s="112"/>
      <c r="CI730" s="108"/>
      <c r="CJ730" s="108"/>
      <c r="DC730" s="108"/>
    </row>
    <row r="731" spans="1:107" ht="15.75" customHeight="1">
      <c r="A731" s="104"/>
      <c r="B731" s="104"/>
      <c r="C731" s="104"/>
      <c r="D731" s="105"/>
      <c r="E731" s="106"/>
      <c r="K731" s="107"/>
      <c r="Q731" s="108"/>
      <c r="W731" s="109"/>
      <c r="X731" s="109"/>
      <c r="Z731" s="109"/>
      <c r="AG731" s="110"/>
      <c r="AT731" s="111"/>
      <c r="AV731" s="112"/>
      <c r="CI731" s="108"/>
      <c r="CJ731" s="108"/>
      <c r="DC731" s="108"/>
    </row>
    <row r="732" spans="1:107" ht="15.75" customHeight="1">
      <c r="A732" s="104"/>
      <c r="B732" s="104"/>
      <c r="C732" s="104"/>
      <c r="D732" s="105"/>
      <c r="E732" s="106"/>
      <c r="K732" s="107"/>
      <c r="Q732" s="108"/>
      <c r="W732" s="109"/>
      <c r="X732" s="109"/>
      <c r="Z732" s="109"/>
      <c r="AG732" s="110"/>
      <c r="AT732" s="111"/>
      <c r="AV732" s="112"/>
      <c r="CI732" s="108"/>
      <c r="CJ732" s="108"/>
      <c r="DC732" s="108"/>
    </row>
    <row r="733" spans="1:107" ht="15.75" customHeight="1">
      <c r="A733" s="104"/>
      <c r="B733" s="104"/>
      <c r="C733" s="104"/>
      <c r="D733" s="105"/>
      <c r="E733" s="106"/>
      <c r="K733" s="107"/>
      <c r="Q733" s="108"/>
      <c r="W733" s="109"/>
      <c r="X733" s="109"/>
      <c r="Z733" s="109"/>
      <c r="AG733" s="110"/>
      <c r="AT733" s="111"/>
      <c r="AV733" s="112"/>
      <c r="CI733" s="108"/>
      <c r="CJ733" s="108"/>
      <c r="DC733" s="108"/>
    </row>
    <row r="734" spans="1:107" ht="15.75" customHeight="1">
      <c r="A734" s="104"/>
      <c r="B734" s="104"/>
      <c r="C734" s="104"/>
      <c r="D734" s="105"/>
      <c r="E734" s="106"/>
      <c r="K734" s="107"/>
      <c r="Q734" s="108"/>
      <c r="W734" s="109"/>
      <c r="X734" s="109"/>
      <c r="Z734" s="109"/>
      <c r="AG734" s="110"/>
      <c r="AT734" s="111"/>
      <c r="AV734" s="112"/>
      <c r="CI734" s="108"/>
      <c r="CJ734" s="108"/>
      <c r="DC734" s="108"/>
    </row>
    <row r="735" spans="1:107" ht="15.75" customHeight="1">
      <c r="A735" s="104"/>
      <c r="B735" s="104"/>
      <c r="C735" s="104"/>
      <c r="D735" s="105"/>
      <c r="E735" s="106"/>
      <c r="K735" s="107"/>
      <c r="Q735" s="108"/>
      <c r="W735" s="109"/>
      <c r="X735" s="109"/>
      <c r="Z735" s="109"/>
      <c r="AG735" s="110"/>
      <c r="AT735" s="111"/>
      <c r="AV735" s="112"/>
      <c r="CI735" s="108"/>
      <c r="CJ735" s="108"/>
      <c r="DC735" s="108"/>
    </row>
    <row r="736" spans="1:107" ht="15.75" customHeight="1">
      <c r="A736" s="104"/>
      <c r="B736" s="104"/>
      <c r="C736" s="104"/>
      <c r="D736" s="105"/>
      <c r="E736" s="106"/>
      <c r="K736" s="107"/>
      <c r="Q736" s="108"/>
      <c r="W736" s="109"/>
      <c r="X736" s="109"/>
      <c r="Z736" s="109"/>
      <c r="AG736" s="110"/>
      <c r="AT736" s="111"/>
      <c r="AV736" s="112"/>
      <c r="CI736" s="108"/>
      <c r="CJ736" s="108"/>
      <c r="DC736" s="108"/>
    </row>
    <row r="737" spans="1:107" ht="15.75" customHeight="1">
      <c r="A737" s="104"/>
      <c r="B737" s="104"/>
      <c r="C737" s="104"/>
      <c r="D737" s="105"/>
      <c r="E737" s="106"/>
      <c r="K737" s="107"/>
      <c r="Q737" s="108"/>
      <c r="W737" s="109"/>
      <c r="X737" s="109"/>
      <c r="Z737" s="109"/>
      <c r="AG737" s="110"/>
      <c r="AT737" s="111"/>
      <c r="AV737" s="112"/>
      <c r="CI737" s="108"/>
      <c r="CJ737" s="108"/>
      <c r="DC737" s="108"/>
    </row>
    <row r="738" spans="1:107" ht="15.75" customHeight="1">
      <c r="A738" s="104"/>
      <c r="B738" s="104"/>
      <c r="C738" s="104"/>
      <c r="D738" s="105"/>
      <c r="E738" s="106"/>
      <c r="K738" s="107"/>
      <c r="Q738" s="108"/>
      <c r="W738" s="109"/>
      <c r="X738" s="109"/>
      <c r="Z738" s="109"/>
      <c r="AG738" s="110"/>
      <c r="AT738" s="111"/>
      <c r="AV738" s="112"/>
      <c r="CI738" s="108"/>
      <c r="CJ738" s="108"/>
      <c r="DC738" s="108"/>
    </row>
    <row r="739" spans="1:107" ht="15.75" customHeight="1">
      <c r="A739" s="104"/>
      <c r="B739" s="104"/>
      <c r="C739" s="104"/>
      <c r="D739" s="105"/>
      <c r="E739" s="106"/>
      <c r="K739" s="107"/>
      <c r="Q739" s="108"/>
      <c r="W739" s="109"/>
      <c r="X739" s="109"/>
      <c r="Z739" s="109"/>
      <c r="AG739" s="110"/>
      <c r="AT739" s="111"/>
      <c r="AV739" s="112"/>
      <c r="CI739" s="108"/>
      <c r="CJ739" s="108"/>
      <c r="DC739" s="108"/>
    </row>
    <row r="740" spans="1:107" ht="15.75" customHeight="1">
      <c r="A740" s="104"/>
      <c r="B740" s="104"/>
      <c r="C740" s="104"/>
      <c r="D740" s="105"/>
      <c r="E740" s="106"/>
      <c r="K740" s="107"/>
      <c r="Q740" s="108"/>
      <c r="W740" s="109"/>
      <c r="X740" s="109"/>
      <c r="Z740" s="109"/>
      <c r="AG740" s="110"/>
      <c r="AT740" s="111"/>
      <c r="AV740" s="112"/>
      <c r="CI740" s="108"/>
      <c r="CJ740" s="108"/>
      <c r="DC740" s="108"/>
    </row>
    <row r="741" spans="1:107" ht="15.75" customHeight="1">
      <c r="A741" s="104"/>
      <c r="B741" s="104"/>
      <c r="C741" s="104"/>
      <c r="D741" s="105"/>
      <c r="E741" s="106"/>
      <c r="K741" s="107"/>
      <c r="Q741" s="108"/>
      <c r="W741" s="109"/>
      <c r="X741" s="109"/>
      <c r="Z741" s="109"/>
      <c r="AG741" s="110"/>
      <c r="AT741" s="111"/>
      <c r="AV741" s="112"/>
      <c r="CI741" s="108"/>
      <c r="CJ741" s="108"/>
      <c r="DC741" s="108"/>
    </row>
    <row r="742" spans="1:107" ht="15.75" customHeight="1">
      <c r="A742" s="104"/>
      <c r="B742" s="104"/>
      <c r="C742" s="104"/>
      <c r="D742" s="105"/>
      <c r="E742" s="106"/>
      <c r="K742" s="107"/>
      <c r="Q742" s="108"/>
      <c r="W742" s="109"/>
      <c r="X742" s="109"/>
      <c r="Z742" s="109"/>
      <c r="AG742" s="110"/>
      <c r="AT742" s="111"/>
      <c r="AV742" s="112"/>
      <c r="CI742" s="108"/>
      <c r="CJ742" s="108"/>
      <c r="DC742" s="108"/>
    </row>
    <row r="743" spans="1:107" ht="15.75" customHeight="1">
      <c r="A743" s="104"/>
      <c r="B743" s="104"/>
      <c r="C743" s="104"/>
      <c r="D743" s="105"/>
      <c r="E743" s="106"/>
      <c r="K743" s="107"/>
      <c r="Q743" s="108"/>
      <c r="W743" s="109"/>
      <c r="X743" s="109"/>
      <c r="Z743" s="109"/>
      <c r="AG743" s="110"/>
      <c r="AT743" s="111"/>
      <c r="AV743" s="112"/>
      <c r="CI743" s="108"/>
      <c r="CJ743" s="108"/>
      <c r="DC743" s="108"/>
    </row>
    <row r="744" spans="1:107" ht="15.75" customHeight="1">
      <c r="A744" s="104"/>
      <c r="B744" s="104"/>
      <c r="C744" s="104"/>
      <c r="D744" s="105"/>
      <c r="E744" s="106"/>
      <c r="K744" s="107"/>
      <c r="Q744" s="108"/>
      <c r="W744" s="109"/>
      <c r="X744" s="109"/>
      <c r="Z744" s="109"/>
      <c r="AG744" s="110"/>
      <c r="AT744" s="111"/>
      <c r="AV744" s="112"/>
      <c r="CI744" s="108"/>
      <c r="CJ744" s="108"/>
      <c r="DC744" s="108"/>
    </row>
    <row r="745" spans="1:107" ht="15.75" customHeight="1">
      <c r="A745" s="104"/>
      <c r="B745" s="104"/>
      <c r="C745" s="104"/>
      <c r="D745" s="105"/>
      <c r="E745" s="106"/>
      <c r="K745" s="107"/>
      <c r="Q745" s="108"/>
      <c r="W745" s="109"/>
      <c r="X745" s="109"/>
      <c r="Z745" s="109"/>
      <c r="AG745" s="110"/>
      <c r="AT745" s="111"/>
      <c r="AV745" s="112"/>
      <c r="CI745" s="108"/>
      <c r="CJ745" s="108"/>
      <c r="DC745" s="108"/>
    </row>
    <row r="746" spans="1:107" ht="15.75" customHeight="1">
      <c r="A746" s="104"/>
      <c r="B746" s="104"/>
      <c r="C746" s="104"/>
      <c r="D746" s="105"/>
      <c r="E746" s="106"/>
      <c r="K746" s="107"/>
      <c r="Q746" s="108"/>
      <c r="W746" s="109"/>
      <c r="X746" s="109"/>
      <c r="Z746" s="109"/>
      <c r="AG746" s="110"/>
      <c r="AT746" s="111"/>
      <c r="AV746" s="112"/>
      <c r="CI746" s="108"/>
      <c r="CJ746" s="108"/>
      <c r="DC746" s="108"/>
    </row>
    <row r="747" spans="1:107" ht="15.75" customHeight="1">
      <c r="A747" s="104"/>
      <c r="B747" s="104"/>
      <c r="C747" s="104"/>
      <c r="D747" s="105"/>
      <c r="E747" s="106"/>
      <c r="K747" s="107"/>
      <c r="Q747" s="108"/>
      <c r="W747" s="109"/>
      <c r="X747" s="109"/>
      <c r="Z747" s="109"/>
      <c r="AG747" s="110"/>
      <c r="AT747" s="111"/>
      <c r="AV747" s="112"/>
      <c r="CI747" s="108"/>
      <c r="CJ747" s="108"/>
      <c r="DC747" s="108"/>
    </row>
    <row r="748" spans="1:107" ht="15.75" customHeight="1">
      <c r="A748" s="104"/>
      <c r="B748" s="104"/>
      <c r="C748" s="104"/>
      <c r="D748" s="105"/>
      <c r="E748" s="106"/>
      <c r="K748" s="107"/>
      <c r="Q748" s="108"/>
      <c r="W748" s="109"/>
      <c r="X748" s="109"/>
      <c r="Z748" s="109"/>
      <c r="AG748" s="110"/>
      <c r="AT748" s="111"/>
      <c r="AV748" s="112"/>
      <c r="CI748" s="108"/>
      <c r="CJ748" s="108"/>
      <c r="DC748" s="108"/>
    </row>
    <row r="749" spans="1:107" ht="15.75" customHeight="1">
      <c r="A749" s="104"/>
      <c r="B749" s="104"/>
      <c r="C749" s="104"/>
      <c r="D749" s="105"/>
      <c r="E749" s="106"/>
      <c r="K749" s="107"/>
      <c r="Q749" s="108"/>
      <c r="W749" s="109"/>
      <c r="X749" s="109"/>
      <c r="Z749" s="109"/>
      <c r="AG749" s="110"/>
      <c r="AT749" s="111"/>
      <c r="AV749" s="112"/>
      <c r="CI749" s="108"/>
      <c r="CJ749" s="108"/>
      <c r="DC749" s="108"/>
    </row>
    <row r="750" spans="1:107" ht="15.75" customHeight="1">
      <c r="A750" s="104"/>
      <c r="B750" s="104"/>
      <c r="C750" s="104"/>
      <c r="D750" s="105"/>
      <c r="E750" s="106"/>
      <c r="K750" s="107"/>
      <c r="Q750" s="108"/>
      <c r="W750" s="109"/>
      <c r="X750" s="109"/>
      <c r="Z750" s="109"/>
      <c r="AG750" s="110"/>
      <c r="AT750" s="111"/>
      <c r="AV750" s="112"/>
      <c r="CI750" s="108"/>
      <c r="CJ750" s="108"/>
      <c r="DC750" s="108"/>
    </row>
    <row r="751" spans="1:107" ht="15.75" customHeight="1">
      <c r="A751" s="104"/>
      <c r="B751" s="104"/>
      <c r="C751" s="104"/>
      <c r="D751" s="105"/>
      <c r="E751" s="106"/>
      <c r="K751" s="107"/>
      <c r="Q751" s="108"/>
      <c r="W751" s="109"/>
      <c r="X751" s="109"/>
      <c r="Z751" s="109"/>
      <c r="AG751" s="110"/>
      <c r="AT751" s="111"/>
      <c r="AV751" s="112"/>
      <c r="CI751" s="108"/>
      <c r="CJ751" s="108"/>
      <c r="DC751" s="108"/>
    </row>
    <row r="752" spans="1:107" ht="15.75" customHeight="1">
      <c r="A752" s="104"/>
      <c r="B752" s="104"/>
      <c r="C752" s="104"/>
      <c r="D752" s="105"/>
      <c r="E752" s="106"/>
      <c r="K752" s="107"/>
      <c r="Q752" s="108"/>
      <c r="W752" s="109"/>
      <c r="X752" s="109"/>
      <c r="Z752" s="109"/>
      <c r="AG752" s="110"/>
      <c r="AT752" s="111"/>
      <c r="AV752" s="112"/>
      <c r="CI752" s="108"/>
      <c r="CJ752" s="108"/>
      <c r="DC752" s="108"/>
    </row>
    <row r="753" spans="1:107" ht="15.75" customHeight="1">
      <c r="A753" s="104"/>
      <c r="B753" s="104"/>
      <c r="C753" s="104"/>
      <c r="D753" s="105"/>
      <c r="E753" s="106"/>
      <c r="K753" s="107"/>
      <c r="Q753" s="108"/>
      <c r="W753" s="109"/>
      <c r="X753" s="109"/>
      <c r="Z753" s="109"/>
      <c r="AG753" s="110"/>
      <c r="AT753" s="111"/>
      <c r="AV753" s="112"/>
      <c r="CI753" s="108"/>
      <c r="CJ753" s="108"/>
      <c r="DC753" s="108"/>
    </row>
    <row r="754" spans="1:107" ht="15.75" customHeight="1">
      <c r="A754" s="104"/>
      <c r="B754" s="104"/>
      <c r="C754" s="104"/>
      <c r="D754" s="105"/>
      <c r="E754" s="106"/>
      <c r="K754" s="107"/>
      <c r="Q754" s="108"/>
      <c r="W754" s="109"/>
      <c r="X754" s="109"/>
      <c r="Z754" s="109"/>
      <c r="AG754" s="110"/>
      <c r="AT754" s="111"/>
      <c r="AV754" s="112"/>
      <c r="CI754" s="108"/>
      <c r="CJ754" s="108"/>
      <c r="DC754" s="108"/>
    </row>
    <row r="755" spans="1:107" ht="15.75" customHeight="1">
      <c r="A755" s="104"/>
      <c r="B755" s="104"/>
      <c r="C755" s="104"/>
      <c r="D755" s="105"/>
      <c r="E755" s="106"/>
      <c r="K755" s="107"/>
      <c r="Q755" s="108"/>
      <c r="W755" s="109"/>
      <c r="X755" s="109"/>
      <c r="Z755" s="109"/>
      <c r="AG755" s="110"/>
      <c r="AT755" s="111"/>
      <c r="AV755" s="112"/>
      <c r="CI755" s="108"/>
      <c r="CJ755" s="108"/>
      <c r="DC755" s="108"/>
    </row>
    <row r="756" spans="1:107" ht="15.75" customHeight="1">
      <c r="A756" s="104"/>
      <c r="B756" s="104"/>
      <c r="C756" s="104"/>
      <c r="D756" s="105"/>
      <c r="E756" s="106"/>
      <c r="K756" s="107"/>
      <c r="Q756" s="108"/>
      <c r="W756" s="109"/>
      <c r="X756" s="109"/>
      <c r="Z756" s="109"/>
      <c r="AG756" s="110"/>
      <c r="AT756" s="111"/>
      <c r="AV756" s="112"/>
      <c r="CI756" s="108"/>
      <c r="CJ756" s="108"/>
      <c r="DC756" s="108"/>
    </row>
    <row r="757" spans="1:107" ht="15.75" customHeight="1">
      <c r="A757" s="104"/>
      <c r="B757" s="104"/>
      <c r="C757" s="104"/>
      <c r="D757" s="105"/>
      <c r="E757" s="106"/>
      <c r="K757" s="107"/>
      <c r="Q757" s="108"/>
      <c r="W757" s="109"/>
      <c r="X757" s="109"/>
      <c r="Z757" s="109"/>
      <c r="AG757" s="110"/>
      <c r="AT757" s="111"/>
      <c r="AV757" s="112"/>
      <c r="CI757" s="108"/>
      <c r="CJ757" s="108"/>
      <c r="DC757" s="108"/>
    </row>
    <row r="758" spans="1:107" ht="15.75" customHeight="1">
      <c r="A758" s="104"/>
      <c r="B758" s="104"/>
      <c r="C758" s="104"/>
      <c r="D758" s="105"/>
      <c r="E758" s="106"/>
      <c r="K758" s="107"/>
      <c r="Q758" s="108"/>
      <c r="W758" s="109"/>
      <c r="X758" s="109"/>
      <c r="Z758" s="109"/>
      <c r="AG758" s="110"/>
      <c r="AT758" s="111"/>
      <c r="AV758" s="112"/>
      <c r="CI758" s="108"/>
      <c r="CJ758" s="108"/>
      <c r="DC758" s="108"/>
    </row>
    <row r="759" spans="1:107" ht="15.75" customHeight="1">
      <c r="A759" s="104"/>
      <c r="B759" s="104"/>
      <c r="C759" s="104"/>
      <c r="D759" s="105"/>
      <c r="E759" s="106"/>
      <c r="K759" s="107"/>
      <c r="Q759" s="108"/>
      <c r="W759" s="109"/>
      <c r="X759" s="109"/>
      <c r="Z759" s="109"/>
      <c r="AG759" s="110"/>
      <c r="AT759" s="111"/>
      <c r="AV759" s="112"/>
      <c r="CI759" s="108"/>
      <c r="CJ759" s="108"/>
      <c r="DC759" s="108"/>
    </row>
    <row r="760" spans="1:107" ht="15.75" customHeight="1">
      <c r="A760" s="104"/>
      <c r="B760" s="104"/>
      <c r="C760" s="104"/>
      <c r="D760" s="105"/>
      <c r="E760" s="106"/>
      <c r="K760" s="107"/>
      <c r="Q760" s="108"/>
      <c r="W760" s="109"/>
      <c r="X760" s="109"/>
      <c r="Z760" s="109"/>
      <c r="AG760" s="110"/>
      <c r="AT760" s="111"/>
      <c r="AV760" s="112"/>
      <c r="CI760" s="108"/>
      <c r="CJ760" s="108"/>
      <c r="DC760" s="108"/>
    </row>
    <row r="761" spans="1:107" ht="15.75" customHeight="1">
      <c r="A761" s="104"/>
      <c r="B761" s="104"/>
      <c r="C761" s="104"/>
      <c r="D761" s="105"/>
      <c r="E761" s="106"/>
      <c r="K761" s="107"/>
      <c r="Q761" s="108"/>
      <c r="W761" s="109"/>
      <c r="X761" s="109"/>
      <c r="Z761" s="109"/>
      <c r="AG761" s="110"/>
      <c r="AT761" s="111"/>
      <c r="AV761" s="112"/>
      <c r="CI761" s="108"/>
      <c r="CJ761" s="108"/>
      <c r="DC761" s="108"/>
    </row>
    <row r="762" spans="1:107" ht="15.75" customHeight="1">
      <c r="A762" s="104"/>
      <c r="B762" s="104"/>
      <c r="C762" s="104"/>
      <c r="D762" s="105"/>
      <c r="E762" s="106"/>
      <c r="K762" s="107"/>
      <c r="Q762" s="108"/>
      <c r="W762" s="109"/>
      <c r="X762" s="109"/>
      <c r="Z762" s="109"/>
      <c r="AG762" s="110"/>
      <c r="AT762" s="111"/>
      <c r="AV762" s="112"/>
      <c r="CI762" s="108"/>
      <c r="CJ762" s="108"/>
      <c r="DC762" s="108"/>
    </row>
    <row r="763" spans="1:107" ht="15.75" customHeight="1">
      <c r="A763" s="104"/>
      <c r="B763" s="104"/>
      <c r="C763" s="104"/>
      <c r="D763" s="105"/>
      <c r="E763" s="106"/>
      <c r="K763" s="107"/>
      <c r="Q763" s="108"/>
      <c r="W763" s="109"/>
      <c r="X763" s="109"/>
      <c r="Z763" s="109"/>
      <c r="AG763" s="110"/>
      <c r="AT763" s="111"/>
      <c r="AV763" s="112"/>
      <c r="CI763" s="108"/>
      <c r="CJ763" s="108"/>
      <c r="DC763" s="108"/>
    </row>
    <row r="764" spans="1:107" ht="15.75" customHeight="1">
      <c r="A764" s="104"/>
      <c r="B764" s="104"/>
      <c r="C764" s="104"/>
      <c r="D764" s="105"/>
      <c r="E764" s="106"/>
      <c r="K764" s="107"/>
      <c r="Q764" s="108"/>
      <c r="W764" s="109"/>
      <c r="X764" s="109"/>
      <c r="Z764" s="109"/>
      <c r="AG764" s="110"/>
      <c r="AT764" s="111"/>
      <c r="AV764" s="112"/>
      <c r="CI764" s="108"/>
      <c r="CJ764" s="108"/>
      <c r="DC764" s="108"/>
    </row>
    <row r="765" spans="1:107" ht="15.75" customHeight="1">
      <c r="A765" s="104"/>
      <c r="B765" s="104"/>
      <c r="C765" s="104"/>
      <c r="D765" s="105"/>
      <c r="E765" s="106"/>
      <c r="K765" s="107"/>
      <c r="Q765" s="108"/>
      <c r="W765" s="109"/>
      <c r="X765" s="109"/>
      <c r="Z765" s="109"/>
      <c r="AG765" s="110"/>
      <c r="AT765" s="111"/>
      <c r="AV765" s="112"/>
      <c r="CI765" s="108"/>
      <c r="CJ765" s="108"/>
      <c r="DC765" s="108"/>
    </row>
    <row r="766" spans="1:107" ht="15.75" customHeight="1">
      <c r="A766" s="104"/>
      <c r="B766" s="104"/>
      <c r="C766" s="104"/>
      <c r="D766" s="105"/>
      <c r="E766" s="106"/>
      <c r="K766" s="107"/>
      <c r="Q766" s="108"/>
      <c r="W766" s="109"/>
      <c r="X766" s="109"/>
      <c r="Z766" s="109"/>
      <c r="AG766" s="110"/>
      <c r="AT766" s="111"/>
      <c r="AV766" s="112"/>
      <c r="CI766" s="108"/>
      <c r="CJ766" s="108"/>
      <c r="DC766" s="108"/>
    </row>
    <row r="767" spans="1:107" ht="15.75" customHeight="1">
      <c r="A767" s="104"/>
      <c r="B767" s="104"/>
      <c r="C767" s="104"/>
      <c r="D767" s="105"/>
      <c r="E767" s="106"/>
      <c r="K767" s="107"/>
      <c r="Q767" s="108"/>
      <c r="W767" s="109"/>
      <c r="X767" s="109"/>
      <c r="Z767" s="109"/>
      <c r="AG767" s="110"/>
      <c r="AT767" s="111"/>
      <c r="AV767" s="112"/>
      <c r="CI767" s="108"/>
      <c r="CJ767" s="108"/>
      <c r="DC767" s="108"/>
    </row>
    <row r="768" spans="1:107" ht="15.75" customHeight="1">
      <c r="A768" s="104"/>
      <c r="B768" s="104"/>
      <c r="C768" s="104"/>
      <c r="D768" s="105"/>
      <c r="E768" s="106"/>
      <c r="K768" s="107"/>
      <c r="Q768" s="108"/>
      <c r="W768" s="109"/>
      <c r="X768" s="109"/>
      <c r="Z768" s="109"/>
      <c r="AG768" s="110"/>
      <c r="AT768" s="111"/>
      <c r="AV768" s="112"/>
      <c r="CI768" s="108"/>
      <c r="CJ768" s="108"/>
      <c r="DC768" s="108"/>
    </row>
    <row r="769" spans="1:107" ht="15.75" customHeight="1">
      <c r="A769" s="104"/>
      <c r="B769" s="104"/>
      <c r="C769" s="104"/>
      <c r="D769" s="105"/>
      <c r="E769" s="106"/>
      <c r="K769" s="107"/>
      <c r="Q769" s="108"/>
      <c r="W769" s="109"/>
      <c r="X769" s="109"/>
      <c r="Z769" s="109"/>
      <c r="AG769" s="110"/>
      <c r="AT769" s="111"/>
      <c r="AV769" s="112"/>
      <c r="CI769" s="108"/>
      <c r="CJ769" s="108"/>
      <c r="DC769" s="108"/>
    </row>
    <row r="770" spans="1:107" ht="15.75" customHeight="1">
      <c r="A770" s="104"/>
      <c r="B770" s="104"/>
      <c r="C770" s="104"/>
      <c r="D770" s="105"/>
      <c r="E770" s="106"/>
      <c r="K770" s="107"/>
      <c r="Q770" s="108"/>
      <c r="W770" s="109"/>
      <c r="X770" s="109"/>
      <c r="Z770" s="109"/>
      <c r="AG770" s="110"/>
      <c r="AT770" s="111"/>
      <c r="AV770" s="112"/>
      <c r="CI770" s="108"/>
      <c r="CJ770" s="108"/>
      <c r="DC770" s="108"/>
    </row>
    <row r="771" spans="1:107" ht="15.75" customHeight="1">
      <c r="A771" s="104"/>
      <c r="B771" s="104"/>
      <c r="C771" s="104"/>
      <c r="D771" s="105"/>
      <c r="E771" s="106"/>
      <c r="K771" s="107"/>
      <c r="Q771" s="108"/>
      <c r="W771" s="109"/>
      <c r="X771" s="109"/>
      <c r="Z771" s="109"/>
      <c r="AG771" s="110"/>
      <c r="AT771" s="111"/>
      <c r="AV771" s="112"/>
      <c r="CI771" s="108"/>
      <c r="CJ771" s="108"/>
      <c r="DC771" s="108"/>
    </row>
    <row r="772" spans="1:107" ht="15.75" customHeight="1">
      <c r="A772" s="104"/>
      <c r="B772" s="104"/>
      <c r="C772" s="104"/>
      <c r="D772" s="105"/>
      <c r="E772" s="106"/>
      <c r="K772" s="107"/>
      <c r="Q772" s="108"/>
      <c r="W772" s="109"/>
      <c r="X772" s="109"/>
      <c r="Z772" s="109"/>
      <c r="AG772" s="110"/>
      <c r="AT772" s="111"/>
      <c r="AV772" s="112"/>
      <c r="CI772" s="108"/>
      <c r="CJ772" s="108"/>
      <c r="DC772" s="108"/>
    </row>
    <row r="773" spans="1:107" ht="15.75" customHeight="1">
      <c r="A773" s="104"/>
      <c r="B773" s="104"/>
      <c r="C773" s="104"/>
      <c r="D773" s="105"/>
      <c r="E773" s="106"/>
      <c r="K773" s="107"/>
      <c r="Q773" s="108"/>
      <c r="W773" s="109"/>
      <c r="X773" s="109"/>
      <c r="Z773" s="109"/>
      <c r="AG773" s="110"/>
      <c r="AT773" s="111"/>
      <c r="AV773" s="112"/>
      <c r="CI773" s="108"/>
      <c r="CJ773" s="108"/>
      <c r="DC773" s="108"/>
    </row>
    <row r="774" spans="1:107" ht="15.75" customHeight="1">
      <c r="A774" s="104"/>
      <c r="B774" s="104"/>
      <c r="C774" s="104"/>
      <c r="D774" s="105"/>
      <c r="E774" s="106"/>
      <c r="K774" s="107"/>
      <c r="Q774" s="108"/>
      <c r="W774" s="109"/>
      <c r="X774" s="109"/>
      <c r="Z774" s="109"/>
      <c r="AG774" s="110"/>
      <c r="AT774" s="111"/>
      <c r="AV774" s="112"/>
      <c r="CI774" s="108"/>
      <c r="CJ774" s="108"/>
      <c r="DC774" s="108"/>
    </row>
    <row r="775" spans="1:107" ht="15.75" customHeight="1">
      <c r="A775" s="104"/>
      <c r="B775" s="104"/>
      <c r="C775" s="104"/>
      <c r="D775" s="105"/>
      <c r="E775" s="106"/>
      <c r="K775" s="107"/>
      <c r="Q775" s="108"/>
      <c r="W775" s="109"/>
      <c r="X775" s="109"/>
      <c r="Z775" s="109"/>
      <c r="AG775" s="110"/>
      <c r="AT775" s="111"/>
      <c r="AV775" s="112"/>
      <c r="CI775" s="108"/>
      <c r="CJ775" s="108"/>
      <c r="DC775" s="108"/>
    </row>
    <row r="776" spans="1:107" ht="15.75" customHeight="1">
      <c r="A776" s="104"/>
      <c r="B776" s="104"/>
      <c r="C776" s="104"/>
      <c r="D776" s="105"/>
      <c r="E776" s="106"/>
      <c r="K776" s="107"/>
      <c r="Q776" s="108"/>
      <c r="W776" s="109"/>
      <c r="X776" s="109"/>
      <c r="Z776" s="109"/>
      <c r="AG776" s="110"/>
      <c r="AT776" s="111"/>
      <c r="AV776" s="112"/>
      <c r="CI776" s="108"/>
      <c r="CJ776" s="108"/>
      <c r="DC776" s="108"/>
    </row>
    <row r="777" spans="1:107" ht="15.75" customHeight="1">
      <c r="A777" s="104"/>
      <c r="B777" s="104"/>
      <c r="C777" s="104"/>
      <c r="D777" s="105"/>
      <c r="E777" s="106"/>
      <c r="K777" s="107"/>
      <c r="Q777" s="108"/>
      <c r="W777" s="109"/>
      <c r="X777" s="109"/>
      <c r="Z777" s="109"/>
      <c r="AG777" s="110"/>
      <c r="AT777" s="111"/>
      <c r="AV777" s="112"/>
      <c r="CI777" s="108"/>
      <c r="CJ777" s="108"/>
      <c r="DC777" s="108"/>
    </row>
    <row r="778" spans="1:107" ht="15.75" customHeight="1">
      <c r="A778" s="104"/>
      <c r="B778" s="104"/>
      <c r="C778" s="104"/>
      <c r="D778" s="105"/>
      <c r="E778" s="106"/>
      <c r="K778" s="107"/>
      <c r="Q778" s="108"/>
      <c r="W778" s="109"/>
      <c r="X778" s="109"/>
      <c r="Z778" s="109"/>
      <c r="AG778" s="110"/>
      <c r="AT778" s="111"/>
      <c r="AV778" s="112"/>
      <c r="CI778" s="108"/>
      <c r="CJ778" s="108"/>
      <c r="DC778" s="108"/>
    </row>
    <row r="779" spans="1:107" ht="15.75" customHeight="1">
      <c r="A779" s="104"/>
      <c r="B779" s="104"/>
      <c r="C779" s="104"/>
      <c r="D779" s="105"/>
      <c r="E779" s="106"/>
      <c r="K779" s="107"/>
      <c r="Q779" s="108"/>
      <c r="W779" s="109"/>
      <c r="X779" s="109"/>
      <c r="Z779" s="109"/>
      <c r="AG779" s="110"/>
      <c r="AT779" s="111"/>
      <c r="AV779" s="112"/>
      <c r="CI779" s="108"/>
      <c r="CJ779" s="108"/>
      <c r="DC779" s="108"/>
    </row>
    <row r="780" spans="1:107" ht="15.75" customHeight="1">
      <c r="A780" s="104"/>
      <c r="B780" s="104"/>
      <c r="C780" s="104"/>
      <c r="D780" s="105"/>
      <c r="E780" s="106"/>
      <c r="K780" s="107"/>
      <c r="Q780" s="108"/>
      <c r="W780" s="109"/>
      <c r="X780" s="109"/>
      <c r="Z780" s="109"/>
      <c r="AG780" s="110"/>
      <c r="AT780" s="111"/>
      <c r="AV780" s="112"/>
      <c r="CI780" s="108"/>
      <c r="CJ780" s="108"/>
      <c r="DC780" s="108"/>
    </row>
    <row r="781" spans="1:107" ht="15.75" customHeight="1">
      <c r="A781" s="104"/>
      <c r="B781" s="104"/>
      <c r="C781" s="104"/>
      <c r="D781" s="105"/>
      <c r="E781" s="106"/>
      <c r="K781" s="107"/>
      <c r="Q781" s="108"/>
      <c r="W781" s="109"/>
      <c r="X781" s="109"/>
      <c r="Z781" s="109"/>
      <c r="AG781" s="110"/>
      <c r="AT781" s="111"/>
      <c r="AV781" s="112"/>
      <c r="CI781" s="108"/>
      <c r="CJ781" s="108"/>
      <c r="DC781" s="108"/>
    </row>
    <row r="782" spans="1:107" ht="15.75" customHeight="1">
      <c r="A782" s="104"/>
      <c r="B782" s="104"/>
      <c r="C782" s="104"/>
      <c r="D782" s="105"/>
      <c r="E782" s="106"/>
      <c r="K782" s="107"/>
      <c r="Q782" s="108"/>
      <c r="W782" s="109"/>
      <c r="X782" s="109"/>
      <c r="Z782" s="109"/>
      <c r="AG782" s="110"/>
      <c r="AT782" s="111"/>
      <c r="AV782" s="112"/>
      <c r="CI782" s="108"/>
      <c r="CJ782" s="108"/>
      <c r="DC782" s="108"/>
    </row>
    <row r="783" spans="1:107" ht="15.75" customHeight="1">
      <c r="A783" s="104"/>
      <c r="B783" s="104"/>
      <c r="C783" s="104"/>
      <c r="D783" s="105"/>
      <c r="E783" s="106"/>
      <c r="K783" s="107"/>
      <c r="Q783" s="108"/>
      <c r="W783" s="109"/>
      <c r="X783" s="109"/>
      <c r="Z783" s="109"/>
      <c r="AG783" s="110"/>
      <c r="AT783" s="111"/>
      <c r="AV783" s="112"/>
      <c r="CI783" s="108"/>
      <c r="CJ783" s="108"/>
      <c r="DC783" s="108"/>
    </row>
    <row r="784" spans="1:107" ht="15.75" customHeight="1">
      <c r="A784" s="104"/>
      <c r="B784" s="104"/>
      <c r="C784" s="104"/>
      <c r="D784" s="105"/>
      <c r="E784" s="106"/>
      <c r="K784" s="107"/>
      <c r="Q784" s="108"/>
      <c r="W784" s="109"/>
      <c r="X784" s="109"/>
      <c r="Z784" s="109"/>
      <c r="AG784" s="110"/>
      <c r="AT784" s="111"/>
      <c r="AV784" s="112"/>
      <c r="CI784" s="108"/>
      <c r="CJ784" s="108"/>
      <c r="DC784" s="108"/>
    </row>
    <row r="785" spans="1:107" ht="15.75" customHeight="1">
      <c r="A785" s="104"/>
      <c r="B785" s="104"/>
      <c r="C785" s="104"/>
      <c r="D785" s="105"/>
      <c r="E785" s="106"/>
      <c r="K785" s="107"/>
      <c r="Q785" s="108"/>
      <c r="W785" s="109"/>
      <c r="X785" s="109"/>
      <c r="Z785" s="109"/>
      <c r="AG785" s="110"/>
      <c r="AT785" s="111"/>
      <c r="AV785" s="112"/>
      <c r="CI785" s="108"/>
      <c r="CJ785" s="108"/>
      <c r="DC785" s="108"/>
    </row>
    <row r="786" spans="1:107" ht="15.75" customHeight="1">
      <c r="A786" s="104"/>
      <c r="B786" s="104"/>
      <c r="C786" s="104"/>
      <c r="D786" s="105"/>
      <c r="E786" s="106"/>
      <c r="K786" s="107"/>
      <c r="Q786" s="108"/>
      <c r="W786" s="109"/>
      <c r="X786" s="109"/>
      <c r="Z786" s="109"/>
      <c r="AG786" s="110"/>
      <c r="AT786" s="111"/>
      <c r="AV786" s="112"/>
      <c r="CI786" s="108"/>
      <c r="CJ786" s="108"/>
      <c r="DC786" s="108"/>
    </row>
    <row r="787" spans="1:107" ht="15.75" customHeight="1">
      <c r="A787" s="104"/>
      <c r="B787" s="104"/>
      <c r="C787" s="104"/>
      <c r="D787" s="105"/>
      <c r="E787" s="106"/>
      <c r="K787" s="107"/>
      <c r="Q787" s="108"/>
      <c r="W787" s="109"/>
      <c r="X787" s="109"/>
      <c r="Z787" s="109"/>
      <c r="AG787" s="110"/>
      <c r="AT787" s="111"/>
      <c r="AV787" s="112"/>
      <c r="CI787" s="108"/>
      <c r="CJ787" s="108"/>
      <c r="DC787" s="108"/>
    </row>
    <row r="788" spans="1:107" ht="15.75" customHeight="1">
      <c r="A788" s="104"/>
      <c r="B788" s="104"/>
      <c r="C788" s="104"/>
      <c r="D788" s="105"/>
      <c r="E788" s="106"/>
      <c r="K788" s="107"/>
      <c r="Q788" s="108"/>
      <c r="W788" s="109"/>
      <c r="X788" s="109"/>
      <c r="Z788" s="109"/>
      <c r="AG788" s="110"/>
      <c r="AT788" s="111"/>
      <c r="AV788" s="112"/>
      <c r="CI788" s="108"/>
      <c r="CJ788" s="108"/>
      <c r="DC788" s="108"/>
    </row>
    <row r="789" spans="1:107" ht="15.75" customHeight="1">
      <c r="A789" s="104"/>
      <c r="B789" s="104"/>
      <c r="C789" s="104"/>
      <c r="D789" s="105"/>
      <c r="E789" s="106"/>
      <c r="K789" s="107"/>
      <c r="Q789" s="108"/>
      <c r="W789" s="109"/>
      <c r="X789" s="109"/>
      <c r="Z789" s="109"/>
      <c r="AG789" s="110"/>
      <c r="AT789" s="111"/>
      <c r="AV789" s="112"/>
      <c r="CI789" s="108"/>
      <c r="CJ789" s="108"/>
      <c r="DC789" s="108"/>
    </row>
    <row r="790" spans="1:107" ht="15.75" customHeight="1">
      <c r="A790" s="104"/>
      <c r="B790" s="104"/>
      <c r="C790" s="104"/>
      <c r="D790" s="105"/>
      <c r="E790" s="106"/>
      <c r="K790" s="107"/>
      <c r="Q790" s="108"/>
      <c r="W790" s="109"/>
      <c r="X790" s="109"/>
      <c r="Z790" s="109"/>
      <c r="AG790" s="110"/>
      <c r="AT790" s="111"/>
      <c r="AV790" s="112"/>
      <c r="CI790" s="108"/>
      <c r="CJ790" s="108"/>
      <c r="DC790" s="108"/>
    </row>
    <row r="791" spans="1:107" ht="15.75" customHeight="1">
      <c r="A791" s="104"/>
      <c r="B791" s="104"/>
      <c r="C791" s="104"/>
      <c r="D791" s="105"/>
      <c r="E791" s="106"/>
      <c r="K791" s="107"/>
      <c r="Q791" s="108"/>
      <c r="W791" s="109"/>
      <c r="X791" s="109"/>
      <c r="Z791" s="109"/>
      <c r="AG791" s="110"/>
      <c r="AT791" s="111"/>
      <c r="AV791" s="112"/>
      <c r="CI791" s="108"/>
      <c r="CJ791" s="108"/>
      <c r="DC791" s="108"/>
    </row>
    <row r="792" spans="1:107" ht="15.75" customHeight="1">
      <c r="A792" s="104"/>
      <c r="B792" s="104"/>
      <c r="C792" s="104"/>
      <c r="D792" s="105"/>
      <c r="E792" s="106"/>
      <c r="K792" s="107"/>
      <c r="Q792" s="108"/>
      <c r="W792" s="109"/>
      <c r="X792" s="109"/>
      <c r="Z792" s="109"/>
      <c r="AG792" s="110"/>
      <c r="AT792" s="111"/>
      <c r="AV792" s="112"/>
      <c r="CI792" s="108"/>
      <c r="CJ792" s="108"/>
      <c r="DC792" s="108"/>
    </row>
    <row r="793" spans="1:107" ht="15.75" customHeight="1">
      <c r="A793" s="104"/>
      <c r="B793" s="104"/>
      <c r="C793" s="104"/>
      <c r="D793" s="105"/>
      <c r="E793" s="106"/>
      <c r="K793" s="107"/>
      <c r="Q793" s="108"/>
      <c r="W793" s="109"/>
      <c r="X793" s="109"/>
      <c r="Z793" s="109"/>
      <c r="AG793" s="110"/>
      <c r="AT793" s="111"/>
      <c r="AV793" s="112"/>
      <c r="CI793" s="108"/>
      <c r="CJ793" s="108"/>
      <c r="DC793" s="108"/>
    </row>
    <row r="794" spans="1:107" ht="15.75" customHeight="1">
      <c r="A794" s="104"/>
      <c r="B794" s="104"/>
      <c r="C794" s="104"/>
      <c r="D794" s="105"/>
      <c r="E794" s="106"/>
      <c r="K794" s="107"/>
      <c r="Q794" s="108"/>
      <c r="W794" s="109"/>
      <c r="X794" s="109"/>
      <c r="Z794" s="109"/>
      <c r="AG794" s="110"/>
      <c r="AT794" s="111"/>
      <c r="AV794" s="112"/>
      <c r="CI794" s="108"/>
      <c r="CJ794" s="108"/>
      <c r="DC794" s="108"/>
    </row>
    <row r="795" spans="1:107" ht="15.75" customHeight="1">
      <c r="A795" s="104"/>
      <c r="B795" s="104"/>
      <c r="C795" s="104"/>
      <c r="D795" s="105"/>
      <c r="E795" s="106"/>
      <c r="K795" s="107"/>
      <c r="Q795" s="108"/>
      <c r="W795" s="109"/>
      <c r="X795" s="109"/>
      <c r="Z795" s="109"/>
      <c r="AG795" s="110"/>
      <c r="AT795" s="111"/>
      <c r="AV795" s="112"/>
      <c r="CI795" s="108"/>
      <c r="CJ795" s="108"/>
      <c r="DC795" s="108"/>
    </row>
    <row r="796" spans="1:107" ht="15.75" customHeight="1">
      <c r="A796" s="104"/>
      <c r="B796" s="104"/>
      <c r="C796" s="104"/>
      <c r="D796" s="105"/>
      <c r="E796" s="106"/>
      <c r="K796" s="107"/>
      <c r="Q796" s="108"/>
      <c r="W796" s="109"/>
      <c r="X796" s="109"/>
      <c r="Z796" s="109"/>
      <c r="AG796" s="110"/>
      <c r="AT796" s="111"/>
      <c r="AV796" s="112"/>
      <c r="CI796" s="108"/>
      <c r="CJ796" s="108"/>
      <c r="DC796" s="108"/>
    </row>
    <row r="797" spans="1:107" ht="15.75" customHeight="1">
      <c r="A797" s="104"/>
      <c r="B797" s="104"/>
      <c r="C797" s="104"/>
      <c r="D797" s="105"/>
      <c r="E797" s="106"/>
      <c r="K797" s="107"/>
      <c r="Q797" s="108"/>
      <c r="W797" s="109"/>
      <c r="X797" s="109"/>
      <c r="Z797" s="109"/>
      <c r="AG797" s="110"/>
      <c r="AT797" s="111"/>
      <c r="AV797" s="112"/>
      <c r="CI797" s="108"/>
      <c r="CJ797" s="108"/>
      <c r="DC797" s="108"/>
    </row>
    <row r="798" spans="1:107" ht="15.75" customHeight="1">
      <c r="A798" s="104"/>
      <c r="B798" s="104"/>
      <c r="C798" s="104"/>
      <c r="D798" s="105"/>
      <c r="E798" s="106"/>
      <c r="K798" s="107"/>
      <c r="Q798" s="108"/>
      <c r="W798" s="109"/>
      <c r="X798" s="109"/>
      <c r="Z798" s="109"/>
      <c r="AG798" s="110"/>
      <c r="AT798" s="111"/>
      <c r="AV798" s="112"/>
      <c r="CI798" s="108"/>
      <c r="CJ798" s="108"/>
      <c r="DC798" s="108"/>
    </row>
    <row r="799" spans="1:107" ht="15.75" customHeight="1">
      <c r="A799" s="104"/>
      <c r="B799" s="104"/>
      <c r="C799" s="104"/>
      <c r="D799" s="105"/>
      <c r="E799" s="106"/>
      <c r="K799" s="107"/>
      <c r="Q799" s="108"/>
      <c r="W799" s="109"/>
      <c r="X799" s="109"/>
      <c r="Z799" s="109"/>
      <c r="AG799" s="110"/>
      <c r="AT799" s="111"/>
      <c r="AV799" s="112"/>
      <c r="CI799" s="108"/>
      <c r="CJ799" s="108"/>
      <c r="DC799" s="108"/>
    </row>
    <row r="800" spans="1:107" ht="15.75" customHeight="1">
      <c r="A800" s="104"/>
      <c r="B800" s="104"/>
      <c r="C800" s="104"/>
      <c r="D800" s="105"/>
      <c r="E800" s="106"/>
      <c r="K800" s="107"/>
      <c r="Q800" s="108"/>
      <c r="W800" s="109"/>
      <c r="X800" s="109"/>
      <c r="Z800" s="109"/>
      <c r="AG800" s="110"/>
      <c r="AT800" s="111"/>
      <c r="AV800" s="112"/>
      <c r="CI800" s="108"/>
      <c r="CJ800" s="108"/>
      <c r="DC800" s="108"/>
    </row>
    <row r="801" spans="1:107" ht="15.75" customHeight="1">
      <c r="A801" s="104"/>
      <c r="B801" s="104"/>
      <c r="C801" s="104"/>
      <c r="D801" s="105"/>
      <c r="E801" s="106"/>
      <c r="K801" s="107"/>
      <c r="Q801" s="108"/>
      <c r="W801" s="109"/>
      <c r="X801" s="109"/>
      <c r="Z801" s="109"/>
      <c r="AG801" s="110"/>
      <c r="AT801" s="111"/>
      <c r="AV801" s="112"/>
      <c r="CI801" s="108"/>
      <c r="CJ801" s="108"/>
      <c r="DC801" s="108"/>
    </row>
    <row r="802" spans="1:107" ht="15.75" customHeight="1">
      <c r="A802" s="104"/>
      <c r="B802" s="104"/>
      <c r="C802" s="104"/>
      <c r="D802" s="105"/>
      <c r="E802" s="106"/>
      <c r="K802" s="107"/>
      <c r="Q802" s="108"/>
      <c r="W802" s="109"/>
      <c r="X802" s="109"/>
      <c r="Z802" s="109"/>
      <c r="AG802" s="110"/>
      <c r="AT802" s="111"/>
      <c r="AV802" s="112"/>
      <c r="CI802" s="108"/>
      <c r="CJ802" s="108"/>
      <c r="DC802" s="108"/>
    </row>
    <row r="803" spans="1:107" ht="15.75" customHeight="1">
      <c r="A803" s="104"/>
      <c r="B803" s="104"/>
      <c r="C803" s="104"/>
      <c r="D803" s="105"/>
      <c r="E803" s="106"/>
      <c r="K803" s="107"/>
      <c r="Q803" s="108"/>
      <c r="W803" s="109"/>
      <c r="X803" s="109"/>
      <c r="Z803" s="109"/>
      <c r="AG803" s="110"/>
      <c r="AT803" s="111"/>
      <c r="AV803" s="112"/>
      <c r="CI803" s="108"/>
      <c r="CJ803" s="108"/>
      <c r="DC803" s="108"/>
    </row>
    <row r="804" spans="1:107" ht="15.75" customHeight="1">
      <c r="A804" s="104"/>
      <c r="B804" s="104"/>
      <c r="C804" s="104"/>
      <c r="D804" s="105"/>
      <c r="E804" s="106"/>
      <c r="K804" s="107"/>
      <c r="Q804" s="108"/>
      <c r="W804" s="109"/>
      <c r="X804" s="109"/>
      <c r="Z804" s="109"/>
      <c r="AG804" s="110"/>
      <c r="AT804" s="111"/>
      <c r="AV804" s="112"/>
      <c r="CI804" s="108"/>
      <c r="CJ804" s="108"/>
      <c r="DC804" s="108"/>
    </row>
    <row r="805" spans="1:107" ht="15.75" customHeight="1">
      <c r="A805" s="104"/>
      <c r="B805" s="104"/>
      <c r="C805" s="104"/>
      <c r="D805" s="105"/>
      <c r="E805" s="106"/>
      <c r="K805" s="107"/>
      <c r="Q805" s="108"/>
      <c r="W805" s="109"/>
      <c r="X805" s="109"/>
      <c r="Z805" s="109"/>
      <c r="AG805" s="110"/>
      <c r="AT805" s="111"/>
      <c r="AV805" s="112"/>
      <c r="CI805" s="108"/>
      <c r="CJ805" s="108"/>
      <c r="DC805" s="108"/>
    </row>
    <row r="806" spans="1:107" ht="15.75" customHeight="1">
      <c r="A806" s="104"/>
      <c r="B806" s="104"/>
      <c r="C806" s="104"/>
      <c r="D806" s="105"/>
      <c r="E806" s="106"/>
      <c r="K806" s="107"/>
      <c r="Q806" s="108"/>
      <c r="W806" s="109"/>
      <c r="X806" s="109"/>
      <c r="Z806" s="109"/>
      <c r="AG806" s="110"/>
      <c r="AT806" s="111"/>
      <c r="AV806" s="112"/>
      <c r="CI806" s="108"/>
      <c r="CJ806" s="108"/>
      <c r="DC806" s="108"/>
    </row>
    <row r="807" spans="1:107" ht="15.75" customHeight="1">
      <c r="A807" s="104"/>
      <c r="B807" s="104"/>
      <c r="C807" s="104"/>
      <c r="D807" s="105"/>
      <c r="E807" s="106"/>
      <c r="K807" s="107"/>
      <c r="Q807" s="108"/>
      <c r="W807" s="109"/>
      <c r="X807" s="109"/>
      <c r="Z807" s="109"/>
      <c r="AG807" s="110"/>
      <c r="AT807" s="111"/>
      <c r="AV807" s="112"/>
      <c r="CI807" s="108"/>
      <c r="CJ807" s="108"/>
      <c r="DC807" s="108"/>
    </row>
    <row r="808" spans="1:107" ht="15.75" customHeight="1">
      <c r="A808" s="104"/>
      <c r="B808" s="104"/>
      <c r="C808" s="104"/>
      <c r="D808" s="105"/>
      <c r="E808" s="106"/>
      <c r="K808" s="107"/>
      <c r="Q808" s="108"/>
      <c r="W808" s="109"/>
      <c r="X808" s="109"/>
      <c r="Z808" s="109"/>
      <c r="AG808" s="110"/>
      <c r="AT808" s="111"/>
      <c r="AV808" s="112"/>
      <c r="CI808" s="108"/>
      <c r="CJ808" s="108"/>
      <c r="DC808" s="108"/>
    </row>
    <row r="809" spans="1:107" ht="15.75" customHeight="1">
      <c r="A809" s="104"/>
      <c r="B809" s="104"/>
      <c r="C809" s="104"/>
      <c r="D809" s="105"/>
      <c r="E809" s="106"/>
      <c r="K809" s="107"/>
      <c r="Q809" s="108"/>
      <c r="W809" s="109"/>
      <c r="X809" s="109"/>
      <c r="Z809" s="109"/>
      <c r="AG809" s="110"/>
      <c r="AT809" s="111"/>
      <c r="AV809" s="112"/>
      <c r="CI809" s="108"/>
      <c r="CJ809" s="108"/>
      <c r="DC809" s="108"/>
    </row>
    <row r="810" spans="1:107" ht="15.75" customHeight="1">
      <c r="A810" s="104"/>
      <c r="B810" s="104"/>
      <c r="C810" s="104"/>
      <c r="D810" s="105"/>
      <c r="E810" s="106"/>
      <c r="K810" s="107"/>
      <c r="Q810" s="108"/>
      <c r="W810" s="109"/>
      <c r="X810" s="109"/>
      <c r="Z810" s="109"/>
      <c r="AG810" s="110"/>
      <c r="AT810" s="111"/>
      <c r="AV810" s="112"/>
      <c r="CI810" s="108"/>
      <c r="CJ810" s="108"/>
      <c r="DC810" s="108"/>
    </row>
    <row r="811" spans="1:107" ht="15.75" customHeight="1">
      <c r="A811" s="104"/>
      <c r="B811" s="104"/>
      <c r="C811" s="104"/>
      <c r="D811" s="105"/>
      <c r="E811" s="106"/>
      <c r="K811" s="107"/>
      <c r="Q811" s="108"/>
      <c r="W811" s="109"/>
      <c r="X811" s="109"/>
      <c r="Z811" s="109"/>
      <c r="AG811" s="110"/>
      <c r="AT811" s="111"/>
      <c r="AV811" s="112"/>
      <c r="CI811" s="108"/>
      <c r="CJ811" s="108"/>
      <c r="DC811" s="108"/>
    </row>
    <row r="812" spans="1:107" ht="15.75" customHeight="1">
      <c r="A812" s="104"/>
      <c r="B812" s="104"/>
      <c r="C812" s="104"/>
      <c r="D812" s="105"/>
      <c r="E812" s="106"/>
      <c r="K812" s="107"/>
      <c r="Q812" s="108"/>
      <c r="W812" s="109"/>
      <c r="X812" s="109"/>
      <c r="Z812" s="109"/>
      <c r="AG812" s="110"/>
      <c r="AT812" s="111"/>
      <c r="AV812" s="112"/>
      <c r="CI812" s="108"/>
      <c r="CJ812" s="108"/>
      <c r="DC812" s="108"/>
    </row>
    <row r="813" spans="1:107" ht="15.75" customHeight="1">
      <c r="A813" s="104"/>
      <c r="B813" s="104"/>
      <c r="C813" s="104"/>
      <c r="D813" s="105"/>
      <c r="E813" s="106"/>
      <c r="K813" s="107"/>
      <c r="Q813" s="108"/>
      <c r="W813" s="109"/>
      <c r="X813" s="109"/>
      <c r="Z813" s="109"/>
      <c r="AG813" s="110"/>
      <c r="AT813" s="111"/>
      <c r="AV813" s="112"/>
      <c r="CI813" s="108"/>
      <c r="CJ813" s="108"/>
      <c r="DC813" s="108"/>
    </row>
    <row r="814" spans="1:107" ht="15.75" customHeight="1">
      <c r="A814" s="104"/>
      <c r="B814" s="104"/>
      <c r="C814" s="104"/>
      <c r="D814" s="105"/>
      <c r="E814" s="106"/>
      <c r="K814" s="107"/>
      <c r="Q814" s="108"/>
      <c r="W814" s="109"/>
      <c r="X814" s="109"/>
      <c r="Z814" s="109"/>
      <c r="AG814" s="110"/>
      <c r="AT814" s="111"/>
      <c r="AV814" s="112"/>
      <c r="CI814" s="108"/>
      <c r="CJ814" s="108"/>
      <c r="DC814" s="108"/>
    </row>
    <row r="815" spans="1:107" ht="15.75" customHeight="1">
      <c r="A815" s="104"/>
      <c r="B815" s="104"/>
      <c r="C815" s="104"/>
      <c r="D815" s="105"/>
      <c r="E815" s="106"/>
      <c r="K815" s="107"/>
      <c r="Q815" s="108"/>
      <c r="W815" s="109"/>
      <c r="X815" s="109"/>
      <c r="Z815" s="109"/>
      <c r="AG815" s="110"/>
      <c r="AT815" s="111"/>
      <c r="AV815" s="112"/>
      <c r="CI815" s="108"/>
      <c r="CJ815" s="108"/>
      <c r="DC815" s="108"/>
    </row>
    <row r="816" spans="1:107" ht="15.75" customHeight="1">
      <c r="A816" s="104"/>
      <c r="B816" s="104"/>
      <c r="C816" s="104"/>
      <c r="D816" s="105"/>
      <c r="E816" s="106"/>
      <c r="K816" s="107"/>
      <c r="Q816" s="108"/>
      <c r="W816" s="109"/>
      <c r="X816" s="109"/>
      <c r="Z816" s="109"/>
      <c r="AG816" s="110"/>
      <c r="AT816" s="111"/>
      <c r="AV816" s="112"/>
      <c r="CI816" s="108"/>
      <c r="CJ816" s="108"/>
      <c r="DC816" s="108"/>
    </row>
    <row r="817" spans="1:107" ht="15.75" customHeight="1">
      <c r="A817" s="104"/>
      <c r="B817" s="104"/>
      <c r="C817" s="104"/>
      <c r="D817" s="105"/>
      <c r="E817" s="106"/>
      <c r="K817" s="107"/>
      <c r="Q817" s="108"/>
      <c r="W817" s="109"/>
      <c r="X817" s="109"/>
      <c r="Z817" s="109"/>
      <c r="AG817" s="110"/>
      <c r="AT817" s="111"/>
      <c r="AV817" s="112"/>
      <c r="CI817" s="108"/>
      <c r="CJ817" s="108"/>
      <c r="DC817" s="108"/>
    </row>
    <row r="818" spans="1:107" ht="15.75" customHeight="1">
      <c r="A818" s="104"/>
      <c r="B818" s="104"/>
      <c r="C818" s="104"/>
      <c r="D818" s="105"/>
      <c r="E818" s="106"/>
      <c r="K818" s="107"/>
      <c r="Q818" s="108"/>
      <c r="W818" s="109"/>
      <c r="X818" s="109"/>
      <c r="Z818" s="109"/>
      <c r="AG818" s="110"/>
      <c r="AT818" s="111"/>
      <c r="AV818" s="112"/>
      <c r="CI818" s="108"/>
      <c r="CJ818" s="108"/>
      <c r="DC818" s="108"/>
    </row>
    <row r="819" spans="1:107" ht="15.75" customHeight="1">
      <c r="A819" s="104"/>
      <c r="B819" s="104"/>
      <c r="C819" s="104"/>
      <c r="D819" s="105"/>
      <c r="E819" s="106"/>
      <c r="K819" s="107"/>
      <c r="Q819" s="108"/>
      <c r="W819" s="109"/>
      <c r="X819" s="109"/>
      <c r="Z819" s="109"/>
      <c r="AG819" s="110"/>
      <c r="AT819" s="111"/>
      <c r="AV819" s="112"/>
      <c r="CI819" s="108"/>
      <c r="CJ819" s="108"/>
      <c r="DC819" s="108"/>
    </row>
    <row r="820" spans="1:107" ht="15.75" customHeight="1">
      <c r="A820" s="104"/>
      <c r="B820" s="104"/>
      <c r="C820" s="104"/>
      <c r="D820" s="105"/>
      <c r="E820" s="106"/>
      <c r="K820" s="107"/>
      <c r="Q820" s="108"/>
      <c r="W820" s="109"/>
      <c r="X820" s="109"/>
      <c r="Z820" s="109"/>
      <c r="AG820" s="110"/>
      <c r="AT820" s="111"/>
      <c r="AV820" s="112"/>
      <c r="CI820" s="108"/>
      <c r="CJ820" s="108"/>
      <c r="DC820" s="108"/>
    </row>
    <row r="821" spans="1:107" ht="15.75" customHeight="1">
      <c r="A821" s="104"/>
      <c r="B821" s="104"/>
      <c r="C821" s="104"/>
      <c r="D821" s="105"/>
      <c r="E821" s="106"/>
      <c r="K821" s="107"/>
      <c r="Q821" s="108"/>
      <c r="W821" s="109"/>
      <c r="X821" s="109"/>
      <c r="Z821" s="109"/>
      <c r="AG821" s="110"/>
      <c r="AT821" s="111"/>
      <c r="AV821" s="112"/>
      <c r="CI821" s="108"/>
      <c r="CJ821" s="108"/>
      <c r="DC821" s="108"/>
    </row>
    <row r="822" spans="1:107" ht="15.75" customHeight="1">
      <c r="A822" s="104"/>
      <c r="B822" s="104"/>
      <c r="C822" s="104"/>
      <c r="D822" s="105"/>
      <c r="E822" s="106"/>
      <c r="K822" s="107"/>
      <c r="Q822" s="108"/>
      <c r="W822" s="109"/>
      <c r="X822" s="109"/>
      <c r="Z822" s="109"/>
      <c r="AG822" s="110"/>
      <c r="AT822" s="111"/>
      <c r="AV822" s="112"/>
      <c r="CI822" s="108"/>
      <c r="CJ822" s="108"/>
      <c r="DC822" s="108"/>
    </row>
    <row r="823" spans="1:107" ht="15.75" customHeight="1">
      <c r="A823" s="104"/>
      <c r="B823" s="104"/>
      <c r="C823" s="104"/>
      <c r="D823" s="105"/>
      <c r="E823" s="106"/>
      <c r="K823" s="107"/>
      <c r="Q823" s="108"/>
      <c r="W823" s="109"/>
      <c r="X823" s="109"/>
      <c r="Z823" s="109"/>
      <c r="AG823" s="110"/>
      <c r="AT823" s="111"/>
      <c r="AV823" s="112"/>
      <c r="CI823" s="108"/>
      <c r="CJ823" s="108"/>
      <c r="DC823" s="108"/>
    </row>
    <row r="824" spans="1:107" ht="15.75" customHeight="1">
      <c r="A824" s="104"/>
      <c r="B824" s="104"/>
      <c r="C824" s="104"/>
      <c r="D824" s="105"/>
      <c r="E824" s="106"/>
      <c r="K824" s="107"/>
      <c r="Q824" s="108"/>
      <c r="W824" s="109"/>
      <c r="X824" s="109"/>
      <c r="Z824" s="109"/>
      <c r="AG824" s="110"/>
      <c r="AT824" s="111"/>
      <c r="AV824" s="112"/>
      <c r="CI824" s="108"/>
      <c r="CJ824" s="108"/>
      <c r="DC824" s="108"/>
    </row>
    <row r="825" spans="1:107" ht="15.75" customHeight="1">
      <c r="A825" s="104"/>
      <c r="B825" s="104"/>
      <c r="C825" s="104"/>
      <c r="D825" s="105"/>
      <c r="E825" s="106"/>
      <c r="K825" s="107"/>
      <c r="Q825" s="108"/>
      <c r="W825" s="109"/>
      <c r="X825" s="109"/>
      <c r="Z825" s="109"/>
      <c r="AG825" s="110"/>
      <c r="AT825" s="111"/>
      <c r="AV825" s="112"/>
      <c r="CI825" s="108"/>
      <c r="CJ825" s="108"/>
      <c r="DC825" s="108"/>
    </row>
    <row r="826" spans="1:107" ht="15.75" customHeight="1">
      <c r="A826" s="104"/>
      <c r="B826" s="104"/>
      <c r="C826" s="104"/>
      <c r="D826" s="105"/>
      <c r="E826" s="106"/>
      <c r="K826" s="107"/>
      <c r="Q826" s="108"/>
      <c r="W826" s="109"/>
      <c r="X826" s="109"/>
      <c r="Z826" s="109"/>
      <c r="AG826" s="110"/>
      <c r="AT826" s="111"/>
      <c r="AV826" s="112"/>
      <c r="CI826" s="108"/>
      <c r="CJ826" s="108"/>
      <c r="DC826" s="108"/>
    </row>
    <row r="827" spans="1:107" ht="15.75" customHeight="1">
      <c r="A827" s="104"/>
      <c r="B827" s="104"/>
      <c r="C827" s="104"/>
      <c r="D827" s="105"/>
      <c r="E827" s="106"/>
      <c r="K827" s="107"/>
      <c r="Q827" s="108"/>
      <c r="W827" s="109"/>
      <c r="X827" s="109"/>
      <c r="Z827" s="109"/>
      <c r="AG827" s="110"/>
      <c r="AT827" s="111"/>
      <c r="AV827" s="112"/>
      <c r="CI827" s="108"/>
      <c r="CJ827" s="108"/>
      <c r="DC827" s="108"/>
    </row>
    <row r="828" spans="1:107" ht="15.75" customHeight="1">
      <c r="A828" s="104"/>
      <c r="B828" s="104"/>
      <c r="C828" s="104"/>
      <c r="D828" s="105"/>
      <c r="E828" s="106"/>
      <c r="K828" s="107"/>
      <c r="Q828" s="108"/>
      <c r="W828" s="109"/>
      <c r="X828" s="109"/>
      <c r="Z828" s="109"/>
      <c r="AG828" s="110"/>
      <c r="AT828" s="111"/>
      <c r="AV828" s="112"/>
      <c r="CI828" s="108"/>
      <c r="CJ828" s="108"/>
      <c r="DC828" s="108"/>
    </row>
    <row r="829" spans="1:107" ht="15.75" customHeight="1">
      <c r="A829" s="104"/>
      <c r="B829" s="104"/>
      <c r="C829" s="104"/>
      <c r="D829" s="105"/>
      <c r="E829" s="106"/>
      <c r="K829" s="107"/>
      <c r="Q829" s="108"/>
      <c r="W829" s="109"/>
      <c r="X829" s="109"/>
      <c r="Z829" s="109"/>
      <c r="AG829" s="110"/>
      <c r="AT829" s="111"/>
      <c r="AV829" s="112"/>
      <c r="CI829" s="108"/>
      <c r="CJ829" s="108"/>
      <c r="DC829" s="108"/>
    </row>
    <row r="830" spans="1:107" ht="15.75" customHeight="1">
      <c r="A830" s="104"/>
      <c r="B830" s="104"/>
      <c r="C830" s="104"/>
      <c r="D830" s="105"/>
      <c r="E830" s="106"/>
      <c r="K830" s="107"/>
      <c r="Q830" s="108"/>
      <c r="W830" s="109"/>
      <c r="X830" s="109"/>
      <c r="Z830" s="109"/>
      <c r="AG830" s="110"/>
      <c r="AT830" s="111"/>
      <c r="AV830" s="112"/>
      <c r="CI830" s="108"/>
      <c r="CJ830" s="108"/>
      <c r="DC830" s="108"/>
    </row>
    <row r="831" spans="1:107" ht="15.75" customHeight="1">
      <c r="A831" s="104"/>
      <c r="B831" s="104"/>
      <c r="C831" s="104"/>
      <c r="D831" s="105"/>
      <c r="E831" s="106"/>
      <c r="K831" s="107"/>
      <c r="Q831" s="108"/>
      <c r="W831" s="109"/>
      <c r="X831" s="109"/>
      <c r="Z831" s="109"/>
      <c r="AG831" s="110"/>
      <c r="AT831" s="111"/>
      <c r="AV831" s="112"/>
      <c r="CI831" s="108"/>
      <c r="CJ831" s="108"/>
      <c r="DC831" s="108"/>
    </row>
    <row r="832" spans="1:107" ht="15.75" customHeight="1">
      <c r="A832" s="104"/>
      <c r="B832" s="104"/>
      <c r="C832" s="104"/>
      <c r="D832" s="105"/>
      <c r="E832" s="106"/>
      <c r="K832" s="107"/>
      <c r="Q832" s="108"/>
      <c r="W832" s="109"/>
      <c r="X832" s="109"/>
      <c r="Z832" s="109"/>
      <c r="AG832" s="110"/>
      <c r="AT832" s="111"/>
      <c r="AV832" s="112"/>
      <c r="CI832" s="108"/>
      <c r="CJ832" s="108"/>
      <c r="DC832" s="108"/>
    </row>
    <row r="833" spans="1:107" ht="15.75" customHeight="1">
      <c r="A833" s="104"/>
      <c r="B833" s="104"/>
      <c r="C833" s="104"/>
      <c r="D833" s="105"/>
      <c r="E833" s="106"/>
      <c r="K833" s="107"/>
      <c r="Q833" s="108"/>
      <c r="W833" s="109"/>
      <c r="X833" s="109"/>
      <c r="Z833" s="109"/>
      <c r="AG833" s="110"/>
      <c r="AT833" s="111"/>
      <c r="AV833" s="112"/>
      <c r="CI833" s="108"/>
      <c r="CJ833" s="108"/>
      <c r="DC833" s="108"/>
    </row>
    <row r="834" spans="1:107" ht="15.75" customHeight="1">
      <c r="A834" s="104"/>
      <c r="B834" s="104"/>
      <c r="C834" s="104"/>
      <c r="D834" s="105"/>
      <c r="E834" s="106"/>
      <c r="K834" s="107"/>
      <c r="Q834" s="108"/>
      <c r="W834" s="109"/>
      <c r="X834" s="109"/>
      <c r="Z834" s="109"/>
      <c r="AG834" s="110"/>
      <c r="AT834" s="111"/>
      <c r="AV834" s="112"/>
      <c r="CI834" s="108"/>
      <c r="CJ834" s="108"/>
      <c r="DC834" s="108"/>
    </row>
    <row r="835" spans="1:107" ht="15.75" customHeight="1">
      <c r="A835" s="104"/>
      <c r="B835" s="104"/>
      <c r="C835" s="104"/>
      <c r="D835" s="105"/>
      <c r="E835" s="106"/>
      <c r="K835" s="107"/>
      <c r="Q835" s="108"/>
      <c r="W835" s="109"/>
      <c r="X835" s="109"/>
      <c r="Z835" s="109"/>
      <c r="AG835" s="110"/>
      <c r="AT835" s="111"/>
      <c r="AV835" s="112"/>
      <c r="CI835" s="108"/>
      <c r="CJ835" s="108"/>
      <c r="DC835" s="108"/>
    </row>
    <row r="836" spans="1:107" ht="15.75" customHeight="1">
      <c r="A836" s="104"/>
      <c r="B836" s="104"/>
      <c r="C836" s="104"/>
      <c r="D836" s="105"/>
      <c r="E836" s="106"/>
      <c r="K836" s="107"/>
      <c r="Q836" s="108"/>
      <c r="W836" s="109"/>
      <c r="X836" s="109"/>
      <c r="Z836" s="109"/>
      <c r="AG836" s="110"/>
      <c r="AT836" s="111"/>
      <c r="AV836" s="112"/>
      <c r="CI836" s="108"/>
      <c r="CJ836" s="108"/>
      <c r="DC836" s="108"/>
    </row>
    <row r="837" spans="1:107" ht="15.75" customHeight="1">
      <c r="A837" s="104"/>
      <c r="B837" s="104"/>
      <c r="C837" s="104"/>
      <c r="D837" s="105"/>
      <c r="E837" s="106"/>
      <c r="K837" s="107"/>
      <c r="Q837" s="108"/>
      <c r="W837" s="109"/>
      <c r="X837" s="109"/>
      <c r="Z837" s="109"/>
      <c r="AG837" s="110"/>
      <c r="AT837" s="111"/>
      <c r="AV837" s="112"/>
      <c r="CI837" s="108"/>
      <c r="CJ837" s="108"/>
      <c r="DC837" s="108"/>
    </row>
    <row r="838" spans="1:107" ht="15.75" customHeight="1">
      <c r="A838" s="104"/>
      <c r="B838" s="104"/>
      <c r="C838" s="104"/>
      <c r="D838" s="105"/>
      <c r="E838" s="106"/>
      <c r="K838" s="107"/>
      <c r="Q838" s="108"/>
      <c r="W838" s="109"/>
      <c r="X838" s="109"/>
      <c r="Z838" s="109"/>
      <c r="AG838" s="110"/>
      <c r="AT838" s="111"/>
      <c r="AV838" s="112"/>
      <c r="CI838" s="108"/>
      <c r="CJ838" s="108"/>
      <c r="DC838" s="108"/>
    </row>
    <row r="839" spans="1:107" ht="15.75" customHeight="1">
      <c r="A839" s="104"/>
      <c r="B839" s="104"/>
      <c r="C839" s="104"/>
      <c r="D839" s="105"/>
      <c r="E839" s="106"/>
      <c r="K839" s="107"/>
      <c r="Q839" s="108"/>
      <c r="W839" s="109"/>
      <c r="X839" s="109"/>
      <c r="Z839" s="109"/>
      <c r="AG839" s="110"/>
      <c r="AT839" s="111"/>
      <c r="AV839" s="112"/>
      <c r="CI839" s="108"/>
      <c r="CJ839" s="108"/>
      <c r="DC839" s="108"/>
    </row>
    <row r="840" spans="1:107" ht="15.75" customHeight="1">
      <c r="A840" s="104"/>
      <c r="B840" s="104"/>
      <c r="C840" s="104"/>
      <c r="D840" s="105"/>
      <c r="E840" s="106"/>
      <c r="K840" s="107"/>
      <c r="Q840" s="108"/>
      <c r="W840" s="109"/>
      <c r="X840" s="109"/>
      <c r="Z840" s="109"/>
      <c r="AG840" s="110"/>
      <c r="AT840" s="111"/>
      <c r="AV840" s="112"/>
      <c r="CI840" s="108"/>
      <c r="CJ840" s="108"/>
      <c r="DC840" s="108"/>
    </row>
    <row r="841" spans="1:107" ht="15.75" customHeight="1">
      <c r="A841" s="104"/>
      <c r="B841" s="104"/>
      <c r="C841" s="104"/>
      <c r="D841" s="105"/>
      <c r="E841" s="106"/>
      <c r="K841" s="107"/>
      <c r="Q841" s="108"/>
      <c r="W841" s="109"/>
      <c r="X841" s="109"/>
      <c r="Z841" s="109"/>
      <c r="AG841" s="110"/>
      <c r="AT841" s="111"/>
      <c r="AV841" s="112"/>
      <c r="CI841" s="108"/>
      <c r="CJ841" s="108"/>
      <c r="DC841" s="108"/>
    </row>
    <row r="842" spans="1:107" ht="15.75" customHeight="1">
      <c r="A842" s="104"/>
      <c r="B842" s="104"/>
      <c r="C842" s="104"/>
      <c r="D842" s="105"/>
      <c r="E842" s="106"/>
      <c r="K842" s="107"/>
      <c r="Q842" s="108"/>
      <c r="W842" s="109"/>
      <c r="X842" s="109"/>
      <c r="Z842" s="109"/>
      <c r="AG842" s="110"/>
      <c r="AT842" s="111"/>
      <c r="AV842" s="112"/>
      <c r="CI842" s="108"/>
      <c r="CJ842" s="108"/>
      <c r="DC842" s="108"/>
    </row>
    <row r="843" spans="1:107" ht="15.75" customHeight="1">
      <c r="A843" s="104"/>
      <c r="B843" s="104"/>
      <c r="C843" s="104"/>
      <c r="D843" s="105"/>
      <c r="E843" s="106"/>
      <c r="K843" s="107"/>
      <c r="Q843" s="108"/>
      <c r="W843" s="109"/>
      <c r="X843" s="109"/>
      <c r="Z843" s="109"/>
      <c r="AG843" s="110"/>
      <c r="AT843" s="111"/>
      <c r="AV843" s="112"/>
      <c r="CI843" s="108"/>
      <c r="CJ843" s="108"/>
      <c r="DC843" s="108"/>
    </row>
    <row r="844" spans="1:107" ht="15.75" customHeight="1">
      <c r="A844" s="104"/>
      <c r="B844" s="104"/>
      <c r="C844" s="104"/>
      <c r="D844" s="105"/>
      <c r="E844" s="106"/>
      <c r="K844" s="107"/>
      <c r="Q844" s="108"/>
      <c r="W844" s="109"/>
      <c r="X844" s="109"/>
      <c r="Z844" s="109"/>
      <c r="AG844" s="110"/>
      <c r="AT844" s="111"/>
      <c r="AV844" s="112"/>
      <c r="CI844" s="108"/>
      <c r="CJ844" s="108"/>
      <c r="DC844" s="108"/>
    </row>
    <row r="845" spans="1:107" ht="15.75" customHeight="1">
      <c r="A845" s="104"/>
      <c r="B845" s="104"/>
      <c r="C845" s="104"/>
      <c r="D845" s="105"/>
      <c r="E845" s="106"/>
      <c r="K845" s="107"/>
      <c r="Q845" s="108"/>
      <c r="W845" s="109"/>
      <c r="X845" s="109"/>
      <c r="Z845" s="109"/>
      <c r="AG845" s="110"/>
      <c r="AT845" s="111"/>
      <c r="AV845" s="112"/>
      <c r="CI845" s="108"/>
      <c r="CJ845" s="108"/>
      <c r="DC845" s="108"/>
    </row>
    <row r="846" spans="1:107" ht="15.75" customHeight="1">
      <c r="A846" s="104"/>
      <c r="B846" s="104"/>
      <c r="C846" s="104"/>
      <c r="D846" s="105"/>
      <c r="E846" s="106"/>
      <c r="K846" s="107"/>
      <c r="Q846" s="108"/>
      <c r="W846" s="109"/>
      <c r="X846" s="109"/>
      <c r="Z846" s="109"/>
      <c r="AG846" s="110"/>
      <c r="AT846" s="111"/>
      <c r="AV846" s="112"/>
      <c r="CI846" s="108"/>
      <c r="CJ846" s="108"/>
      <c r="DC846" s="108"/>
    </row>
    <row r="847" spans="1:107" ht="15.75" customHeight="1">
      <c r="A847" s="104"/>
      <c r="B847" s="104"/>
      <c r="C847" s="104"/>
      <c r="D847" s="105"/>
      <c r="E847" s="106"/>
      <c r="K847" s="107"/>
      <c r="Q847" s="108"/>
      <c r="W847" s="109"/>
      <c r="X847" s="109"/>
      <c r="Z847" s="109"/>
      <c r="AG847" s="110"/>
      <c r="AT847" s="111"/>
      <c r="AV847" s="112"/>
      <c r="CI847" s="108"/>
      <c r="CJ847" s="108"/>
      <c r="DC847" s="108"/>
    </row>
    <row r="848" spans="1:107" ht="15.75" customHeight="1">
      <c r="A848" s="104"/>
      <c r="B848" s="104"/>
      <c r="C848" s="104"/>
      <c r="D848" s="105"/>
      <c r="E848" s="106"/>
      <c r="K848" s="107"/>
      <c r="Q848" s="108"/>
      <c r="W848" s="109"/>
      <c r="X848" s="109"/>
      <c r="Z848" s="109"/>
      <c r="AG848" s="110"/>
      <c r="AT848" s="111"/>
      <c r="AV848" s="112"/>
      <c r="CI848" s="108"/>
      <c r="CJ848" s="108"/>
      <c r="DC848" s="108"/>
    </row>
    <row r="849" spans="1:107" ht="15.75" customHeight="1">
      <c r="A849" s="104"/>
      <c r="B849" s="104"/>
      <c r="C849" s="104"/>
      <c r="D849" s="105"/>
      <c r="E849" s="106"/>
      <c r="K849" s="107"/>
      <c r="Q849" s="108"/>
      <c r="W849" s="109"/>
      <c r="X849" s="109"/>
      <c r="Z849" s="109"/>
      <c r="AG849" s="110"/>
      <c r="AT849" s="111"/>
      <c r="AV849" s="112"/>
      <c r="CI849" s="108"/>
      <c r="CJ849" s="108"/>
      <c r="DC849" s="108"/>
    </row>
    <row r="850" spans="1:107" ht="15.75" customHeight="1">
      <c r="A850" s="104"/>
      <c r="B850" s="104"/>
      <c r="C850" s="104"/>
      <c r="D850" s="105"/>
      <c r="E850" s="106"/>
      <c r="K850" s="107"/>
      <c r="Q850" s="108"/>
      <c r="W850" s="109"/>
      <c r="X850" s="109"/>
      <c r="Z850" s="109"/>
      <c r="AG850" s="110"/>
      <c r="AT850" s="111"/>
      <c r="AV850" s="112"/>
      <c r="CI850" s="108"/>
      <c r="CJ850" s="108"/>
      <c r="DC850" s="108"/>
    </row>
    <row r="851" spans="1:107" ht="15.75" customHeight="1">
      <c r="A851" s="104"/>
      <c r="B851" s="104"/>
      <c r="C851" s="104"/>
      <c r="D851" s="105"/>
      <c r="E851" s="106"/>
      <c r="K851" s="107"/>
      <c r="Q851" s="108"/>
      <c r="W851" s="109"/>
      <c r="X851" s="109"/>
      <c r="Z851" s="109"/>
      <c r="AG851" s="110"/>
      <c r="AT851" s="111"/>
      <c r="AV851" s="112"/>
      <c r="CI851" s="108"/>
      <c r="CJ851" s="108"/>
      <c r="DC851" s="108"/>
    </row>
    <row r="852" spans="1:107" ht="15.75" customHeight="1">
      <c r="A852" s="104"/>
      <c r="B852" s="104"/>
      <c r="C852" s="104"/>
      <c r="D852" s="105"/>
      <c r="E852" s="106"/>
      <c r="K852" s="107"/>
      <c r="Q852" s="108"/>
      <c r="W852" s="109"/>
      <c r="X852" s="109"/>
      <c r="Z852" s="109"/>
      <c r="AG852" s="110"/>
      <c r="AT852" s="111"/>
      <c r="AV852" s="112"/>
      <c r="CI852" s="108"/>
      <c r="CJ852" s="108"/>
      <c r="DC852" s="108"/>
    </row>
    <row r="853" spans="1:107" ht="15.75" customHeight="1">
      <c r="A853" s="104"/>
      <c r="B853" s="104"/>
      <c r="C853" s="104"/>
      <c r="D853" s="105"/>
      <c r="E853" s="106"/>
      <c r="K853" s="107"/>
      <c r="Q853" s="108"/>
      <c r="W853" s="109"/>
      <c r="X853" s="109"/>
      <c r="Z853" s="109"/>
      <c r="AG853" s="110"/>
      <c r="AT853" s="111"/>
      <c r="AV853" s="112"/>
      <c r="CI853" s="108"/>
      <c r="CJ853" s="108"/>
      <c r="DC853" s="108"/>
    </row>
    <row r="854" spans="1:107" ht="15.75" customHeight="1">
      <c r="A854" s="104"/>
      <c r="B854" s="104"/>
      <c r="C854" s="104"/>
      <c r="D854" s="105"/>
      <c r="E854" s="106"/>
      <c r="K854" s="107"/>
      <c r="Q854" s="108"/>
      <c r="W854" s="109"/>
      <c r="X854" s="109"/>
      <c r="Z854" s="109"/>
      <c r="AG854" s="110"/>
      <c r="AT854" s="111"/>
      <c r="AV854" s="112"/>
      <c r="CI854" s="108"/>
      <c r="CJ854" s="108"/>
      <c r="DC854" s="108"/>
    </row>
    <row r="855" spans="1:107" ht="15.75" customHeight="1">
      <c r="A855" s="104"/>
      <c r="B855" s="104"/>
      <c r="C855" s="104"/>
      <c r="D855" s="105"/>
      <c r="E855" s="106"/>
      <c r="K855" s="107"/>
      <c r="Q855" s="108"/>
      <c r="W855" s="109"/>
      <c r="X855" s="109"/>
      <c r="Z855" s="109"/>
      <c r="AG855" s="110"/>
      <c r="AT855" s="111"/>
      <c r="AV855" s="112"/>
      <c r="CI855" s="108"/>
      <c r="CJ855" s="108"/>
      <c r="DC855" s="108"/>
    </row>
    <row r="856" spans="1:107" ht="15.75" customHeight="1">
      <c r="A856" s="104"/>
      <c r="B856" s="104"/>
      <c r="C856" s="104"/>
      <c r="D856" s="105"/>
      <c r="E856" s="106"/>
      <c r="K856" s="107"/>
      <c r="Q856" s="108"/>
      <c r="W856" s="109"/>
      <c r="X856" s="109"/>
      <c r="Z856" s="109"/>
      <c r="AG856" s="110"/>
      <c r="AT856" s="111"/>
      <c r="AV856" s="112"/>
      <c r="CI856" s="108"/>
      <c r="CJ856" s="108"/>
      <c r="DC856" s="108"/>
    </row>
    <row r="857" spans="1:107" ht="15.75" customHeight="1">
      <c r="A857" s="104"/>
      <c r="B857" s="104"/>
      <c r="C857" s="104"/>
      <c r="D857" s="105"/>
      <c r="E857" s="106"/>
      <c r="K857" s="107"/>
      <c r="Q857" s="108"/>
      <c r="W857" s="109"/>
      <c r="X857" s="109"/>
      <c r="Z857" s="109"/>
      <c r="AG857" s="110"/>
      <c r="AT857" s="111"/>
      <c r="AV857" s="112"/>
      <c r="CI857" s="108"/>
      <c r="CJ857" s="108"/>
      <c r="DC857" s="108"/>
    </row>
    <row r="858" spans="1:107" ht="15.75" customHeight="1">
      <c r="A858" s="104"/>
      <c r="B858" s="104"/>
      <c r="C858" s="104"/>
      <c r="D858" s="105"/>
      <c r="E858" s="106"/>
      <c r="K858" s="107"/>
      <c r="Q858" s="108"/>
      <c r="W858" s="109"/>
      <c r="X858" s="109"/>
      <c r="Z858" s="109"/>
      <c r="AG858" s="110"/>
      <c r="AT858" s="111"/>
      <c r="AV858" s="112"/>
      <c r="CI858" s="108"/>
      <c r="CJ858" s="108"/>
      <c r="DC858" s="108"/>
    </row>
    <row r="859" spans="1:107" ht="15.75" customHeight="1">
      <c r="A859" s="104"/>
      <c r="B859" s="104"/>
      <c r="C859" s="104"/>
      <c r="D859" s="105"/>
      <c r="E859" s="106"/>
      <c r="K859" s="107"/>
      <c r="Q859" s="108"/>
      <c r="W859" s="109"/>
      <c r="X859" s="109"/>
      <c r="Z859" s="109"/>
      <c r="AG859" s="110"/>
      <c r="AT859" s="111"/>
      <c r="AV859" s="112"/>
      <c r="CI859" s="108"/>
      <c r="CJ859" s="108"/>
      <c r="DC859" s="108"/>
    </row>
    <row r="860" spans="1:107" ht="15.75" customHeight="1">
      <c r="A860" s="104"/>
      <c r="B860" s="104"/>
      <c r="C860" s="104"/>
      <c r="D860" s="105"/>
      <c r="E860" s="106"/>
      <c r="K860" s="107"/>
      <c r="Q860" s="108"/>
      <c r="W860" s="109"/>
      <c r="X860" s="109"/>
      <c r="Z860" s="109"/>
      <c r="AG860" s="110"/>
      <c r="AT860" s="111"/>
      <c r="AV860" s="112"/>
      <c r="CI860" s="108"/>
      <c r="CJ860" s="108"/>
      <c r="DC860" s="108"/>
    </row>
    <row r="861" spans="1:107" ht="15.75" customHeight="1">
      <c r="A861" s="104"/>
      <c r="B861" s="104"/>
      <c r="C861" s="104"/>
      <c r="D861" s="105"/>
      <c r="E861" s="106"/>
      <c r="K861" s="107"/>
      <c r="Q861" s="108"/>
      <c r="W861" s="109"/>
      <c r="X861" s="109"/>
      <c r="Z861" s="109"/>
      <c r="AG861" s="110"/>
      <c r="AT861" s="111"/>
      <c r="AV861" s="112"/>
      <c r="CI861" s="108"/>
      <c r="CJ861" s="108"/>
      <c r="DC861" s="108"/>
    </row>
    <row r="862" spans="1:107" ht="15.75" customHeight="1">
      <c r="A862" s="104"/>
      <c r="B862" s="104"/>
      <c r="C862" s="104"/>
      <c r="D862" s="105"/>
      <c r="E862" s="106"/>
      <c r="K862" s="107"/>
      <c r="Q862" s="108"/>
      <c r="W862" s="109"/>
      <c r="X862" s="109"/>
      <c r="Z862" s="109"/>
      <c r="AG862" s="110"/>
      <c r="AT862" s="111"/>
      <c r="AV862" s="112"/>
      <c r="CI862" s="108"/>
      <c r="CJ862" s="108"/>
      <c r="DC862" s="108"/>
    </row>
    <row r="863" spans="1:107" ht="15.75" customHeight="1">
      <c r="A863" s="104"/>
      <c r="B863" s="104"/>
      <c r="C863" s="104"/>
      <c r="D863" s="105"/>
      <c r="E863" s="106"/>
      <c r="K863" s="107"/>
      <c r="Q863" s="108"/>
      <c r="W863" s="109"/>
      <c r="X863" s="109"/>
      <c r="Z863" s="109"/>
      <c r="AG863" s="110"/>
      <c r="AT863" s="111"/>
      <c r="AV863" s="112"/>
      <c r="CI863" s="108"/>
      <c r="CJ863" s="108"/>
      <c r="DC863" s="108"/>
    </row>
    <row r="864" spans="1:107" ht="15.75" customHeight="1">
      <c r="A864" s="104"/>
      <c r="B864" s="104"/>
      <c r="C864" s="104"/>
      <c r="D864" s="105"/>
      <c r="E864" s="106"/>
      <c r="K864" s="107"/>
      <c r="Q864" s="108"/>
      <c r="W864" s="109"/>
      <c r="X864" s="109"/>
      <c r="Z864" s="109"/>
      <c r="AG864" s="110"/>
      <c r="AT864" s="111"/>
      <c r="AV864" s="112"/>
      <c r="CI864" s="108"/>
      <c r="CJ864" s="108"/>
      <c r="DC864" s="108"/>
    </row>
    <row r="865" spans="1:107" ht="15.75" customHeight="1">
      <c r="A865" s="104"/>
      <c r="B865" s="104"/>
      <c r="C865" s="104"/>
      <c r="D865" s="105"/>
      <c r="E865" s="106"/>
      <c r="K865" s="107"/>
      <c r="Q865" s="108"/>
      <c r="W865" s="109"/>
      <c r="X865" s="109"/>
      <c r="Z865" s="109"/>
      <c r="AG865" s="110"/>
      <c r="AT865" s="111"/>
      <c r="AV865" s="112"/>
      <c r="CI865" s="108"/>
      <c r="CJ865" s="108"/>
      <c r="DC865" s="108"/>
    </row>
    <row r="866" spans="1:107" ht="15.75" customHeight="1">
      <c r="A866" s="104"/>
      <c r="B866" s="104"/>
      <c r="C866" s="104"/>
      <c r="D866" s="105"/>
      <c r="E866" s="106"/>
      <c r="K866" s="107"/>
      <c r="Q866" s="108"/>
      <c r="W866" s="109"/>
      <c r="X866" s="109"/>
      <c r="Z866" s="109"/>
      <c r="AG866" s="110"/>
      <c r="AT866" s="111"/>
      <c r="AV866" s="112"/>
      <c r="CI866" s="108"/>
      <c r="CJ866" s="108"/>
      <c r="DC866" s="108"/>
    </row>
    <row r="867" spans="1:107" ht="15.75" customHeight="1">
      <c r="A867" s="104"/>
      <c r="B867" s="104"/>
      <c r="C867" s="104"/>
      <c r="D867" s="105"/>
      <c r="E867" s="106"/>
      <c r="K867" s="107"/>
      <c r="Q867" s="108"/>
      <c r="W867" s="109"/>
      <c r="X867" s="109"/>
      <c r="Z867" s="109"/>
      <c r="AG867" s="110"/>
      <c r="AT867" s="111"/>
      <c r="AV867" s="112"/>
      <c r="CI867" s="108"/>
      <c r="CJ867" s="108"/>
      <c r="DC867" s="108"/>
    </row>
    <row r="868" spans="1:107" ht="15.75" customHeight="1">
      <c r="A868" s="104"/>
      <c r="B868" s="104"/>
      <c r="C868" s="104"/>
      <c r="D868" s="105"/>
      <c r="E868" s="106"/>
      <c r="K868" s="107"/>
      <c r="Q868" s="108"/>
      <c r="W868" s="109"/>
      <c r="X868" s="109"/>
      <c r="Z868" s="109"/>
      <c r="AG868" s="110"/>
      <c r="AT868" s="111"/>
      <c r="AV868" s="112"/>
      <c r="CI868" s="108"/>
      <c r="CJ868" s="108"/>
      <c r="DC868" s="108"/>
    </row>
    <row r="869" spans="1:107" ht="15.75" customHeight="1">
      <c r="A869" s="104"/>
      <c r="B869" s="104"/>
      <c r="C869" s="104"/>
      <c r="D869" s="105"/>
      <c r="E869" s="106"/>
      <c r="K869" s="107"/>
      <c r="Q869" s="108"/>
      <c r="W869" s="109"/>
      <c r="X869" s="109"/>
      <c r="Z869" s="109"/>
      <c r="AG869" s="110"/>
      <c r="AT869" s="111"/>
      <c r="AV869" s="112"/>
      <c r="CI869" s="108"/>
      <c r="CJ869" s="108"/>
      <c r="DC869" s="108"/>
    </row>
    <row r="870" spans="1:107" ht="15.75" customHeight="1">
      <c r="A870" s="104"/>
      <c r="B870" s="104"/>
      <c r="C870" s="104"/>
      <c r="D870" s="105"/>
      <c r="E870" s="106"/>
      <c r="K870" s="107"/>
      <c r="Q870" s="108"/>
      <c r="W870" s="109"/>
      <c r="X870" s="109"/>
      <c r="Z870" s="109"/>
      <c r="AG870" s="110"/>
      <c r="AT870" s="111"/>
      <c r="AV870" s="112"/>
      <c r="CI870" s="108"/>
      <c r="CJ870" s="108"/>
      <c r="DC870" s="108"/>
    </row>
    <row r="871" spans="1:107" ht="15.75" customHeight="1">
      <c r="A871" s="104"/>
      <c r="B871" s="104"/>
      <c r="C871" s="104"/>
      <c r="D871" s="105"/>
      <c r="E871" s="106"/>
      <c r="K871" s="107"/>
      <c r="Q871" s="108"/>
      <c r="W871" s="109"/>
      <c r="X871" s="109"/>
      <c r="Z871" s="109"/>
      <c r="AG871" s="110"/>
      <c r="AT871" s="111"/>
      <c r="AV871" s="112"/>
      <c r="CI871" s="108"/>
      <c r="CJ871" s="108"/>
      <c r="DC871" s="108"/>
    </row>
    <row r="872" spans="1:107" ht="15.75" customHeight="1">
      <c r="A872" s="104"/>
      <c r="B872" s="104"/>
      <c r="C872" s="104"/>
      <c r="D872" s="105"/>
      <c r="E872" s="106"/>
      <c r="K872" s="107"/>
      <c r="Q872" s="108"/>
      <c r="W872" s="109"/>
      <c r="X872" s="109"/>
      <c r="Z872" s="109"/>
      <c r="AG872" s="110"/>
      <c r="AT872" s="111"/>
      <c r="AV872" s="112"/>
      <c r="CI872" s="108"/>
      <c r="CJ872" s="108"/>
      <c r="DC872" s="108"/>
    </row>
    <row r="873" spans="1:107" ht="15.75" customHeight="1">
      <c r="A873" s="104"/>
      <c r="B873" s="104"/>
      <c r="C873" s="104"/>
      <c r="D873" s="105"/>
      <c r="E873" s="106"/>
      <c r="K873" s="107"/>
      <c r="Q873" s="108"/>
      <c r="W873" s="109"/>
      <c r="X873" s="109"/>
      <c r="Z873" s="109"/>
      <c r="AG873" s="110"/>
      <c r="AT873" s="111"/>
      <c r="AV873" s="112"/>
      <c r="CI873" s="108"/>
      <c r="CJ873" s="108"/>
      <c r="DC873" s="108"/>
    </row>
    <row r="874" spans="1:107" ht="15.75" customHeight="1">
      <c r="A874" s="104"/>
      <c r="B874" s="104"/>
      <c r="C874" s="104"/>
      <c r="D874" s="105"/>
      <c r="E874" s="106"/>
      <c r="K874" s="107"/>
      <c r="Q874" s="108"/>
      <c r="W874" s="109"/>
      <c r="X874" s="109"/>
      <c r="Z874" s="109"/>
      <c r="AG874" s="110"/>
      <c r="AT874" s="111"/>
      <c r="AV874" s="112"/>
      <c r="CI874" s="108"/>
      <c r="CJ874" s="108"/>
      <c r="DC874" s="108"/>
    </row>
    <row r="875" spans="1:107" ht="15.75" customHeight="1">
      <c r="A875" s="104"/>
      <c r="B875" s="104"/>
      <c r="C875" s="104"/>
      <c r="D875" s="105"/>
      <c r="E875" s="106"/>
      <c r="K875" s="107"/>
      <c r="Q875" s="108"/>
      <c r="W875" s="109"/>
      <c r="X875" s="109"/>
      <c r="Z875" s="109"/>
      <c r="AG875" s="110"/>
      <c r="AT875" s="111"/>
      <c r="AV875" s="112"/>
      <c r="CI875" s="108"/>
      <c r="CJ875" s="108"/>
      <c r="DC875" s="108"/>
    </row>
    <row r="876" spans="1:107" ht="15.75" customHeight="1">
      <c r="A876" s="104"/>
      <c r="B876" s="104"/>
      <c r="C876" s="104"/>
      <c r="D876" s="105"/>
      <c r="E876" s="106"/>
      <c r="K876" s="107"/>
      <c r="Q876" s="108"/>
      <c r="W876" s="109"/>
      <c r="X876" s="109"/>
      <c r="Z876" s="109"/>
      <c r="AG876" s="110"/>
      <c r="AT876" s="111"/>
      <c r="AV876" s="112"/>
      <c r="CI876" s="108"/>
      <c r="CJ876" s="108"/>
      <c r="DC876" s="108"/>
    </row>
    <row r="877" spans="1:107" ht="15.75" customHeight="1">
      <c r="A877" s="104"/>
      <c r="B877" s="104"/>
      <c r="C877" s="104"/>
      <c r="D877" s="105"/>
      <c r="E877" s="106"/>
      <c r="K877" s="107"/>
      <c r="Q877" s="108"/>
      <c r="W877" s="109"/>
      <c r="X877" s="109"/>
      <c r="Z877" s="109"/>
      <c r="AG877" s="110"/>
      <c r="AT877" s="111"/>
      <c r="AV877" s="112"/>
      <c r="CI877" s="108"/>
      <c r="CJ877" s="108"/>
      <c r="DC877" s="108"/>
    </row>
    <row r="878" spans="1:107" ht="15.75" customHeight="1">
      <c r="A878" s="104"/>
      <c r="B878" s="104"/>
      <c r="C878" s="104"/>
      <c r="D878" s="105"/>
      <c r="E878" s="106"/>
      <c r="K878" s="107"/>
      <c r="Q878" s="108"/>
      <c r="W878" s="109"/>
      <c r="X878" s="109"/>
      <c r="Z878" s="109"/>
      <c r="AG878" s="110"/>
      <c r="AT878" s="111"/>
      <c r="AV878" s="112"/>
      <c r="CI878" s="108"/>
      <c r="CJ878" s="108"/>
      <c r="DC878" s="108"/>
    </row>
    <row r="879" spans="1:107" ht="15.75" customHeight="1">
      <c r="A879" s="104"/>
      <c r="B879" s="104"/>
      <c r="C879" s="104"/>
      <c r="D879" s="105"/>
      <c r="E879" s="106"/>
      <c r="K879" s="107"/>
      <c r="Q879" s="108"/>
      <c r="W879" s="109"/>
      <c r="X879" s="109"/>
      <c r="Z879" s="109"/>
      <c r="AG879" s="110"/>
      <c r="AT879" s="111"/>
      <c r="AV879" s="112"/>
      <c r="CI879" s="108"/>
      <c r="CJ879" s="108"/>
      <c r="DC879" s="108"/>
    </row>
    <row r="880" spans="1:107" ht="15.75" customHeight="1">
      <c r="A880" s="104"/>
      <c r="B880" s="104"/>
      <c r="C880" s="104"/>
      <c r="D880" s="105"/>
      <c r="E880" s="106"/>
      <c r="K880" s="107"/>
      <c r="Q880" s="108"/>
      <c r="W880" s="109"/>
      <c r="X880" s="109"/>
      <c r="Z880" s="109"/>
      <c r="AG880" s="110"/>
      <c r="AT880" s="111"/>
      <c r="AV880" s="112"/>
      <c r="CI880" s="108"/>
      <c r="CJ880" s="108"/>
      <c r="DC880" s="108"/>
    </row>
    <row r="881" spans="1:107" ht="15.75" customHeight="1">
      <c r="A881" s="104"/>
      <c r="B881" s="104"/>
      <c r="C881" s="104"/>
      <c r="D881" s="105"/>
      <c r="E881" s="106"/>
      <c r="K881" s="107"/>
      <c r="Q881" s="108"/>
      <c r="W881" s="109"/>
      <c r="X881" s="109"/>
      <c r="Z881" s="109"/>
      <c r="AG881" s="110"/>
      <c r="AT881" s="111"/>
      <c r="AV881" s="112"/>
      <c r="CI881" s="108"/>
      <c r="CJ881" s="108"/>
      <c r="DC881" s="108"/>
    </row>
    <row r="882" spans="1:107" ht="15.75" customHeight="1">
      <c r="A882" s="104"/>
      <c r="B882" s="104"/>
      <c r="C882" s="104"/>
      <c r="D882" s="105"/>
      <c r="E882" s="106"/>
      <c r="K882" s="107"/>
      <c r="Q882" s="108"/>
      <c r="W882" s="109"/>
      <c r="X882" s="109"/>
      <c r="Z882" s="109"/>
      <c r="AG882" s="110"/>
      <c r="AT882" s="111"/>
      <c r="AV882" s="112"/>
      <c r="CI882" s="108"/>
      <c r="CJ882" s="108"/>
      <c r="DC882" s="108"/>
    </row>
    <row r="883" spans="1:107" ht="15.75" customHeight="1">
      <c r="A883" s="104"/>
      <c r="B883" s="104"/>
      <c r="C883" s="104"/>
      <c r="D883" s="105"/>
      <c r="E883" s="106"/>
      <c r="K883" s="107"/>
      <c r="Q883" s="108"/>
      <c r="W883" s="109"/>
      <c r="X883" s="109"/>
      <c r="Z883" s="109"/>
      <c r="AG883" s="110"/>
      <c r="AT883" s="111"/>
      <c r="AV883" s="112"/>
      <c r="CI883" s="108"/>
      <c r="CJ883" s="108"/>
      <c r="DC883" s="108"/>
    </row>
    <row r="884" spans="1:107" ht="15.75" customHeight="1">
      <c r="A884" s="104"/>
      <c r="B884" s="104"/>
      <c r="C884" s="104"/>
      <c r="D884" s="105"/>
      <c r="E884" s="106"/>
      <c r="K884" s="107"/>
      <c r="Q884" s="108"/>
      <c r="W884" s="109"/>
      <c r="X884" s="109"/>
      <c r="Z884" s="109"/>
      <c r="AG884" s="110"/>
      <c r="AT884" s="111"/>
      <c r="AV884" s="112"/>
      <c r="CI884" s="108"/>
      <c r="CJ884" s="108"/>
      <c r="DC884" s="108"/>
    </row>
  </sheetData>
  <autoFilter ref="A2:DJ120" xr:uid="{00000000-0009-0000-0000-000000000000}"/>
  <mergeCells count="1">
    <mergeCell ref="A1:DJ1"/>
  </mergeCells>
  <dataValidations count="1">
    <dataValidation type="list" allowBlank="1" showInputMessage="1" showErrorMessage="1" prompt="Seleccione un elemento de la lista - " sqref="AL3:AL120" xr:uid="{00000000-0002-0000-0000-000000000000}">
      <formula1>#REF!</formula1>
    </dataValidation>
  </dataValidations>
  <hyperlinks>
    <hyperlink ref="E3" r:id="rId1" xr:uid="{00000000-0004-0000-0000-000000000000}"/>
    <hyperlink ref="K3" r:id="rId2" xr:uid="{00000000-0004-0000-0000-000001000000}"/>
    <hyperlink ref="AV3" r:id="rId3" xr:uid="{00000000-0004-0000-0000-000002000000}"/>
    <hyperlink ref="E4" r:id="rId4" xr:uid="{00000000-0004-0000-0000-000003000000}"/>
    <hyperlink ref="K4" r:id="rId5" xr:uid="{00000000-0004-0000-0000-000004000000}"/>
    <hyperlink ref="E5" r:id="rId6" xr:uid="{00000000-0004-0000-0000-000005000000}"/>
    <hyperlink ref="K5" r:id="rId7" xr:uid="{00000000-0004-0000-0000-000006000000}"/>
    <hyperlink ref="E6" r:id="rId8" xr:uid="{00000000-0004-0000-0000-000007000000}"/>
    <hyperlink ref="K6" r:id="rId9" xr:uid="{00000000-0004-0000-0000-000008000000}"/>
    <hyperlink ref="E7" r:id="rId10" xr:uid="{00000000-0004-0000-0000-000009000000}"/>
    <hyperlink ref="K7" r:id="rId11" xr:uid="{00000000-0004-0000-0000-00000A000000}"/>
    <hyperlink ref="E8" r:id="rId12" xr:uid="{00000000-0004-0000-0000-00000B000000}"/>
    <hyperlink ref="K8" r:id="rId13" xr:uid="{00000000-0004-0000-0000-00000C000000}"/>
    <hyperlink ref="E9" r:id="rId14" xr:uid="{00000000-0004-0000-0000-00000D000000}"/>
    <hyperlink ref="K9" r:id="rId15" xr:uid="{00000000-0004-0000-0000-00000E000000}"/>
    <hyperlink ref="E10" r:id="rId16" xr:uid="{00000000-0004-0000-0000-00000F000000}"/>
    <hyperlink ref="K10" r:id="rId17" xr:uid="{00000000-0004-0000-0000-000010000000}"/>
    <hyperlink ref="E11" r:id="rId18" xr:uid="{00000000-0004-0000-0000-000011000000}"/>
    <hyperlink ref="K11" r:id="rId19" xr:uid="{00000000-0004-0000-0000-000012000000}"/>
    <hyperlink ref="E12" r:id="rId20" xr:uid="{00000000-0004-0000-0000-000013000000}"/>
    <hyperlink ref="K12" r:id="rId21" xr:uid="{00000000-0004-0000-0000-000014000000}"/>
    <hyperlink ref="E13" r:id="rId22" xr:uid="{00000000-0004-0000-0000-000015000000}"/>
    <hyperlink ref="K13" r:id="rId23" xr:uid="{00000000-0004-0000-0000-000016000000}"/>
    <hyperlink ref="E14" r:id="rId24" xr:uid="{00000000-0004-0000-0000-000017000000}"/>
    <hyperlink ref="K14" r:id="rId25" xr:uid="{00000000-0004-0000-0000-000018000000}"/>
    <hyperlink ref="E15" r:id="rId26" xr:uid="{00000000-0004-0000-0000-000019000000}"/>
    <hyperlink ref="K15" r:id="rId27" xr:uid="{00000000-0004-0000-0000-00001A000000}"/>
    <hyperlink ref="E16" r:id="rId28" xr:uid="{00000000-0004-0000-0000-00001B000000}"/>
    <hyperlink ref="K16" r:id="rId29" xr:uid="{00000000-0004-0000-0000-00001C000000}"/>
    <hyperlink ref="E17" r:id="rId30" xr:uid="{00000000-0004-0000-0000-00001D000000}"/>
    <hyperlink ref="K17" r:id="rId31" xr:uid="{00000000-0004-0000-0000-00001E000000}"/>
    <hyperlink ref="E18" r:id="rId32" xr:uid="{00000000-0004-0000-0000-00001F000000}"/>
    <hyperlink ref="K18" r:id="rId33" xr:uid="{00000000-0004-0000-0000-000020000000}"/>
    <hyperlink ref="E19" r:id="rId34" xr:uid="{00000000-0004-0000-0000-000021000000}"/>
    <hyperlink ref="K19" r:id="rId35" xr:uid="{00000000-0004-0000-0000-000022000000}"/>
    <hyperlink ref="E20" r:id="rId36" xr:uid="{00000000-0004-0000-0000-000023000000}"/>
    <hyperlink ref="K20" r:id="rId37" xr:uid="{00000000-0004-0000-0000-000024000000}"/>
    <hyperlink ref="E21" r:id="rId38" xr:uid="{00000000-0004-0000-0000-000025000000}"/>
    <hyperlink ref="K21" r:id="rId39" xr:uid="{00000000-0004-0000-0000-000026000000}"/>
    <hyperlink ref="E22" r:id="rId40" xr:uid="{00000000-0004-0000-0000-000027000000}"/>
    <hyperlink ref="K22" r:id="rId41" xr:uid="{00000000-0004-0000-0000-000028000000}"/>
    <hyperlink ref="E23" r:id="rId42" xr:uid="{00000000-0004-0000-0000-000029000000}"/>
    <hyperlink ref="K23" r:id="rId43" xr:uid="{00000000-0004-0000-0000-00002A000000}"/>
    <hyperlink ref="E24" r:id="rId44" xr:uid="{00000000-0004-0000-0000-00002B000000}"/>
    <hyperlink ref="K24" r:id="rId45" xr:uid="{00000000-0004-0000-0000-00002C000000}"/>
    <hyperlink ref="E25" r:id="rId46" xr:uid="{00000000-0004-0000-0000-00002D000000}"/>
    <hyperlink ref="K25" r:id="rId47" xr:uid="{00000000-0004-0000-0000-00002E000000}"/>
    <hyperlink ref="E26" r:id="rId48" xr:uid="{00000000-0004-0000-0000-00002F000000}"/>
    <hyperlink ref="K26" r:id="rId49" xr:uid="{00000000-0004-0000-0000-000030000000}"/>
    <hyperlink ref="E27" r:id="rId50" xr:uid="{00000000-0004-0000-0000-000031000000}"/>
    <hyperlink ref="K27" r:id="rId51" xr:uid="{00000000-0004-0000-0000-000032000000}"/>
    <hyperlink ref="E28" r:id="rId52" xr:uid="{00000000-0004-0000-0000-000033000000}"/>
    <hyperlink ref="K28" r:id="rId53" xr:uid="{00000000-0004-0000-0000-000034000000}"/>
    <hyperlink ref="E29" r:id="rId54" xr:uid="{00000000-0004-0000-0000-000035000000}"/>
    <hyperlink ref="K29" r:id="rId55" xr:uid="{00000000-0004-0000-0000-000036000000}"/>
    <hyperlink ref="AV29" r:id="rId56" xr:uid="{00000000-0004-0000-0000-000037000000}"/>
    <hyperlink ref="E30" r:id="rId57" xr:uid="{00000000-0004-0000-0000-000038000000}"/>
    <hyperlink ref="K30" r:id="rId58" xr:uid="{00000000-0004-0000-0000-000039000000}"/>
    <hyperlink ref="E31" r:id="rId59" xr:uid="{00000000-0004-0000-0000-00003A000000}"/>
    <hyperlink ref="K31" r:id="rId60" xr:uid="{00000000-0004-0000-0000-00003B000000}"/>
    <hyperlink ref="E32" r:id="rId61" xr:uid="{00000000-0004-0000-0000-00003C000000}"/>
    <hyperlink ref="K32" r:id="rId62" xr:uid="{00000000-0004-0000-0000-00003D000000}"/>
    <hyperlink ref="E33" r:id="rId63" xr:uid="{00000000-0004-0000-0000-00003E000000}"/>
    <hyperlink ref="K33" r:id="rId64" xr:uid="{00000000-0004-0000-0000-00003F000000}"/>
    <hyperlink ref="E34" r:id="rId65" xr:uid="{00000000-0004-0000-0000-000040000000}"/>
    <hyperlink ref="K34" r:id="rId66" xr:uid="{00000000-0004-0000-0000-000041000000}"/>
    <hyperlink ref="E35" r:id="rId67" xr:uid="{00000000-0004-0000-0000-000042000000}"/>
    <hyperlink ref="K35" r:id="rId68" xr:uid="{00000000-0004-0000-0000-000043000000}"/>
    <hyperlink ref="E36" r:id="rId69" xr:uid="{00000000-0004-0000-0000-000044000000}"/>
    <hyperlink ref="K36" r:id="rId70" xr:uid="{00000000-0004-0000-0000-000045000000}"/>
    <hyperlink ref="E37" r:id="rId71" xr:uid="{00000000-0004-0000-0000-000046000000}"/>
    <hyperlink ref="K37" r:id="rId72" xr:uid="{00000000-0004-0000-0000-000047000000}"/>
    <hyperlink ref="E38" r:id="rId73" xr:uid="{00000000-0004-0000-0000-000048000000}"/>
    <hyperlink ref="K38" r:id="rId74" xr:uid="{00000000-0004-0000-0000-000049000000}"/>
    <hyperlink ref="E39" r:id="rId75" xr:uid="{00000000-0004-0000-0000-00004A000000}"/>
    <hyperlink ref="K39" r:id="rId76" xr:uid="{00000000-0004-0000-0000-00004B000000}"/>
    <hyperlink ref="E40" r:id="rId77" xr:uid="{00000000-0004-0000-0000-00004C000000}"/>
    <hyperlink ref="K40" r:id="rId78" xr:uid="{00000000-0004-0000-0000-00004D000000}"/>
    <hyperlink ref="AV40" r:id="rId79" xr:uid="{00000000-0004-0000-0000-00004E000000}"/>
    <hyperlink ref="E41" r:id="rId80" xr:uid="{00000000-0004-0000-0000-00004F000000}"/>
    <hyperlink ref="K41" r:id="rId81" xr:uid="{00000000-0004-0000-0000-000050000000}"/>
    <hyperlink ref="AV41" r:id="rId82" xr:uid="{00000000-0004-0000-0000-000051000000}"/>
    <hyperlink ref="E42" r:id="rId83" xr:uid="{00000000-0004-0000-0000-000052000000}"/>
    <hyperlink ref="K42" r:id="rId84" xr:uid="{00000000-0004-0000-0000-000053000000}"/>
    <hyperlink ref="E43" r:id="rId85" xr:uid="{00000000-0004-0000-0000-000054000000}"/>
    <hyperlink ref="K43" r:id="rId86" xr:uid="{00000000-0004-0000-0000-000055000000}"/>
    <hyperlink ref="E44" r:id="rId87" xr:uid="{00000000-0004-0000-0000-000056000000}"/>
    <hyperlink ref="K44" r:id="rId88" xr:uid="{00000000-0004-0000-0000-000057000000}"/>
    <hyperlink ref="E45" r:id="rId89" xr:uid="{00000000-0004-0000-0000-000058000000}"/>
    <hyperlink ref="K45" r:id="rId90" xr:uid="{00000000-0004-0000-0000-000059000000}"/>
    <hyperlink ref="E46" r:id="rId91" xr:uid="{00000000-0004-0000-0000-00005A000000}"/>
    <hyperlink ref="K46" r:id="rId92" xr:uid="{00000000-0004-0000-0000-00005B000000}"/>
    <hyperlink ref="AV46" r:id="rId93" xr:uid="{00000000-0004-0000-0000-00005C000000}"/>
    <hyperlink ref="E47" r:id="rId94" xr:uid="{00000000-0004-0000-0000-00005E000000}"/>
    <hyperlink ref="K47" r:id="rId95" xr:uid="{00000000-0004-0000-0000-00005F000000}"/>
    <hyperlink ref="E48" r:id="rId96" xr:uid="{00000000-0004-0000-0000-000060000000}"/>
    <hyperlink ref="K48" r:id="rId97" xr:uid="{00000000-0004-0000-0000-000061000000}"/>
    <hyperlink ref="AV48" r:id="rId98" xr:uid="{00000000-0004-0000-0000-000062000000}"/>
    <hyperlink ref="E49" r:id="rId99" xr:uid="{00000000-0004-0000-0000-000063000000}"/>
    <hyperlink ref="K49" r:id="rId100" xr:uid="{00000000-0004-0000-0000-000064000000}"/>
    <hyperlink ref="AV49" r:id="rId101" xr:uid="{00000000-0004-0000-0000-000065000000}"/>
    <hyperlink ref="E50" r:id="rId102" xr:uid="{00000000-0004-0000-0000-000066000000}"/>
    <hyperlink ref="K50" r:id="rId103" xr:uid="{00000000-0004-0000-0000-000067000000}"/>
    <hyperlink ref="AV50" r:id="rId104" xr:uid="{00000000-0004-0000-0000-000068000000}"/>
    <hyperlink ref="E51" r:id="rId105" xr:uid="{00000000-0004-0000-0000-000069000000}"/>
    <hyperlink ref="K51" r:id="rId106" xr:uid="{00000000-0004-0000-0000-00006A000000}"/>
    <hyperlink ref="E52" r:id="rId107" xr:uid="{00000000-0004-0000-0000-00006B000000}"/>
    <hyperlink ref="K52" r:id="rId108" xr:uid="{00000000-0004-0000-0000-00006C000000}"/>
    <hyperlink ref="AV52" r:id="rId109" xr:uid="{00000000-0004-0000-0000-00006D000000}"/>
    <hyperlink ref="E53" r:id="rId110" xr:uid="{00000000-0004-0000-0000-00006E000000}"/>
    <hyperlink ref="K53" r:id="rId111" xr:uid="{00000000-0004-0000-0000-00006F000000}"/>
    <hyperlink ref="AV53" r:id="rId112" xr:uid="{00000000-0004-0000-0000-000070000000}"/>
    <hyperlink ref="E54" r:id="rId113" xr:uid="{00000000-0004-0000-0000-000071000000}"/>
    <hyperlink ref="K54" r:id="rId114" xr:uid="{00000000-0004-0000-0000-000072000000}"/>
    <hyperlink ref="E55" r:id="rId115" xr:uid="{00000000-0004-0000-0000-000073000000}"/>
    <hyperlink ref="K55" r:id="rId116" xr:uid="{00000000-0004-0000-0000-000074000000}"/>
    <hyperlink ref="E56" r:id="rId117" xr:uid="{00000000-0004-0000-0000-000075000000}"/>
    <hyperlink ref="K56" r:id="rId118" xr:uid="{00000000-0004-0000-0000-000076000000}"/>
    <hyperlink ref="E57" r:id="rId119" xr:uid="{00000000-0004-0000-0000-000077000000}"/>
    <hyperlink ref="K57" r:id="rId120" xr:uid="{00000000-0004-0000-0000-000078000000}"/>
    <hyperlink ref="E58" r:id="rId121" xr:uid="{00000000-0004-0000-0000-000079000000}"/>
    <hyperlink ref="K58" r:id="rId122" xr:uid="{00000000-0004-0000-0000-00007A000000}"/>
    <hyperlink ref="E59" r:id="rId123" xr:uid="{00000000-0004-0000-0000-00007B000000}"/>
    <hyperlink ref="K59" r:id="rId124" xr:uid="{00000000-0004-0000-0000-00007C000000}"/>
    <hyperlink ref="E60" r:id="rId125" xr:uid="{00000000-0004-0000-0000-00007D000000}"/>
    <hyperlink ref="K60" r:id="rId126" xr:uid="{00000000-0004-0000-0000-00007E000000}"/>
    <hyperlink ref="E61" r:id="rId127" xr:uid="{00000000-0004-0000-0000-00007F000000}"/>
    <hyperlink ref="K61" r:id="rId128" xr:uid="{00000000-0004-0000-0000-000080000000}"/>
    <hyperlink ref="E62" r:id="rId129" xr:uid="{00000000-0004-0000-0000-000081000000}"/>
    <hyperlink ref="K62" r:id="rId130" xr:uid="{00000000-0004-0000-0000-000082000000}"/>
    <hyperlink ref="E63" r:id="rId131" xr:uid="{00000000-0004-0000-0000-000083000000}"/>
    <hyperlink ref="K63" r:id="rId132" xr:uid="{00000000-0004-0000-0000-000084000000}"/>
    <hyperlink ref="E64" r:id="rId133" xr:uid="{00000000-0004-0000-0000-000085000000}"/>
    <hyperlink ref="K64" r:id="rId134" xr:uid="{00000000-0004-0000-0000-000086000000}"/>
    <hyperlink ref="E65" r:id="rId135" xr:uid="{00000000-0004-0000-0000-000087000000}"/>
    <hyperlink ref="K65" r:id="rId136" xr:uid="{00000000-0004-0000-0000-000088000000}"/>
    <hyperlink ref="E66" r:id="rId137" xr:uid="{00000000-0004-0000-0000-000089000000}"/>
    <hyperlink ref="K66" r:id="rId138" xr:uid="{00000000-0004-0000-0000-00008A000000}"/>
    <hyperlink ref="E67" r:id="rId139" xr:uid="{00000000-0004-0000-0000-00008B000000}"/>
    <hyperlink ref="K67" r:id="rId140" xr:uid="{00000000-0004-0000-0000-00008C000000}"/>
    <hyperlink ref="E68" r:id="rId141" xr:uid="{00000000-0004-0000-0000-00008D000000}"/>
    <hyperlink ref="K68" r:id="rId142" xr:uid="{00000000-0004-0000-0000-00008E000000}"/>
    <hyperlink ref="E69" r:id="rId143" xr:uid="{00000000-0004-0000-0000-00008F000000}"/>
    <hyperlink ref="K69" r:id="rId144" xr:uid="{00000000-0004-0000-0000-000090000000}"/>
    <hyperlink ref="E70" r:id="rId145" xr:uid="{00000000-0004-0000-0000-000091000000}"/>
    <hyperlink ref="K70" r:id="rId146" xr:uid="{00000000-0004-0000-0000-000092000000}"/>
    <hyperlink ref="E71" r:id="rId147" xr:uid="{00000000-0004-0000-0000-000093000000}"/>
    <hyperlink ref="K71" r:id="rId148" xr:uid="{00000000-0004-0000-0000-000094000000}"/>
    <hyperlink ref="E72" r:id="rId149" xr:uid="{00000000-0004-0000-0000-000095000000}"/>
    <hyperlink ref="K72" r:id="rId150" xr:uid="{00000000-0004-0000-0000-000096000000}"/>
    <hyperlink ref="E73" r:id="rId151" xr:uid="{00000000-0004-0000-0000-000097000000}"/>
    <hyperlink ref="K73" r:id="rId152" xr:uid="{00000000-0004-0000-0000-000098000000}"/>
    <hyperlink ref="E74" r:id="rId153" xr:uid="{00000000-0004-0000-0000-000099000000}"/>
    <hyperlink ref="K74" r:id="rId154" xr:uid="{00000000-0004-0000-0000-00009A000000}"/>
    <hyperlink ref="E75" r:id="rId155" xr:uid="{00000000-0004-0000-0000-00009B000000}"/>
    <hyperlink ref="K75" r:id="rId156" xr:uid="{00000000-0004-0000-0000-00009C000000}"/>
    <hyperlink ref="E76" r:id="rId157" xr:uid="{00000000-0004-0000-0000-00009D000000}"/>
    <hyperlink ref="K76" r:id="rId158" xr:uid="{00000000-0004-0000-0000-00009E000000}"/>
    <hyperlink ref="E77" r:id="rId159" xr:uid="{00000000-0004-0000-0000-00009F000000}"/>
    <hyperlink ref="K77" r:id="rId160" xr:uid="{00000000-0004-0000-0000-0000A0000000}"/>
    <hyperlink ref="E78" r:id="rId161" xr:uid="{00000000-0004-0000-0000-0000A1000000}"/>
    <hyperlink ref="K78" r:id="rId162" xr:uid="{00000000-0004-0000-0000-0000A2000000}"/>
    <hyperlink ref="E79" r:id="rId163" xr:uid="{00000000-0004-0000-0000-0000A3000000}"/>
    <hyperlink ref="K79" r:id="rId164" xr:uid="{00000000-0004-0000-0000-0000A4000000}"/>
    <hyperlink ref="E80" r:id="rId165" xr:uid="{00000000-0004-0000-0000-0000A5000000}"/>
    <hyperlink ref="K80" r:id="rId166" xr:uid="{00000000-0004-0000-0000-0000A6000000}"/>
    <hyperlink ref="K81" r:id="rId167" xr:uid="{00000000-0004-0000-0000-0000A7000000}"/>
    <hyperlink ref="E82" r:id="rId168" xr:uid="{00000000-0004-0000-0000-0000A8000000}"/>
    <hyperlink ref="K82" r:id="rId169" xr:uid="{00000000-0004-0000-0000-0000A9000000}"/>
    <hyperlink ref="E83" r:id="rId170" xr:uid="{00000000-0004-0000-0000-0000AA000000}"/>
    <hyperlink ref="K83" r:id="rId171" xr:uid="{00000000-0004-0000-0000-0000AB000000}"/>
    <hyperlink ref="E84" r:id="rId172" xr:uid="{00000000-0004-0000-0000-0000AC000000}"/>
    <hyperlink ref="K84" r:id="rId173" xr:uid="{00000000-0004-0000-0000-0000AD000000}"/>
    <hyperlink ref="E85" r:id="rId174" xr:uid="{00000000-0004-0000-0000-0000AE000000}"/>
    <hyperlink ref="K85" r:id="rId175" xr:uid="{00000000-0004-0000-0000-0000AF000000}"/>
    <hyperlink ref="E86" r:id="rId176" xr:uid="{00000000-0004-0000-0000-0000B0000000}"/>
    <hyperlink ref="K86" r:id="rId177" xr:uid="{00000000-0004-0000-0000-0000B1000000}"/>
    <hyperlink ref="E87" r:id="rId178" xr:uid="{00000000-0004-0000-0000-0000B2000000}"/>
    <hyperlink ref="K87" r:id="rId179" xr:uid="{00000000-0004-0000-0000-0000B3000000}"/>
    <hyperlink ref="E88" r:id="rId180" xr:uid="{00000000-0004-0000-0000-0000B4000000}"/>
    <hyperlink ref="K88" r:id="rId181" xr:uid="{00000000-0004-0000-0000-0000B5000000}"/>
    <hyperlink ref="E89" r:id="rId182" xr:uid="{00000000-0004-0000-0000-0000B6000000}"/>
    <hyperlink ref="K89" r:id="rId183" xr:uid="{00000000-0004-0000-0000-0000B7000000}"/>
    <hyperlink ref="E90" r:id="rId184" xr:uid="{00000000-0004-0000-0000-0000B8000000}"/>
    <hyperlink ref="K90" r:id="rId185" xr:uid="{00000000-0004-0000-0000-0000B9000000}"/>
    <hyperlink ref="E91" r:id="rId186" xr:uid="{00000000-0004-0000-0000-0000BA000000}"/>
    <hyperlink ref="K91" r:id="rId187" xr:uid="{00000000-0004-0000-0000-0000BB000000}"/>
    <hyperlink ref="E92" r:id="rId188" xr:uid="{00000000-0004-0000-0000-0000BC000000}"/>
    <hyperlink ref="K92" r:id="rId189" xr:uid="{00000000-0004-0000-0000-0000BD000000}"/>
    <hyperlink ref="E93" r:id="rId190" xr:uid="{00000000-0004-0000-0000-0000BE000000}"/>
    <hyperlink ref="K93" r:id="rId191" xr:uid="{00000000-0004-0000-0000-0000BF000000}"/>
    <hyperlink ref="E94" r:id="rId192" xr:uid="{00000000-0004-0000-0000-0000C0000000}"/>
    <hyperlink ref="K94" r:id="rId193" xr:uid="{00000000-0004-0000-0000-0000C1000000}"/>
    <hyperlink ref="E95" r:id="rId194" xr:uid="{00000000-0004-0000-0000-0000C2000000}"/>
    <hyperlink ref="K95" r:id="rId195" xr:uid="{00000000-0004-0000-0000-0000C3000000}"/>
    <hyperlink ref="AV95" r:id="rId196" xr:uid="{00000000-0004-0000-0000-0000C4000000}"/>
    <hyperlink ref="E96" r:id="rId197" xr:uid="{00000000-0004-0000-0000-0000C5000000}"/>
    <hyperlink ref="K96" r:id="rId198" xr:uid="{00000000-0004-0000-0000-0000C6000000}"/>
    <hyperlink ref="E97" r:id="rId199" xr:uid="{00000000-0004-0000-0000-0000C7000000}"/>
    <hyperlink ref="K97" r:id="rId200" xr:uid="{00000000-0004-0000-0000-0000C8000000}"/>
    <hyperlink ref="E98" r:id="rId201" xr:uid="{00000000-0004-0000-0000-0000C9000000}"/>
    <hyperlink ref="K98" r:id="rId202" xr:uid="{00000000-0004-0000-0000-0000CA000000}"/>
    <hyperlink ref="E99" r:id="rId203" xr:uid="{00000000-0004-0000-0000-0000CB000000}"/>
    <hyperlink ref="K99" r:id="rId204" xr:uid="{00000000-0004-0000-0000-0000CC000000}"/>
    <hyperlink ref="E100" r:id="rId205" xr:uid="{00000000-0004-0000-0000-0000CD000000}"/>
    <hyperlink ref="K100" r:id="rId206" xr:uid="{00000000-0004-0000-0000-0000CE000000}"/>
    <hyperlink ref="E101" r:id="rId207" xr:uid="{00000000-0004-0000-0000-0000CF000000}"/>
    <hyperlink ref="K101" r:id="rId208" xr:uid="{00000000-0004-0000-0000-0000D0000000}"/>
    <hyperlink ref="E102" r:id="rId209" xr:uid="{00000000-0004-0000-0000-0000D1000000}"/>
    <hyperlink ref="K102" r:id="rId210" xr:uid="{00000000-0004-0000-0000-0000D2000000}"/>
    <hyperlink ref="E103" r:id="rId211" xr:uid="{00000000-0004-0000-0000-0000D3000000}"/>
    <hyperlink ref="K103" r:id="rId212" xr:uid="{00000000-0004-0000-0000-0000D4000000}"/>
    <hyperlink ref="E104" r:id="rId213" xr:uid="{00000000-0004-0000-0000-0000D5000000}"/>
    <hyperlink ref="K104" r:id="rId214" xr:uid="{00000000-0004-0000-0000-0000D6000000}"/>
    <hyperlink ref="E105" r:id="rId215" xr:uid="{00000000-0004-0000-0000-0000D7000000}"/>
    <hyperlink ref="K105" r:id="rId216" xr:uid="{00000000-0004-0000-0000-0000D8000000}"/>
    <hyperlink ref="E106" r:id="rId217" xr:uid="{00000000-0004-0000-0000-0000D9000000}"/>
    <hyperlink ref="K106" r:id="rId218" xr:uid="{00000000-0004-0000-0000-0000DA000000}"/>
    <hyperlink ref="E107" r:id="rId219" xr:uid="{00000000-0004-0000-0000-0000DB000000}"/>
    <hyperlink ref="K107" r:id="rId220" xr:uid="{00000000-0004-0000-0000-0000DC000000}"/>
    <hyperlink ref="E108" r:id="rId221" xr:uid="{00000000-0004-0000-0000-0000DD000000}"/>
    <hyperlink ref="K108" r:id="rId222" xr:uid="{00000000-0004-0000-0000-0000DE000000}"/>
    <hyperlink ref="E109" r:id="rId223" xr:uid="{00000000-0004-0000-0000-0000DF000000}"/>
    <hyperlink ref="K109" r:id="rId224" xr:uid="{00000000-0004-0000-0000-0000E0000000}"/>
    <hyperlink ref="E110" r:id="rId225" xr:uid="{00000000-0004-0000-0000-0000E1000000}"/>
    <hyperlink ref="K110" r:id="rId226" xr:uid="{00000000-0004-0000-0000-0000E2000000}"/>
    <hyperlink ref="E111" r:id="rId227" xr:uid="{00000000-0004-0000-0000-0000E3000000}"/>
    <hyperlink ref="K111" r:id="rId228" xr:uid="{00000000-0004-0000-0000-0000E4000000}"/>
    <hyperlink ref="E112" r:id="rId229" xr:uid="{00000000-0004-0000-0000-0000E5000000}"/>
    <hyperlink ref="K112" r:id="rId230" xr:uid="{00000000-0004-0000-0000-0000E6000000}"/>
    <hyperlink ref="E113" r:id="rId231" xr:uid="{00000000-0004-0000-0000-0000E7000000}"/>
    <hyperlink ref="K113" r:id="rId232" xr:uid="{00000000-0004-0000-0000-0000E8000000}"/>
    <hyperlink ref="E114" r:id="rId233" xr:uid="{00000000-0004-0000-0000-0000E9000000}"/>
    <hyperlink ref="K114" r:id="rId234" xr:uid="{00000000-0004-0000-0000-0000EA000000}"/>
    <hyperlink ref="E115" r:id="rId235" xr:uid="{00000000-0004-0000-0000-0000EB000000}"/>
    <hyperlink ref="K115" r:id="rId236" xr:uid="{00000000-0004-0000-0000-0000EC000000}"/>
    <hyperlink ref="E116" r:id="rId237" xr:uid="{00000000-0004-0000-0000-0000ED000000}"/>
    <hyperlink ref="K116" r:id="rId238" xr:uid="{00000000-0004-0000-0000-0000EE000000}"/>
    <hyperlink ref="E117" r:id="rId239" xr:uid="{00000000-0004-0000-0000-0000EF000000}"/>
    <hyperlink ref="K117" r:id="rId240" xr:uid="{00000000-0004-0000-0000-0000F0000000}"/>
    <hyperlink ref="E118" r:id="rId241" xr:uid="{00000000-0004-0000-0000-0000F4000000}"/>
    <hyperlink ref="K118" r:id="rId242" xr:uid="{00000000-0004-0000-0000-0000F5000000}"/>
    <hyperlink ref="E119" r:id="rId243" xr:uid="{00000000-0004-0000-0000-0000F6000000}"/>
    <hyperlink ref="K119" r:id="rId244" xr:uid="{00000000-0004-0000-0000-0000F7000000}"/>
    <hyperlink ref="E120" r:id="rId245" xr:uid="{00000000-0004-0000-0000-0000FE000000}"/>
    <hyperlink ref="K120" r:id="rId246" xr:uid="{00000000-0004-0000-0000-0000FF000000}"/>
  </hyperlinks>
  <pageMargins left="0.7" right="0.7" top="0.75" bottom="0.75" header="0" footer="0"/>
  <pageSetup orientation="landscape" r:id="rId247"/>
  <legacyDrawing r:id="rId24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Francisco Arias</cp:lastModifiedBy>
  <dcterms:created xsi:type="dcterms:W3CDTF">2020-11-30T14:24:06Z</dcterms:created>
  <dcterms:modified xsi:type="dcterms:W3CDTF">2021-08-11T19:32:49Z</dcterms:modified>
</cp:coreProperties>
</file>