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Dolly Johanna V\Desktop\SJURIDICA\MONITOREO 2025\"/>
    </mc:Choice>
  </mc:AlternateContent>
  <xr:revisionPtr revIDLastSave="0" documentId="13_ncr:1_{046D8C1F-B3AB-41A4-8AB5-4795C7C138E4}" xr6:coauthVersionLast="47" xr6:coauthVersionMax="47" xr10:uidLastSave="{00000000-0000-0000-0000-000000000000}"/>
  <bookViews>
    <workbookView xWindow="-108" yWindow="-108" windowWidth="23256" windowHeight="12456" xr2:uid="{0144C492-A18D-4E04-B77B-331C957D128F}"/>
  </bookViews>
  <sheets>
    <sheet name="Hoja1" sheetId="1" r:id="rId1"/>
  </sheets>
  <definedNames>
    <definedName name="_xlnm._FilterDatabase" localSheetId="0" hidden="1">Hoja1!$A$14:$BA$14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24" i="1" l="1"/>
  <c r="AD24" i="1"/>
  <c r="AD23" i="1"/>
  <c r="AD33" i="1"/>
  <c r="AC37" i="1"/>
  <c r="AC38" i="1"/>
  <c r="AC36" i="1"/>
  <c r="AD36" i="1" s="1"/>
  <c r="AC39" i="1"/>
  <c r="AC35" i="1"/>
  <c r="AC59" i="1"/>
  <c r="AC64" i="1"/>
  <c r="AC63" i="1"/>
  <c r="AC89" i="1"/>
  <c r="AD89" i="1" s="1"/>
  <c r="AE89" i="1" s="1"/>
  <c r="AC88" i="1"/>
  <c r="AD88" i="1" s="1"/>
  <c r="AE88" i="1" s="1"/>
  <c r="AC62" i="1" l="1"/>
  <c r="AD62" i="1" s="1"/>
  <c r="AE62" i="1" s="1"/>
  <c r="AD63" i="1" s="1"/>
  <c r="AC61" i="1"/>
  <c r="AD61" i="1" s="1"/>
  <c r="AE61" i="1" s="1"/>
  <c r="AC60" i="1"/>
  <c r="AC58" i="1"/>
  <c r="AD58" i="1" s="1"/>
  <c r="AE58" i="1" s="1"/>
  <c r="AC57" i="1"/>
  <c r="AC56" i="1"/>
  <c r="AD56" i="1" s="1"/>
  <c r="AE56" i="1" s="1"/>
  <c r="AC55" i="1"/>
  <c r="AC54" i="1"/>
  <c r="AC53" i="1"/>
  <c r="AD53" i="1" s="1"/>
  <c r="AE53" i="1" s="1"/>
  <c r="AC51" i="1"/>
  <c r="AC52" i="1"/>
  <c r="AC50" i="1"/>
  <c r="AD50" i="1" s="1"/>
  <c r="AE50" i="1" s="1"/>
  <c r="AC49" i="1"/>
  <c r="AC48" i="1"/>
  <c r="AC47" i="1"/>
  <c r="AD47" i="1" s="1"/>
  <c r="AE47" i="1" s="1"/>
  <c r="AC87" i="1"/>
  <c r="AD87" i="1" s="1"/>
  <c r="AE87" i="1" s="1"/>
  <c r="AC32" i="1"/>
  <c r="AD32" i="1" s="1"/>
  <c r="AC46" i="1"/>
  <c r="AC45" i="1"/>
  <c r="AD45" i="1" s="1"/>
  <c r="AE45" i="1" s="1"/>
  <c r="AC44" i="1"/>
  <c r="AD44" i="1" s="1"/>
  <c r="AC42" i="1"/>
  <c r="AD42" i="1" s="1"/>
  <c r="AE42" i="1" s="1"/>
  <c r="AC41" i="1"/>
  <c r="AC40" i="1"/>
  <c r="AD40" i="1" s="1"/>
  <c r="AE40" i="1" s="1"/>
  <c r="AC34" i="1"/>
  <c r="AD34" i="1" s="1"/>
  <c r="AC31" i="1"/>
  <c r="AD31" i="1" s="1"/>
  <c r="AC83" i="1"/>
  <c r="AD48" i="1" l="1"/>
  <c r="AE48" i="1" s="1"/>
  <c r="AD51" i="1"/>
  <c r="AE51" i="1" s="1"/>
  <c r="AD59" i="1"/>
  <c r="AE59" i="1" s="1"/>
  <c r="AE63" i="1"/>
  <c r="AD46" i="1"/>
  <c r="AD54" i="1"/>
  <c r="AE54" i="1" s="1"/>
  <c r="AD57" i="1"/>
  <c r="AE57" i="1" s="1"/>
  <c r="AD49" i="1"/>
  <c r="AD41" i="1"/>
  <c r="AE41" i="1" s="1"/>
  <c r="AD83" i="1"/>
  <c r="AE83" i="1" s="1"/>
  <c r="AD60" i="1" l="1"/>
  <c r="AE60" i="1" s="1"/>
  <c r="AD52" i="1"/>
  <c r="AE52" i="1" s="1"/>
  <c r="AD55" i="1"/>
  <c r="AE55" i="1" s="1"/>
  <c r="AC76" i="1"/>
  <c r="AD76" i="1" s="1"/>
  <c r="AE76" i="1" s="1"/>
  <c r="AC67" i="1"/>
  <c r="AC75" i="1"/>
  <c r="AC74" i="1"/>
  <c r="AD74" i="1" s="1"/>
  <c r="AE74" i="1" s="1"/>
  <c r="AC73" i="1"/>
  <c r="AC72" i="1"/>
  <c r="AD72" i="1" s="1"/>
  <c r="AE72" i="1" s="1"/>
  <c r="AC71" i="1"/>
  <c r="AC70" i="1"/>
  <c r="AD70" i="1" s="1"/>
  <c r="AE70" i="1" s="1"/>
  <c r="AC69" i="1"/>
  <c r="AD69" i="1" s="1"/>
  <c r="AE69" i="1" s="1"/>
  <c r="AC68" i="1"/>
  <c r="AD68" i="1" s="1"/>
  <c r="AE68" i="1" s="1"/>
  <c r="AC66" i="1"/>
  <c r="AC65" i="1"/>
  <c r="AD65" i="1" s="1"/>
  <c r="AE65" i="1" s="1"/>
  <c r="AC30" i="1"/>
  <c r="AC29" i="1"/>
  <c r="AD29" i="1" s="1"/>
  <c r="AC20" i="1"/>
  <c r="AC19" i="1"/>
  <c r="AC18" i="1"/>
  <c r="AD18" i="1" s="1"/>
  <c r="AE18" i="1" s="1"/>
  <c r="AC17" i="1"/>
  <c r="AD66" i="1" l="1"/>
  <c r="AE66" i="1" s="1"/>
  <c r="AD67" i="1" s="1"/>
  <c r="AD19" i="1"/>
  <c r="AE19" i="1" s="1"/>
  <c r="AD17" i="1"/>
  <c r="AE17" i="1" s="1"/>
  <c r="AD75" i="1"/>
  <c r="AE75" i="1" s="1"/>
  <c r="AD73" i="1"/>
  <c r="AE73" i="1" s="1"/>
  <c r="AD71" i="1"/>
  <c r="AE71" i="1" s="1"/>
  <c r="AE67" i="1" l="1"/>
  <c r="AD20" i="1"/>
  <c r="AE20" i="1" s="1"/>
  <c r="AC16" i="1"/>
  <c r="AC15" i="1"/>
  <c r="AD15" i="1" s="1"/>
  <c r="AE15" i="1" s="1"/>
  <c r="AC28" i="1"/>
  <c r="AC27" i="1"/>
  <c r="AD27" i="1" s="1"/>
  <c r="AC26" i="1"/>
  <c r="AC79" i="1"/>
  <c r="AD79" i="1" s="1"/>
  <c r="AE79" i="1" s="1"/>
  <c r="AC78" i="1"/>
  <c r="AC77" i="1"/>
  <c r="AD77" i="1" s="1"/>
  <c r="AE77" i="1" s="1"/>
  <c r="K77" i="1"/>
  <c r="AC25" i="1"/>
  <c r="AC24" i="1"/>
  <c r="AC23" i="1"/>
  <c r="AE23" i="1" s="1"/>
  <c r="AC22" i="1"/>
  <c r="AC21" i="1"/>
  <c r="AD21" i="1" s="1"/>
  <c r="AE21" i="1" s="1"/>
  <c r="AC84" i="1"/>
  <c r="AD84" i="1" s="1"/>
  <c r="AE84" i="1" s="1"/>
  <c r="AC82" i="1"/>
  <c r="AD82" i="1" s="1"/>
  <c r="AE82" i="1" s="1"/>
  <c r="AC81" i="1"/>
  <c r="AC80" i="1"/>
  <c r="AD80" i="1" s="1"/>
  <c r="AE80" i="1" s="1"/>
  <c r="AD86" i="1"/>
  <c r="AE85" i="1"/>
  <c r="AD85" i="1"/>
  <c r="AE26" i="1" l="1"/>
  <c r="AD26" i="1"/>
  <c r="AE27" i="1"/>
  <c r="AD28" i="1" s="1"/>
  <c r="AD16" i="1"/>
  <c r="AE16" i="1" s="1"/>
  <c r="AE86" i="1"/>
  <c r="AD81" i="1"/>
  <c r="AE81" i="1" s="1"/>
  <c r="AD22" i="1"/>
  <c r="AE22" i="1" s="1"/>
  <c r="AD78" i="1"/>
  <c r="AE78" i="1" s="1"/>
  <c r="AE28" i="1" l="1"/>
  <c r="AE29" i="1" s="1"/>
  <c r="AD30" i="1" s="1"/>
  <c r="AD25" i="1"/>
  <c r="AE25" i="1" s="1"/>
  <c r="AE30" i="1" l="1"/>
  <c r="AE31" i="1" s="1"/>
  <c r="AE32" i="1" s="1"/>
  <c r="AE33" i="1" s="1"/>
  <c r="AE34" i="1" s="1"/>
  <c r="AD35" i="1" s="1"/>
  <c r="AE36" i="1"/>
  <c r="AD37" i="1" s="1"/>
  <c r="AE37" i="1" s="1"/>
  <c r="AE38" i="1" l="1"/>
  <c r="AD38" i="1"/>
  <c r="AD39" i="1" l="1"/>
  <c r="AE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Maritza Ortega</author>
    <author>Dolly Johanna V</author>
  </authors>
  <commentList>
    <comment ref="N40" authorId="0" shapeId="0" xr:uid="{BB751973-C797-42E4-872C-2362D1405D8D}">
      <text>
        <r>
          <rPr>
            <b/>
            <sz val="9"/>
            <color indexed="8"/>
            <rFont val="Tahoma"/>
            <family val="2"/>
          </rPr>
          <t xml:space="preserve">Revisar la valoración teniendo en cuenta, qué pasa si no se aprueba el anteproyecto de presupuesto? El impacto es más fuerte para la entidad 
</t>
        </r>
        <r>
          <rPr>
            <b/>
            <sz val="9"/>
            <color indexed="8"/>
            <rFont val="Tahoma"/>
            <family val="2"/>
          </rPr>
          <t xml:space="preserve">
</t>
        </r>
        <r>
          <rPr>
            <b/>
            <sz val="9"/>
            <color indexed="8"/>
            <rFont val="Tahoma"/>
            <family val="2"/>
          </rPr>
          <t xml:space="preserve">El riesgo no es sobre la no aprobación si no sobre el incumplimiento de entrega de la formulación
</t>
        </r>
      </text>
    </comment>
    <comment ref="G47" authorId="1" shapeId="0" xr:uid="{8808F01C-8710-4255-86E5-F7F27B0351CA}">
      <text>
        <r>
          <rPr>
            <b/>
            <sz val="9"/>
            <color indexed="81"/>
            <rFont val="Tahoma"/>
            <family val="2"/>
          </rPr>
          <t>Dolly Johanna V:</t>
        </r>
        <r>
          <rPr>
            <sz val="9"/>
            <color indexed="81"/>
            <rFont val="Tahoma"/>
            <family val="2"/>
          </rPr>
          <t xml:space="preserve">
Causas diferentes en excel y smart</t>
        </r>
      </text>
    </comment>
    <comment ref="K47" authorId="1" shapeId="0" xr:uid="{693CF935-9392-4FC0-AD62-455A9D2D76E8}">
      <text>
        <r>
          <rPr>
            <b/>
            <sz val="9"/>
            <color indexed="81"/>
            <rFont val="Tahoma"/>
            <family val="2"/>
          </rPr>
          <t>Dolly Johanna V:</t>
        </r>
        <r>
          <rPr>
            <sz val="9"/>
            <color indexed="81"/>
            <rFont val="Tahoma"/>
            <family val="2"/>
          </rPr>
          <t xml:space="preserve">
Excel: 1920 horas</t>
        </r>
      </text>
    </comment>
    <comment ref="L47" authorId="1" shapeId="0" xr:uid="{E8FB8A10-D1B0-4374-B23A-A225701ACA32}">
      <text>
        <r>
          <rPr>
            <b/>
            <sz val="9"/>
            <color indexed="81"/>
            <rFont val="Tahoma"/>
            <family val="2"/>
          </rPr>
          <t>Dolly Johanna V:</t>
        </r>
        <r>
          <rPr>
            <sz val="9"/>
            <color indexed="81"/>
            <rFont val="Tahoma"/>
            <family val="2"/>
          </rPr>
          <t xml:space="preserve">
Excel: alta</t>
        </r>
      </text>
    </comment>
    <comment ref="AH47" authorId="1" shapeId="0" xr:uid="{01534972-BCE3-42C8-8B77-1ABB77ED7094}">
      <text>
        <r>
          <rPr>
            <b/>
            <sz val="9"/>
            <color indexed="81"/>
            <rFont val="Tahoma"/>
            <family val="2"/>
          </rPr>
          <t>Dolly Johanna V:</t>
        </r>
        <r>
          <rPr>
            <sz val="9"/>
            <color indexed="81"/>
            <rFont val="Tahoma"/>
            <family val="2"/>
          </rPr>
          <t xml:space="preserve">
Excel Moderada</t>
        </r>
      </text>
    </comment>
    <comment ref="AF50" authorId="1" shapeId="0" xr:uid="{5A18D469-BAA4-41CF-923B-56A01F04BC3A}">
      <text>
        <r>
          <rPr>
            <b/>
            <sz val="9"/>
            <color indexed="81"/>
            <rFont val="Tahoma"/>
            <family val="2"/>
          </rPr>
          <t>Dolly Johanna V:</t>
        </r>
        <r>
          <rPr>
            <sz val="9"/>
            <color indexed="81"/>
            <rFont val="Tahoma"/>
            <family val="2"/>
          </rPr>
          <t xml:space="preserve">
Excel: Muy baja</t>
        </r>
      </text>
    </comment>
    <comment ref="G58" authorId="1" shapeId="0" xr:uid="{740B01DF-619F-46E0-B91A-FACBE238999A}">
      <text>
        <r>
          <rPr>
            <b/>
            <sz val="9"/>
            <color indexed="81"/>
            <rFont val="Tahoma"/>
            <family val="2"/>
          </rPr>
          <t>Dolly Johanna V:</t>
        </r>
        <r>
          <rPr>
            <sz val="9"/>
            <color indexed="81"/>
            <rFont val="Tahoma"/>
            <family val="2"/>
          </rPr>
          <t xml:space="preserve">
Causas diferentes en excel y smart</t>
        </r>
      </text>
    </comment>
    <comment ref="AG74" authorId="1" shapeId="0" xr:uid="{860F85F1-8637-471B-859D-D240921C5E5A}">
      <text>
        <r>
          <rPr>
            <b/>
            <sz val="9"/>
            <color indexed="81"/>
            <rFont val="Tahoma"/>
            <family val="2"/>
          </rPr>
          <t>Dolly Johanna V:</t>
        </r>
        <r>
          <rPr>
            <sz val="9"/>
            <color indexed="81"/>
            <rFont val="Tahoma"/>
            <family val="2"/>
          </rPr>
          <t xml:space="preserve">
Smart: menor</t>
        </r>
      </text>
    </comment>
    <comment ref="AG87" authorId="1" shapeId="0" xr:uid="{9292CD3D-635F-4B22-977B-C7382C8F4915}">
      <text>
        <r>
          <rPr>
            <b/>
            <sz val="9"/>
            <color indexed="81"/>
            <rFont val="Tahoma"/>
            <family val="2"/>
          </rPr>
          <t>Dolly Johanna V:</t>
        </r>
        <r>
          <rPr>
            <sz val="9"/>
            <color indexed="81"/>
            <rFont val="Tahoma"/>
            <family val="2"/>
          </rPr>
          <t xml:space="preserve">
excel: menor</t>
        </r>
      </text>
    </comment>
  </commentList>
</comments>
</file>

<file path=xl/sharedStrings.xml><?xml version="1.0" encoding="utf-8"?>
<sst xmlns="http://schemas.openxmlformats.org/spreadsheetml/2006/main" count="2211" uniqueCount="635">
  <si>
    <t>Impacto</t>
  </si>
  <si>
    <t>Causa Inmediata</t>
  </si>
  <si>
    <t xml:space="preserve">NOMBRE DEL PROCESO </t>
  </si>
  <si>
    <t xml:space="preserve">OBJETIVO DEL PROCESO
</t>
  </si>
  <si>
    <t>IDENTIFICACIÓN DEL RIESGO</t>
  </si>
  <si>
    <t xml:space="preserve">ANÁLISIS DEL RIESGO </t>
  </si>
  <si>
    <t>NATURALEZA DE CONTROL</t>
  </si>
  <si>
    <t>DESCRIPCIÓN DEL CONTROL</t>
  </si>
  <si>
    <t>NIVEL DE APLICACIÓN</t>
  </si>
  <si>
    <t>RESPONSABLE DE EJECUTAR EL CONTROL</t>
  </si>
  <si>
    <t xml:space="preserve">ANÁLISIS Y EVALUACIÓN DE LOS CONTROLES </t>
  </si>
  <si>
    <t xml:space="preserve">VALORACIÓN PROBABILIDAD INHERENTE </t>
  </si>
  <si>
    <t xml:space="preserve">RIESGO RESIDUAL </t>
  </si>
  <si>
    <t xml:space="preserve">Tratamiento del Riesgo </t>
  </si>
  <si>
    <t xml:space="preserve">PLANES DE ACCIÓN </t>
  </si>
  <si>
    <t>MONITOREO AL CONTROL</t>
  </si>
  <si>
    <t xml:space="preserve">MONITOREO Y REVISIÓN AL RIESGO </t>
  </si>
  <si>
    <t>N°</t>
  </si>
  <si>
    <t>Riesgo Inherente</t>
  </si>
  <si>
    <t>AFECTACIÓN</t>
  </si>
  <si>
    <t xml:space="preserve">ATRIBUTOS DE EFICIENCIA </t>
  </si>
  <si>
    <t xml:space="preserve">ATRIBUTOS INFORMATIVOS </t>
  </si>
  <si>
    <t xml:space="preserve">NOMBRE DEL PROCEOS </t>
  </si>
  <si>
    <t>Actividades clave del proceso</t>
  </si>
  <si>
    <t>Factor de Riesgo</t>
  </si>
  <si>
    <t xml:space="preserve">Causa Raiz </t>
  </si>
  <si>
    <t>Riesgo</t>
  </si>
  <si>
    <t>Consecuencia</t>
  </si>
  <si>
    <t xml:space="preserve">Clasificación del Riesgo </t>
  </si>
  <si>
    <t xml:space="preserve">FRECUENCIA DE LA ACTIVIDAD </t>
  </si>
  <si>
    <t>Probabilidad</t>
  </si>
  <si>
    <t>Peso</t>
  </si>
  <si>
    <t>Zona de riesgo</t>
  </si>
  <si>
    <t xml:space="preserve">PROBABILIDAD / IMPACTO </t>
  </si>
  <si>
    <t xml:space="preserve">TIPO </t>
  </si>
  <si>
    <t>PESO</t>
  </si>
  <si>
    <t>IMPLEMENTACIÓN</t>
  </si>
  <si>
    <t xml:space="preserve">DOCUMENTADO </t>
  </si>
  <si>
    <t xml:space="preserve">FRECUENCIA </t>
  </si>
  <si>
    <t xml:space="preserve">EVIDENCIA </t>
  </si>
  <si>
    <t xml:space="preserve">CALIFICACIÓN CONTROL </t>
  </si>
  <si>
    <t>(PROBABILIDAD INHERENTE * CALIFICACIÓN CONTROL)</t>
  </si>
  <si>
    <t>(PROBABILIDAD RESIDUAL - RESULTADO CALIFICACIÓN CONTROL)</t>
  </si>
  <si>
    <t xml:space="preserve">Probabilidad Residula Final </t>
  </si>
  <si>
    <t xml:space="preserve">Impacto Residual Final </t>
  </si>
  <si>
    <t>Acción</t>
  </si>
  <si>
    <t>Unidad de medida</t>
  </si>
  <si>
    <t>Meta</t>
  </si>
  <si>
    <t xml:space="preserve">Registro </t>
  </si>
  <si>
    <t xml:space="preserve">Indicador </t>
  </si>
  <si>
    <t>Fecha inicio</t>
  </si>
  <si>
    <t>Fecha fin</t>
  </si>
  <si>
    <t xml:space="preserve">Responsable </t>
  </si>
  <si>
    <t>¿EL CONTROL ES EFICAZ?</t>
  </si>
  <si>
    <t>ACTIVIDADES REALIZADAS DURANTE EL PERIODO DE MONITOREO</t>
  </si>
  <si>
    <t>¿SE MATERIALIZÓ EL RIESGO?</t>
  </si>
  <si>
    <t>DESCRIBA CÓMO SE MATERIALIZÓ EL RIESGO / OBSERVACIONES</t>
  </si>
  <si>
    <t>ACCIONES CORRECTIVAS  IMPLEMENTADAS</t>
  </si>
  <si>
    <t>Procesos</t>
  </si>
  <si>
    <t>Ejecución y administración de procesos</t>
  </si>
  <si>
    <t>Preventivo</t>
  </si>
  <si>
    <t>Central</t>
  </si>
  <si>
    <t xml:space="preserve">Procesos </t>
  </si>
  <si>
    <t>Muy Baja</t>
  </si>
  <si>
    <t>Leve</t>
  </si>
  <si>
    <t xml:space="preserve">Ejecución y administración de procesos </t>
  </si>
  <si>
    <t>Manual</t>
  </si>
  <si>
    <t>Documentado</t>
  </si>
  <si>
    <t>Continua</t>
  </si>
  <si>
    <t>Con registro</t>
  </si>
  <si>
    <t xml:space="preserve">Publicar, comunicar y/o notificar a los sujetos interesados los actos administrativos proferidas por la entidad. </t>
  </si>
  <si>
    <t>Efectuar la publicación y/o comunicación y/o notificación de los actos administrativos emitidos por la Secretaría Jurídica Distrital a los sujetos interesados.</t>
  </si>
  <si>
    <t>Proceso</t>
  </si>
  <si>
    <t>Alta</t>
  </si>
  <si>
    <t>Menor</t>
  </si>
  <si>
    <t>Moderado</t>
  </si>
  <si>
    <t>Baja</t>
  </si>
  <si>
    <t>Programar, gestionar, ejecutar y registrar los recursos financieros y los movimientos contables, para atender las obligaciones contraídas por la Secretaría Jurídica Distrital.</t>
  </si>
  <si>
    <t>El registro de la información contable</t>
  </si>
  <si>
    <t>Media</t>
  </si>
  <si>
    <t>Reporte de la  información exógena</t>
  </si>
  <si>
    <t>proceso</t>
  </si>
  <si>
    <t xml:space="preserve">Leve </t>
  </si>
  <si>
    <t>El profesional asignado anualmente realiza verificación de la información a reportar previa entrega a través de cruces de información con los estados contables y con la información reportada por la Secretaría de Hacienda Distrital, de acuerdo a lo contemplado en el procedimiento 2311420-PR-065 Reporte de Información Tributaria, Dejando como evidencia los archivos de Excel de los cruces realizados.</t>
  </si>
  <si>
    <t xml:space="preserve">Probabilidad </t>
  </si>
  <si>
    <t>Dirigir, coordinar y controlar al interior de la Secretaría la ejecución de los programas y actividades relacionadas con los asuntos de carácter administrativo de conformidad con las disposiciones vigentes.</t>
  </si>
  <si>
    <t>Registro de la información asociada con los bienes y elementos de consumo</t>
  </si>
  <si>
    <t>ATENCIÓN A LA CIUDADANÍA</t>
  </si>
  <si>
    <t>GESTIÓN DOCUMENTAL</t>
  </si>
  <si>
    <t>Coordinar el proceso de gestión documental, desde la creación o recepción de los documentos hasta su disposición final, sin importar el soporte de producción, al interior de la Secretaría Jurídica Distrital.</t>
  </si>
  <si>
    <t xml:space="preserve">Crear, generar, tramitar, organizar y administrar la documentación producto de las actividades de la SJD, de acuerdo a la TRD y demás instrumentos archivísticos. </t>
  </si>
  <si>
    <t>Muy Alta</t>
  </si>
  <si>
    <t>Gestores de Archivo de las Dependencias</t>
  </si>
  <si>
    <t>Solicitudes</t>
  </si>
  <si>
    <t>Memorandos</t>
  </si>
  <si>
    <t>Seguimientos realizados</t>
  </si>
  <si>
    <t>Implementar de los lineamientos
políticas e instrumentos archivísticos
para la gestión documental.</t>
  </si>
  <si>
    <t xml:space="preserve">Ejecución y administración de procesos Ejecución y administración de procesos  </t>
  </si>
  <si>
    <t>Central y Punto de Atención</t>
  </si>
  <si>
    <t>Colaboradores Servicios Postales Nacionales - 4-72</t>
  </si>
  <si>
    <t>Automático</t>
  </si>
  <si>
    <t>Sensibilizaciones</t>
  </si>
  <si>
    <t>Registros de asistencia</t>
  </si>
  <si>
    <t>Sensibilizaciones realizadas</t>
  </si>
  <si>
    <t>GESTIÓN CONTRACTUAL</t>
  </si>
  <si>
    <t xml:space="preserve">Gestionar procesos de contratación para la adquisición de bienes y servicios en el marco operacional de la Secretaría Jurídica Distrital. </t>
  </si>
  <si>
    <t>celebración de contratos
Revisiones previas
Estructuración del estudio previo 
Selección de la modalidad de Contratación</t>
  </si>
  <si>
    <t>Ejecución y Administración de Procesos</t>
  </si>
  <si>
    <t>Mesa de trabajo</t>
  </si>
  <si>
    <t>Registro de Asistencia y Documentos Generados</t>
  </si>
  <si>
    <t>Verificación de idoneidad en contratos
Desarrollo de la etapa precontractual</t>
  </si>
  <si>
    <t>El profesional asignado cada vez que se requiera realizar un proceso de contratación verifica los documentos precontractuales y el cumplimiento de los requisitos legales y técnicos revisando el contenido de los documentos aportados, como evidencia se dejara los correos electrónicos con las observaciones remitidas a las áreas</t>
  </si>
  <si>
    <t>Realizar la gestión integral del talento humano administrando y coordinando las actividades relacionadas con la vinculación, permanencia y desvinculación de las y los servidores, contribuyendo al bienestar personal, la potencialización de sus capacidades y generando motivación y compromiso institucional a fin de optimizar la prestación de los servicios y aportar en el cumplimiento de los objetivos institucionales.</t>
  </si>
  <si>
    <t>Diseñar las actividades relacionadas con la vinculación de servidores a la SJD.</t>
  </si>
  <si>
    <t>20 Vinculaciones</t>
  </si>
  <si>
    <t>Profesional Universitario</t>
  </si>
  <si>
    <t>Ejecutar el Plan Estratégico del Talento Humano de la SJD</t>
  </si>
  <si>
    <t>229 Actividades Programadas</t>
  </si>
  <si>
    <t>El Profesional designado mensualmente realizará seguimiento al cumplimiento del cronograma establecido para la ejecución del Plan Estratégico del Talento Humano comparando las actividades programadas en el plan con las actividades desarrolladas durante el mes dejando como evidencia el reporte de las actividades ejecutadas en el informe del comité de autocontrol de la Dirección de Gestión Corporativa, en caso de presentarse alguna desviación en la programación se informara al Director(a) para realizar el respectivo ajuste y desarrollar la actividad sin que esta se ejecute fuera de la vigencia establecida en el plan.</t>
  </si>
  <si>
    <t>Administración de personal</t>
  </si>
  <si>
    <t>12 veces por Año</t>
  </si>
  <si>
    <t>484 Situaciones Presentadas</t>
  </si>
  <si>
    <t>Identificar la situación
administrativa que conlleve a
la desvinculación del servidor
público.</t>
  </si>
  <si>
    <t>27 Retiros</t>
  </si>
  <si>
    <t xml:space="preserve">Profesional Universitario </t>
  </si>
  <si>
    <t>2311000-2</t>
  </si>
  <si>
    <t>Orientar y coordinar la atención de los requerimientos presentados por la ciudadanía (PQRS) y realizar la evaluación de los trámites y servicios de la entidad.</t>
  </si>
  <si>
    <t>Gestionar y hacer seguimiento a los requerimientos presentados por la ciudadanía.</t>
  </si>
  <si>
    <t>Procesos: Vencimiento de los términos de ley para la atención oportuna de PQRS</t>
  </si>
  <si>
    <t>Procesos: Falta de seguimiento a las dependencias responsables de emitir las respuestas a las PQRS asignadas a través del Sistema de Bogotá te Escucha.</t>
  </si>
  <si>
    <t>Posibilidad de afectación reputacional por vencimiento de términos a las respuestas de las PQRS debido a la falta de seguimiento a las dependencias responsables de emitir las respuestas a las PQRS asignadas a través del Sistema de Bogotá te Escucha</t>
  </si>
  <si>
    <t>Afectación reputacional Insatisfacción de la ciudadanía Afectación jurídica hacia la entidad</t>
  </si>
  <si>
    <t>ALTA</t>
  </si>
  <si>
    <t>El Gestor del Sistema Bogotá te Escucha de cada dependencia quincenalmente, remitirá a la Dirección de Gestión Corporativa un informe que contenga el reporte de la gestión de las PQRS asignadas a la dependencia en el Sistema de Bogotá te Escucha, dejando como evidencia el memorando emitido y el informe entregado firmados por el jefe de la dependencia.</t>
  </si>
  <si>
    <t>El funcionario (a) asignado (a) al proceso en su calidad de administrador del Sistema de Bogotá te Escucha semanalmente realiza un seguimiento a las dependencias responsables de emitir respuesta a las PQRS informando mediante correo electrónico las peticiones que están próximas a vencer. En caso de no ser atendida la solicitud, el mismo día del vencimiento se informará al jefe inmediato para garantizar que las peticiones sean atendidas dentro de los términos de Ley. Como evidencia se dejaran los correos electrónicos enviados y los informes semanales de vencimiento de términos.</t>
  </si>
  <si>
    <t>Técnico Operativo</t>
  </si>
  <si>
    <t xml:space="preserve">Probabilidad   </t>
  </si>
  <si>
    <t xml:space="preserve">Documentado </t>
  </si>
  <si>
    <t>BAJA (40%)</t>
  </si>
  <si>
    <t>MODERADO (60%)</t>
  </si>
  <si>
    <t>Aceptar o reducir el riesgo</t>
  </si>
  <si>
    <t>SI</t>
  </si>
  <si>
    <t>2310430-2</t>
  </si>
  <si>
    <t>CONTROL INTERNO DISCIPLINARIO</t>
  </si>
  <si>
    <t>Adelantar las actuaciones disciplinarias al interior de la Entidad.</t>
  </si>
  <si>
    <t>Adelantar el proceso disciplinario, de conformidad con las etapas procesales descritas en la Ley 1952 de 2019 y las normas que la modifiquen.</t>
  </si>
  <si>
    <t>Procesos: Prescripcción y/o caducidad de los procesos disciplinarios.</t>
  </si>
  <si>
    <t>Procesos: Ausencia de seguimiento a los términos procesales por parte del abogado sustanciador.</t>
  </si>
  <si>
    <t>Posibilidad de afectación reputacional, por prescripcción y/o caducidad de los procesos disciplinarios, debido a la ausencia de seguimiento a los términos procesales por parte del abogado sustanciador.</t>
  </si>
  <si>
    <t>MODERADA</t>
  </si>
  <si>
    <t xml:space="preserve">	
El abogado sustanciador, llevará un control de los términos procesales y de cada una de las etapas de los procesos disciplinarios que se adelantan por parte de la Dirección Distrital de Asuntos Disciplinarios, a través de una base con el objetivo de evitar la ocurrencia de los fenómenos de caducidad y prescripción. Evidencia: Base de datos de autos generados en el periodo (sin indicar datos del expediente por Reserva Legal) Periodicidad: Mensual</t>
  </si>
  <si>
    <t>Directora Distrital de Asuntos Disciplinarios</t>
  </si>
  <si>
    <t>EVALUACIÓN INDEPENDIENTE</t>
  </si>
  <si>
    <t>Evaluar los Sistemas de Control Interno y Gestión de la Secretaría Jurídica Distrital, observando un criterio de independencia frente a la operación y la autonomía de los actos de la administración, para verificar el nivel de aseguramiento, mantenimiento y mejora continua de los mismos.</t>
  </si>
  <si>
    <t>Elaboración de informes de seguimiento y de auditoría.</t>
  </si>
  <si>
    <t>Análisis y toma de desiciones erroneas fundamentadas en información inexacta</t>
  </si>
  <si>
    <t>Falta de  veracidad, claridad, oportunidad y objetividad en el contenido de los informes  generados por la Oficina de Control Interno
Aplicación inadecuada de los procedimientos y parámetros legales para la ejecución de las actividades de auditoría y seguimiento</t>
  </si>
  <si>
    <t>Posibilidad de afectación reputacional por   análisis y toma de desiciones erróneas fundamentadas en información inexacta debido a  falta de  veracidad, claridad, oportunidad y objetividad en el contenido de los informes  generados por la Oficina de Control Interno y  la aplicación inadecuada de los procedimientos y parámetros legales para la ejecución de las actividades de auditoría y seguimiento.</t>
  </si>
  <si>
    <t>52 veces</t>
  </si>
  <si>
    <t>El jefe de la Oficina de Control Interno verifica que los resultados presentados en el informe preliminar estén acordes con el contenido y las conclusiones presentadas, mediante la revisión de los diferentes papeles de trabajo, las evidencias  y el cumplimiento de los lineamientos señalados en los procedimientos, el programa y manual de auditoría, cuyos resultados son remitidos por correo electrónico dirigido al equipo auditor o al funcionario de la OCI responsable del informe de ley o seguimiento. 
Evidencia: 
- Correo electrónicos de revisión de informes de ley y seguimientos por parte de la jefe de oficina.</t>
  </si>
  <si>
    <t>Jefe Oficina de Control Interno</t>
  </si>
  <si>
    <t>Detectivo</t>
  </si>
  <si>
    <t xml:space="preserve">Cada vez que se realice un ajuste en un procedimiento, documento o lineamiento interno relacionado con el proceso de evaluación, ya sea independiente o externo, y que impacte las funciones de la Oficina de Control Interno, este será socializado en las sesiones del Subcomité de Autocontrol. La presentación estará a cargo del profesional designado por parte de la Jefe, según la temática a tratar.
Evidencia: 
- Acta de Subcomite de Autocontrol
- Presentacion con la tematica a tratar </t>
  </si>
  <si>
    <t xml:space="preserve">
Profesionales de la Oficina de Control Interno</t>
  </si>
  <si>
    <t>El profesional de la OCI  verifica que la planeación de la auditoría o informe contemple la totalidad del alcance previsto y criterios definidos en el plan anual de auditoría a través de la elaboración de  papeles de trabajo y/o solicitudes de información y la elaboración de listas de chequeo para la posterior valoración de las evidencias.
Evidencia:
-Solicitudes de información para seguimientos e informes de ley.
- Listas de chequeo en caso de auditorías</t>
  </si>
  <si>
    <t>Equipo de trabajo de la OCI.</t>
  </si>
  <si>
    <t>BAJA</t>
  </si>
  <si>
    <t>2310300-1</t>
  </si>
  <si>
    <t>2311500-2</t>
  </si>
  <si>
    <t>2311500-3</t>
  </si>
  <si>
    <t>Ejecuciones de actividades para garantizar la prestación de los servicios generales mantenimiento, Aseo, cafetería, transporte, préstamo de espacios y otros.</t>
  </si>
  <si>
    <t xml:space="preserve">	
Procesos: Deficiencia en la organización de los recursos necesarios e inoportunidad en la presentación de las solicitudes por parte de las distintas dependencias fuera de los tiempos establecidos.
Procesos: Presentación de las solicitudes por parte de las distintas dependencias fuera de los tiempos establecidos</t>
  </si>
  <si>
    <t xml:space="preserve">	
Procesos: Indisponibilidad en la prestación de los Servicios generales mantenimiento, Aseo, cafetería, transporte, préstamo de espacios y otros</t>
  </si>
  <si>
    <t>Posibilidad de afectación reputacional por indisponibilidad en la prestación de los Servicios generales (mantenimiento, Aseo, cafetería, transporte, préstamo de espacios y otros), debido a la deficiencia en la organización de los recursos necesarios e inoportunidad en la presentación de las solicitudes por parte de las distintas dependencias fuera de los tiempos establecidos.</t>
  </si>
  <si>
    <t xml:space="preserve">	
El auxiliar administrativo encargado cada vez que se realiza la solicitud de un servicio organiza los recursos necesarios para atender la solicitud revisando la disponibilidad de estos, dejando como evidencia la respuesta al solicitante, a través del sistema de información SASGE, o correo electrónico.</t>
  </si>
  <si>
    <t>Auxiliar administrativo/a</t>
  </si>
  <si>
    <t xml:space="preserve">	
Profesional Administrativo</t>
  </si>
  <si>
    <t xml:space="preserve">	
Procesos: Pérdida, hurto, robo o declaratoria de faltantes de los bienes tangibles pertenecientes a la entidad.</t>
  </si>
  <si>
    <t xml:space="preserve">	
Procesos: Omisión del registro de los bienes tangibles de la Secretaría Jurídica Distrital por concepto de ingresos, traslados, salidas y bajas de los bienes. Desconocimiento de los procedimientos y manejo de aplicativos del proceso de gestión administrativa - almacén.</t>
  </si>
  <si>
    <t>Posibilidad de afectación reputacional y/o económica por perdida, hurto, robo o declaratoria de faltantes de los bienes tangibles pertenecientes a la Secretaría Jurídica Distrital, debido a la omisión del registro de los bienes por concepto de ingresos, traslados, salidas y bajas y por el desconocimiento de los procedimientos y manejo de aplicativos del proceso de gestión administrativa - almacén.
(Fiscal)</t>
  </si>
  <si>
    <t>El Profesional Universitario Trimestralmente Validara la información registrada en los aplicativos SAI y SAE comparando la información obtenida en el inventario general con la información registrada. dejando como evidencia el acta de realización del inventario con sus soportes.</t>
  </si>
  <si>
    <t>Profesional universitaria</t>
  </si>
  <si>
    <t>Aceptar el riesgo</t>
  </si>
  <si>
    <t>2311600-1</t>
  </si>
  <si>
    <t>2311600-2</t>
  </si>
  <si>
    <t>Procesos: la celebración de contratos sin la selección adecuada de cada una de las modalidades de contratación definidas en la normatividad vigente,</t>
  </si>
  <si>
    <t>Procesos: deficiencias en la etapa precontractual</t>
  </si>
  <si>
    <t>Procesos: debilidades en la estructuración de los procesos de contratación requeridos por parte de las áreas.</t>
  </si>
  <si>
    <t>Procesos: Inadecuada formulación de los estudios previos, omisión de la revisión de requisitos relacionados en los estudios previos de la persona a contratar respecto al cumplimiento de los requisitos establecidos en la normatividad vigente.</t>
  </si>
  <si>
    <t>Posibilidad de afectación reputacional por la celebración de contratos sin la selección adecuada de cada una de las modalidades de contratación definidas en la normatividad vigente, debido a debilidades en la estructuración de los procesos de contratación requeridos por parte de las áreas</t>
  </si>
  <si>
    <t>Posibilidad de afectación reputacional por deficiencias en la etapa precontractual, debido a la inadecuada formulación de los estudios previos, omisión de la revisión de requisitos relacionados en los estudios previos de la persona a contratar respecto al cumplimiento de los requisitos establecidos en la normatividad vigente.</t>
  </si>
  <si>
    <t xml:space="preserve">	
El Comité de Contratación de la SJD anualmente verifica las líneas del plan anual de adquisiciones revisando línea por línea para verificar la necesidad y las modalidades de contratación solicitadas por las dependencias de la entidad, dejando como evidencia de la verificación el acta de reunión del comité de contratación</t>
  </si>
  <si>
    <t>El profesional asignado cada vez que se requiera realizar un proceso de contratación revisa el cumplimiento de cada uno de los requisitos, frente a lo establecido en los documentos previos realizado la validación de cada soporte aportado frente al requisito definido como evidencia se dejar la matriz con la relación de los contratos generados y el enlace de consulta en el aplicativo SECOP</t>
  </si>
  <si>
    <t>Realizar mesas de trabajo con las dependencias de la Secretaria Jurídica, con el fin de revisar las solicitudes de contratación para la siguiente vigencia</t>
  </si>
  <si>
    <t>Número de mesas realizadas / Número de mesas programadas</t>
  </si>
  <si>
    <t>Promover la comunicación institucional en la Secretaría Jurídica
Distrital a través de estrategias de divulgación y difusión de
información a las partes interesadas (público interno y externo).</t>
  </si>
  <si>
    <t xml:space="preserve">Diseño y ejecución de estrategias de Comunicación. Relacionamiento con medios de comunicación. Producción, realización y difusión de contenidos. </t>
  </si>
  <si>
    <t xml:space="preserve">Talento Humano </t>
  </si>
  <si>
    <t>200</t>
  </si>
  <si>
    <t>MODERADO - 60%</t>
  </si>
  <si>
    <t>2300100-1</t>
  </si>
  <si>
    <t xml:space="preserve">	
Talento Humano: Deficiencia en el control y seguimiento a cada una de las solicitudes y tipologías de las publicaciones con destino a los grupos de interés.Ausencia de controles previos de la información por parte de las dependencias.</t>
  </si>
  <si>
    <t>Coordinación y Comunicación: Divulgación de información extemporánea con destino a los grupos de interés</t>
  </si>
  <si>
    <t>Posiblidad de afectación reputacional por divulgar información extemporánea y errada con destino a los grupos de interés debido a la deficiencia en el control y seguimiento a cada una de las solicitudes y tipologias de las publicaciones; asi como de la ausencia de controles previos de la información por parte de las dependencias. parte de las dependencias.</t>
  </si>
  <si>
    <t>El profesional asignado, verifica permanentemente que las actividades de comunicación se cumplan dentro de los términos establecidos para su divulgación, a través de una lista de control de publicaciones y matriz de seguimiento actividades de comunicación.</t>
  </si>
  <si>
    <t>El profesional encargado promueve a través de piezas comunicacionales el procedimiento general del proceso, haciendo énfasis en la generacion y publicación de información en tiempo oportuno, con destino a los grupos de valor. ( abril, julio, octubre). Evidencia de la Publicación</t>
  </si>
  <si>
    <t>2311300-1</t>
  </si>
  <si>
    <t>Procesos: Vinculación de funcionarios sin cumplir con los requisitos mínimos establecidos en el manual de funciones de la entidad.</t>
  </si>
  <si>
    <t>Procesos: Falta de verificación de la documentación que acreditados estudios y la experiencia.
Procesos: Falta de criterio en la verificación de los requisitos establecidos en el manual de funciones
Procesos: Deficiencia en las gestiones necesarias para contar con la documentación requerida para la vinculación</t>
  </si>
  <si>
    <t>Posibilidad de afectación reputacional, por vincular funcionarios sin cumplir los requisitos mínimos establecidos en el manual de funciones de la entidad, debido a la falta de verificación de la documentación que acredita los estudios y la experiencia, por deficiencia en las gestiones necesarias para contar con la documentación requerida para la vinculación en el empleo y a la falta de criterio en la verificación de los requisitos establecidos en el manual de funciones</t>
  </si>
  <si>
    <t>Profesional Universitario de vinculación realiza el análisis de cumplimiento de experiencia y estudio, usando el formato de 2311300-FT-318 Certificado de Cumplimiento de Requisitos para Tomar Posesión la cual será revisada y aprobada por el Director y/o persona asignada, se realizara el conteo de la cantidad de tiempo de experiencia que acredita el funcionario, así como que los soportes de educación sean consecuentes con el requerimiento de educación que tiene el cargo en el manual de funciones de la entidad dejando como registro el formato debidamente diligenciado y aprobado en la historia laboral del funcionario.</t>
  </si>
  <si>
    <t>El Auxiliar administrativo de vinculación recibe y revisa los documentos soporte según la información relacionada en el formato 2311300-FT-095 - REQUISITOS PARA TOMAR POSESIÓN DEL CARGO una vez validada la información, se dará visto bueno por medio de la firma del formato y se remitirá a la historia laboral del funcionario.</t>
  </si>
  <si>
    <t>El Profesional Universitario cada vez que se presente una vinculación y a no mas de 15 días hábiles posteriores al ingreso del funcionario, solicitará a las instituciones educativas la validación de la autenticidad de los titulo presentados para la posesión, haciendo la solicitud por los medios disponibles por la institución educativa, dejando como evidencia el soporte de la solicitud realizada</t>
  </si>
  <si>
    <t>GESTIÓN DISCIPLINARIA DISTRITAL</t>
  </si>
  <si>
    <t>Contribuir en la protección y mejoramiento de la función pública, mediante el desarrollo de herramientas y políticas disciplinarias que brinden asesoría y acompañamiento al operador disciplinario del Distrito Capital.</t>
  </si>
  <si>
    <t xml:space="preserve">Central </t>
  </si>
  <si>
    <t xml:space="preserve">Manual </t>
  </si>
  <si>
    <t xml:space="preserve">CONTINUO </t>
  </si>
  <si>
    <t xml:space="preserve">Aceptar el riesgo </t>
  </si>
  <si>
    <t>2310430-3</t>
  </si>
  <si>
    <t xml:space="preserve">	
Coordinación y Comunicación: Debilidades en la difusión de la información y convocatoria de las orientaciones a los servidores públicos.</t>
  </si>
  <si>
    <t>Coordinación y Comunicación: Inasistencia de los Servidores Públicos a las orientaciones en responsabilidad disciplinaria.</t>
  </si>
  <si>
    <t>Posibilidad de afectación reputacional, por la inasistencia de los servidores públicos a las orientaciones en responsabilidad disciplinaria, debido a debilidades en la difusión de la información y convocatoria de las orientaciones a los servidores públicos.</t>
  </si>
  <si>
    <t>Afectación reputacional en cuanto a que la Secretaría Jurídica Distrital perdería credibilidad ante los sujetos procesales y la comunidad en general.</t>
  </si>
  <si>
    <t>El profesional a cargo del proceso de orientación por parte de la DDAD, verifica que los tiempos de atención de las diferentes actividades se lleven a cabo a través del Cronograma de actividades de la orientación, temática, plataforma, impacto y constata las actividades realizadas sobre la estrategia de comunicación y socialización de la orientación en aras de asegurar la mayor participación de los servidores públicos. Evidencia: Cronograma de actividades de la Dirección y listados de asistencia a los espacios Periodicidad: Mensual</t>
  </si>
  <si>
    <t xml:space="preserve">BAJA </t>
  </si>
  <si>
    <t>Profesional Especializado</t>
  </si>
  <si>
    <t>2311520-1</t>
  </si>
  <si>
    <t>2311520-2</t>
  </si>
  <si>
    <t>Procesos: Deterioro, extravío y/o pérdida de la documentación que se encuentra en soportes físicos y digitales.</t>
  </si>
  <si>
    <t>Procesos: Falta de organización archivística de la documentación y por ende la imposibilidad de hacer uso de los instrumentos que permitan el control de los mismos.</t>
  </si>
  <si>
    <t>Posibilidad de afectación económica y/o reputacional por el deterioro, extravío y/o pérdida de los documentos de archivo debido a la falta de organización archivística de la documentación y por ende la imposibilidad de hacer uso de los instrumentos que permitan el control de los mismos.</t>
  </si>
  <si>
    <t xml:space="preserve">	
El gestor de archivo de cada dependencia diariamente debe organizar el archivo de gestión haciendo la revisión, organización, foliación y archivo de la documentación dejado como evidencia el FUID del archivo de gestión por dependencia</t>
  </si>
  <si>
    <t>El gestor de archivo de cada dependencia cada vez que se requiera realizará el control del préstamo documental registrando los prestamos en la planilla de control de prestamos</t>
  </si>
  <si>
    <t>Realizar seguimiento a la organización de los archivos, solicitando a los jefes de las dependencias la entrega de los inventarios documentales de los archivos de gestión a su cargo y las planillas de control de préstamo documental. Periodicidad: Cuatrimestral (marzo, julio, noviembre)</t>
  </si>
  <si>
    <t xml:space="preserve">	
Talento Humano: Incumplimiento de los términos de ley para la gestión y el tramite de las comunicaciones oficiales.</t>
  </si>
  <si>
    <t xml:space="preserve">	
Talento Humano: Incumplimiento del procedimiento establecido para la radicación de las comunicaciones oficiales.</t>
  </si>
  <si>
    <t>Posibilidad de afectación económica y/o reputacional por incumplimiento de los términos de ley para la gestión y el tramite de las comunicaciones oficiales, debido al incumplimiento del procedimiento establecido para la radicación de las comunicaciones oficiales.</t>
  </si>
  <si>
    <t>El colaborador asignado al proceso debe radicar a diario las comunicaciones oficiales recibidas a través de la ventanilla única de correspondencia y el correo correspondencia@secretariajuridica.gov.co y contrastar la información de las planillas y correo con el reporte de SIGA. Evidencia: 1. Cuadro de Control de Radicados SIGA 2. Reportes de radicados SIGA</t>
  </si>
  <si>
    <t xml:space="preserve">Aceptar o reducir el riesgo </t>
  </si>
  <si>
    <t>Sensibilizar al personal asignado al proceso para la radicación de las comunicaciones oficiales. Periodicidad: Semestral (marzo y agosto)</t>
  </si>
  <si>
    <t>2311400-1</t>
  </si>
  <si>
    <t xml:space="preserve"> Los estados financieros no reflejan la realidad económica de la entidad por la no disponibilidad y/o falencias de la información económica de la entidad</t>
  </si>
  <si>
    <t>Resultado negativo (abstención y/o opinión negativa) en la auditoria realizada a los estados financieros de la entidad por parte del ente de control</t>
  </si>
  <si>
    <t>Posibilidad de afectación reputacional por resultado negativo (abstención y/o resultado negativo) en la auditoria realizada a los estados financieros de la entidad por parte del ente de control debido a que los estados financieros no reflejan la realidad económica de la entidad por la no disponibilidad y/o falencias de la información económica de la entidad</t>
  </si>
  <si>
    <t xml:space="preserve">	
El profesional asignado mensualmente verifica la información económica previa preparación de los Estados Contables para cada cierre a través de la revisión de las operaciones económicas y conciliación con los diferentes procesos generadores de hechos económicos dejando como evidencia el formato de 2311400-FT-317 Conciliación</t>
  </si>
  <si>
    <t>Los profesionales asignados de los procesos de Gestión Administrativa y Gestión Financiera mensualmente realizaran seguimiento detallado a la información contable entregada frente a los bienes intangibles de la entidad verificando la información generada durante el periodo asociada con las solicitudes de ingreso al almacén, y el seguimiento trimestral al avance en los módulos del aplicativo Legal Bog en desarrollo y demás información que se encuentre relacionada con este tipo de bienes, dejando como evidencia los correos electrónicos, memorandos y/o actas de reunión que se puedan generar.</t>
  </si>
  <si>
    <t>2311400-2</t>
  </si>
  <si>
    <t>Debilidades en la información reportada al interior de la entidad y/o con la conciliación de la información reportada por la Secretaria de Hacienda Distrital.</t>
  </si>
  <si>
    <t>Sanciones al reportar información exógena que presenta inconsistencias</t>
  </si>
  <si>
    <t>Posibilidad de afectación económica por sanciones al reportar información exógena inoportuna o que presente inconsistencias, debido a debilidades en la información reportada al interior de la entidad y/o con la conciliación de la información reportada por la Secretaria de Hacienda Distrital</t>
  </si>
  <si>
    <t>2311400-3</t>
  </si>
  <si>
    <t>Trámite y liquidación de órdenes de pago</t>
  </si>
  <si>
    <t>Desconocimiento en el cambio de la normatividad tributaria, fallas técnicas, errores humanos.</t>
  </si>
  <si>
    <t>Trámite y liquidación de órdenes de pago de manera errónea.</t>
  </si>
  <si>
    <t>Posibilidad de afectación económica por trámite y liquidación de órdenes de pago de manera erronea, por desconocimiento en el cambio de la normatividad tributaria, fallas técnicas o errores humanos.</t>
  </si>
  <si>
    <t>El profesional designado, cada vez que se liquida una plantilla de pago realiza la verificación de los descuentos tributarios aplicados comparando la información liquidada por los profesionales de presupuesto con lo liquidado en el proceso contable, dejando como evidencia el correo electrónico de aprobación para continuar con el tramite de pago.</t>
  </si>
  <si>
    <t>El profesional universitario cada vez que se presente una liquidación efectúa la validación de la información financiera del tercero a pagar mediante la comparación de los documentos soportes con la información contenida en el formato 2311400-FT-197 Informe Financiero de persona natural, dejando como evidencia el archivo de Excel denominado Control de Pagos</t>
  </si>
  <si>
    <t>Inoportunidad o errores en la publicación, comunicación y/o notificación de los actos administrativos a las partes interesadas</t>
  </si>
  <si>
    <t xml:space="preserve"> Ineficacia de los actos administrativos expedidos por la entidad por falta de notificación</t>
  </si>
  <si>
    <t>Posibilidad de afectación reputacional y económica por ineficacia de los actos administrativos expedidos por la entidad, debido a inoportunidad o errores en la publicación, comunicación y/o notificación de los actos administrativos a las partes interesadas.</t>
  </si>
  <si>
    <t xml:space="preserve">	
El técnico operativo asignado al proceso Cada vez que se genera un acto administrativo comunica, notifica y/o publica los actos administrativos generados por la SJD. revisando el contenido del acto administrativo y atendiendo el resuelve del mismo y los términos definidos, dejando como evidencia el registro en la matriz de seguimiento la trazabilidad de la gestión realizada en cada uno de los actos expedidos por las SJD</t>
  </si>
  <si>
    <t>El técnico Operativo asignado al proceso, cada vez que se genera un acto administrativo, asignará el número consecutivo, de acuerdo a la tipología y revisando la matriz de Excel de control de actos administrativos y el archivo físico, dejando como evidencia el registro en la citada matriz.</t>
  </si>
  <si>
    <t>Auxiliar Administrativo</t>
  </si>
  <si>
    <t>2311000-1</t>
  </si>
  <si>
    <t>GESTIÓN ADMINISTRATIVA</t>
  </si>
  <si>
    <t>GESTIÓN DE LAS COMUNICACIONES</t>
  </si>
  <si>
    <t>GESTIÓN DEL TALENTO HUMANO</t>
  </si>
  <si>
    <t>GESTIÓN FINANCIERA</t>
  </si>
  <si>
    <t>NOTIFICACIONES</t>
  </si>
  <si>
    <t xml:space="preserve"> MODERADA</t>
  </si>
  <si>
    <t xml:space="preserve">	El Profesional Especializado Trimestralmente gestionara la publicación de una pieza comunicacional para el uso de los servicios que presentan en el proceso haciendo la solicitud al proceso de gestión de las comunicaciones dejando como evidencia el correo electrónico de la solicitud y la pieza comunicacional divulgada.</t>
  </si>
  <si>
    <t>El profesional responsable del almacén semestralmente reportará a las dependencias de la SJD, la obligación y lineamientos establecidos en el procedimiento de gestión de bienes para aquellos bienes que requieren el ingreso al almacén, de acuerdo con el plan anual de adquisiciones. por medio de correo electrónico y/o memorando dejando como evidencias las comunicaciones remitidas</t>
  </si>
  <si>
    <t xml:space="preserve">	
El profesional Universitario Semestralmente Sensibilizará a los servidores de la SJD sobre las responsabilidades frente a la tenencia de los bienes públicos y manejo de los sistemas de información haciendo uso de los espacios disponibles y/o medios de comunicación virtuales dejando como evidencia la divulgación y registro de asistentes.</t>
  </si>
  <si>
    <t>Contratista</t>
  </si>
  <si>
    <t>Posibilidad de afectación reputacional, por la falta de pago de las obligaciones laborales a los funcionarios nuevos vinculados a la SJD, debido la ausencia de información para la creación de los terceros en el aplicativo BOGDATA y PERNO, deficiencias en las gestiones necesarias para contar con la documentación requerida para la vinculación, así como la ausencia de seguimiento en el registro de los funcionarios nuevos en los aplicativos de Nómina de la entidad</t>
  </si>
  <si>
    <t>Procesos: Ausencia de Información para la creación de los terceros en el aplicativo BOGDATA y PERNO
 Falta de verificación de la documentación que acreditados estudios y la experiencia
Ausencia de seguimiento para el registro de los funcionarios nuevos en los aplicativos de Nómina de la entidad.</t>
  </si>
  <si>
    <t>falta de pago de las obligaciones laborales a los funcionarios nuevos vinculados a la SJD</t>
  </si>
  <si>
    <t>El Auxiliar Administrativo y/o Profesional Universitario realizará la creación del tercero a través del aplicativo dispuesto por la Secretaria Jurídica y la Secretaria de Hacienda haciendo uso de los documentos entregados al momento de la vinculación y relacionados en el formato 2311300-FT-095, dejando como evidencia la captura de pantalla de creación del tercero en los aplicativos dispuestos</t>
  </si>
  <si>
    <t>*Falta de ejecución y seguimiento de las actividades programadas en los planes asociados con el Plan Estratégico del Talento Humano
Dificultades para encontrar proveedores para atender las actividades programadas por la entidad.</t>
  </si>
  <si>
    <t xml:space="preserve">
 Falta de realización de actividades que permitan el mejoramiento de la calidad de vida, en general de los funcionarios de la SJD.</t>
  </si>
  <si>
    <t>Posibilidad de afectación reputacional, por la falta realización de actividades que permitan el mejoramiento de la calidad de vida en general de los funcionarios de la Secretaría Jurídica Distrital, debido a la falta de ejecución y seguimiento de las actividades programadas en los planes asociados con el Plan Estratégico del Talento Humano, así como dificultades para encontrar proveedores para atender las actividades programadas.</t>
  </si>
  <si>
    <t>Posibilidad de afectación reputacional, por presentarse variaciones en el pago de las obligaciones laborales de los funcionarios de la Secretaría Jurídica Distrital, debido a inconsistencias en la liquidación de la nómina y seguridad social, deficiencias presentadas por el aplicativo PERNO en la liquidación de los emolumentos, así como a la no inclusión de las novedades presentadas durante el periodo</t>
  </si>
  <si>
    <t>Falta de inclusión de las novedades presentadas durante el periodo
Inconsistencias en la liquidación de la nomina, seguridad social.
Deficiencias presentadas por el aplicativo PERNO en la liquidación de los emolumentos</t>
  </si>
  <si>
    <t>Variaciones en el pago de las obligaciones laborales de los funcionarios.</t>
  </si>
  <si>
    <t>El Profesional Especializado y/o profesional universitario de nomina realizará la validación mensual de la información contenida en la nómina utilizando muestreo aleatorio en la prenomina por nivel jerárquico dejando como evidencia el documento de prenomina con los vistos buenos de los participantes de la verificación de la información</t>
  </si>
  <si>
    <t>El Profesional Especializado y/o profesional universitario encargado de la seguridad social y parafiscales mensualmente verificaran que todos los funcionarios vinculado se encuentren activos, revisando y registrando los ingresos y retiros presentados en cada mes, dejando como evidencia la planilla generada por el operador de pago</t>
  </si>
  <si>
    <t>Posibilidad de afectación reputacional, por la falta de reconocimiento de las situaciones administrativas de los funcionarios de la SJD en los plazos requeridos, debido a deficiencias en el trámite de situaciones administrativas, ausencia de reporte y seguimiento de las situaciones administrativas presentadas por los funcionarios de la SJD</t>
  </si>
  <si>
    <t>Ausencia de reporte y seguimiento de las situaciones administrativas presentadas por los funcionarios de la SJD
Deficiencia en el trámite de situaciones administrativas</t>
  </si>
  <si>
    <t>Falta de reconocimiento de las situaciones administrativas de los funcionarios de la SJD en los plazos requeridos</t>
  </si>
  <si>
    <t xml:space="preserve">	
El Profesional Especializado y/o profesional universitario encargado del trámite de las situaciones administrativas cada vez que se presente una situación administrativa realizará la verificación de la documentación remitida y elaborará el acto administrativo donde se concederá la situación dejando como evidencia la solicitud y el acto administrativo archivado en la historia laboral de los funcionarios</t>
  </si>
  <si>
    <t>El Auxiliar Administrativo cada vez que se tramite una situación administrativa, registrará en el aplicativo SIDEAP la ocurrencia de las mismas asegurando la actualización y confiabilidad de la información registrada en el sistema; como evidencia se contará con el documento CERTIFICACIÓN REPORTE TALENTO HUMANO SISTEMA DE INFORMACIÓN DISTRITAL DEL EMPLEO Y LA ADMINISTRACIÓN PÚBLICA - SIDEAP remitida mensualmente al DASCD</t>
  </si>
  <si>
    <t>Posibilidad de afectación reputacional por la fuga de capital Intelectual producido en la Secretaria Jurídica Distrital, por la falta de entrega de la información producida por los funcionarios de la SJD al momento de desvincularse de la entidad, ausencia de seguimiento a la información entregada en el momento que se presente la desvinculación y Ausencia de controles en la recepción y revisión de los informes entregados por parte de los servidores y contratistas que se retiran por diferentes causales de la Entidad.</t>
  </si>
  <si>
    <t>Falta de entrega de la información producida por los funcionarios de la SJD al momento de desvincularse de la entidad
Ausencia de seguimiento a la información entregada en el momento que se presente la desvinculación
Ausencia de controles en la recepción y revisión de los informes entregados por parte de los servidores y contratistas que se retiran por diferentes causales de la Entidad.</t>
  </si>
  <si>
    <t xml:space="preserve"> Fuga de Capital Intelectual producido en la Secretaría Jurídica Distrital</t>
  </si>
  <si>
    <t>El profesional Especializado solicitará y verificará la entrega del formato 2311300-FT-106 Ubicación y Entrenamiento en puesto de trabajo por parte de los funcionarios vinculados debidamente trabajado donde se evidencie el diligenciamiento total del documento, así como la firma del funcionario vinculado y el jefe inmediato, se tendrá como evidencia el formato entregado y archivado en la Historia Laboral del Funcionario</t>
  </si>
  <si>
    <t>El profesional Universitario solicitará y verificará la entrega del formato 2311300-FT-333 Acta de Entrega de Cargo debidamente diligenciado donde se evidencie el diligenciamiento total del documento, así como la firma del funcionario en retiro y el jefe inmediato, como evidencia quedara el documento entregado y archivado en la historia laboral del funcionario retirado</t>
  </si>
  <si>
    <t xml:space="preserve">GESTIÓN NORMATIVA Y CONCEPTUAL </t>
  </si>
  <si>
    <t>Definir y coordinar la Gestión Jurídica Distrital en materia de actos administrativos y conceptos jurídicos, así como la unidad conceptual en el Distrito.</t>
  </si>
  <si>
    <t xml:space="preserve">Revisión de legalidad  y  emisión de conceptos jurídicos. </t>
  </si>
  <si>
    <t xml:space="preserve">Afectación reputacional (investigaciones disciplinarias) </t>
  </si>
  <si>
    <t>Aleatoria</t>
  </si>
  <si>
    <t xml:space="preserve">Perdidas documentales </t>
  </si>
  <si>
    <t>Afectación de la imagen de la entidad en su interior y hacia las demas entidades distritales y ciudadanía, (investigaciones disciplinarias)</t>
  </si>
  <si>
    <t xml:space="preserve">Informes </t>
  </si>
  <si>
    <t>Informe y correo electrónico.</t>
  </si>
  <si>
    <t>Orientar la gerencia jurídica del Distrito Capital a través de la expedición de políticas, lineamientos, estudios, análisis y/o recomendaciones que permitan la articulación jurídica distrital, el fortalecimiento y unificación de criterios jurídicos y normativos, con el fin de fortalecer la defensa del interés de la ciudad y la prevención del daño antijurídico</t>
  </si>
  <si>
    <t>Articular la coordinación jurídica de las entidades y organismos distritales a través de las instancias de coordinación.</t>
  </si>
  <si>
    <t>Talento Humano</t>
  </si>
  <si>
    <t xml:space="preserve">Programación de citaciones de los Comités y otras instancias y mesas de trabajo de forma simultánea. </t>
  </si>
  <si>
    <t>Posibilidad de afectación reputacional por inasistencia a las sesiones de los Comités Intersectoriales de Coordinación Jurídica debido a múltiples citaciones para participar en ellas</t>
  </si>
  <si>
    <t>MANUAL</t>
  </si>
  <si>
    <t>N/A</t>
  </si>
  <si>
    <t>PLANEACIÓN Y MEJORA CONTINUA</t>
  </si>
  <si>
    <t>Asesorar la formulación, articulación y seguimiento de los planes, programas y proyectos de la Secretaría Jurídica Distrital incluyendo aquellos relacionados con gestión ambiental, así como también, en la implementación y sostenibilidad del Sistema Integrado de Gestión</t>
  </si>
  <si>
    <t>Incumplimiento de la normatividad aplicable al Sistema Integrado de Gestión</t>
  </si>
  <si>
    <t>Desactualización normativa y legal en cada uno de los procesos de la entidad</t>
  </si>
  <si>
    <t>3 veces</t>
  </si>
  <si>
    <t>NO</t>
  </si>
  <si>
    <t>El riesgo no se materializó</t>
  </si>
  <si>
    <t>No aplica</t>
  </si>
  <si>
    <t xml:space="preserve">Asesorar la formulación, articulación y seguimiento de los planes, programas y proyectos de la Secretaría Jurídica Distrital incluyendo aquellos relacionados con gestión ambiental, así como también, en la implementación y sostenibilidad del Sistema Integrado de Gestión.
</t>
  </si>
  <si>
    <t>Administración funcional del aplicativo que soporta el sistema integrado de gestión.</t>
  </si>
  <si>
    <t xml:space="preserve">Tecnología </t>
  </si>
  <si>
    <t>Indisponibilidad y/o desactualización de la información en el  sistema Smart</t>
  </si>
  <si>
    <t xml:space="preserve">Fallas tecnológicas </t>
  </si>
  <si>
    <t xml:space="preserve">1920 horas </t>
  </si>
  <si>
    <t>Piezas comunicacionales</t>
  </si>
  <si>
    <t>Formulación del anteproyecto anual de x|presupuesto de inversión y de funcionamiento, definición cronograma.</t>
  </si>
  <si>
    <t>Coordinación y comunicación</t>
  </si>
  <si>
    <t xml:space="preserve">Incumplimiento en la formulación del anteproyecto de presupuesto </t>
  </si>
  <si>
    <t>Negligencia o desconocimiento en la presentación del anteproyecto de presupuesto de la Entidad</t>
  </si>
  <si>
    <t>1 vez al año</t>
  </si>
  <si>
    <t>Este control, se reportó en el segundo cuatrimestre. Para este último cuatrimestre se emitió la circular 001 con la Tabla de Cuantías para los Procesos de Contratación Vigencia 2025.</t>
  </si>
  <si>
    <t>Director Gestión Corporativa</t>
  </si>
  <si>
    <t>Liderar la implementación de los planes ambientales y realizar seguimiento y
evaluación para su mejoramiento continuo.</t>
  </si>
  <si>
    <t xml:space="preserve">Medioambiental </t>
  </si>
  <si>
    <t>Aumento en el consumo del servicio público de agua</t>
  </si>
  <si>
    <t>1. Fugas y/o averías hidrosanitarias
2. Debilidad en la apropiación  por parte de servidores y/o colaboradores de la cultura ambiental para el cuidado del recurso hídrico.</t>
  </si>
  <si>
    <t>Cental - Punto de atención - Edificio Restrepo</t>
  </si>
  <si>
    <t>Se realiza revisiones sanitarias a las instalaciones de los baños ubicados en la manzana liévano (1 mensual) y a los medidores de agua (1 por semana). Se adjuntan los reportes.</t>
  </si>
  <si>
    <t>Realizar una campaña o actividad en el marco del Día Mundial del Agua</t>
  </si>
  <si>
    <t xml:space="preserve">Campaña o actividad del día mundial del agua </t>
  </si>
  <si>
    <t>En el periodo no se realizó ninguna reunión, ésta se programó para el 5 de febrero de 2025. Se adjunta presentación, e informe de este espacio donde se hizo seguimiento.</t>
  </si>
  <si>
    <t>Asesorar la formulación, articulación y seguimiento de los planes, programas y proyectos de la Secretaría Jurídica Distrital incluyendo aquellos relacionados con gestión ambiental, así como también, en la implementación y sostenibilidad del Sistema Integrado de Gestión.</t>
  </si>
  <si>
    <t>Liderar la implementación de los planes ambientales y realizar seguimiento y evaluación para su mejoramiento continuo.</t>
  </si>
  <si>
    <t>Aumento en el consumo del servicio público de energía</t>
  </si>
  <si>
    <t>1. Daños en las redes o instalaciones eléctricas
2. Debilidad en la apropiación  por parte de servidores y/o colaboradores de la cultura ambiental para el cuidado del recurso energético.</t>
  </si>
  <si>
    <t>Se realizó el inventario lumínico de todas las dependencias de las instalaciones de la SJD, en convenio con la Secretaría de Gobierno y la Secretaría General.</t>
  </si>
  <si>
    <t xml:space="preserve">Posibilidad de afectación reputacional, por vencimiento de términos en la emisión de conceptos jurídicos y comentarios a proyectos de acuerdo, debido al gran volumen de solicitudes presentadas. </t>
  </si>
  <si>
    <t>Gran volumen de solicitudes de conceptos jurídicos presentados.</t>
  </si>
  <si>
    <t>Vencimiento de términos en la emisión de conceptos jurídicos y comentarios a proyectos de acuerdo</t>
  </si>
  <si>
    <t>El/la funcionario/a designado por el/la Director/a, realiza seguimiento al estado de los conceptos jurídicos. Método: mediante la identificación de los casos con riesgos de vencimiento para generar las alertas. Periodicidad: mensual. Evidencia: Informe de oportunidad que genera la DDDAN</t>
  </si>
  <si>
    <t>2310460-2</t>
  </si>
  <si>
    <t>2310460-3</t>
  </si>
  <si>
    <t>Transito permanente de los proyectos de trámites por diferentes dependencias y entidades externas.</t>
  </si>
  <si>
    <t>.Posibilidad de afectación reputacional, por perdidas documentales, debido al transito permanente de los proyectos de trámites por diferentes dependencias y entidades externas.</t>
  </si>
  <si>
    <t xml:space="preserve">	
Los/as funcionarios/as designados por el/la Director/a, realiza seguimiento a la ubicación y estado de los trámites. Método: a través del registro de los asuntos entregados a otras dependencias para su ubicación y estado. Periodicidad: permanente. Evidencia: Formato Asuntos entregados y Matriz de seguimiento a tramites del proceso.</t>
  </si>
  <si>
    <t>Elaborar informe mensual de seguimiento de la gestión de los trámites que recibe el proceso de Gestión Normativa y Conceptual</t>
  </si>
  <si>
    <t xml:space="preserve">	
Número de informes de seguimiento elaborados Número de informes de seguimiento programados *100</t>
  </si>
  <si>
    <t>2310400-1</t>
  </si>
  <si>
    <t>GESTIÓN JURÍDICA</t>
  </si>
  <si>
    <t>Sobrecarga de labores y asignaciones para asistir a las sesiones de los comités.</t>
  </si>
  <si>
    <t>El Director Distrital de Política Jurídica realiza seguimiento a la asistencia de los Comités intersectoriales, en el Subcomité de Autocontrol de la dependencia, conforme al formulario de asistencia. Se deja evidencia del acta del Subcomité de autocontrol y/o actas de los Comités Intersectoriales y/o registros de asistencia y/o correos de citación.</t>
  </si>
  <si>
    <t>Ejercer la función de inspección, vigilancia y control de las Entidades sin Ánimo de Lucro, con domicilio en la ciudad de Bogotá D.C. sin perjuicio de las competencias asignadas en la materia, en disposiciones especiales, a otras entidades distritales.</t>
  </si>
  <si>
    <t xml:space="preserve">Orientación a la ciudadania en derechos y obligaciones de las Entidades Sin Animo de Lucro  </t>
  </si>
  <si>
    <t>GESTIÓN DE TIC</t>
  </si>
  <si>
    <t>Administrar y gestionar tecnologías de información y comunicaciones, así como desarrollar y mantener los sistemas misionales y administrativos de la entidad, con el fin de garantizar una plataforma tecnológica moderna, confiable, oportuna y disponible para los servidores públicos y ciudadanía en general.</t>
  </si>
  <si>
    <t>Administrar las herramientas, las bases de datos, la plataforma tecnológica de información y comunicaciones de la Secretaría Jurídica Distrital</t>
  </si>
  <si>
    <t>Tecnología</t>
  </si>
  <si>
    <t>Afectación Reputacional: La pérdida de disponibilidad de los servicios tecnológicos afecta la imagen y reputación del proceso de Gestión TIC.</t>
  </si>
  <si>
    <t>1920 horas</t>
  </si>
  <si>
    <t xml:space="preserve">Central y punto de atención </t>
  </si>
  <si>
    <t>El contratista encargado de la implementación del modelo de seguridad y privacidad de la información verifica las políticas de control de acceso a redes y servicios de red, así mismo el acceso de los usuarios a los diferentes sistemas de información de la entidad, y lo realiza mediante el seguimiento a los perfiles asignados a los usuarios de los servicios de tecnología y a los sistemas de información de manera trimestral. La evidencia de la actividad está en el reporte de usuarios con sus respectivos perfiles.</t>
  </si>
  <si>
    <t>Documentar los procedimientos referentes a la gestión de TI y que soportan las actividades de medición del desempeño y capacidad.</t>
  </si>
  <si>
    <t>Infraestructura</t>
  </si>
  <si>
    <t>Procesos: Gestión inoportuna y/o inadecuada a los requerimientos e incidentes registrados en la mesa de servicio de TI.</t>
  </si>
  <si>
    <t>Procesos: Ausencia de seguimiento a las solicitudes para generar notificaciones y/o retroalimentaciones a las personas asignadas para su solución.</t>
  </si>
  <si>
    <t>Afectación Reputacional: La gestión inoportuna y/o inadecuada a los requerimientos e incidentes registrados en la mesa de servicio de TI afectan la imagen y reputación del proceso de Gestión TIC.</t>
  </si>
  <si>
    <t>Administrar las herramientas, las bases de datos, la plataforma tecnológica de información, comunicaciones y seguridad de la Secretaría Jurídica Distrital</t>
  </si>
  <si>
    <t>Tecnología: Ausencia de mecanismos de seguridad que facilite el acceso no autorizado mediante ataques internos o externos que genere la pérdida de integridad de la información.</t>
  </si>
  <si>
    <t>Tecnología: Problemas de hardware y/o software, Acceso no autorizado a la información, Perdida de Integridad del catálogo de servicios, Perdida de Confidencialidad de la información que reside en los ACTIVOS</t>
  </si>
  <si>
    <t>Solicitudes de cambios de los líderes de los procesos en los sistemas de información a través del formato RFC</t>
  </si>
  <si>
    <t>Tecnología: Pérdida de la integridad de la información de la entidad y/o la ciudadanía</t>
  </si>
  <si>
    <t>Tecnología: Ejecución de cambios no controlados</t>
  </si>
  <si>
    <t>Afectación reputacional: Pérdida de integridad de la información pueden afectar la imagen y reputación del proceso de gestión TIC</t>
  </si>
  <si>
    <t>15 en el año</t>
  </si>
  <si>
    <t>Tecnología: Afectación de forma fraudulenta a la integridad de la información de la entidad y/o la ciudadanía</t>
  </si>
  <si>
    <t>Los ingenieros de soporte técnico elaboran y ejecutan un cronograma de mantenimientos preventivos en los equipos de cómputo de la entidad, que implica la revisión detallada del software instalado en los equipos. Como evidencia se tiene la aprobación del cronograma por parte del Jefe de la Oficina TIC y el acta de satisfacción firmada por parte del usuario del equipo de cómputo.</t>
  </si>
  <si>
    <t>Tecnología: Revelación o utilización de manera inadecuada la información confidencial de la entidad y/o la ciudadanía</t>
  </si>
  <si>
    <t>Tecnología: Accesos no autorizados a recursos compartidos</t>
  </si>
  <si>
    <t>12 veces en el año</t>
  </si>
  <si>
    <t>Perdida de  la disponibilidad de la información de la entidad y/o la ciudadanía.</t>
  </si>
  <si>
    <t>Jefe OTIC</t>
  </si>
  <si>
    <t>Sin documentar</t>
  </si>
  <si>
    <t>2310470-1</t>
  </si>
  <si>
    <t>Debilidades en la divulgación de las jornadas de orientación programadas.</t>
  </si>
  <si>
    <t xml:space="preserve"> Incumplimiento en el desarrollo de los espacios de orientación Factor Logístico que impida el de desarrollo satisfactorio de las jornadas de orientación. Poca acogida de las jornadas, baja participación.</t>
  </si>
  <si>
    <t>Posibilidad de afectación económica y reputacional, por incumplimiento en el desarrollo de los espacios de orientación a las entidades sin ánimo de lucro y ciudadanía en general, en razón a debilidades en la estrategia de divulgación y comunicación de las mismas.</t>
  </si>
  <si>
    <t>El colaborador envía a través de correo electrónico y otros medios de comunicación a las ESAL la invitación para participar en las jornadas de orientación. (Envio de correos y listado de inscritos). Gestionar y verificar la publicación de piezas gráficas (Correo de solicitud y pantallazo de las publicaciones).</t>
  </si>
  <si>
    <t>INSPECCIÓN, VIGILANCIA Y CONTROL</t>
  </si>
  <si>
    <t>GESTIÓN JUDICIAL Y EXTRAJUDICIAL DEL DISTRITO CAPITAL</t>
  </si>
  <si>
    <t>Realizar el seguimiento de las actividades litigiosas de las entidades del Distrito Capital y ejercer y/o coordinar la
representación judicial y extrajudicial de Bogotá D.C. en todos los procesos judiciales, trámites extrajudiciales y
administrativos derivados de actos, hechos, omisiones y operaciones administrativas realizadas por el Alcalde(sa)
Mayor de Bogotá D.C., las entidades del nivel central, nivel descentralizado y localidades.</t>
  </si>
  <si>
    <t>PROCESOS</t>
  </si>
  <si>
    <t>Incumplimiento de términos</t>
  </si>
  <si>
    <t>Desatención a las actuaciones judiciales y extrajudiciales, asignación tardía y envío inoportuno de pruebas o soportes que dificultan o limitan la contestación de la demanda y otras actuaciones del ciclo de defensa jurídica.</t>
  </si>
  <si>
    <t xml:space="preserve">Moderado </t>
  </si>
  <si>
    <t>Director de Gestion Judicial, Equipo de Abogados de Representacion Judicial y de seguimiento</t>
  </si>
  <si>
    <t xml:space="preserve">Daniela Rodríguez Narváez/ Profesional Universitaria </t>
  </si>
  <si>
    <t>Realizar seguimiento a la actividad litigiosa de las entidades del Distrito Capital y ejercer y/o coordinar la representación judicial y extrajudicial de Bogotá D.C. en todos aquellos procesos judiciales, tramites extrajudiciales y administrativos, que se deriven de actos, hechos, omisiones y operaciones administrativas efectuadas por el Alcalde(a) Mayor de Bogotá D.C., las entidades del nivel central, nivel descentralizado y localidades.</t>
  </si>
  <si>
    <t>Administrar, operar, gestionar y analizar la informacion  y realizar seguimiento a las entidades a través del SIPROJWEB, para controlar la calidad de la información jurídica con criterios de eficiencia, efectividad  y oportunidad.</t>
  </si>
  <si>
    <t>Afectacion reputacional, ante la probabilidad de incurrir en sanciones,  por parte de los Organismos de control internos y externos</t>
  </si>
  <si>
    <t>Profesionales del Equipo SIPROJ, Juridicos y financieros</t>
  </si>
  <si>
    <t>Posibilidad de afectación reputacional de la entidad por la gestión inoportuna y/o inadecuada a los requerimientos e incidentes registrados en la mesa de servicio de TI, debido a la ausencia de seguimiento a las solicitudes para generar notificaciones y/o retroalimentaciones a las personas asignadas para su solución</t>
  </si>
  <si>
    <t>El profesional universitario de infraestructura realiza la verificación de la soluciones registradas mediante la comparación de las solicitudes iniciales, las soluciones asignadas, las solicitudes atendidas y las solicitudes cerradas. Esta actividad se realiza mensualmente y queda como evidencia el reporte de seguimiento de casos los cuales son presentados al líder del proceso en Comité de Autocontrol</t>
  </si>
  <si>
    <t>El profesional universitario realiza una encuesta de satisfación de los servicios atendidos por el personal de soporte técnico y que se encuentran en estado cerrado. Esta actividad se realiza mensualmente y queda como evidencia el formulario de diligenciamiento de la encuesta la cual se presenta al líder del proceso mensualmente</t>
  </si>
  <si>
    <t>El profesional universitario realiza la validación de que los usuarios cuenten con acceso al GLPI y con rol activo. Esta actividad se realiza trimestralmente y quedaría como evidencia el reporte de usuarios de GLPI.</t>
  </si>
  <si>
    <t>El contratista lider de la politica de seguridad de la información con el apoyo del/la Profesional Universitario genera un reporte mensual de las unidades compartidas por los funcionarios de la entidad en el que el acceso general este como Cualquier persona con el enlace, con el fin de enviar correos a los usuarios y jefes de dependencia, dando a conocer los documentos o unidades compartidas con esta caracteristica. En caso de reiterar la configuración se invitara a una jornada de orientación en seguridad de la información. Evidencia, Reporte y/o correos enviados</t>
  </si>
  <si>
    <t>Posibilidad de afectación reputacional por ejecución de cambios no controlados en los sistemas de información o aplicaciones debido al desconocimiento del procedimiento de gestión de cambios de la OTIC y a actualizaciones no probadas o no autorizadas, generando la pérdida de integridad de los sistemas de información.</t>
  </si>
  <si>
    <t>El profesional especializado gestionara los cambios realizados. Toda solicitud de cambio en un sistema de información y/o gestión de configuración de los sistemas de la entidad, debe ser validado/aprobado por los responsables técnicos y funcionales de los sistemas que puedan verse afectados por el cambio presentado. Método: Presentación del cambio al consejo asesor de cambios. Evidencia: Reporte mensual del seguimiento a los cambios solicitados al consejo.</t>
  </si>
  <si>
    <t>El profesional universitario gestionara toda solicitud de cambios en el ámbito de la gestión de usuarios y acceso a las herramientas informáticas, debe ser validado por los responsables técnicos y funcionales de los sistemas que puedan verse afectados por el cambio. Método: Aplicación de los controles de verificación del proceso de administración de usuarios y gestión de accesos. Evidencia: Reporte mensual del seguimiento a los cambios solicitados.</t>
  </si>
  <si>
    <t>Posibilidad de afectación reputacional, por ausencia de mecanismos de seguridad que faciliten el acceso no autorizado mediante ataques internos o externos, debido a problemas de hardware y/o software, acceso no autorizado a la información, generando, perdida de Integridad del catálogo de servicios, pérdida de integridad y confidencialidad de la información que reside en los Activos de Información.
(Seguridad de la información)</t>
  </si>
  <si>
    <t>El contratista realiza el monitoreo de la correcta ejecución del procedimiento 2310200-PR-046 de Administracion de Backups y Restore Método: Seguimiento periódico de los puntos de control del procedimiento de acuerdo con la especificación del mismo. Periodicidad: Seguimiento mensual al cronograma de administración de Backup y Restore.</t>
  </si>
  <si>
    <t xml:space="preserve">	
El ingeniero contratista de soporte a la infraestructura de telecomunicaciones y seguridad perimetral realiza el monitoreo del firewall para detección temprana de ataques a la infraestructura tecnológica de la entidad a través de la observación permanente de las alertas generadas por el software de monitoreo y lo realiza de manera permanente. La evidencia de esta actividad está en los informes mensuales del firewall que realiza el ingeniero contratista.</t>
  </si>
  <si>
    <t xml:space="preserve">	
El contratista encargado de la implementación del modelo de seguridad y privacidad de la información verifica las políticas de control de acceso a redes y servicios de red, así mismo el acceso de los usuarios a los diferentes sistemas de información de la entidad, y lo realiza mediante el seguimiento a los perfiles asignados a los usuarios de los servicios de tecnología y a los sistemas de información de manera trimestral. La evidencia de la actividad está en el reporte de usuarios con sus respectivos perfiles.</t>
  </si>
  <si>
    <t>Inadecuado soporte a la infraestructura tecnológica que incluye: Problemas de hardware y/o software, Acceso no autorizado a la información, Perdida de Integridad del catálogo de servicios, Pérdida de Confidencialidad.</t>
  </si>
  <si>
    <t>Pérdida de disponibilidad de los sistemas de información que sustentan la plataforma tecnológica de la Oficina TIC</t>
  </si>
  <si>
    <t>Posibilidad de afectación reputacional de la entidad, por pérdida de disponibilidad de los sistemas de información, debido al inadecuado soporte a la infraestructura tecnológica que incluye: Problemas de hardware y/o software, acceso no autorizado a la información, pérdida de integridad del catálogo de servicios y pérdida de Conectividad</t>
  </si>
  <si>
    <t>240 horas</t>
  </si>
  <si>
    <t>El profesional Universitario mediante el seguimiento al estado de disponibilidad realizan monitoreo de los servicios de TI. Periodicidad: Mensual para el Monitoreo de la disponibilidad de los servicios de TI Evidencia: Informe de seguimiento a la disponibilidad de los servicios de TI</t>
  </si>
  <si>
    <t>El contratista de apoyo al seguimiento de la infraestructura tecnológica adelanta monitoreo trimestral de la correcta ejecución del proceso 2310200-PR-046 de Administracion de Backups y Restore mediante el seguimiento periódico de los puntos de control del mencionado procedimiento de acuerdo con la especificación del mismo, elaborando un informe del seguimiento.</t>
  </si>
  <si>
    <t>Irregularidades en la evaluación de necesidades para la adquisición de licencias y/o soporte.
Irregularidades en estudios y diseños recibidos y pagados y que no cumplen condiciones de calidad.
 Vencimiento de licencias, certificados digitales, dominios y/o el uso no autorizado de software o forma de almacenamiento.</t>
  </si>
  <si>
    <t xml:space="preserve">Posibilidad de afectación económica, por el vencimiento de licencias, certificados digitales, dominios y/o el uso no autorizado de software o alguna forma de almacenamiento debido a irregularidades en la evaluación de necesidades para la adquisición de licencias y/o soporte, así como en el estudio y diseños recibidos y pagados sin cumplir las condiciones de calidad.
(Fiscal) </t>
  </si>
  <si>
    <t>El Jefe de la oficina TIC Valida que todas las compras de la OTIC estén adecuadamente definidas en un plan de adquisiciones auditado por el comité de contratación, que se ajuste a las necesidades de inversión planteadas para el proyecto de inversión, descritos de forma clara y concisa en los estudios previos que acompañan el proceso, para ello debe contemplarse las proyecciones de inversión para años futuros que se vinculen al mantenimiento y funcionamiento de la inversión en caso de ser necesario. Dichas compras deben sustentarse con base en el Plan estratégico de tecnologías de la información y las comunicaciones, que a su vez debe responder al cierre de una brecha tecnológica en la entidad. Peiodicidad: mensual Evidencia: seguimiento del PETI</t>
  </si>
  <si>
    <t>El contratista a cargo del desarrollo de los procesos de contartación de personas jurídicas realiza seguimiento constante al avance de los procesos programados en el Plan Anual de Adquisiciones y las presenta en el comité primario de la OTIC, dejando como evidencia las actas de estos comités. Peiodicidad: mensual Evidencia: Reporte mensual del seguimiento al PAA</t>
  </si>
  <si>
    <t>El profesional universitario y el contratista encargado de la implementación del modelo de seguridad y privacidad de la información Clasificará y Actualizará semestralmente el inventario de Licencias, Suscripciones y Servicios a cargo de la OTIC con el objetivo de hacer seguimiento de la vida útil y vigencias de las mismas. Peiodicidad: semestral Evidencia: Reporte semestral de licenciamiento</t>
  </si>
  <si>
    <t>Posibilidad de afectación reputacional, por afectación de forma fraudulenta a la integridad de la información de la entidad debido a la impericia humana, alteración de la configuración, fallas del sistema eléctrico o sabotaje y falta de presupuesto.</t>
  </si>
  <si>
    <t xml:space="preserve"> Falta de presupuesto que permita a la OTIC adquirir mejores herramientas tecnológicas para fortalecer la gestión de la capacidad y el desempeño de la infraestructura tecnológica
Impericia humana, o alteración de la configuración o fallas del sistema eléctrico, o medio ambiente no apropiado o sabotaje</t>
  </si>
  <si>
    <t xml:space="preserve">	
El ingeniero contratista de soporte a la infraestructura de telecomunicaciones y seguridad perimetral realiza permanentemente el monitoreo del firewall para detección temprana de ataques a la infraestructura tecnológica de la entidad a través de la observación permanente de las alertas generadas por el software de monitoreo y lo realiza de manera permanente. La evidencia de esta actividad está en los informes mensuales del firewall que realiza el ingeniero contratista.</t>
  </si>
  <si>
    <t>El contratista encargado de la implementación del modelo de seguridad y privacidad de la información realiza una verificación trimestral del informe de acceso mediante VPN a la infraestructura de servicios de la entidad y adicionalmente verifica y aprueba las nuevas solicitudes de acceso mediante VPN de los funcionarios y contratistas de la entidad, como evidencia queda el informe de accesos presentado en el comité de autocontrol.</t>
  </si>
  <si>
    <t>Posibilidad de afectacion reputacionales, por revelacion o utilizacion de manera inadecuada la información confidencial de la entidad y/o la ciudadanía, debido a Accesos no autorizados a recursos compartidos
(Seguridad de la información)</t>
  </si>
  <si>
    <t>2310200-1</t>
  </si>
  <si>
    <t>2310200-10</t>
  </si>
  <si>
    <t>2310200-2</t>
  </si>
  <si>
    <t>2310200-5</t>
  </si>
  <si>
    <t>2310200-7</t>
  </si>
  <si>
    <t>2310200-9</t>
  </si>
  <si>
    <t xml:space="preserve">Ejercer la representación Judicial y Extrajudicial de la Secretaría Jurídica Distrital y del Sector Central del D.C.
Orientar y establecer los criterios para la proyección de los actos administrativos requeridos para el cumplimiento de sentencias
Intervenir en trámites de mediación.
Brindar representación y asesoría en el ejercicio del poder preferente.
Establecer lineamientos y directrices para los Comités de Conciliación.
Coordinar el cumplimiento y ejecución de sentencias judiciales.
</t>
  </si>
  <si>
    <t>Posibilidad de afectación reputacional, por incumplimiento de términos, debido a la desatención a las actuaciones judiciales y extrajudiciales, asignación tardía y envío inoportuno de pruebas o soportes que dificultan o limitan la contestación de la demanda y otras actuaciones del ciclo de defensa jurídica.</t>
  </si>
  <si>
    <t>El equipo de notificaciones recibe la Sentencia El abogado a cargo del proceso realiza análisis de las obligaciones impartidas en la sentencia ejecutoriada; mediante el informe de finalización del proceso, relaciona las ordenes de la sentencia, las entidades involucradas, entidades que se recomienda vincular y las advertencias y/o recomendaciones con el fin de realizar seguimiento al cumplimento de dichas sentencias. El abogado de representacion presenta los Informes mensuales de las actuaciones. El director (a) Jurídico (a) realiza la asignación de los procesos para seguimiento EVIDENCIA: Informes mensuales de las actuaciones y Matriz de seguimiento</t>
  </si>
  <si>
    <t> Información desactualizada o incompleta, de los procesos judiciales y extrajudiciales que impiden la toma decisiones jurídicas y financieras acertadas y oportunas</t>
  </si>
  <si>
    <t>Ausencia de registros, o desactualización, o falta de calidad y/o veracidad de los mismos, en SIPROJ, por parte de las entidades distritales debido a Información</t>
  </si>
  <si>
    <t>Posibilidad de afectación reputacional por la ausencia de registros, o desactualización, o falta de calidad y/o veracidad de los mismos, en SIPROJ, por parte de las entidades distritales debido a Información desactualizada o incompleta, de los procesos judiciales y extrajudiciales que impiden la toma decisiones jurídicas y financieras acertadas y oportunas</t>
  </si>
  <si>
    <t>Los profesionales del Equipo SIPROJ, Juridicaos y financieros, elaboran un diagfnostico del estado de la informacion registrada en SIPROJ, por parte de las entidades, donde se identifican las posibles deficiencias e inconsistencias encontraadas y se exponen a cada Entidad en mesas de trabajo programadas anualmente (de acuerdo al cronograma fijado mediante circular); donde se trazan compromisos para realizar los ajustes, que se verifican en nuevas mesas de seguimiento y se documentan a través de las respectivas actas levantadas en cada sesión.</t>
  </si>
  <si>
    <t>2310450-3</t>
  </si>
  <si>
    <t>2310450-1</t>
  </si>
  <si>
    <t>El profesional encargado del normograma de la entidad, realiza la actualización a partir de la información suministrada por los procesos y la registra en el aplicativo SMART cada cuatro meses.</t>
  </si>
  <si>
    <t>2310100-5</t>
  </si>
  <si>
    <t>Posibilidad de afectación reputacional, por Indisponibilidad y/o desactualización de la información en el sistema Smart, debido a fallas funcionales del aplicativo que soporta el Sistema Integrado de Gestión - Smart, que impiden el normal desarrollo de las actividades que se ejecutan en el mismo y ausencia en el uso y manejo del aplicativo.</t>
  </si>
  <si>
    <t>Fallas funcionales del aplicativo que soporta el Sistema Integrado de Gestión - Smart, que impiden el normal desarrollo de las actividades que se ejecutan en el mismo.
Ausencia en el uso y manejo del aplicativo.</t>
  </si>
  <si>
    <t>El Administrador de módulo cada vez que se requiera desarrolla las actividades del sistema integrado de gestión a través de la solicitud de parametrizar el correspondiente módulo y efectuar el flujo de aprobación de las actividades correspondientes para su ejecución.</t>
  </si>
  <si>
    <t>El administrador del Smart cuatrimestralmente, solicita la publicación de piezas comunicacionales enfocadas en reporte oportuno de incidencias por parte de los usuarios del Smart</t>
  </si>
  <si>
    <t>Posibilidad de afectación reputacional, por Incumplimiento en la formulación del anteproyecto de presupuesto, debido a negligencia o desconocimiento en la presentación del anteproyecto de presupuesto de la Entidad.</t>
  </si>
  <si>
    <t>El Director Gestión Corporativa realiza la divulgación de la circular de programación presupuestal a través del SIGA, la cual incluye los lineamientos de la Secretaría Distrital de Hacienda y la Secretaría Distrital de Planeación, con el fin que se de cumplimiento a la misma.</t>
  </si>
  <si>
    <t>El Jefe Oficina Asesora de Planeación realiza la revisión de necesidades y rubros de funcionamiento e inversión mediante la convocatoria y desarrollo de mesas de trabajo con las áreas.</t>
  </si>
  <si>
    <t xml:space="preserve">
Jefe Oficina Asesora de Planeación</t>
  </si>
  <si>
    <t>Posibilidad de afectación ambiental y económica por el aumento en el consumo del servicio público de agua, debido a las fugas y/o averías hidrosanitarias y a la debilidad en la apropiación por parte de servidores y/o colaboradores de la cultura ambiental para el cuidado del recurso hídrico.</t>
  </si>
  <si>
    <t>El profesional asignado para la gestión ambiental realiza inspecciones semestrales a las instalaciones hidrosanitarias principalmente ocupadas por la SJD, cuyas observaciones se registran en la planilla correspondiente y se realiza un registro fotográfico. En el caso de que se evidencie alguna afectación que pueda generar o genere pérdida del recurso hídrico se reporta a la Dirección de Gestión Corporativa para gestionar el mantemiento correspondiente.</t>
  </si>
  <si>
    <t>El profesional asignado para la gestión ambiental participa en reuniones con la Secretaría General y de Gobierno para realizar seguimiento a los consumos de los servicios públicos de agua, cuyo seguimiento y observaciones se registran en el acta correspondiente, y de ser preciso se definen acciones al respecto.</t>
  </si>
  <si>
    <t xml:space="preserve">Cental </t>
  </si>
  <si>
    <t>Realizar actividades de sensibilización sobre ahorro y uso eficiente del agua. Período de ejecución: semestralmente</t>
  </si>
  <si>
    <t>Divulgar piezas comunicacionales semestrales para promover el ahorro y uso eficiente del agua</t>
  </si>
  <si>
    <t>Evidencia de la publicación de las piezas comunicacionales y desarrollo de la campaña</t>
  </si>
  <si>
    <t>Pantallazos y, o grabaciones de las sensibilizaciones realizadas Listas de asistencia</t>
  </si>
  <si>
    <t>Evidencia de la publicación de las piezas comunicacionales</t>
  </si>
  <si>
    <t>Número de campañas o actividad realizada</t>
  </si>
  <si>
    <t xml:space="preserve">	
(Número de sensibilizaciones realizadas / número de sensibilizaciones programadas)*100</t>
  </si>
  <si>
    <t xml:space="preserve">	
(Número de piezas comunicacionales divulgadas / número de de piezas comunicacionales divulgadas programadas)*100</t>
  </si>
  <si>
    <t>Posibilidad de afectación ambiental y económica por el aumento en el consumo del servicio público de energía, debido a daños en las redes o instalaciones eléctricas y a la debilidad en la apropiación por parte de servidores y/o colaboradores de la cultura ambiental para el cuidado del recurso energético.</t>
  </si>
  <si>
    <t xml:space="preserve">Daños a activos fijos/ eventos externos </t>
  </si>
  <si>
    <t>El profesional asignado para la gestión ambiental solicita a la Secretaría General la actualización del inventario lumínico con el fin de verificar la cantidad de bombillas de bajo consumo o máxima eficiencia instaladas en la Manzana Liévano. Con el fin de dar cumplimiento a la normatividad existente al respecto se pueden definir acciones.</t>
  </si>
  <si>
    <t>El profesional asignado para la gestión ambiental participa en reuniones con la Secretaría General y de Gobierno para realizar seguimiento a los consumos de los servicios públicos de energía cuyo seguimiento y observaciones se registran en el acta correspondiente, y de ser preciso se definen acciones al respecto.</t>
  </si>
  <si>
    <t>Divulgar piezas comunicacionales semestrales para promover el ahorro y uso eficiente de la energía.</t>
  </si>
  <si>
    <t>Realizar actividades de sensibilización sobre ahorro y uso eficiente de la energía Período de ejecución: semestralmente</t>
  </si>
  <si>
    <t>Pantallazos yo grabaciones de las sensibilizaciones realizadas</t>
  </si>
  <si>
    <t>Número de piezas comunicacionales divulgadas</t>
  </si>
  <si>
    <t>(Número de sensibilizaciones realizadas / número de sensibilizaciones programadas)*100</t>
  </si>
  <si>
    <t>2310100-6</t>
  </si>
  <si>
    <t>2310100-7</t>
  </si>
  <si>
    <t>2310100-8</t>
  </si>
  <si>
    <t>2310100-9</t>
  </si>
  <si>
    <t>Afectación reputacional: en cuanto a que la Secretaría Jurídica Distrital perdería credibilidad ante los sujetos procesales y la comunidad en general.</t>
  </si>
  <si>
    <t>Impacto reputacional: Imagen desfavorable de la Oficina de Control Interno. Desconfianza sobre la información generada por la Oficina de Control Interno.</t>
  </si>
  <si>
    <t xml:space="preserve">	
Afectación reputacional por la no prestación del servicio solicitado</t>
  </si>
  <si>
    <t xml:space="preserve">	
Afectación económica: Por pérdida de bienes tangibles. 
Afectación reputación: Por no contar con la información actualizada de los bienes tangibles.</t>
  </si>
  <si>
    <t>Afectación reputacional: Responsabilidad disciplinaria, fiscal y penal.</t>
  </si>
  <si>
    <t>Afectación reputacional: Pérdida de imagen institucional</t>
  </si>
  <si>
    <t>Afectación reputacional, lo que causa desconocimiento de los temas y acuerdos tratados durante las sesiones en las cuales no se participa.</t>
  </si>
  <si>
    <t xml:space="preserve">	
Afectación reputacional: al ser ente rector en normatividad</t>
  </si>
  <si>
    <t>Afectación reputacional por no contar con la información disponible en el Smart y/o no poder ingresar oportunamente a la plataforma.</t>
  </si>
  <si>
    <t>Afectación económica por no presentar a tiempo el anteproyecto de presupuesto Afectación reputacional no realizar la adecuada formulación y presentación oportuna del anteproyecto de presupuesto</t>
  </si>
  <si>
    <t>Impacto económico:Aumento de recursos económicos que tendría que destinar la Entidad para el pago del consumo del servicio público. Impacto ambiental: Agotamiento de los recursos naturales.</t>
  </si>
  <si>
    <t xml:space="preserve">	
Impacto económico: Aumento de recursos económicos que tendría que destinar la Entidad para el pago del consumo del servicio público. Impacto ambiental: Agotamiento de los recursos naturales.</t>
  </si>
  <si>
    <t>Afectación reputacional: Pérdida de integridad de la información que puede generar informacion erronea y toma de desiciones equivocadas basado en la informacion disponible</t>
  </si>
  <si>
    <t xml:space="preserve">	
Afectación reputacional: por pérdida de información de la entidad</t>
  </si>
  <si>
    <t>Afectación reputacional: se pueden ver deterioradas las relaciones con la ciudadania y traer repercusiones legales y regulatorias: Si se determina que no se cumple con las leyes de protección de datos y enfrentar sanciones ante la SIC</t>
  </si>
  <si>
    <t xml:space="preserve">	
Afectación económica por detrimento patrimonial a causa de Infracción /Incumplimiento de licencias Corporativas (instalación de copias no autorizadas).</t>
  </si>
  <si>
    <t>Afectación Representacional: Afectación de la Imagen de la entidad por la vinculación de funcionarios sin cumplir los requisitos</t>
  </si>
  <si>
    <t xml:space="preserve">	
Afectación Reputacional: Afectación de la imagen del proceso de Gestión del Talento Humano, insatisfacción de los funcionarios ante el proceso de Talento Humano</t>
  </si>
  <si>
    <t>Afectación Reputacional: Afectación de la imagen del proceso de Gestión del Talento Humano, insatisfacción de los funcionarios ante el proceso de Talento Humano</t>
  </si>
  <si>
    <t>Afectación reputacional y/o económica Pérdida de patrimonio documental distrital (memoria institucional) Fuga de información</t>
  </si>
  <si>
    <t>Afectación reputacional Acciones de Tutela</t>
  </si>
  <si>
    <t xml:space="preserve">Afectación reputacional de la entidad por dictámenes negativos como resultado de los procesos de auditoría adelantados por la Contraloría de Bogotá, que pueden derivar en el no fenecimiento de la cuenta. </t>
  </si>
  <si>
    <t>Afectación económica por el pago de sanciones y/o intereses.</t>
  </si>
  <si>
    <t xml:space="preserve">	
Afectación económica: Por diferencias en los valores liquidados</t>
  </si>
  <si>
    <t>Afectación reputacional: Notificación indebida o perdida de efectos legales de la decisión. Afectación económica: Multas y sanciones del ente regulador</t>
  </si>
  <si>
    <t>Afectación económica: Incumplimiento de la meta programada en el proyecto de inversión. Afectación reputacional por incumplimiento en la realización de las jornadas y/o eventos.</t>
  </si>
  <si>
    <t xml:space="preserve">	
Afectación reputacional: no actuación oportuna administrativa y judicial</t>
  </si>
  <si>
    <t>MEDERADA</t>
  </si>
  <si>
    <t xml:space="preserve">Detectivo </t>
  </si>
  <si>
    <t xml:space="preserve">Cental - Punto de atención </t>
  </si>
  <si>
    <t>Técnico Operativo
Secretario</t>
  </si>
  <si>
    <t>Director Técnico</t>
  </si>
  <si>
    <t xml:space="preserve">	
Administradores de módulo en el SMART</t>
  </si>
  <si>
    <t xml:space="preserve">Contratista
</t>
  </si>
  <si>
    <t xml:space="preserve">Contratista
</t>
  </si>
  <si>
    <t xml:space="preserve">Contratista
Profesional Universitario
</t>
  </si>
  <si>
    <t xml:space="preserve">Profesional Universitario
Contratista
</t>
  </si>
  <si>
    <t>Auxiliar Administrativo
Profesional Universitario</t>
  </si>
  <si>
    <t>Profesional Especializado
Profesional Universitario</t>
  </si>
  <si>
    <t xml:space="preserve">Profesional Especializado </t>
  </si>
  <si>
    <t xml:space="preserve">Auxiliar Administrativo </t>
  </si>
  <si>
    <t>Profesional  Especializado
Profesional Universitario</t>
  </si>
  <si>
    <t xml:space="preserve"> 	
Profesional Universitario</t>
  </si>
  <si>
    <t>MUY BAJA  (20%)</t>
  </si>
  <si>
    <t>MUY BAJA (20%)</t>
  </si>
  <si>
    <t>MEDIA (60%)</t>
  </si>
  <si>
    <t>MEDIA  (60%)</t>
  </si>
  <si>
    <t>ALTA (80%)</t>
  </si>
  <si>
    <t>MENOR (40%)</t>
  </si>
  <si>
    <t>LEVE (20%)</t>
  </si>
  <si>
    <t>LEVE  (20%)</t>
  </si>
  <si>
    <t>SECRETARÍA JURÍDICA DISTRITAL</t>
  </si>
  <si>
    <t>PROCESO:</t>
  </si>
  <si>
    <t>MAPA DE RIESGOS DE GESTIÓN CONSOLIDADO</t>
  </si>
  <si>
    <t xml:space="preserve">VERSIÓN: </t>
  </si>
  <si>
    <t xml:space="preserve">FECHA DE LA VERSIÓN: </t>
  </si>
  <si>
    <t>Coordinar el proceso de gestión documental, desde la creación o recepción de los documentos hasta su disposición final, sin importar el soporte de producción, al interior de la Secretaría
Jurídica Distrital..</t>
  </si>
  <si>
    <t>2311300-2</t>
  </si>
  <si>
    <t>2311300-3</t>
  </si>
  <si>
    <t>2311300-4</t>
  </si>
  <si>
    <t>2311300-5</t>
  </si>
  <si>
    <t>2311300-6</t>
  </si>
  <si>
    <t>Posibilidad de afectación reputacional, por incumplimiento de los requisitos aplicables al Sistema de Gestión Ambiental, debido a la ausencia de un plan de trabajo previamente establecido y verificado que permita la continuidad de la gestión y seguimiento a las diferentes actividades por parte de la Oficina Asesora de Planeación</t>
  </si>
  <si>
    <t>Coordinar las acciones relacionadas con la implementación, mantenimiento y fortalecimiento del Sistema de Gestión ambiental.</t>
  </si>
  <si>
    <t xml:space="preserve">	
Formular y ejecutar un plan de trabajo por parte de los profesionales de la OAP, con el respectivo cronograma de las actividades a desarrollar por parte de la Oficina Asesora de Planeación. Evidencia: Seguimiento mensual al plan de trabajo.</t>
  </si>
  <si>
    <t>Profesionales, contratistas y jefe OAP</t>
  </si>
  <si>
    <t>El Administrador de Sistema Smart, efectúa seguimiento trimestral al normal funcionamiento del sistema que soporta el Sistema Integrado de Gestión, dejando como evidencia el informe de seguimiento realizado.</t>
  </si>
  <si>
    <t>El Administrador de módulo trimestralmente verifica el adecuado funcionamiento del aplicativo y disponibilidad de la información actualizada en el sistema Smart mediante el manejo continuo y consulta de cada uno de los módulos del aplicativo Smart y reporte de las incidencias en caso de observase fallas en el funcionamiento. Evidencia: Reporte de incidentes y/o correo electrónico confirmando el funcionamiento adecuado y disponibilidad de la información actualizada.</t>
  </si>
  <si>
    <t xml:space="preserve">	
Administrador Smart</t>
  </si>
  <si>
    <t>FECHA DEL MONITOREO:</t>
  </si>
  <si>
    <t xml:space="preserve">	
Durante el periodo se atendió de manera oportuna los actos administrativos emitidos por la Secretaría Jurídica Distrital. Estos actos fueron debidamente publicados, comunicados yo notificados conforme a lo dispuesto en cada uno de ellos, cumpliendo con el 100% de la meta y asegurando la eficiencia y eficacia en la remisión puntual de la información.</t>
  </si>
  <si>
    <t>Durante el periodo se atendió de manera oportuna los actos administrativos emitidos por la Secretaría Jurídica Distrital. Estos actos fueron debidamente numerados conforme a lo dispuesto en cada uno de ellos, cumpliendo con el 100% de la meta y asegurando la eficiencia y eficacia en la remisión puntual de la información.</t>
  </si>
  <si>
    <t>Al interior de cada dependencia el gestor de archivo realiza actividades tendientes a la organización del mismo y en la medida en que avanzan con la organización del archivo de gestión diligencian el Formato Único de Inventario Documental FUID.</t>
  </si>
  <si>
    <t xml:space="preserve">	
Las dependencias que efectúan prestamos documentales realizan control de estos mediante el uso de la Planilla de Control de Préstamo y Consulta</t>
  </si>
  <si>
    <t>El personal asignado a la ventanilla única de correspondencia radica a diario las comunicaciones y verifica que lo registrado en las planillas de documentos para radicar y el correo electrónico coincida con los radicados de SIGA es decir correspondan a los registrados del reporte de SIGA.</t>
  </si>
  <si>
    <t xml:space="preserve">	
Durante el periodo evaluado se adelantaron las conciliaciones programadas y se prepararon los estados financieros correspondiente. Se adjunta como evidencia conciliaciones y estados financieros.</t>
  </si>
  <si>
    <t>Durante el periodo evaluado se realizaron de manera mensual mesas de trabajo entre los procesos de Gestión administrativa, financiera y TICs. Se adjunta como soporte las Actas de reunión realizadas.</t>
  </si>
  <si>
    <t>La información exógena nacional se presentó durante el primer trimestre de la vigencia, las evidencias fueron cargadas en el monitoreo del correspondiente al primer cuatrimestre.</t>
  </si>
  <si>
    <t>Durante el periodo evaluado se realizó la revisión de la totalidad de soportes radicados para el proceso de pago. Se adjunta como soporte el archivo control de pagos manejado por el proceso de gestión financiera correspondiente a los pagos tramitados durante el último cuatrimestre.</t>
  </si>
  <si>
    <t>Durante el periodo evaluado se realizó la revisión de la liquidación tributaria de las planillas de pago liquidadas por el equipo de presupuesto. Se adjunta como soporte el pantallazo de los correos de revisión y a partir del mes de octubre se adjunta conciliación de cuentas tramitadas en donde se deja constancia de la verificación de la liquidación tributaria.</t>
  </si>
  <si>
    <t>El Comité de Contratación de la SJD verifico las líneas del plan anual de adquisiciones dejando como evidencia de la verificación el acta de reunión del comité de contratación</t>
  </si>
  <si>
    <t>Se verifico los documentos precontractuales y el cumplimiento de los requisitos legales y técnicos revisando el contenido de los documentos aportados, como evidencia se dejo los correos electrónicos con las observaciones remitidas a las áreas</t>
  </si>
  <si>
    <t>se reviso el cumplimiento de cada uno de los requisitos, frente a lo establecido en los documentos previos realizado la validación de cada soporte aportado frente al requisito definido como evidencia se dejar la matriz con la relación de los contratos generados y el enlace de consulta en el aplicativo SECOP</t>
  </si>
  <si>
    <t>Durante el periodo objeto de reporte, el control del riesgo denominado Posibilidad de afectación reputacional por pérdidas documentales evidenció un nivel de efectividad satisfactorio, en la medida en que se implementó de forma sistemática el seguimiento a la ubicación y al estado de los trámites, a través de la matriz de control de la Dirección. Este mecanismo permitió asegurar la trazabilidad documental, fortalecer los procesos de custodia y consulta de la información y, en consecuencia, mitigar de manera oportuna la probabilidad de extravío o desactualización de expedientes, reduciendo de forma significativa la exposición institucional a eventuales impactos reputacionales derivados de la gestión documental.</t>
  </si>
  <si>
    <t>Cada abogado adelantó el seguimiento de los trámites asignados llevando el control de los expedientes a su cargo, como resultado se genera una base de datos de autos generados en el periodo, la cual se adjunta aclarando que la misma se encuentra sujeta a reserva lega</t>
  </si>
  <si>
    <t>omo medida de seguimiento efectiva se decidió en el espacio de comite de autocontrol reportar vía correo electrónico la asistencia a los comites intersectoriales lo anterior acogiendo las recomendaciones de la OCI. por lo tanto se adjunta correo electrónicos y copias de los registros de asistencia a las mismas.</t>
  </si>
  <si>
    <t xml:space="preserve">	
Durante el periodo en mención se adelantaron tres espacios de sensbilización, incluyendo el IV Encuentro Distrital de Autoridades Disciplinarios, estos espacios contaron con una amplia participación por lo cual se identifica una adecuada gestión del riesgo</t>
  </si>
  <si>
    <t>Se adelantó la jornada Aliados por un Futuro Sostenible: Derechos Humanos y Fortalecimiento del Sector Social, la cual se adelantó el día 30 de septiembre de 2025 y la Jornada de Orientación del 5 de Diciembre de 2025</t>
  </si>
  <si>
    <t>Se gestionaron los reportes de la gestión de las PQRS asignadas a las dependencias de la SJD en el Sistema de Bogotá te Escucha</t>
  </si>
  <si>
    <t>El usuario administrador del Sistema de Bogotá te Escucha realizo el seguimiento semanal a las dependencias responsables de emitir respuesta a las PQRS informando mediante correo electrónico las peticiones próximas a vencer. No se reportaron PQRS vendidas, fueron atendidas dentro de los términos de ley.</t>
  </si>
  <si>
    <t>En cumplimiento de la actividad establecida, el Profesional Universitario realizó la validación trimestral de la información registrada en los aplicativos SAI y SAE, comparando los datos allí consignados con el inventario general. Como evidencia de lo anterior, se adjunta el Acta de Inventarios correspondiente al tercer y cuarto trimestre.</t>
  </si>
  <si>
    <t xml:space="preserve">En cumplimiento de la actividad establecida, el profesional responsable del almacén remitió memorando a los directores de la Secretaría Jurídica Distrital sobre los lineamientos de ingreso de bienes al almacén, radicado No. 3.2026.482, recordando la obligación y los lineamientos definidos en el procedimiento de gestión de bienes, aplicables a aquellos que requieren ingreso al almacén de acuerdo con el Plan Anual de Adquisiciones. Como evidencia, se deja constancia del memorando radicado y remitido a las dependencias destinatarias.
</t>
  </si>
  <si>
    <t xml:space="preserve">
En cumplimiento de la actividad establecida, el Profesional Universitario llevó a cabo la jornada de sensibilización dirigida a los servidores de la Secretaría Jurídica Distrital el día 22 de diciembre de 2025, orientada al traslado y reintegro de bienes, con el fin de reforzar las responsabilidades relacionadas con la tenencia de los bienes públicos y el manejo adecuado de los sistemas de información.</t>
  </si>
  <si>
    <t>Se anexa reporte del tercer cuatrimestre de 2025 de los servicios solicitados y prestados por las diferentes direcciones de la Secretaría Jurídica Distrital.</t>
  </si>
  <si>
    <t>En cumplimiento de la actividad establecida, el Profesional Especializado gestionó en el cuarto trimestre, la publicación de piezas comunicacionales orientadas al uso adecuado de los servicios disponibles y dejando como evidencia el correo electrónico de la pieza comunicacional divulgada.</t>
  </si>
  <si>
    <t>En concordancia con el Plan Anual de Auditorías 2025, durante el tercer cuatrimestre de la presente vigencia, se realizaron 7 Auditorías: (Proceso Gestión Contractual, Gestión Financiera y Contable, Sistema de Gestión, Seguridad y Salud en el Trabajo SGSST, Transparencia, acceso a la información pública y accesibilidad web NTC 5854, Modelo de Seguridad y Privacidad de la Información - ISO 27001, Protección de datos personales y Proceso Gestión del Gestión del Talento Humano), 3 Informes de Ley (Programa de Transparencia y Ética Pública 2025, Informe de austeridad en el Gasto Público; 4to. trimestre de 2025 e Informe semestral de seguimiento a los instrumentos técnicos y administrativos) y 9 Seguimientos (Seguimiento integral metas del Plan de Desarrollo Distrital y proyectos de inversión, Seguimiento planes de mejoramiento producto de auditorías internas, Seguimiento a la Gestión del riesgo y evaluación de la política de administración del riesgo, Seguimiento a la Gestión de riesgos de corrupción, SARLAFT y cumplimiento normativo, Seguimiento planes de mejoramiento Contraloría, Programa de Gestión Documental, Seguimiento estrategia de Participación ciudadana y Rendición de Cuentas y Seguimiento - PETI y acciones LEGALBOG 2025).
En este sentido, el jefe de la Oficina de Control Interno, verificó que el informe preliminar estuviera acorde con el contenido y las conclusiones presentadas, informando los resultados de la revisión al respectivo grupo auditor, mediante correo electrónico.
Como evidencia, se presenta algunos correos de verificación</t>
  </si>
  <si>
    <t>Durante el tercer cuatrimestre de la vigencia 2025, se realizó seguimiento de las actividades registradas en el Plan Anual de Auditorías de la Entidad. En el subcomité de autocontrol del mes de octubre se dio a conocer directrices relacionadas con el diligenciamiento de los Planes de Mejoramiento en el Aplicativo Smart. Así mismo,se socializó el informe de entrega de cargo e inventarios documentales, las cuales impactan el proceso de evaluación independiente de la Oficina de Control Interno.
Como evidencia, se adjunta el Acta del Subcomité de Autocontrol, correspondiente al mes de octubre de 2025</t>
  </si>
  <si>
    <t>Durante este periodo, los profesionales de la Oficina de Control Interno verificaron el cumplimiento del alcance de la auditoría o seguimientos realizados
Como soportes, se presentan solicitudes de información.
Para el caso de las auditorías, se adjuntan listas de chequeo de 7 auditorías (Proceso Gestión Contractual, Gestión Financiera y Contable, Sistema de Gestión,  Seguridad y Salud en el Trabajo SGSST, Transparencia, acceso a la información pública y accesibilidad  web  NTC 5854, Modelo de Seguridad y Privacidad de la Información - ISO 27001, Protección de datos personales y proceso Gestión del Gestión del Talento Humano</t>
  </si>
  <si>
    <t>Si</t>
  </si>
  <si>
    <t>Se realiza la verificación de que todos los funcionarios vinculado se encuentren activos, revisando y registrando los ingresos y retiros, para los meses de Agosto, Septiembre, Octubre, Noviembre de 2025</t>
  </si>
  <si>
    <t>Se aportan los informes del proceso de Talento Humano correspondiente a los mes de Agosto, Septiembre, Octubre y Noviembre de 2025</t>
  </si>
  <si>
    <t>No</t>
  </si>
  <si>
    <t>Correo</t>
  </si>
  <si>
    <t>Se remiten los soportes de la creación de los funcionarios que se vincularon a la entidad en el tercer cuatrimestre de la vigencia 2025</t>
  </si>
  <si>
    <t>Se realiza la validación de la Nomina correspondiente a los meses de Septiembre, octubre, Noviembre, Diciembre de la vigencia 2025</t>
  </si>
  <si>
    <t>Se remiten los soportes del entrenamiento de los funcionarios que se vincularon a la entidad en el tercer cuatrimestre de la vigencia 2025</t>
  </si>
  <si>
    <t>Se recibe el acta de entrega de Cargo de servidores que se retiraron durante el 3er cuatrimestre de la vigencia 2025</t>
  </si>
  <si>
    <t xml:space="preserve">	
Se remiten los soportes del certificado cumplimiento de requisitos de los funcionarios que se vincularon a la entidad en el Tercer cuatrimestre de la vigencia 2025</t>
  </si>
  <si>
    <t>Se remiten los soportes de los requisitos para tomar posesión de los funcionarios que se vincularon a la entidad en el tercer cuatrimestre de la vigencia 2025</t>
  </si>
  <si>
    <t>Se realizó la solicitud de verificación de títulos por parte de las instituciones educativas pero debido a la temporada navideña no se obtuvo respuesta, por lo que nuevamente se adelantan las solicitudes.</t>
  </si>
  <si>
    <t>En cumplimiento de lo dispuesto en la circular 062025, los Profesionales del equipo SIPROJ, adelantaron las mesas programadas en relación con la información jurídica y financiera, registrada en el sistema, donde se socializaron los diagnósticos elaborados previamente y se levantaron las respectivas actas. Como evidencia se adjuntan estos documentos por las Entidades que fueron objeto de las citadas sesiones, por cada profesional, en carpeta comprimida</t>
  </si>
  <si>
    <t>En desarrollo del objeto del proceso de representación Judicial y extrajudicial del DC., Los abogados de representación de la dirección Distrital de Gestión Judicial, los abogados de representación presenta los Informes mensuales de las actuaciones y diligencian la matriz de seguimiento, los cuales se adjuntan como evidencia</t>
  </si>
  <si>
    <t>Se realiza reporte en los comites de autocontrol de los casos</t>
  </si>
  <si>
    <t>Se adelanta encuesta de satisfaccion a Funcionarios y contratistas de la entidad</t>
  </si>
  <si>
    <t>Se realiza la verificacion de usuarios de GLPI y se genera el reporte del mismo para el periodo</t>
  </si>
  <si>
    <t>Se adelanta el monitoreo de disponibilidad de los servicios de TI</t>
  </si>
  <si>
    <t>Se adelantan pruebas de restauración de los backups de la entidad</t>
  </si>
  <si>
    <t>Se realiza el seguimiento a los usuarios y se verifican los perfiles</t>
  </si>
  <si>
    <t>Se evidencia en las actas de gestion de cambios el registro y tramite de los RFC</t>
  </si>
  <si>
    <t>Se gestionan los accesos a los sistemas de información y se evidencia en el reporte de accesos a los mismos</t>
  </si>
  <si>
    <t>Se envia correo a la lista de la entidad con la informacion de los pasos a seguir con el fin de no divulgar informacion por medio de documentos compartidos</t>
  </si>
  <si>
    <t>Se adelantan pruebas de restauración de los backups como se definió en el cronograma</t>
  </si>
  <si>
    <t>Se adelanta el monitoreo al firewall</t>
  </si>
  <si>
    <t>Se adelanta el seguimiento a los perfiles de usuarios</t>
  </si>
  <si>
    <t>Se realiza el monitoreo al firewall de seguridad perimetral</t>
  </si>
  <si>
    <t>Se cuenta con el cronogrmama de mantenimiento y se ejecutan mantenimientos</t>
  </si>
  <si>
    <t>Se realiza verificacion de accesos por vpn y los componentes de seguridad perimetral</t>
  </si>
  <si>
    <t>la tarea se adelanta en el comite de autocontrol en el cual se socializan los avances en el peti y las adquisiciones de la dependencia</t>
  </si>
  <si>
    <t>Se adelanta la socialización de dichos contratos en los comités de autocontrol</t>
  </si>
  <si>
    <t>Se adelanta la actualizacion de las licencias de la entidad</t>
  </si>
  <si>
    <t>Con el objetivo de identificar posibles desactualizaciones normativas y mitigar riesgos reputacionales asociados al incumplimiento de la normatividad aplicable, se llevó a cabo una revisión de las normas correspondientes a los procesos de la Secretaría Jurídica Distrital</t>
  </si>
  <si>
    <t>Se realizó la programación del Plan de Trabajo para las actividades de la OAP, las cuales fueron ejecutadas dentro del cronograma y los términos establecidos. Se anexa, como evidencia, la programación detallada de las actividades para cada uno de los servidores de la oficina.</t>
  </si>
  <si>
    <t>Durante el tercer cuatrimestre del año 2025, se atendió las solicitudes de parametrización realizadas por los administradores y usuarios del Aplicativo Smart.</t>
  </si>
  <si>
    <t>Durante el tercer trimestre de 2025, se gestionaron las solicitudes de incidencias reportadas por los administradores y usuarios del Aplicativo Smart. Todas las incidencias y su seguimiento están debidamente registradas en la Bitácora de Seguimiento 2025.</t>
  </si>
  <si>
    <t>Durante el tercer cuatrimestre de 2025, se dio cumplimiento al control de mitigación del riesgo consistente en la solicitud y publicación de una pieza comunicacional orientada al reporte oportuno de incidencias por parte de los usuarios del sistema Smart</t>
  </si>
  <si>
    <t xml:space="preserve">	
Durante el tercer trimestre de 2025, se gestionaron las solicitudes de incidencias reportadas por los administradores y usuarios del Aplicativo Smart, estas han sido debidamente registradas en la Bitácora, se ha hecho el respectivo seguimiento a fin de mantener actualizado el sistema y en correcto funcionamiento</t>
  </si>
  <si>
    <t xml:space="preserve">	
El reporte a este control se realizó en el periodo anterior</t>
  </si>
  <si>
    <t xml:space="preserve">	
Se relaciona el inventario lumínico realizado por la Secretaría General en donde se evidencia el tipo de luminaria dispuesta en cada punto donde se requiere. Dicho control fue descrito además dentro de la reunión de seguimiento al convenio 623 de 2024 donde se analizó el inventario tal como consta en el acta adjunta. Las evidencias se pueden observar a través del siguiente enlace: https:drive.google.comdriveu0folders1k3FeizDIGVCx3yYP8NKUGri9cOcOsiih</t>
  </si>
  <si>
    <t>se incluye adicional a los consumos y la presentación analizada, el acta de la reunión del Semestre II, en donde se revisaron todos los consumos tanto de energía como de agua, los resultados y variaciones de las mismas, así como las acciones conjuntas realizadas entre las 3 Entidades, tal como se observa en el acta. Las evidencias se pueden observar a través del siguiente enlace: https:drive.google.comdriveu0folders1k3FeizDIGVCx3yYP8NKUGri9cOcOsiih</t>
  </si>
  <si>
    <t>Se aportan los informes del proceso de Talento Humano correspondiente a los mes de Agosto, Septiembre, Octubre y noviembre de 2025, en los cuales se encuentra la relación de los actos administrativos gestionados de manera mensual por el proceso, los actos administrativos generado se encuentran en la historia laboral de los servidores</t>
  </si>
  <si>
    <t>Se aportan las Certificación Reporte Talento Humano Sistema De Información Distrital Del Empleo y la Administración Pública SIDEAP de los meses de Septiembre, Octubre, Noviembre de 2025.</t>
  </si>
  <si>
    <t>Se realiza las inspección hidrosanitaria a las instaciones de la manzana Liévano, sin encontrar novedades dado que éstas son atendidas en acaso de presentarse directamente por la Secretaría General.</t>
  </si>
  <si>
    <t>Se realiza control y seguimiento a las solicitudes de comunicación, desde el inicio de su solicitud hasta la finalización de la publicación (se inicia en la verificación del look and feel), conjunto de elementos visuales y de tono que definen cómo se ve y cómo se percibe una campaña, asegurando coherencia e identidad en todos sus mensajes, hasta su publicación en los canales.</t>
  </si>
  <si>
    <t>Durante el periodo de monitoreo del riesgo se efectuó el control a través del seguimiento y análisis de los informes de oportunidad de gestión de la Dirección Distrital de Doctrina y Asuntos Normativos, con base en la medición del índice de oportunidad de los profesionales en la atención de los trámites a su cargo. Este ejercicio permitió verificar, de manera periódica, el cumplimiento de los términos establecidos, pese al alto volumen de solicitudes tramitadas, a partir de los indicadores consolidados en los distintos cortes de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</si>
</sst>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Aptos Narrow"/>
      <family val="2"/>
      <scheme val="minor"/>
    </font>
    <font>
      <sz val="11"/>
      <color theme="1"/>
      <name val="Aptos Narrow"/>
      <family val="2"/>
      <scheme val="minor"/>
    </font>
    <font>
      <b/>
      <sz val="9"/>
      <color indexed="81"/>
      <name val="Tahoma"/>
      <family val="2"/>
    </font>
    <font>
      <sz val="9"/>
      <color indexed="81"/>
      <name val="Tahoma"/>
      <family val="2"/>
    </font>
    <font>
      <b/>
      <sz val="9"/>
      <color indexed="8"/>
      <name val="Tahoma"/>
      <family val="2"/>
    </font>
    <font>
      <sz val="12"/>
      <color theme="1"/>
      <name val="Candara"/>
      <family val="2"/>
    </font>
    <font>
      <b/>
      <sz val="12"/>
      <color theme="1"/>
      <name val="Candara"/>
      <family val="2"/>
    </font>
    <font>
      <b/>
      <sz val="12"/>
      <name val="Candara"/>
      <family val="2"/>
    </font>
    <font>
      <b/>
      <sz val="12"/>
      <color theme="0"/>
      <name val="Candara"/>
      <family val="2"/>
    </font>
    <font>
      <sz val="12"/>
      <name val="Candara"/>
      <family val="2"/>
    </font>
    <font>
      <b/>
      <sz val="12"/>
      <color rgb="FF333333"/>
      <name val="Candara"/>
      <family val="2"/>
    </font>
    <font>
      <sz val="12"/>
      <color rgb="FF333333"/>
      <name val="Candara"/>
      <family val="2"/>
    </font>
    <font>
      <sz val="12"/>
      <color rgb="FF00B0F0"/>
      <name val="Candara"/>
      <family val="2"/>
    </font>
    <font>
      <sz val="12"/>
      <color rgb="FF000000"/>
      <name val="Candara"/>
      <family val="2"/>
    </font>
    <font>
      <b/>
      <sz val="11"/>
      <color theme="1"/>
      <name val="Arial"/>
      <family val="2"/>
    </font>
    <font>
      <sz val="11"/>
      <color theme="1"/>
      <name val="Arial"/>
      <family val="2"/>
    </font>
    <font>
      <b/>
      <sz val="12"/>
      <color theme="1"/>
      <name val="Arial"/>
      <family val="2"/>
    </font>
    <font>
      <b/>
      <sz val="16"/>
      <color theme="1"/>
      <name val="Arial"/>
      <family val="2"/>
    </font>
    <font>
      <b/>
      <sz val="16"/>
      <color theme="1"/>
      <name val="Candara"/>
      <family val="2"/>
    </font>
    <font>
      <b/>
      <sz val="11"/>
      <color theme="1"/>
      <name val="Candara"/>
      <family val="2"/>
    </font>
    <font>
      <sz val="11"/>
      <color theme="1"/>
      <name val="Candara"/>
      <family val="2"/>
    </font>
  </fonts>
  <fills count="21">
    <fill>
      <patternFill patternType="none"/>
    </fill>
    <fill>
      <patternFill patternType="gray125"/>
    </fill>
    <fill>
      <patternFill patternType="solid">
        <fgColor theme="7" tint="0.79998168889431442"/>
        <bgColor indexed="64"/>
      </patternFill>
    </fill>
    <fill>
      <patternFill patternType="solid">
        <fgColor theme="7" tint="0.39997558519241921"/>
        <bgColor indexed="64"/>
      </patternFill>
    </fill>
    <fill>
      <patternFill patternType="solid">
        <fgColor theme="5"/>
        <bgColor indexed="64"/>
      </patternFill>
    </fill>
    <fill>
      <patternFill patternType="solid">
        <fgColor theme="8" tint="-0.499984740745262"/>
        <bgColor indexed="64"/>
      </patternFill>
    </fill>
    <fill>
      <patternFill patternType="solid">
        <fgColor theme="4"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rgb="FFFF660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bgColor theme="0"/>
      </patternFill>
    </fill>
    <fill>
      <patternFill patternType="solid">
        <fgColor rgb="FFFFFF00"/>
        <bgColor rgb="FFFFFF00"/>
      </patternFill>
    </fill>
    <fill>
      <patternFill patternType="solid">
        <fgColor rgb="FFFFCC00"/>
        <bgColor rgb="FFFFCC00"/>
      </patternFill>
    </fill>
    <fill>
      <patternFill patternType="solid">
        <fgColor rgb="FF92D050"/>
        <bgColor rgb="FFFFFF00"/>
      </patternFill>
    </fill>
    <fill>
      <patternFill patternType="solid">
        <fgColor rgb="FF92D050"/>
        <bgColor rgb="FFFFCC00"/>
      </patternFill>
    </fill>
    <fill>
      <patternFill patternType="solid">
        <fgColor rgb="FFFF0000"/>
        <bgColor indexed="64"/>
      </patternFill>
    </fill>
    <fill>
      <patternFill patternType="solid">
        <fgColor rgb="FF92D050"/>
        <bgColor rgb="FF99CC00"/>
      </patternFill>
    </fill>
    <fill>
      <patternFill patternType="solid">
        <fgColor theme="9"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medium">
        <color rgb="FF000000"/>
      </top>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23">
    <xf numFmtId="0" fontId="0" fillId="0" borderId="0" xfId="0"/>
    <xf numFmtId="0" fontId="5"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center" vertical="center" wrapText="1"/>
    </xf>
    <xf numFmtId="9" fontId="7" fillId="0" borderId="1"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7" fillId="10" borderId="1" xfId="0" applyFont="1" applyFill="1" applyBorder="1" applyAlignment="1">
      <alignment horizontal="center" vertical="center" wrapText="1"/>
    </xf>
    <xf numFmtId="9" fontId="5" fillId="0" borderId="1" xfId="1" applyFont="1" applyBorder="1" applyAlignment="1">
      <alignment horizontal="center" vertical="center" wrapText="1"/>
    </xf>
    <xf numFmtId="9" fontId="9" fillId="0" borderId="1" xfId="1"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9" fillId="0" borderId="0" xfId="0" applyFont="1" applyAlignment="1">
      <alignment horizontal="center" vertical="center" wrapText="1"/>
    </xf>
    <xf numFmtId="0" fontId="9" fillId="7" borderId="0" xfId="0" applyFont="1" applyFill="1" applyAlignment="1">
      <alignment horizontal="center" vertical="center" wrapText="1"/>
    </xf>
    <xf numFmtId="0" fontId="5" fillId="0" borderId="1" xfId="0" applyFont="1" applyBorder="1" applyAlignment="1">
      <alignment horizontal="center" vertical="center"/>
    </xf>
    <xf numFmtId="0" fontId="5" fillId="2" borderId="0" xfId="0" applyFont="1" applyFill="1" applyAlignment="1">
      <alignment horizontal="center" vertical="center"/>
    </xf>
    <xf numFmtId="0" fontId="11" fillId="0" borderId="1" xfId="0" applyFont="1" applyBorder="1" applyAlignment="1">
      <alignment horizontal="center" vertical="center" wrapText="1"/>
    </xf>
    <xf numFmtId="14" fontId="5" fillId="7" borderId="1" xfId="0" applyNumberFormat="1" applyFont="1" applyFill="1" applyBorder="1" applyAlignment="1">
      <alignment horizontal="center" vertical="center" wrapText="1"/>
    </xf>
    <xf numFmtId="9" fontId="5" fillId="0" borderId="3" xfId="1" applyFont="1" applyBorder="1" applyAlignment="1">
      <alignment horizontal="center" vertical="center" wrapText="1"/>
    </xf>
    <xf numFmtId="0" fontId="9" fillId="0" borderId="0" xfId="0" applyFont="1" applyAlignment="1">
      <alignment horizontal="center" vertical="center"/>
    </xf>
    <xf numFmtId="0" fontId="9" fillId="3" borderId="0" xfId="0" applyFont="1" applyFill="1" applyAlignment="1">
      <alignment horizontal="center" vertical="center"/>
    </xf>
    <xf numFmtId="9" fontId="9" fillId="0" borderId="1" xfId="0" applyNumberFormat="1" applyFont="1" applyFill="1" applyBorder="1" applyAlignment="1">
      <alignment horizontal="center" vertical="center" wrapText="1"/>
    </xf>
    <xf numFmtId="0" fontId="6" fillId="0" borderId="0" xfId="0" applyFont="1" applyAlignment="1">
      <alignment horizontal="center" vertical="center"/>
    </xf>
    <xf numFmtId="0" fontId="9" fillId="0" borderId="1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7" borderId="0" xfId="0" applyFont="1" applyFill="1" applyAlignment="1">
      <alignment horizontal="center" vertical="center" wrapText="1"/>
    </xf>
    <xf numFmtId="0" fontId="9" fillId="7" borderId="3"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pplyAlignment="1">
      <alignment horizontal="center" vertical="center" wrapText="1"/>
    </xf>
    <xf numFmtId="9" fontId="5" fillId="0" borderId="3" xfId="1" applyFont="1" applyFill="1" applyBorder="1" applyAlignment="1">
      <alignment horizontal="center" vertical="center" wrapText="1"/>
    </xf>
    <xf numFmtId="0" fontId="5" fillId="0" borderId="1" xfId="0" applyFont="1" applyBorder="1" applyAlignment="1">
      <alignment horizontal="center" vertical="center" wrapText="1"/>
    </xf>
    <xf numFmtId="9" fontId="5" fillId="0" borderId="1" xfId="1"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7"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7" borderId="1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7" borderId="2" xfId="0" applyFont="1" applyFill="1" applyBorder="1" applyAlignment="1">
      <alignment horizontal="center" vertical="center" wrapText="1"/>
    </xf>
    <xf numFmtId="9" fontId="9" fillId="7" borderId="1" xfId="0" applyNumberFormat="1" applyFont="1" applyFill="1" applyBorder="1" applyAlignment="1">
      <alignment horizontal="center" vertical="center" wrapText="1"/>
    </xf>
    <xf numFmtId="0" fontId="9" fillId="7" borderId="12" xfId="0" applyFont="1" applyFill="1" applyBorder="1" applyAlignment="1">
      <alignment horizontal="center" vertical="center" wrapText="1"/>
    </xf>
    <xf numFmtId="9" fontId="9" fillId="0" borderId="1" xfId="0" applyNumberFormat="1" applyFont="1" applyBorder="1" applyAlignment="1">
      <alignment horizontal="center" vertical="center" wrapText="1"/>
    </xf>
    <xf numFmtId="14" fontId="9" fillId="7" borderId="1" xfId="0" applyNumberFormat="1" applyFont="1" applyFill="1" applyBorder="1" applyAlignment="1">
      <alignment horizontal="center" vertical="center" wrapText="1"/>
    </xf>
    <xf numFmtId="9" fontId="9" fillId="7" borderId="1" xfId="1"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7" borderId="1" xfId="0" applyFont="1" applyFill="1" applyBorder="1" applyAlignment="1">
      <alignment horizontal="left" vertical="center" wrapText="1"/>
    </xf>
    <xf numFmtId="0" fontId="9" fillId="0" borderId="1" xfId="0" applyFont="1" applyBorder="1" applyAlignment="1">
      <alignment vertical="center" wrapText="1"/>
    </xf>
    <xf numFmtId="0" fontId="5" fillId="0" borderId="0" xfId="0" applyFont="1"/>
    <xf numFmtId="0" fontId="5" fillId="0" borderId="1" xfId="0" applyFont="1" applyBorder="1" applyAlignment="1">
      <alignment vertical="center"/>
    </xf>
    <xf numFmtId="14" fontId="9" fillId="7" borderId="3"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9" fontId="9" fillId="0" borderId="3" xfId="1"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6" fillId="7" borderId="0" xfId="0" applyFont="1" applyFill="1" applyAlignment="1">
      <alignment horizontal="center" vertical="center" wrapText="1"/>
    </xf>
    <xf numFmtId="0" fontId="7" fillId="7" borderId="12"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10" borderId="3" xfId="0" applyFont="1" applyFill="1" applyBorder="1" applyAlignment="1">
      <alignment horizontal="center" vertical="center" wrapText="1"/>
    </xf>
    <xf numFmtId="9" fontId="5" fillId="0" borderId="11" xfId="1"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horizontal="left" vertical="center" wrapText="1"/>
    </xf>
    <xf numFmtId="9" fontId="5" fillId="0" borderId="15" xfId="0" applyNumberFormat="1" applyFont="1" applyBorder="1" applyAlignment="1">
      <alignment horizontal="center" vertical="center" wrapText="1"/>
    </xf>
    <xf numFmtId="0" fontId="5" fillId="13" borderId="15" xfId="0" applyFont="1" applyFill="1" applyBorder="1" applyAlignment="1">
      <alignment horizontal="center" vertical="center" wrapText="1"/>
    </xf>
    <xf numFmtId="0" fontId="8" fillId="13" borderId="15" xfId="0" applyFont="1" applyFill="1" applyBorder="1" applyAlignment="1">
      <alignment horizontal="center" vertical="center" wrapText="1"/>
    </xf>
    <xf numFmtId="0" fontId="8" fillId="13" borderId="16"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14" xfId="0" applyFont="1" applyBorder="1" applyAlignment="1">
      <alignment vertical="center" wrapText="1"/>
    </xf>
    <xf numFmtId="9" fontId="5" fillId="0" borderId="14" xfId="0" applyNumberFormat="1" applyFont="1" applyBorder="1" applyAlignment="1">
      <alignment horizontal="center" vertical="center" wrapText="1"/>
    </xf>
    <xf numFmtId="9" fontId="5" fillId="0" borderId="14" xfId="0" applyNumberFormat="1" applyFont="1" applyBorder="1" applyAlignment="1">
      <alignment vertical="center" wrapText="1"/>
    </xf>
    <xf numFmtId="0" fontId="13" fillId="0" borderId="15" xfId="0" applyFont="1" applyBorder="1" applyAlignment="1">
      <alignment horizontal="center" vertical="center" wrapText="1"/>
    </xf>
    <xf numFmtId="0" fontId="5" fillId="14" borderId="14" xfId="0" applyFont="1" applyFill="1" applyBorder="1" applyAlignment="1">
      <alignment horizontal="center" vertical="center" wrapText="1"/>
    </xf>
    <xf numFmtId="0" fontId="5" fillId="13" borderId="14" xfId="0" applyFont="1" applyFill="1" applyBorder="1" applyAlignment="1">
      <alignment horizontal="center" vertical="center" wrapText="1"/>
    </xf>
    <xf numFmtId="0" fontId="8" fillId="13" borderId="14" xfId="0" applyFont="1" applyFill="1" applyBorder="1" applyAlignment="1">
      <alignment horizontal="center" vertical="center" wrapText="1"/>
    </xf>
    <xf numFmtId="0" fontId="8" fillId="13" borderId="22" xfId="0" applyFont="1" applyFill="1" applyBorder="1" applyAlignment="1">
      <alignment horizontal="center" vertical="center" wrapText="1"/>
    </xf>
    <xf numFmtId="0" fontId="5" fillId="0" borderId="16" xfId="0" applyFont="1" applyBorder="1" applyAlignment="1">
      <alignment horizontal="left" vertical="center" wrapText="1"/>
    </xf>
    <xf numFmtId="0" fontId="9" fillId="7"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9" fontId="7" fillId="0" borderId="3" xfId="1" applyFont="1" applyFill="1" applyBorder="1" applyAlignment="1">
      <alignment horizontal="center" vertical="center" wrapText="1"/>
    </xf>
    <xf numFmtId="9" fontId="7" fillId="0" borderId="1" xfId="1" applyFont="1" applyFill="1" applyBorder="1" applyAlignment="1">
      <alignment horizontal="center" vertical="center" wrapText="1"/>
    </xf>
    <xf numFmtId="9" fontId="5" fillId="0" borderId="15" xfId="0" applyNumberFormat="1" applyFont="1" applyFill="1" applyBorder="1" applyAlignment="1">
      <alignment horizontal="center" vertical="center" wrapText="1"/>
    </xf>
    <xf numFmtId="164" fontId="5" fillId="0" borderId="15" xfId="0" applyNumberFormat="1" applyFont="1" applyFill="1" applyBorder="1" applyAlignment="1">
      <alignment horizontal="center" vertical="center" wrapText="1"/>
    </xf>
    <xf numFmtId="9" fontId="9" fillId="0" borderId="15" xfId="0" applyNumberFormat="1" applyFont="1" applyFill="1" applyBorder="1" applyAlignment="1">
      <alignment horizontal="center" vertical="center" wrapText="1"/>
    </xf>
    <xf numFmtId="9" fontId="5" fillId="0" borderId="14" xfId="0" applyNumberFormat="1" applyFont="1" applyFill="1" applyBorder="1" applyAlignment="1">
      <alignment horizontal="center" vertical="center" wrapText="1"/>
    </xf>
    <xf numFmtId="164" fontId="9" fillId="0" borderId="15"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9" fontId="7" fillId="0" borderId="0" xfId="0" applyNumberFormat="1" applyFont="1" applyFill="1" applyAlignment="1">
      <alignment horizontal="center" vertical="center" wrapText="1"/>
    </xf>
    <xf numFmtId="10" fontId="9" fillId="0" borderId="1" xfId="0" applyNumberFormat="1" applyFont="1" applyFill="1" applyBorder="1" applyAlignment="1">
      <alignment horizontal="center" vertical="center" wrapText="1"/>
    </xf>
    <xf numFmtId="0" fontId="5" fillId="0" borderId="0" xfId="0" applyFont="1" applyFill="1" applyAlignment="1">
      <alignment horizontal="center" vertical="center"/>
    </xf>
    <xf numFmtId="0" fontId="5" fillId="0" borderId="14" xfId="0" applyFont="1" applyFill="1" applyBorder="1" applyAlignment="1">
      <alignment horizontal="center" vertical="center" wrapText="1"/>
    </xf>
    <xf numFmtId="0" fontId="6" fillId="14" borderId="14" xfId="0" applyFont="1" applyFill="1" applyBorder="1" applyAlignment="1">
      <alignment horizontal="center" vertical="center" wrapText="1"/>
    </xf>
    <xf numFmtId="0" fontId="9" fillId="4" borderId="1" xfId="0" applyFont="1" applyFill="1" applyBorder="1" applyAlignment="1">
      <alignment horizontal="center" vertical="center" wrapText="1"/>
    </xf>
    <xf numFmtId="9" fontId="6" fillId="0" borderId="1" xfId="1" applyFont="1" applyFill="1" applyBorder="1" applyAlignment="1">
      <alignment horizontal="center" vertical="center" wrapText="1"/>
    </xf>
    <xf numFmtId="9" fontId="7" fillId="0" borderId="15" xfId="0" applyNumberFormat="1" applyFont="1" applyFill="1" applyBorder="1" applyAlignment="1">
      <alignment horizontal="center" vertical="center" wrapText="1"/>
    </xf>
    <xf numFmtId="9" fontId="7" fillId="0" borderId="14" xfId="0" applyNumberFormat="1" applyFont="1" applyFill="1" applyBorder="1" applyAlignment="1">
      <alignment horizontal="center" vertical="center" wrapText="1"/>
    </xf>
    <xf numFmtId="9" fontId="9" fillId="0" borderId="14" xfId="0" applyNumberFormat="1" applyFont="1" applyFill="1" applyBorder="1" applyAlignment="1">
      <alignment horizontal="center" vertical="center" wrapText="1"/>
    </xf>
    <xf numFmtId="164" fontId="7" fillId="0" borderId="15" xfId="0" applyNumberFormat="1" applyFont="1" applyFill="1" applyBorder="1" applyAlignment="1">
      <alignment horizontal="center" vertical="center" wrapText="1"/>
    </xf>
    <xf numFmtId="164" fontId="6" fillId="0" borderId="14" xfId="0" applyNumberFormat="1" applyFont="1" applyFill="1" applyBorder="1" applyAlignment="1">
      <alignment horizontal="center" vertical="center" wrapText="1"/>
    </xf>
    <xf numFmtId="0" fontId="11" fillId="0" borderId="0" xfId="0" applyFont="1" applyAlignment="1">
      <alignment horizontal="center" vertical="center" wrapText="1"/>
    </xf>
    <xf numFmtId="0" fontId="9" fillId="11" borderId="1" xfId="0" applyFont="1" applyFill="1" applyBorder="1" applyAlignment="1">
      <alignment horizontal="center" vertical="center" wrapText="1"/>
    </xf>
    <xf numFmtId="0" fontId="5" fillId="7" borderId="24"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15" fillId="0" borderId="0" xfId="0" applyFont="1" applyAlignment="1">
      <alignment horizontal="justify" vertical="center" wrapText="1"/>
    </xf>
    <xf numFmtId="0" fontId="15" fillId="7" borderId="0" xfId="0" applyFont="1" applyFill="1" applyAlignment="1">
      <alignment horizontal="justify" vertical="center" wrapText="1"/>
    </xf>
    <xf numFmtId="0" fontId="14" fillId="0" borderId="0" xfId="0" applyFont="1" applyBorder="1" applyAlignment="1">
      <alignment horizontal="center" vertical="center" wrapText="1"/>
    </xf>
    <xf numFmtId="0" fontId="14" fillId="0" borderId="0" xfId="0" applyFont="1" applyBorder="1" applyAlignment="1">
      <alignment horizontal="left" vertical="center" wrapText="1"/>
    </xf>
    <xf numFmtId="0" fontId="14" fillId="0" borderId="0" xfId="0" applyFont="1" applyBorder="1" applyAlignment="1">
      <alignment vertical="center" wrapText="1"/>
    </xf>
    <xf numFmtId="0" fontId="10"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7" borderId="1" xfId="0" applyFont="1" applyFill="1" applyBorder="1" applyAlignment="1">
      <alignment horizontal="center" vertical="center" wrapText="1"/>
    </xf>
    <xf numFmtId="9" fontId="5" fillId="0" borderId="1" xfId="1" applyFont="1" applyFill="1" applyBorder="1" applyAlignment="1">
      <alignment horizontal="center" vertical="center" wrapText="1"/>
    </xf>
    <xf numFmtId="0" fontId="16"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18" fillId="20" borderId="1" xfId="0" applyFont="1" applyFill="1" applyBorder="1" applyAlignment="1">
      <alignment horizontal="center" vertical="center" wrapText="1"/>
    </xf>
    <xf numFmtId="0" fontId="19" fillId="0" borderId="3" xfId="0" applyFont="1" applyBorder="1" applyAlignment="1">
      <alignment vertical="center" wrapText="1"/>
    </xf>
    <xf numFmtId="0" fontId="9" fillId="0" borderId="1"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5"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5" fillId="0" borderId="1" xfId="0" applyFont="1" applyBorder="1" applyAlignment="1">
      <alignment horizontal="left" vertical="center"/>
    </xf>
    <xf numFmtId="0" fontId="5" fillId="7" borderId="1" xfId="0" applyFont="1" applyFill="1" applyBorder="1" applyAlignment="1">
      <alignment horizontal="left" vertical="center" wrapText="1"/>
    </xf>
    <xf numFmtId="0" fontId="5" fillId="0" borderId="0" xfId="0" applyFont="1" applyAlignment="1">
      <alignment horizontal="left" vertical="center"/>
    </xf>
    <xf numFmtId="0" fontId="9" fillId="0" borderId="1" xfId="0" applyFont="1" applyBorder="1" applyAlignment="1">
      <alignment horizontal="left" vertical="center" wrapText="1"/>
    </xf>
    <xf numFmtId="0" fontId="7" fillId="0" borderId="12"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12" xfId="0" applyFont="1" applyBorder="1" applyAlignment="1">
      <alignment vertical="center"/>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4" fillId="0" borderId="0" xfId="0" applyFont="1" applyAlignment="1">
      <alignment horizontal="center" vertical="center" wrapText="1"/>
    </xf>
    <xf numFmtId="0" fontId="14" fillId="0" borderId="26" xfId="0" applyFont="1" applyBorder="1" applyAlignment="1">
      <alignment horizontal="center" vertical="center" wrapText="1"/>
    </xf>
    <xf numFmtId="0" fontId="17" fillId="0" borderId="1" xfId="0" applyFont="1" applyBorder="1" applyAlignment="1">
      <alignment horizontal="left" vertical="center" wrapText="1"/>
    </xf>
    <xf numFmtId="0" fontId="17" fillId="0" borderId="3" xfId="0" applyFont="1" applyBorder="1" applyAlignment="1">
      <alignment horizontal="left" vertical="center" wrapText="1"/>
    </xf>
    <xf numFmtId="0" fontId="14"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4" fillId="0" borderId="12"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7" fillId="0" borderId="5"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5" xfId="0" applyFont="1" applyFill="1" applyBorder="1" applyAlignment="1">
      <alignment horizontal="center" vertical="center" wrapText="1"/>
    </xf>
    <xf numFmtId="14" fontId="9" fillId="7" borderId="1" xfId="0" applyNumberFormat="1"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5" xfId="0" applyFont="1" applyFill="1" applyBorder="1" applyAlignment="1">
      <alignment horizontal="center" vertical="center" wrapText="1"/>
    </xf>
    <xf numFmtId="14" fontId="9" fillId="7" borderId="3" xfId="0" applyNumberFormat="1" applyFont="1" applyFill="1" applyBorder="1" applyAlignment="1">
      <alignment horizontal="center" vertical="center" wrapText="1"/>
    </xf>
    <xf numFmtId="14" fontId="9" fillId="7" borderId="5" xfId="0" applyNumberFormat="1"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9" xfId="0" applyFont="1" applyBorder="1" applyAlignment="1">
      <alignment horizontal="center" vertical="center" wrapText="1"/>
    </xf>
    <xf numFmtId="0" fontId="7" fillId="0" borderId="2"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xf numFmtId="0" fontId="5" fillId="0" borderId="1" xfId="0" applyFont="1" applyBorder="1" applyAlignment="1">
      <alignment horizontal="center" vertical="center" wrapText="1"/>
    </xf>
    <xf numFmtId="0" fontId="6" fillId="0" borderId="10" xfId="0" applyFont="1" applyFill="1" applyBorder="1" applyAlignment="1">
      <alignment horizontal="center" vertical="center" wrapText="1"/>
    </xf>
    <xf numFmtId="0" fontId="6" fillId="0" borderId="9" xfId="0" applyFont="1" applyFill="1" applyBorder="1" applyAlignment="1">
      <alignment horizontal="center" vertical="center" wrapText="1"/>
    </xf>
    <xf numFmtId="9" fontId="5" fillId="0" borderId="3" xfId="1" applyFont="1" applyBorder="1" applyAlignment="1">
      <alignment horizontal="center" vertical="center" wrapText="1"/>
    </xf>
    <xf numFmtId="9" fontId="5" fillId="0" borderId="5" xfId="1" applyFont="1" applyBorder="1" applyAlignment="1">
      <alignment horizontal="center" vertical="center" wrapText="1"/>
    </xf>
    <xf numFmtId="9" fontId="5" fillId="0" borderId="3" xfId="1" applyFont="1" applyFill="1" applyBorder="1" applyAlignment="1">
      <alignment horizontal="center" vertical="center" wrapText="1"/>
    </xf>
    <xf numFmtId="9" fontId="5" fillId="0" borderId="5" xfId="1" applyFont="1" applyFill="1" applyBorder="1" applyAlignment="1">
      <alignment horizontal="center" vertical="center" wrapText="1"/>
    </xf>
    <xf numFmtId="0" fontId="9" fillId="0" borderId="4" xfId="0" applyFont="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9" fillId="12" borderId="3" xfId="0" applyFont="1" applyFill="1" applyBorder="1" applyAlignment="1">
      <alignment horizontal="center" vertical="center" wrapText="1"/>
    </xf>
    <xf numFmtId="0" fontId="9" fillId="12"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9" fontId="5" fillId="0" borderId="4" xfId="1" applyFont="1" applyFill="1" applyBorder="1" applyAlignment="1">
      <alignment horizontal="center" vertical="center" wrapText="1"/>
    </xf>
    <xf numFmtId="9" fontId="9" fillId="0" borderId="3" xfId="0" applyNumberFormat="1" applyFont="1" applyFill="1" applyBorder="1" applyAlignment="1">
      <alignment horizontal="center" vertical="center" wrapText="1"/>
    </xf>
    <xf numFmtId="9" fontId="9" fillId="0" borderId="4" xfId="0" applyNumberFormat="1" applyFont="1" applyFill="1" applyBorder="1" applyAlignment="1">
      <alignment horizontal="center" vertical="center" wrapText="1"/>
    </xf>
    <xf numFmtId="9" fontId="9" fillId="0" borderId="5" xfId="0" applyNumberFormat="1" applyFont="1" applyFill="1" applyBorder="1" applyAlignment="1">
      <alignment horizontal="center" vertical="center" wrapText="1"/>
    </xf>
    <xf numFmtId="0" fontId="9" fillId="12" borderId="4"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1" borderId="5"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5" fillId="0" borderId="4" xfId="0" applyFont="1" applyBorder="1" applyAlignment="1">
      <alignment horizontal="center" vertical="center" wrapText="1"/>
    </xf>
    <xf numFmtId="0" fontId="9" fillId="0" borderId="1"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14" fontId="5" fillId="7" borderId="3" xfId="0" applyNumberFormat="1" applyFont="1" applyFill="1" applyBorder="1" applyAlignment="1">
      <alignment horizontal="center" vertical="center" wrapText="1"/>
    </xf>
    <xf numFmtId="14" fontId="5" fillId="7" borderId="4" xfId="0" applyNumberFormat="1" applyFont="1" applyFill="1" applyBorder="1" applyAlignment="1">
      <alignment horizontal="center" vertical="center" wrapText="1"/>
    </xf>
    <xf numFmtId="14" fontId="5" fillId="7" borderId="5" xfId="0" applyNumberFormat="1" applyFont="1" applyFill="1" applyBorder="1" applyAlignment="1">
      <alignment horizontal="center" vertical="center" wrapText="1"/>
    </xf>
    <xf numFmtId="9" fontId="5" fillId="7" borderId="3" xfId="0" applyNumberFormat="1" applyFont="1" applyFill="1" applyBorder="1" applyAlignment="1">
      <alignment horizontal="center" vertical="center" wrapText="1"/>
    </xf>
    <xf numFmtId="9" fontId="5" fillId="7" borderId="4" xfId="0" applyNumberFormat="1" applyFont="1" applyFill="1" applyBorder="1" applyAlignment="1">
      <alignment horizontal="center" vertical="center" wrapText="1"/>
    </xf>
    <xf numFmtId="9" fontId="5" fillId="7" borderId="5" xfId="0" applyNumberFormat="1" applyFont="1" applyFill="1" applyBorder="1" applyAlignment="1">
      <alignment horizontal="center" vertical="center" wrapText="1"/>
    </xf>
    <xf numFmtId="0" fontId="5" fillId="0" borderId="6" xfId="0" applyFont="1" applyBorder="1" applyAlignment="1">
      <alignment horizontal="center" vertical="center" wrapText="1"/>
    </xf>
    <xf numFmtId="0" fontId="6" fillId="10" borderId="1"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5" fillId="0" borderId="8" xfId="0" applyFont="1" applyBorder="1" applyAlignment="1">
      <alignment horizontal="center" vertical="center" wrapText="1"/>
    </xf>
    <xf numFmtId="0" fontId="6" fillId="0" borderId="2"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0" borderId="6" xfId="0" applyFont="1" applyBorder="1" applyAlignment="1">
      <alignment horizontal="center" vertical="center" wrapText="1"/>
    </xf>
    <xf numFmtId="0" fontId="7" fillId="11"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1" fillId="0" borderId="8" xfId="0" applyFont="1" applyBorder="1" applyAlignment="1">
      <alignment horizontal="center" vertical="center" wrapText="1"/>
    </xf>
    <xf numFmtId="9" fontId="5" fillId="0" borderId="3" xfId="0" applyNumberFormat="1" applyFont="1" applyFill="1" applyBorder="1" applyAlignment="1">
      <alignment horizontal="center" vertical="center" wrapText="1"/>
    </xf>
    <xf numFmtId="9" fontId="5" fillId="0" borderId="5"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2" xfId="0" applyFont="1" applyBorder="1" applyAlignment="1">
      <alignment horizontal="center" vertical="center" wrapText="1"/>
    </xf>
    <xf numFmtId="0" fontId="9" fillId="7" borderId="2"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5" fillId="0" borderId="14" xfId="0" applyFont="1" applyBorder="1" applyAlignment="1">
      <alignment horizontal="center" vertical="center" wrapText="1"/>
    </xf>
    <xf numFmtId="0" fontId="9" fillId="0" borderId="18" xfId="0" applyFont="1" applyBorder="1"/>
    <xf numFmtId="0" fontId="9" fillId="0" borderId="20" xfId="0" applyFont="1" applyBorder="1"/>
    <xf numFmtId="0" fontId="6" fillId="14" borderId="14" xfId="0" applyFont="1" applyFill="1" applyBorder="1" applyAlignment="1">
      <alignment horizontal="center" vertical="center" wrapText="1"/>
    </xf>
    <xf numFmtId="0" fontId="7" fillId="0" borderId="18" xfId="0" applyFont="1" applyBorder="1"/>
    <xf numFmtId="0" fontId="7" fillId="0" borderId="20" xfId="0" applyFont="1" applyBorder="1"/>
    <xf numFmtId="0" fontId="9" fillId="0" borderId="18" xfId="0" applyFont="1" applyBorder="1" applyAlignment="1">
      <alignment horizontal="center" wrapText="1"/>
    </xf>
    <xf numFmtId="0" fontId="9" fillId="0" borderId="20" xfId="0" applyFont="1" applyBorder="1" applyAlignment="1">
      <alignment horizontal="center" wrapText="1"/>
    </xf>
    <xf numFmtId="0" fontId="6" fillId="10" borderId="3"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5" fillId="0" borderId="18" xfId="0" applyFont="1" applyBorder="1" applyAlignment="1">
      <alignment horizontal="center" vertical="center" wrapText="1"/>
    </xf>
    <xf numFmtId="0" fontId="6" fillId="14" borderId="18"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7" fillId="18" borderId="3" xfId="0" applyFont="1" applyFill="1" applyBorder="1" applyAlignment="1">
      <alignment horizontal="center" vertical="center" wrapText="1"/>
    </xf>
    <xf numFmtId="0" fontId="7" fillId="18" borderId="4" xfId="0" applyFont="1" applyFill="1" applyBorder="1" applyAlignment="1">
      <alignment horizontal="center" vertical="center" wrapText="1"/>
    </xf>
    <xf numFmtId="0" fontId="7" fillId="18" borderId="5" xfId="0" applyFont="1" applyFill="1" applyBorder="1" applyAlignment="1">
      <alignment horizontal="center" vertical="center" wrapText="1"/>
    </xf>
    <xf numFmtId="0" fontId="6" fillId="19" borderId="14" xfId="0" applyFont="1" applyFill="1" applyBorder="1" applyAlignment="1">
      <alignment horizontal="center" vertical="center" wrapText="1"/>
    </xf>
    <xf numFmtId="0" fontId="7" fillId="11" borderId="18" xfId="0" applyFont="1" applyFill="1" applyBorder="1"/>
    <xf numFmtId="0" fontId="6" fillId="17" borderId="14" xfId="0" applyFont="1" applyFill="1" applyBorder="1" applyAlignment="1">
      <alignment horizontal="center" vertical="center" wrapText="1"/>
    </xf>
    <xf numFmtId="0" fontId="7" fillId="11" borderId="20" xfId="0" applyFont="1" applyFill="1" applyBorder="1"/>
    <xf numFmtId="0" fontId="9" fillId="7" borderId="10"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5" fillId="0" borderId="1" xfId="0" applyFont="1" applyFill="1" applyBorder="1" applyAlignment="1">
      <alignment horizontal="center" vertical="center" wrapText="1"/>
    </xf>
    <xf numFmtId="9" fontId="5" fillId="0" borderId="1" xfId="1" applyFont="1" applyFill="1" applyBorder="1" applyAlignment="1">
      <alignment horizontal="center" vertical="center" wrapText="1"/>
    </xf>
    <xf numFmtId="0" fontId="5" fillId="14" borderId="14" xfId="0" applyFont="1" applyFill="1" applyBorder="1" applyAlignment="1">
      <alignment horizontal="center" vertical="center" wrapText="1"/>
    </xf>
    <xf numFmtId="0" fontId="6" fillId="16" borderId="14"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3" fillId="0" borderId="14" xfId="0" applyFont="1" applyFill="1" applyBorder="1" applyAlignment="1">
      <alignment horizontal="center" vertical="center" wrapText="1"/>
    </xf>
    <xf numFmtId="0" fontId="9" fillId="0" borderId="18" xfId="0" applyFont="1" applyFill="1" applyBorder="1"/>
    <xf numFmtId="0" fontId="9" fillId="0" borderId="20" xfId="0" applyFont="1" applyFill="1" applyBorder="1"/>
    <xf numFmtId="0" fontId="5" fillId="0" borderId="14" xfId="0" applyFont="1" applyFill="1" applyBorder="1" applyAlignment="1">
      <alignment horizontal="center" vertical="center" wrapText="1"/>
    </xf>
    <xf numFmtId="9" fontId="5" fillId="0" borderId="14" xfId="0" applyNumberFormat="1" applyFont="1" applyFill="1" applyBorder="1" applyAlignment="1">
      <alignment horizontal="center" vertical="center" wrapText="1"/>
    </xf>
    <xf numFmtId="0" fontId="5" fillId="10" borderId="1" xfId="0" applyFont="1" applyFill="1" applyBorder="1" applyAlignment="1">
      <alignment horizontal="center" vertical="center" wrapText="1"/>
    </xf>
    <xf numFmtId="9" fontId="9" fillId="0" borderId="1" xfId="1"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9" fillId="0" borderId="17" xfId="0" applyFont="1" applyFill="1" applyBorder="1"/>
    <xf numFmtId="0" fontId="9" fillId="0" borderId="19" xfId="0" applyFont="1" applyFill="1" applyBorder="1"/>
    <xf numFmtId="0" fontId="6" fillId="0" borderId="4" xfId="0" applyFont="1" applyFill="1" applyBorder="1" applyAlignment="1">
      <alignment horizontal="center" vertical="center" wrapText="1"/>
    </xf>
    <xf numFmtId="0" fontId="12" fillId="0" borderId="1" xfId="0" applyFont="1" applyBorder="1" applyAlignment="1">
      <alignment horizontal="center" vertical="center" wrapText="1"/>
    </xf>
    <xf numFmtId="10" fontId="9" fillId="7" borderId="1" xfId="0" applyNumberFormat="1"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5" fillId="13" borderId="14"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5" fillId="0" borderId="18" xfId="0" applyFont="1" applyFill="1" applyBorder="1" applyAlignment="1">
      <alignment horizontal="center" vertical="center" wrapText="1"/>
    </xf>
    <xf numFmtId="9" fontId="5" fillId="0" borderId="18" xfId="0" applyNumberFormat="1" applyFont="1" applyFill="1" applyBorder="1" applyAlignment="1">
      <alignment horizontal="center" vertical="center" wrapText="1"/>
    </xf>
    <xf numFmtId="0" fontId="5" fillId="14" borderId="18" xfId="0" applyFont="1" applyFill="1" applyBorder="1" applyAlignment="1">
      <alignment horizontal="center" vertical="center" wrapText="1"/>
    </xf>
    <xf numFmtId="0" fontId="5" fillId="13" borderId="18" xfId="0" applyFont="1" applyFill="1" applyBorder="1" applyAlignment="1">
      <alignment horizontal="center" vertical="center" wrapText="1"/>
    </xf>
    <xf numFmtId="0" fontId="5" fillId="15" borderId="14"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18" fillId="20"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5" xfId="0" applyFont="1" applyFill="1" applyBorder="1" applyAlignment="1">
      <alignment horizontal="left" vertical="center" wrapText="1"/>
    </xf>
    <xf numFmtId="17" fontId="20" fillId="0" borderId="3" xfId="0" applyNumberFormat="1" applyFont="1" applyBorder="1" applyAlignment="1">
      <alignment horizontal="center" vertical="center" wrapText="1"/>
    </xf>
  </cellXfs>
  <cellStyles count="2">
    <cellStyle name="Normal" xfId="0" builtinId="0"/>
    <cellStyle name="Porcentaje" xfId="1" builtinId="5"/>
  </cellStyles>
  <dxfs count="75">
    <dxf>
      <font>
        <color rgb="FF385623"/>
      </font>
      <fill>
        <patternFill patternType="solid">
          <fgColor rgb="FF99CC00"/>
          <bgColor rgb="FF99CC00"/>
        </patternFill>
      </fill>
    </dxf>
    <dxf>
      <font>
        <color rgb="FFBF9000"/>
      </font>
      <fill>
        <patternFill patternType="solid">
          <fgColor rgb="FFFFFF00"/>
          <bgColor rgb="FFFFFF00"/>
        </patternFill>
      </fill>
    </dxf>
    <dxf>
      <font>
        <color theme="1"/>
      </font>
      <fill>
        <patternFill patternType="solid">
          <fgColor rgb="FFFF0000"/>
          <bgColor rgb="FFFF0000"/>
        </patternFill>
      </fill>
    </dxf>
    <dxf>
      <font>
        <color rgb="FF385623"/>
      </font>
      <fill>
        <patternFill patternType="solid">
          <fgColor rgb="FF99CC00"/>
          <bgColor rgb="FF99CC00"/>
        </patternFill>
      </fill>
    </dxf>
    <dxf>
      <font>
        <color rgb="FFBF9000"/>
      </font>
      <fill>
        <patternFill patternType="solid">
          <fgColor rgb="FFFFFF00"/>
          <bgColor rgb="FFFFFF00"/>
        </patternFill>
      </fill>
    </dxf>
    <dxf>
      <font>
        <color theme="1"/>
      </font>
      <fill>
        <patternFill patternType="solid">
          <fgColor rgb="FFFF0000"/>
          <bgColor rgb="FFFF0000"/>
        </patternFill>
      </fill>
    </dxf>
    <dxf>
      <font>
        <color rgb="FF385623"/>
      </font>
      <fill>
        <patternFill patternType="solid">
          <fgColor rgb="FF99CC00"/>
          <bgColor rgb="FF99CC00"/>
        </patternFill>
      </fill>
    </dxf>
    <dxf>
      <font>
        <color rgb="FFBF9000"/>
      </font>
      <fill>
        <patternFill patternType="solid">
          <fgColor rgb="FFFFFF00"/>
          <bgColor rgb="FFFFFF00"/>
        </patternFill>
      </fill>
    </dxf>
    <dxf>
      <font>
        <color theme="1"/>
      </font>
      <fill>
        <patternFill patternType="solid">
          <fgColor rgb="FFFF0000"/>
          <bgColor rgb="FFFF0000"/>
        </patternFill>
      </fill>
    </dxf>
    <dxf>
      <font>
        <color rgb="FF385623"/>
      </font>
      <fill>
        <patternFill patternType="solid">
          <fgColor rgb="FF99CC00"/>
          <bgColor rgb="FF99CC00"/>
        </patternFill>
      </fill>
    </dxf>
    <dxf>
      <font>
        <color rgb="FFBF9000"/>
      </font>
      <fill>
        <patternFill patternType="solid">
          <fgColor rgb="FFFFFF00"/>
          <bgColor rgb="FFFFFF00"/>
        </patternFill>
      </fill>
    </dxf>
    <dxf>
      <font>
        <color theme="1"/>
      </font>
      <fill>
        <patternFill patternType="solid">
          <fgColor rgb="FFFF0000"/>
          <bgColor rgb="FFFF0000"/>
        </patternFill>
      </fill>
    </dxf>
    <dxf>
      <font>
        <color rgb="FF385623"/>
      </font>
      <fill>
        <patternFill patternType="solid">
          <fgColor rgb="FF99CC00"/>
          <bgColor rgb="FF99CC00"/>
        </patternFill>
      </fill>
    </dxf>
    <dxf>
      <font>
        <color rgb="FFBF9000"/>
      </font>
      <fill>
        <patternFill patternType="solid">
          <fgColor rgb="FFFFFF00"/>
          <bgColor rgb="FFFFFF00"/>
        </patternFill>
      </fill>
    </dxf>
    <dxf>
      <font>
        <color theme="1"/>
      </font>
      <fill>
        <patternFill patternType="solid">
          <fgColor rgb="FFFF0000"/>
          <bgColor rgb="FFFF0000"/>
        </patternFill>
      </fill>
    </dxf>
    <dxf>
      <font>
        <color rgb="FF385623"/>
      </font>
      <fill>
        <patternFill patternType="solid">
          <fgColor rgb="FF99CC00"/>
          <bgColor rgb="FF99CC00"/>
        </patternFill>
      </fill>
    </dxf>
    <dxf>
      <font>
        <color rgb="FFBF9000"/>
      </font>
      <fill>
        <patternFill patternType="solid">
          <fgColor rgb="FFFFFF00"/>
          <bgColor rgb="FFFFFF00"/>
        </patternFill>
      </fill>
    </dxf>
    <dxf>
      <font>
        <color theme="1"/>
      </font>
      <fill>
        <patternFill patternType="solid">
          <fgColor rgb="FFFF0000"/>
          <bgColor rgb="FFFF0000"/>
        </patternFill>
      </fill>
    </dxf>
    <dxf>
      <font>
        <color rgb="FF385623"/>
      </font>
      <fill>
        <patternFill patternType="solid">
          <fgColor rgb="FF99CC00"/>
          <bgColor rgb="FF99CC00"/>
        </patternFill>
      </fill>
    </dxf>
    <dxf>
      <font>
        <color rgb="FFBF9000"/>
      </font>
      <fill>
        <patternFill patternType="solid">
          <fgColor rgb="FFFFFF00"/>
          <bgColor rgb="FFFFFF00"/>
        </patternFill>
      </fill>
    </dxf>
    <dxf>
      <font>
        <color theme="1"/>
      </font>
      <fill>
        <patternFill patternType="solid">
          <fgColor rgb="FFFF0000"/>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s>
  <tableStyles count="0" defaultTableStyle="TableStyleMedium2" defaultPivotStyle="PivotStyleLight16"/>
  <colors>
    <mruColors>
      <color rgb="FF99FF3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69273</xdr:colOff>
      <xdr:row>0</xdr:row>
      <xdr:rowOff>147551</xdr:rowOff>
    </xdr:from>
    <xdr:to>
      <xdr:col>1</xdr:col>
      <xdr:colOff>1720181</xdr:colOff>
      <xdr:row>8</xdr:row>
      <xdr:rowOff>401782</xdr:rowOff>
    </xdr:to>
    <xdr:pic>
      <xdr:nvPicPr>
        <xdr:cNvPr id="4" name="Imagen 2">
          <a:extLst>
            <a:ext uri="{FF2B5EF4-FFF2-40B4-BE49-F238E27FC236}">
              <a16:creationId xmlns:a16="http://schemas.microsoft.com/office/drawing/2014/main" id="{A0F83591-5A65-403E-8BD8-438B154A60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73" y="147551"/>
          <a:ext cx="2509890" cy="1695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E1F04-26EA-4A30-B469-BC8573CBC3AC}">
  <dimension ref="A1:BB560"/>
  <sheetViews>
    <sheetView tabSelected="1" topLeftCell="AF29" zoomScale="55" zoomScaleNormal="55" workbookViewId="0">
      <selection activeCell="AX32" sqref="AX32"/>
    </sheetView>
  </sheetViews>
  <sheetFormatPr baseColWidth="10" defaultRowHeight="15.6" x14ac:dyDescent="0.25"/>
  <cols>
    <col min="1" max="1" width="11.19921875" style="2"/>
    <col min="2" max="2" width="23.296875" style="96" customWidth="1"/>
    <col min="3" max="3" width="47.19921875" style="1" customWidth="1"/>
    <col min="4" max="4" width="32.5" style="1" customWidth="1"/>
    <col min="5" max="5" width="13.19921875" style="1" customWidth="1"/>
    <col min="6" max="6" width="25.296875" style="1" customWidth="1"/>
    <col min="7" max="7" width="45.3984375" style="1" customWidth="1"/>
    <col min="8" max="8" width="55.69921875" style="1" customWidth="1"/>
    <col min="9" max="9" width="34.8984375" style="1" customWidth="1"/>
    <col min="10" max="11" width="17.09765625" style="1" customWidth="1"/>
    <col min="12" max="12" width="12.59765625" style="1" customWidth="1"/>
    <col min="13" max="13" width="16" style="1" customWidth="1"/>
    <col min="14" max="14" width="16.09765625" style="1" customWidth="1"/>
    <col min="15" max="15" width="11.19921875" style="1"/>
    <col min="16" max="16" width="17" style="1" customWidth="1"/>
    <col min="17" max="17" width="17.09765625" style="1" customWidth="1"/>
    <col min="18" max="18" width="64.19921875" style="1" customWidth="1"/>
    <col min="19" max="19" width="12.296875" style="1" customWidth="1"/>
    <col min="20" max="20" width="35.09765625" style="1" customWidth="1"/>
    <col min="21" max="21" width="17.5" style="1" customWidth="1"/>
    <col min="22" max="22" width="11.19921875" style="1"/>
    <col min="23" max="23" width="11.59765625" style="1"/>
    <col min="24" max="24" width="12.796875" style="1" customWidth="1"/>
    <col min="25" max="25" width="11.19921875" style="1"/>
    <col min="26" max="26" width="17.796875" style="1" customWidth="1"/>
    <col min="27" max="27" width="16.59765625" style="1" customWidth="1"/>
    <col min="28" max="28" width="16.09765625" style="1" customWidth="1"/>
    <col min="29" max="29" width="13.69921875" style="1" customWidth="1"/>
    <col min="30" max="30" width="20.59765625" style="14" customWidth="1"/>
    <col min="31" max="31" width="20.59765625" style="19" customWidth="1"/>
    <col min="32" max="33" width="15.19921875" style="1" customWidth="1"/>
    <col min="34" max="34" width="17" style="21" customWidth="1"/>
    <col min="35" max="35" width="11.19921875" style="2"/>
    <col min="36" max="36" width="28.09765625" style="18" customWidth="1"/>
    <col min="37" max="37" width="12.796875" style="1" customWidth="1"/>
    <col min="38" max="38" width="11.19921875" style="1"/>
    <col min="39" max="39" width="20.296875" style="1" customWidth="1"/>
    <col min="40" max="40" width="22.8984375" style="1" customWidth="1"/>
    <col min="41" max="42" width="11.19921875" style="1"/>
    <col min="43" max="43" width="16.8984375" style="1" customWidth="1"/>
    <col min="44" max="47" width="0" style="1" hidden="1" customWidth="1"/>
    <col min="48" max="48" width="46.796875" style="1" hidden="1" customWidth="1"/>
    <col min="49" max="49" width="20.5" style="1" customWidth="1"/>
    <col min="50" max="50" width="96.19921875" style="1" customWidth="1"/>
    <col min="51" max="51" width="22.296875" style="1" customWidth="1"/>
    <col min="52" max="52" width="38.296875" style="1" customWidth="1"/>
    <col min="53" max="53" width="30.796875" style="1" customWidth="1"/>
    <col min="54" max="250" width="11.19921875" style="1"/>
    <col min="251" max="251" width="21.69921875" style="1" customWidth="1"/>
    <col min="252" max="252" width="28.19921875" style="1" customWidth="1"/>
    <col min="253" max="253" width="28.69921875" style="1" customWidth="1"/>
    <col min="254" max="254" width="11.19921875" style="1"/>
    <col min="255" max="255" width="25.296875" style="1" customWidth="1"/>
    <col min="256" max="256" width="28.3984375" style="1" customWidth="1"/>
    <col min="257" max="258" width="34.8984375" style="1" customWidth="1"/>
    <col min="259" max="260" width="13.296875" style="1" customWidth="1"/>
    <col min="261" max="261" width="11.19921875" style="1"/>
    <col min="262" max="262" width="16" style="1" customWidth="1"/>
    <col min="263" max="266" width="11.19921875" style="1"/>
    <col min="267" max="267" width="48.3984375" style="1" customWidth="1"/>
    <col min="268" max="268" width="11.19921875" style="1"/>
    <col min="269" max="269" width="12.69921875" style="1" customWidth="1"/>
    <col min="270" max="270" width="13.796875" style="1" customWidth="1"/>
    <col min="271" max="274" width="11.19921875" style="1"/>
    <col min="275" max="275" width="16.19921875" style="1" customWidth="1"/>
    <col min="276" max="279" width="11.19921875" style="1"/>
    <col min="280" max="280" width="14.09765625" style="1" customWidth="1"/>
    <col min="281" max="284" width="11.19921875" style="1"/>
    <col min="285" max="285" width="28.09765625" style="1" customWidth="1"/>
    <col min="286" max="292" width="11.19921875" style="1"/>
    <col min="293" max="297" width="0" style="1" hidden="1" customWidth="1"/>
    <col min="298" max="298" width="57.19921875" style="1" customWidth="1"/>
    <col min="299" max="506" width="11.19921875" style="1"/>
    <col min="507" max="507" width="21.69921875" style="1" customWidth="1"/>
    <col min="508" max="508" width="28.19921875" style="1" customWidth="1"/>
    <col min="509" max="509" width="28.69921875" style="1" customWidth="1"/>
    <col min="510" max="510" width="11.19921875" style="1"/>
    <col min="511" max="511" width="25.296875" style="1" customWidth="1"/>
    <col min="512" max="512" width="28.3984375" style="1" customWidth="1"/>
    <col min="513" max="514" width="34.8984375" style="1" customWidth="1"/>
    <col min="515" max="516" width="13.296875" style="1" customWidth="1"/>
    <col min="517" max="517" width="11.19921875" style="1"/>
    <col min="518" max="518" width="16" style="1" customWidth="1"/>
    <col min="519" max="522" width="11.19921875" style="1"/>
    <col min="523" max="523" width="48.3984375" style="1" customWidth="1"/>
    <col min="524" max="524" width="11.19921875" style="1"/>
    <col min="525" max="525" width="12.69921875" style="1" customWidth="1"/>
    <col min="526" max="526" width="13.796875" style="1" customWidth="1"/>
    <col min="527" max="530" width="11.19921875" style="1"/>
    <col min="531" max="531" width="16.19921875" style="1" customWidth="1"/>
    <col min="532" max="535" width="11.19921875" style="1"/>
    <col min="536" max="536" width="14.09765625" style="1" customWidth="1"/>
    <col min="537" max="540" width="11.19921875" style="1"/>
    <col min="541" max="541" width="28.09765625" style="1" customWidth="1"/>
    <col min="542" max="548" width="11.19921875" style="1"/>
    <col min="549" max="553" width="0" style="1" hidden="1" customWidth="1"/>
    <col min="554" max="554" width="57.19921875" style="1" customWidth="1"/>
    <col min="555" max="762" width="11.19921875" style="1"/>
    <col min="763" max="763" width="21.69921875" style="1" customWidth="1"/>
    <col min="764" max="764" width="28.19921875" style="1" customWidth="1"/>
    <col min="765" max="765" width="28.69921875" style="1" customWidth="1"/>
    <col min="766" max="766" width="11.19921875" style="1"/>
    <col min="767" max="767" width="25.296875" style="1" customWidth="1"/>
    <col min="768" max="768" width="28.3984375" style="1" customWidth="1"/>
    <col min="769" max="770" width="34.8984375" style="1" customWidth="1"/>
    <col min="771" max="772" width="13.296875" style="1" customWidth="1"/>
    <col min="773" max="773" width="11.19921875" style="1"/>
    <col min="774" max="774" width="16" style="1" customWidth="1"/>
    <col min="775" max="778" width="11.19921875" style="1"/>
    <col min="779" max="779" width="48.3984375" style="1" customWidth="1"/>
    <col min="780" max="780" width="11.19921875" style="1"/>
    <col min="781" max="781" width="12.69921875" style="1" customWidth="1"/>
    <col min="782" max="782" width="13.796875" style="1" customWidth="1"/>
    <col min="783" max="786" width="11.19921875" style="1"/>
    <col min="787" max="787" width="16.19921875" style="1" customWidth="1"/>
    <col min="788" max="791" width="11.19921875" style="1"/>
    <col min="792" max="792" width="14.09765625" style="1" customWidth="1"/>
    <col min="793" max="796" width="11.19921875" style="1"/>
    <col min="797" max="797" width="28.09765625" style="1" customWidth="1"/>
    <col min="798" max="804" width="11.19921875" style="1"/>
    <col min="805" max="809" width="0" style="1" hidden="1" customWidth="1"/>
    <col min="810" max="810" width="57.19921875" style="1" customWidth="1"/>
    <col min="811" max="1018" width="11.19921875" style="1"/>
    <col min="1019" max="1019" width="21.69921875" style="1" customWidth="1"/>
    <col min="1020" max="1020" width="28.19921875" style="1" customWidth="1"/>
    <col min="1021" max="1021" width="28.69921875" style="1" customWidth="1"/>
    <col min="1022" max="1022" width="11.19921875" style="1"/>
    <col min="1023" max="1023" width="25.296875" style="1" customWidth="1"/>
    <col min="1024" max="1024" width="28.3984375" style="1" customWidth="1"/>
    <col min="1025" max="1026" width="34.8984375" style="1" customWidth="1"/>
    <col min="1027" max="1028" width="13.296875" style="1" customWidth="1"/>
    <col min="1029" max="1029" width="11.19921875" style="1"/>
    <col min="1030" max="1030" width="16" style="1" customWidth="1"/>
    <col min="1031" max="1034" width="11.19921875" style="1"/>
    <col min="1035" max="1035" width="48.3984375" style="1" customWidth="1"/>
    <col min="1036" max="1036" width="11.19921875" style="1"/>
    <col min="1037" max="1037" width="12.69921875" style="1" customWidth="1"/>
    <col min="1038" max="1038" width="13.796875" style="1" customWidth="1"/>
    <col min="1039" max="1042" width="11.19921875" style="1"/>
    <col min="1043" max="1043" width="16.19921875" style="1" customWidth="1"/>
    <col min="1044" max="1047" width="11.19921875" style="1"/>
    <col min="1048" max="1048" width="14.09765625" style="1" customWidth="1"/>
    <col min="1049" max="1052" width="11.19921875" style="1"/>
    <col min="1053" max="1053" width="28.09765625" style="1" customWidth="1"/>
    <col min="1054" max="1060" width="11.19921875" style="1"/>
    <col min="1061" max="1065" width="0" style="1" hidden="1" customWidth="1"/>
    <col min="1066" max="1066" width="57.19921875" style="1" customWidth="1"/>
    <col min="1067" max="1274" width="11.19921875" style="1"/>
    <col min="1275" max="1275" width="21.69921875" style="1" customWidth="1"/>
    <col min="1276" max="1276" width="28.19921875" style="1" customWidth="1"/>
    <col min="1277" max="1277" width="28.69921875" style="1" customWidth="1"/>
    <col min="1278" max="1278" width="11.19921875" style="1"/>
    <col min="1279" max="1279" width="25.296875" style="1" customWidth="1"/>
    <col min="1280" max="1280" width="28.3984375" style="1" customWidth="1"/>
    <col min="1281" max="1282" width="34.8984375" style="1" customWidth="1"/>
    <col min="1283" max="1284" width="13.296875" style="1" customWidth="1"/>
    <col min="1285" max="1285" width="11.19921875" style="1"/>
    <col min="1286" max="1286" width="16" style="1" customWidth="1"/>
    <col min="1287" max="1290" width="11.19921875" style="1"/>
    <col min="1291" max="1291" width="48.3984375" style="1" customWidth="1"/>
    <col min="1292" max="1292" width="11.19921875" style="1"/>
    <col min="1293" max="1293" width="12.69921875" style="1" customWidth="1"/>
    <col min="1294" max="1294" width="13.796875" style="1" customWidth="1"/>
    <col min="1295" max="1298" width="11.19921875" style="1"/>
    <col min="1299" max="1299" width="16.19921875" style="1" customWidth="1"/>
    <col min="1300" max="1303" width="11.19921875" style="1"/>
    <col min="1304" max="1304" width="14.09765625" style="1" customWidth="1"/>
    <col min="1305" max="1308" width="11.19921875" style="1"/>
    <col min="1309" max="1309" width="28.09765625" style="1" customWidth="1"/>
    <col min="1310" max="1316" width="11.19921875" style="1"/>
    <col min="1317" max="1321" width="0" style="1" hidden="1" customWidth="1"/>
    <col min="1322" max="1322" width="57.19921875" style="1" customWidth="1"/>
    <col min="1323" max="1530" width="11.19921875" style="1"/>
    <col min="1531" max="1531" width="21.69921875" style="1" customWidth="1"/>
    <col min="1532" max="1532" width="28.19921875" style="1" customWidth="1"/>
    <col min="1533" max="1533" width="28.69921875" style="1" customWidth="1"/>
    <col min="1534" max="1534" width="11.19921875" style="1"/>
    <col min="1535" max="1535" width="25.296875" style="1" customWidth="1"/>
    <col min="1536" max="1536" width="28.3984375" style="1" customWidth="1"/>
    <col min="1537" max="1538" width="34.8984375" style="1" customWidth="1"/>
    <col min="1539" max="1540" width="13.296875" style="1" customWidth="1"/>
    <col min="1541" max="1541" width="11.19921875" style="1"/>
    <col min="1542" max="1542" width="16" style="1" customWidth="1"/>
    <col min="1543" max="1546" width="11.19921875" style="1"/>
    <col min="1547" max="1547" width="48.3984375" style="1" customWidth="1"/>
    <col min="1548" max="1548" width="11.19921875" style="1"/>
    <col min="1549" max="1549" width="12.69921875" style="1" customWidth="1"/>
    <col min="1550" max="1550" width="13.796875" style="1" customWidth="1"/>
    <col min="1551" max="1554" width="11.19921875" style="1"/>
    <col min="1555" max="1555" width="16.19921875" style="1" customWidth="1"/>
    <col min="1556" max="1559" width="11.19921875" style="1"/>
    <col min="1560" max="1560" width="14.09765625" style="1" customWidth="1"/>
    <col min="1561" max="1564" width="11.19921875" style="1"/>
    <col min="1565" max="1565" width="28.09765625" style="1" customWidth="1"/>
    <col min="1566" max="1572" width="11.19921875" style="1"/>
    <col min="1573" max="1577" width="0" style="1" hidden="1" customWidth="1"/>
    <col min="1578" max="1578" width="57.19921875" style="1" customWidth="1"/>
    <col min="1579" max="1786" width="11.19921875" style="1"/>
    <col min="1787" max="1787" width="21.69921875" style="1" customWidth="1"/>
    <col min="1788" max="1788" width="28.19921875" style="1" customWidth="1"/>
    <col min="1789" max="1789" width="28.69921875" style="1" customWidth="1"/>
    <col min="1790" max="1790" width="11.19921875" style="1"/>
    <col min="1791" max="1791" width="25.296875" style="1" customWidth="1"/>
    <col min="1792" max="1792" width="28.3984375" style="1" customWidth="1"/>
    <col min="1793" max="1794" width="34.8984375" style="1" customWidth="1"/>
    <col min="1795" max="1796" width="13.296875" style="1" customWidth="1"/>
    <col min="1797" max="1797" width="11.19921875" style="1"/>
    <col min="1798" max="1798" width="16" style="1" customWidth="1"/>
    <col min="1799" max="1802" width="11.19921875" style="1"/>
    <col min="1803" max="1803" width="48.3984375" style="1" customWidth="1"/>
    <col min="1804" max="1804" width="11.19921875" style="1"/>
    <col min="1805" max="1805" width="12.69921875" style="1" customWidth="1"/>
    <col min="1806" max="1806" width="13.796875" style="1" customWidth="1"/>
    <col min="1807" max="1810" width="11.19921875" style="1"/>
    <col min="1811" max="1811" width="16.19921875" style="1" customWidth="1"/>
    <col min="1812" max="1815" width="11.19921875" style="1"/>
    <col min="1816" max="1816" width="14.09765625" style="1" customWidth="1"/>
    <col min="1817" max="1820" width="11.19921875" style="1"/>
    <col min="1821" max="1821" width="28.09765625" style="1" customWidth="1"/>
    <col min="1822" max="1828" width="11.19921875" style="1"/>
    <col min="1829" max="1833" width="0" style="1" hidden="1" customWidth="1"/>
    <col min="1834" max="1834" width="57.19921875" style="1" customWidth="1"/>
    <col min="1835" max="2042" width="11.19921875" style="1"/>
    <col min="2043" max="2043" width="21.69921875" style="1" customWidth="1"/>
    <col min="2044" max="2044" width="28.19921875" style="1" customWidth="1"/>
    <col min="2045" max="2045" width="28.69921875" style="1" customWidth="1"/>
    <col min="2046" max="2046" width="11.19921875" style="1"/>
    <col min="2047" max="2047" width="25.296875" style="1" customWidth="1"/>
    <col min="2048" max="2048" width="28.3984375" style="1" customWidth="1"/>
    <col min="2049" max="2050" width="34.8984375" style="1" customWidth="1"/>
    <col min="2051" max="2052" width="13.296875" style="1" customWidth="1"/>
    <col min="2053" max="2053" width="11.19921875" style="1"/>
    <col min="2054" max="2054" width="16" style="1" customWidth="1"/>
    <col min="2055" max="2058" width="11.19921875" style="1"/>
    <col min="2059" max="2059" width="48.3984375" style="1" customWidth="1"/>
    <col min="2060" max="2060" width="11.19921875" style="1"/>
    <col min="2061" max="2061" width="12.69921875" style="1" customWidth="1"/>
    <col min="2062" max="2062" width="13.796875" style="1" customWidth="1"/>
    <col min="2063" max="2066" width="11.19921875" style="1"/>
    <col min="2067" max="2067" width="16.19921875" style="1" customWidth="1"/>
    <col min="2068" max="2071" width="11.19921875" style="1"/>
    <col min="2072" max="2072" width="14.09765625" style="1" customWidth="1"/>
    <col min="2073" max="2076" width="11.19921875" style="1"/>
    <col min="2077" max="2077" width="28.09765625" style="1" customWidth="1"/>
    <col min="2078" max="2084" width="11.19921875" style="1"/>
    <col min="2085" max="2089" width="0" style="1" hidden="1" customWidth="1"/>
    <col min="2090" max="2090" width="57.19921875" style="1" customWidth="1"/>
    <col min="2091" max="2298" width="11.19921875" style="1"/>
    <col min="2299" max="2299" width="21.69921875" style="1" customWidth="1"/>
    <col min="2300" max="2300" width="28.19921875" style="1" customWidth="1"/>
    <col min="2301" max="2301" width="28.69921875" style="1" customWidth="1"/>
    <col min="2302" max="2302" width="11.19921875" style="1"/>
    <col min="2303" max="2303" width="25.296875" style="1" customWidth="1"/>
    <col min="2304" max="2304" width="28.3984375" style="1" customWidth="1"/>
    <col min="2305" max="2306" width="34.8984375" style="1" customWidth="1"/>
    <col min="2307" max="2308" width="13.296875" style="1" customWidth="1"/>
    <col min="2309" max="2309" width="11.19921875" style="1"/>
    <col min="2310" max="2310" width="16" style="1" customWidth="1"/>
    <col min="2311" max="2314" width="11.19921875" style="1"/>
    <col min="2315" max="2315" width="48.3984375" style="1" customWidth="1"/>
    <col min="2316" max="2316" width="11.19921875" style="1"/>
    <col min="2317" max="2317" width="12.69921875" style="1" customWidth="1"/>
    <col min="2318" max="2318" width="13.796875" style="1" customWidth="1"/>
    <col min="2319" max="2322" width="11.19921875" style="1"/>
    <col min="2323" max="2323" width="16.19921875" style="1" customWidth="1"/>
    <col min="2324" max="2327" width="11.19921875" style="1"/>
    <col min="2328" max="2328" width="14.09765625" style="1" customWidth="1"/>
    <col min="2329" max="2332" width="11.19921875" style="1"/>
    <col min="2333" max="2333" width="28.09765625" style="1" customWidth="1"/>
    <col min="2334" max="2340" width="11.19921875" style="1"/>
    <col min="2341" max="2345" width="0" style="1" hidden="1" customWidth="1"/>
    <col min="2346" max="2346" width="57.19921875" style="1" customWidth="1"/>
    <col min="2347" max="2554" width="11.19921875" style="1"/>
    <col min="2555" max="2555" width="21.69921875" style="1" customWidth="1"/>
    <col min="2556" max="2556" width="28.19921875" style="1" customWidth="1"/>
    <col min="2557" max="2557" width="28.69921875" style="1" customWidth="1"/>
    <col min="2558" max="2558" width="11.19921875" style="1"/>
    <col min="2559" max="2559" width="25.296875" style="1" customWidth="1"/>
    <col min="2560" max="2560" width="28.3984375" style="1" customWidth="1"/>
    <col min="2561" max="2562" width="34.8984375" style="1" customWidth="1"/>
    <col min="2563" max="2564" width="13.296875" style="1" customWidth="1"/>
    <col min="2565" max="2565" width="11.19921875" style="1"/>
    <col min="2566" max="2566" width="16" style="1" customWidth="1"/>
    <col min="2567" max="2570" width="11.19921875" style="1"/>
    <col min="2571" max="2571" width="48.3984375" style="1" customWidth="1"/>
    <col min="2572" max="2572" width="11.19921875" style="1"/>
    <col min="2573" max="2573" width="12.69921875" style="1" customWidth="1"/>
    <col min="2574" max="2574" width="13.796875" style="1" customWidth="1"/>
    <col min="2575" max="2578" width="11.19921875" style="1"/>
    <col min="2579" max="2579" width="16.19921875" style="1" customWidth="1"/>
    <col min="2580" max="2583" width="11.19921875" style="1"/>
    <col min="2584" max="2584" width="14.09765625" style="1" customWidth="1"/>
    <col min="2585" max="2588" width="11.19921875" style="1"/>
    <col min="2589" max="2589" width="28.09765625" style="1" customWidth="1"/>
    <col min="2590" max="2596" width="11.19921875" style="1"/>
    <col min="2597" max="2601" width="0" style="1" hidden="1" customWidth="1"/>
    <col min="2602" max="2602" width="57.19921875" style="1" customWidth="1"/>
    <col min="2603" max="2810" width="11.19921875" style="1"/>
    <col min="2811" max="2811" width="21.69921875" style="1" customWidth="1"/>
    <col min="2812" max="2812" width="28.19921875" style="1" customWidth="1"/>
    <col min="2813" max="2813" width="28.69921875" style="1" customWidth="1"/>
    <col min="2814" max="2814" width="11.19921875" style="1"/>
    <col min="2815" max="2815" width="25.296875" style="1" customWidth="1"/>
    <col min="2816" max="2816" width="28.3984375" style="1" customWidth="1"/>
    <col min="2817" max="2818" width="34.8984375" style="1" customWidth="1"/>
    <col min="2819" max="2820" width="13.296875" style="1" customWidth="1"/>
    <col min="2821" max="2821" width="11.19921875" style="1"/>
    <col min="2822" max="2822" width="16" style="1" customWidth="1"/>
    <col min="2823" max="2826" width="11.19921875" style="1"/>
    <col min="2827" max="2827" width="48.3984375" style="1" customWidth="1"/>
    <col min="2828" max="2828" width="11.19921875" style="1"/>
    <col min="2829" max="2829" width="12.69921875" style="1" customWidth="1"/>
    <col min="2830" max="2830" width="13.796875" style="1" customWidth="1"/>
    <col min="2831" max="2834" width="11.19921875" style="1"/>
    <col min="2835" max="2835" width="16.19921875" style="1" customWidth="1"/>
    <col min="2836" max="2839" width="11.19921875" style="1"/>
    <col min="2840" max="2840" width="14.09765625" style="1" customWidth="1"/>
    <col min="2841" max="2844" width="11.19921875" style="1"/>
    <col min="2845" max="2845" width="28.09765625" style="1" customWidth="1"/>
    <col min="2846" max="2852" width="11.19921875" style="1"/>
    <col min="2853" max="2857" width="0" style="1" hidden="1" customWidth="1"/>
    <col min="2858" max="2858" width="57.19921875" style="1" customWidth="1"/>
    <col min="2859" max="3066" width="11.19921875" style="1"/>
    <col min="3067" max="3067" width="21.69921875" style="1" customWidth="1"/>
    <col min="3068" max="3068" width="28.19921875" style="1" customWidth="1"/>
    <col min="3069" max="3069" width="28.69921875" style="1" customWidth="1"/>
    <col min="3070" max="3070" width="11.19921875" style="1"/>
    <col min="3071" max="3071" width="25.296875" style="1" customWidth="1"/>
    <col min="3072" max="3072" width="28.3984375" style="1" customWidth="1"/>
    <col min="3073" max="3074" width="34.8984375" style="1" customWidth="1"/>
    <col min="3075" max="3076" width="13.296875" style="1" customWidth="1"/>
    <col min="3077" max="3077" width="11.19921875" style="1"/>
    <col min="3078" max="3078" width="16" style="1" customWidth="1"/>
    <col min="3079" max="3082" width="11.19921875" style="1"/>
    <col min="3083" max="3083" width="48.3984375" style="1" customWidth="1"/>
    <col min="3084" max="3084" width="11.19921875" style="1"/>
    <col min="3085" max="3085" width="12.69921875" style="1" customWidth="1"/>
    <col min="3086" max="3086" width="13.796875" style="1" customWidth="1"/>
    <col min="3087" max="3090" width="11.19921875" style="1"/>
    <col min="3091" max="3091" width="16.19921875" style="1" customWidth="1"/>
    <col min="3092" max="3095" width="11.19921875" style="1"/>
    <col min="3096" max="3096" width="14.09765625" style="1" customWidth="1"/>
    <col min="3097" max="3100" width="11.19921875" style="1"/>
    <col min="3101" max="3101" width="28.09765625" style="1" customWidth="1"/>
    <col min="3102" max="3108" width="11.19921875" style="1"/>
    <col min="3109" max="3113" width="0" style="1" hidden="1" customWidth="1"/>
    <col min="3114" max="3114" width="57.19921875" style="1" customWidth="1"/>
    <col min="3115" max="3322" width="11.19921875" style="1"/>
    <col min="3323" max="3323" width="21.69921875" style="1" customWidth="1"/>
    <col min="3324" max="3324" width="28.19921875" style="1" customWidth="1"/>
    <col min="3325" max="3325" width="28.69921875" style="1" customWidth="1"/>
    <col min="3326" max="3326" width="11.19921875" style="1"/>
    <col min="3327" max="3327" width="25.296875" style="1" customWidth="1"/>
    <col min="3328" max="3328" width="28.3984375" style="1" customWidth="1"/>
    <col min="3329" max="3330" width="34.8984375" style="1" customWidth="1"/>
    <col min="3331" max="3332" width="13.296875" style="1" customWidth="1"/>
    <col min="3333" max="3333" width="11.19921875" style="1"/>
    <col min="3334" max="3334" width="16" style="1" customWidth="1"/>
    <col min="3335" max="3338" width="11.19921875" style="1"/>
    <col min="3339" max="3339" width="48.3984375" style="1" customWidth="1"/>
    <col min="3340" max="3340" width="11.19921875" style="1"/>
    <col min="3341" max="3341" width="12.69921875" style="1" customWidth="1"/>
    <col min="3342" max="3342" width="13.796875" style="1" customWidth="1"/>
    <col min="3343" max="3346" width="11.19921875" style="1"/>
    <col min="3347" max="3347" width="16.19921875" style="1" customWidth="1"/>
    <col min="3348" max="3351" width="11.19921875" style="1"/>
    <col min="3352" max="3352" width="14.09765625" style="1" customWidth="1"/>
    <col min="3353" max="3356" width="11.19921875" style="1"/>
    <col min="3357" max="3357" width="28.09765625" style="1" customWidth="1"/>
    <col min="3358" max="3364" width="11.19921875" style="1"/>
    <col min="3365" max="3369" width="0" style="1" hidden="1" customWidth="1"/>
    <col min="3370" max="3370" width="57.19921875" style="1" customWidth="1"/>
    <col min="3371" max="3578" width="11.19921875" style="1"/>
    <col min="3579" max="3579" width="21.69921875" style="1" customWidth="1"/>
    <col min="3580" max="3580" width="28.19921875" style="1" customWidth="1"/>
    <col min="3581" max="3581" width="28.69921875" style="1" customWidth="1"/>
    <col min="3582" max="3582" width="11.19921875" style="1"/>
    <col min="3583" max="3583" width="25.296875" style="1" customWidth="1"/>
    <col min="3584" max="3584" width="28.3984375" style="1" customWidth="1"/>
    <col min="3585" max="3586" width="34.8984375" style="1" customWidth="1"/>
    <col min="3587" max="3588" width="13.296875" style="1" customWidth="1"/>
    <col min="3589" max="3589" width="11.19921875" style="1"/>
    <col min="3590" max="3590" width="16" style="1" customWidth="1"/>
    <col min="3591" max="3594" width="11.19921875" style="1"/>
    <col min="3595" max="3595" width="48.3984375" style="1" customWidth="1"/>
    <col min="3596" max="3596" width="11.19921875" style="1"/>
    <col min="3597" max="3597" width="12.69921875" style="1" customWidth="1"/>
    <col min="3598" max="3598" width="13.796875" style="1" customWidth="1"/>
    <col min="3599" max="3602" width="11.19921875" style="1"/>
    <col min="3603" max="3603" width="16.19921875" style="1" customWidth="1"/>
    <col min="3604" max="3607" width="11.19921875" style="1"/>
    <col min="3608" max="3608" width="14.09765625" style="1" customWidth="1"/>
    <col min="3609" max="3612" width="11.19921875" style="1"/>
    <col min="3613" max="3613" width="28.09765625" style="1" customWidth="1"/>
    <col min="3614" max="3620" width="11.19921875" style="1"/>
    <col min="3621" max="3625" width="0" style="1" hidden="1" customWidth="1"/>
    <col min="3626" max="3626" width="57.19921875" style="1" customWidth="1"/>
    <col min="3627" max="3834" width="11.19921875" style="1"/>
    <col min="3835" max="3835" width="21.69921875" style="1" customWidth="1"/>
    <col min="3836" max="3836" width="28.19921875" style="1" customWidth="1"/>
    <col min="3837" max="3837" width="28.69921875" style="1" customWidth="1"/>
    <col min="3838" max="3838" width="11.19921875" style="1"/>
    <col min="3839" max="3839" width="25.296875" style="1" customWidth="1"/>
    <col min="3840" max="3840" width="28.3984375" style="1" customWidth="1"/>
    <col min="3841" max="3842" width="34.8984375" style="1" customWidth="1"/>
    <col min="3843" max="3844" width="13.296875" style="1" customWidth="1"/>
    <col min="3845" max="3845" width="11.19921875" style="1"/>
    <col min="3846" max="3846" width="16" style="1" customWidth="1"/>
    <col min="3847" max="3850" width="11.19921875" style="1"/>
    <col min="3851" max="3851" width="48.3984375" style="1" customWidth="1"/>
    <col min="3852" max="3852" width="11.19921875" style="1"/>
    <col min="3853" max="3853" width="12.69921875" style="1" customWidth="1"/>
    <col min="3854" max="3854" width="13.796875" style="1" customWidth="1"/>
    <col min="3855" max="3858" width="11.19921875" style="1"/>
    <col min="3859" max="3859" width="16.19921875" style="1" customWidth="1"/>
    <col min="3860" max="3863" width="11.19921875" style="1"/>
    <col min="3864" max="3864" width="14.09765625" style="1" customWidth="1"/>
    <col min="3865" max="3868" width="11.19921875" style="1"/>
    <col min="3869" max="3869" width="28.09765625" style="1" customWidth="1"/>
    <col min="3870" max="3876" width="11.19921875" style="1"/>
    <col min="3877" max="3881" width="0" style="1" hidden="1" customWidth="1"/>
    <col min="3882" max="3882" width="57.19921875" style="1" customWidth="1"/>
    <col min="3883" max="4090" width="11.19921875" style="1"/>
    <col min="4091" max="4091" width="21.69921875" style="1" customWidth="1"/>
    <col min="4092" max="4092" width="28.19921875" style="1" customWidth="1"/>
    <col min="4093" max="4093" width="28.69921875" style="1" customWidth="1"/>
    <col min="4094" max="4094" width="11.19921875" style="1"/>
    <col min="4095" max="4095" width="25.296875" style="1" customWidth="1"/>
    <col min="4096" max="4096" width="28.3984375" style="1" customWidth="1"/>
    <col min="4097" max="4098" width="34.8984375" style="1" customWidth="1"/>
    <col min="4099" max="4100" width="13.296875" style="1" customWidth="1"/>
    <col min="4101" max="4101" width="11.19921875" style="1"/>
    <col min="4102" max="4102" width="16" style="1" customWidth="1"/>
    <col min="4103" max="4106" width="11.19921875" style="1"/>
    <col min="4107" max="4107" width="48.3984375" style="1" customWidth="1"/>
    <col min="4108" max="4108" width="11.19921875" style="1"/>
    <col min="4109" max="4109" width="12.69921875" style="1" customWidth="1"/>
    <col min="4110" max="4110" width="13.796875" style="1" customWidth="1"/>
    <col min="4111" max="4114" width="11.19921875" style="1"/>
    <col min="4115" max="4115" width="16.19921875" style="1" customWidth="1"/>
    <col min="4116" max="4119" width="11.19921875" style="1"/>
    <col min="4120" max="4120" width="14.09765625" style="1" customWidth="1"/>
    <col min="4121" max="4124" width="11.19921875" style="1"/>
    <col min="4125" max="4125" width="28.09765625" style="1" customWidth="1"/>
    <col min="4126" max="4132" width="11.19921875" style="1"/>
    <col min="4133" max="4137" width="0" style="1" hidden="1" customWidth="1"/>
    <col min="4138" max="4138" width="57.19921875" style="1" customWidth="1"/>
    <col min="4139" max="4346" width="11.19921875" style="1"/>
    <col min="4347" max="4347" width="21.69921875" style="1" customWidth="1"/>
    <col min="4348" max="4348" width="28.19921875" style="1" customWidth="1"/>
    <col min="4349" max="4349" width="28.69921875" style="1" customWidth="1"/>
    <col min="4350" max="4350" width="11.19921875" style="1"/>
    <col min="4351" max="4351" width="25.296875" style="1" customWidth="1"/>
    <col min="4352" max="4352" width="28.3984375" style="1" customWidth="1"/>
    <col min="4353" max="4354" width="34.8984375" style="1" customWidth="1"/>
    <col min="4355" max="4356" width="13.296875" style="1" customWidth="1"/>
    <col min="4357" max="4357" width="11.19921875" style="1"/>
    <col min="4358" max="4358" width="16" style="1" customWidth="1"/>
    <col min="4359" max="4362" width="11.19921875" style="1"/>
    <col min="4363" max="4363" width="48.3984375" style="1" customWidth="1"/>
    <col min="4364" max="4364" width="11.19921875" style="1"/>
    <col min="4365" max="4365" width="12.69921875" style="1" customWidth="1"/>
    <col min="4366" max="4366" width="13.796875" style="1" customWidth="1"/>
    <col min="4367" max="4370" width="11.19921875" style="1"/>
    <col min="4371" max="4371" width="16.19921875" style="1" customWidth="1"/>
    <col min="4372" max="4375" width="11.19921875" style="1"/>
    <col min="4376" max="4376" width="14.09765625" style="1" customWidth="1"/>
    <col min="4377" max="4380" width="11.19921875" style="1"/>
    <col min="4381" max="4381" width="28.09765625" style="1" customWidth="1"/>
    <col min="4382" max="4388" width="11.19921875" style="1"/>
    <col min="4389" max="4393" width="0" style="1" hidden="1" customWidth="1"/>
    <col min="4394" max="4394" width="57.19921875" style="1" customWidth="1"/>
    <col min="4395" max="4602" width="11.19921875" style="1"/>
    <col min="4603" max="4603" width="21.69921875" style="1" customWidth="1"/>
    <col min="4604" max="4604" width="28.19921875" style="1" customWidth="1"/>
    <col min="4605" max="4605" width="28.69921875" style="1" customWidth="1"/>
    <col min="4606" max="4606" width="11.19921875" style="1"/>
    <col min="4607" max="4607" width="25.296875" style="1" customWidth="1"/>
    <col min="4608" max="4608" width="28.3984375" style="1" customWidth="1"/>
    <col min="4609" max="4610" width="34.8984375" style="1" customWidth="1"/>
    <col min="4611" max="4612" width="13.296875" style="1" customWidth="1"/>
    <col min="4613" max="4613" width="11.19921875" style="1"/>
    <col min="4614" max="4614" width="16" style="1" customWidth="1"/>
    <col min="4615" max="4618" width="11.19921875" style="1"/>
    <col min="4619" max="4619" width="48.3984375" style="1" customWidth="1"/>
    <col min="4620" max="4620" width="11.19921875" style="1"/>
    <col min="4621" max="4621" width="12.69921875" style="1" customWidth="1"/>
    <col min="4622" max="4622" width="13.796875" style="1" customWidth="1"/>
    <col min="4623" max="4626" width="11.19921875" style="1"/>
    <col min="4627" max="4627" width="16.19921875" style="1" customWidth="1"/>
    <col min="4628" max="4631" width="11.19921875" style="1"/>
    <col min="4632" max="4632" width="14.09765625" style="1" customWidth="1"/>
    <col min="4633" max="4636" width="11.19921875" style="1"/>
    <col min="4637" max="4637" width="28.09765625" style="1" customWidth="1"/>
    <col min="4638" max="4644" width="11.19921875" style="1"/>
    <col min="4645" max="4649" width="0" style="1" hidden="1" customWidth="1"/>
    <col min="4650" max="4650" width="57.19921875" style="1" customWidth="1"/>
    <col min="4651" max="4858" width="11.19921875" style="1"/>
    <col min="4859" max="4859" width="21.69921875" style="1" customWidth="1"/>
    <col min="4860" max="4860" width="28.19921875" style="1" customWidth="1"/>
    <col min="4861" max="4861" width="28.69921875" style="1" customWidth="1"/>
    <col min="4862" max="4862" width="11.19921875" style="1"/>
    <col min="4863" max="4863" width="25.296875" style="1" customWidth="1"/>
    <col min="4864" max="4864" width="28.3984375" style="1" customWidth="1"/>
    <col min="4865" max="4866" width="34.8984375" style="1" customWidth="1"/>
    <col min="4867" max="4868" width="13.296875" style="1" customWidth="1"/>
    <col min="4869" max="4869" width="11.19921875" style="1"/>
    <col min="4870" max="4870" width="16" style="1" customWidth="1"/>
    <col min="4871" max="4874" width="11.19921875" style="1"/>
    <col min="4875" max="4875" width="48.3984375" style="1" customWidth="1"/>
    <col min="4876" max="4876" width="11.19921875" style="1"/>
    <col min="4877" max="4877" width="12.69921875" style="1" customWidth="1"/>
    <col min="4878" max="4878" width="13.796875" style="1" customWidth="1"/>
    <col min="4879" max="4882" width="11.19921875" style="1"/>
    <col min="4883" max="4883" width="16.19921875" style="1" customWidth="1"/>
    <col min="4884" max="4887" width="11.19921875" style="1"/>
    <col min="4888" max="4888" width="14.09765625" style="1" customWidth="1"/>
    <col min="4889" max="4892" width="11.19921875" style="1"/>
    <col min="4893" max="4893" width="28.09765625" style="1" customWidth="1"/>
    <col min="4894" max="4900" width="11.19921875" style="1"/>
    <col min="4901" max="4905" width="0" style="1" hidden="1" customWidth="1"/>
    <col min="4906" max="4906" width="57.19921875" style="1" customWidth="1"/>
    <col min="4907" max="5114" width="11.19921875" style="1"/>
    <col min="5115" max="5115" width="21.69921875" style="1" customWidth="1"/>
    <col min="5116" max="5116" width="28.19921875" style="1" customWidth="1"/>
    <col min="5117" max="5117" width="28.69921875" style="1" customWidth="1"/>
    <col min="5118" max="5118" width="11.19921875" style="1"/>
    <col min="5119" max="5119" width="25.296875" style="1" customWidth="1"/>
    <col min="5120" max="5120" width="28.3984375" style="1" customWidth="1"/>
    <col min="5121" max="5122" width="34.8984375" style="1" customWidth="1"/>
    <col min="5123" max="5124" width="13.296875" style="1" customWidth="1"/>
    <col min="5125" max="5125" width="11.19921875" style="1"/>
    <col min="5126" max="5126" width="16" style="1" customWidth="1"/>
    <col min="5127" max="5130" width="11.19921875" style="1"/>
    <col min="5131" max="5131" width="48.3984375" style="1" customWidth="1"/>
    <col min="5132" max="5132" width="11.19921875" style="1"/>
    <col min="5133" max="5133" width="12.69921875" style="1" customWidth="1"/>
    <col min="5134" max="5134" width="13.796875" style="1" customWidth="1"/>
    <col min="5135" max="5138" width="11.19921875" style="1"/>
    <col min="5139" max="5139" width="16.19921875" style="1" customWidth="1"/>
    <col min="5140" max="5143" width="11.19921875" style="1"/>
    <col min="5144" max="5144" width="14.09765625" style="1" customWidth="1"/>
    <col min="5145" max="5148" width="11.19921875" style="1"/>
    <col min="5149" max="5149" width="28.09765625" style="1" customWidth="1"/>
    <col min="5150" max="5156" width="11.19921875" style="1"/>
    <col min="5157" max="5161" width="0" style="1" hidden="1" customWidth="1"/>
    <col min="5162" max="5162" width="57.19921875" style="1" customWidth="1"/>
    <col min="5163" max="5370" width="11.19921875" style="1"/>
    <col min="5371" max="5371" width="21.69921875" style="1" customWidth="1"/>
    <col min="5372" max="5372" width="28.19921875" style="1" customWidth="1"/>
    <col min="5373" max="5373" width="28.69921875" style="1" customWidth="1"/>
    <col min="5374" max="5374" width="11.19921875" style="1"/>
    <col min="5375" max="5375" width="25.296875" style="1" customWidth="1"/>
    <col min="5376" max="5376" width="28.3984375" style="1" customWidth="1"/>
    <col min="5377" max="5378" width="34.8984375" style="1" customWidth="1"/>
    <col min="5379" max="5380" width="13.296875" style="1" customWidth="1"/>
    <col min="5381" max="5381" width="11.19921875" style="1"/>
    <col min="5382" max="5382" width="16" style="1" customWidth="1"/>
    <col min="5383" max="5386" width="11.19921875" style="1"/>
    <col min="5387" max="5387" width="48.3984375" style="1" customWidth="1"/>
    <col min="5388" max="5388" width="11.19921875" style="1"/>
    <col min="5389" max="5389" width="12.69921875" style="1" customWidth="1"/>
    <col min="5390" max="5390" width="13.796875" style="1" customWidth="1"/>
    <col min="5391" max="5394" width="11.19921875" style="1"/>
    <col min="5395" max="5395" width="16.19921875" style="1" customWidth="1"/>
    <col min="5396" max="5399" width="11.19921875" style="1"/>
    <col min="5400" max="5400" width="14.09765625" style="1" customWidth="1"/>
    <col min="5401" max="5404" width="11.19921875" style="1"/>
    <col min="5405" max="5405" width="28.09765625" style="1" customWidth="1"/>
    <col min="5406" max="5412" width="11.19921875" style="1"/>
    <col min="5413" max="5417" width="0" style="1" hidden="1" customWidth="1"/>
    <col min="5418" max="5418" width="57.19921875" style="1" customWidth="1"/>
    <col min="5419" max="5626" width="11.19921875" style="1"/>
    <col min="5627" max="5627" width="21.69921875" style="1" customWidth="1"/>
    <col min="5628" max="5628" width="28.19921875" style="1" customWidth="1"/>
    <col min="5629" max="5629" width="28.69921875" style="1" customWidth="1"/>
    <col min="5630" max="5630" width="11.19921875" style="1"/>
    <col min="5631" max="5631" width="25.296875" style="1" customWidth="1"/>
    <col min="5632" max="5632" width="28.3984375" style="1" customWidth="1"/>
    <col min="5633" max="5634" width="34.8984375" style="1" customWidth="1"/>
    <col min="5635" max="5636" width="13.296875" style="1" customWidth="1"/>
    <col min="5637" max="5637" width="11.19921875" style="1"/>
    <col min="5638" max="5638" width="16" style="1" customWidth="1"/>
    <col min="5639" max="5642" width="11.19921875" style="1"/>
    <col min="5643" max="5643" width="48.3984375" style="1" customWidth="1"/>
    <col min="5644" max="5644" width="11.19921875" style="1"/>
    <col min="5645" max="5645" width="12.69921875" style="1" customWidth="1"/>
    <col min="5646" max="5646" width="13.796875" style="1" customWidth="1"/>
    <col min="5647" max="5650" width="11.19921875" style="1"/>
    <col min="5651" max="5651" width="16.19921875" style="1" customWidth="1"/>
    <col min="5652" max="5655" width="11.19921875" style="1"/>
    <col min="5656" max="5656" width="14.09765625" style="1" customWidth="1"/>
    <col min="5657" max="5660" width="11.19921875" style="1"/>
    <col min="5661" max="5661" width="28.09765625" style="1" customWidth="1"/>
    <col min="5662" max="5668" width="11.19921875" style="1"/>
    <col min="5669" max="5673" width="0" style="1" hidden="1" customWidth="1"/>
    <col min="5674" max="5674" width="57.19921875" style="1" customWidth="1"/>
    <col min="5675" max="5882" width="11.19921875" style="1"/>
    <col min="5883" max="5883" width="21.69921875" style="1" customWidth="1"/>
    <col min="5884" max="5884" width="28.19921875" style="1" customWidth="1"/>
    <col min="5885" max="5885" width="28.69921875" style="1" customWidth="1"/>
    <col min="5886" max="5886" width="11.19921875" style="1"/>
    <col min="5887" max="5887" width="25.296875" style="1" customWidth="1"/>
    <col min="5888" max="5888" width="28.3984375" style="1" customWidth="1"/>
    <col min="5889" max="5890" width="34.8984375" style="1" customWidth="1"/>
    <col min="5891" max="5892" width="13.296875" style="1" customWidth="1"/>
    <col min="5893" max="5893" width="11.19921875" style="1"/>
    <col min="5894" max="5894" width="16" style="1" customWidth="1"/>
    <col min="5895" max="5898" width="11.19921875" style="1"/>
    <col min="5899" max="5899" width="48.3984375" style="1" customWidth="1"/>
    <col min="5900" max="5900" width="11.19921875" style="1"/>
    <col min="5901" max="5901" width="12.69921875" style="1" customWidth="1"/>
    <col min="5902" max="5902" width="13.796875" style="1" customWidth="1"/>
    <col min="5903" max="5906" width="11.19921875" style="1"/>
    <col min="5907" max="5907" width="16.19921875" style="1" customWidth="1"/>
    <col min="5908" max="5911" width="11.19921875" style="1"/>
    <col min="5912" max="5912" width="14.09765625" style="1" customWidth="1"/>
    <col min="5913" max="5916" width="11.19921875" style="1"/>
    <col min="5917" max="5917" width="28.09765625" style="1" customWidth="1"/>
    <col min="5918" max="5924" width="11.19921875" style="1"/>
    <col min="5925" max="5929" width="0" style="1" hidden="1" customWidth="1"/>
    <col min="5930" max="5930" width="57.19921875" style="1" customWidth="1"/>
    <col min="5931" max="6138" width="11.19921875" style="1"/>
    <col min="6139" max="6139" width="21.69921875" style="1" customWidth="1"/>
    <col min="6140" max="6140" width="28.19921875" style="1" customWidth="1"/>
    <col min="6141" max="6141" width="28.69921875" style="1" customWidth="1"/>
    <col min="6142" max="6142" width="11.19921875" style="1"/>
    <col min="6143" max="6143" width="25.296875" style="1" customWidth="1"/>
    <col min="6144" max="6144" width="28.3984375" style="1" customWidth="1"/>
    <col min="6145" max="6146" width="34.8984375" style="1" customWidth="1"/>
    <col min="6147" max="6148" width="13.296875" style="1" customWidth="1"/>
    <col min="6149" max="6149" width="11.19921875" style="1"/>
    <col min="6150" max="6150" width="16" style="1" customWidth="1"/>
    <col min="6151" max="6154" width="11.19921875" style="1"/>
    <col min="6155" max="6155" width="48.3984375" style="1" customWidth="1"/>
    <col min="6156" max="6156" width="11.19921875" style="1"/>
    <col min="6157" max="6157" width="12.69921875" style="1" customWidth="1"/>
    <col min="6158" max="6158" width="13.796875" style="1" customWidth="1"/>
    <col min="6159" max="6162" width="11.19921875" style="1"/>
    <col min="6163" max="6163" width="16.19921875" style="1" customWidth="1"/>
    <col min="6164" max="6167" width="11.19921875" style="1"/>
    <col min="6168" max="6168" width="14.09765625" style="1" customWidth="1"/>
    <col min="6169" max="6172" width="11.19921875" style="1"/>
    <col min="6173" max="6173" width="28.09765625" style="1" customWidth="1"/>
    <col min="6174" max="6180" width="11.19921875" style="1"/>
    <col min="6181" max="6185" width="0" style="1" hidden="1" customWidth="1"/>
    <col min="6186" max="6186" width="57.19921875" style="1" customWidth="1"/>
    <col min="6187" max="6394" width="11.19921875" style="1"/>
    <col min="6395" max="6395" width="21.69921875" style="1" customWidth="1"/>
    <col min="6396" max="6396" width="28.19921875" style="1" customWidth="1"/>
    <col min="6397" max="6397" width="28.69921875" style="1" customWidth="1"/>
    <col min="6398" max="6398" width="11.19921875" style="1"/>
    <col min="6399" max="6399" width="25.296875" style="1" customWidth="1"/>
    <col min="6400" max="6400" width="28.3984375" style="1" customWidth="1"/>
    <col min="6401" max="6402" width="34.8984375" style="1" customWidth="1"/>
    <col min="6403" max="6404" width="13.296875" style="1" customWidth="1"/>
    <col min="6405" max="6405" width="11.19921875" style="1"/>
    <col min="6406" max="6406" width="16" style="1" customWidth="1"/>
    <col min="6407" max="6410" width="11.19921875" style="1"/>
    <col min="6411" max="6411" width="48.3984375" style="1" customWidth="1"/>
    <col min="6412" max="6412" width="11.19921875" style="1"/>
    <col min="6413" max="6413" width="12.69921875" style="1" customWidth="1"/>
    <col min="6414" max="6414" width="13.796875" style="1" customWidth="1"/>
    <col min="6415" max="6418" width="11.19921875" style="1"/>
    <col min="6419" max="6419" width="16.19921875" style="1" customWidth="1"/>
    <col min="6420" max="6423" width="11.19921875" style="1"/>
    <col min="6424" max="6424" width="14.09765625" style="1" customWidth="1"/>
    <col min="6425" max="6428" width="11.19921875" style="1"/>
    <col min="6429" max="6429" width="28.09765625" style="1" customWidth="1"/>
    <col min="6430" max="6436" width="11.19921875" style="1"/>
    <col min="6437" max="6441" width="0" style="1" hidden="1" customWidth="1"/>
    <col min="6442" max="6442" width="57.19921875" style="1" customWidth="1"/>
    <col min="6443" max="6650" width="11.19921875" style="1"/>
    <col min="6651" max="6651" width="21.69921875" style="1" customWidth="1"/>
    <col min="6652" max="6652" width="28.19921875" style="1" customWidth="1"/>
    <col min="6653" max="6653" width="28.69921875" style="1" customWidth="1"/>
    <col min="6654" max="6654" width="11.19921875" style="1"/>
    <col min="6655" max="6655" width="25.296875" style="1" customWidth="1"/>
    <col min="6656" max="6656" width="28.3984375" style="1" customWidth="1"/>
    <col min="6657" max="6658" width="34.8984375" style="1" customWidth="1"/>
    <col min="6659" max="6660" width="13.296875" style="1" customWidth="1"/>
    <col min="6661" max="6661" width="11.19921875" style="1"/>
    <col min="6662" max="6662" width="16" style="1" customWidth="1"/>
    <col min="6663" max="6666" width="11.19921875" style="1"/>
    <col min="6667" max="6667" width="48.3984375" style="1" customWidth="1"/>
    <col min="6668" max="6668" width="11.19921875" style="1"/>
    <col min="6669" max="6669" width="12.69921875" style="1" customWidth="1"/>
    <col min="6670" max="6670" width="13.796875" style="1" customWidth="1"/>
    <col min="6671" max="6674" width="11.19921875" style="1"/>
    <col min="6675" max="6675" width="16.19921875" style="1" customWidth="1"/>
    <col min="6676" max="6679" width="11.19921875" style="1"/>
    <col min="6680" max="6680" width="14.09765625" style="1" customWidth="1"/>
    <col min="6681" max="6684" width="11.19921875" style="1"/>
    <col min="6685" max="6685" width="28.09765625" style="1" customWidth="1"/>
    <col min="6686" max="6692" width="11.19921875" style="1"/>
    <col min="6693" max="6697" width="0" style="1" hidden="1" customWidth="1"/>
    <col min="6698" max="6698" width="57.19921875" style="1" customWidth="1"/>
    <col min="6699" max="6906" width="11.19921875" style="1"/>
    <col min="6907" max="6907" width="21.69921875" style="1" customWidth="1"/>
    <col min="6908" max="6908" width="28.19921875" style="1" customWidth="1"/>
    <col min="6909" max="6909" width="28.69921875" style="1" customWidth="1"/>
    <col min="6910" max="6910" width="11.19921875" style="1"/>
    <col min="6911" max="6911" width="25.296875" style="1" customWidth="1"/>
    <col min="6912" max="6912" width="28.3984375" style="1" customWidth="1"/>
    <col min="6913" max="6914" width="34.8984375" style="1" customWidth="1"/>
    <col min="6915" max="6916" width="13.296875" style="1" customWidth="1"/>
    <col min="6917" max="6917" width="11.19921875" style="1"/>
    <col min="6918" max="6918" width="16" style="1" customWidth="1"/>
    <col min="6919" max="6922" width="11.19921875" style="1"/>
    <col min="6923" max="6923" width="48.3984375" style="1" customWidth="1"/>
    <col min="6924" max="6924" width="11.19921875" style="1"/>
    <col min="6925" max="6925" width="12.69921875" style="1" customWidth="1"/>
    <col min="6926" max="6926" width="13.796875" style="1" customWidth="1"/>
    <col min="6927" max="6930" width="11.19921875" style="1"/>
    <col min="6931" max="6931" width="16.19921875" style="1" customWidth="1"/>
    <col min="6932" max="6935" width="11.19921875" style="1"/>
    <col min="6936" max="6936" width="14.09765625" style="1" customWidth="1"/>
    <col min="6937" max="6940" width="11.19921875" style="1"/>
    <col min="6941" max="6941" width="28.09765625" style="1" customWidth="1"/>
    <col min="6942" max="6948" width="11.19921875" style="1"/>
    <col min="6949" max="6953" width="0" style="1" hidden="1" customWidth="1"/>
    <col min="6954" max="6954" width="57.19921875" style="1" customWidth="1"/>
    <col min="6955" max="7162" width="11.19921875" style="1"/>
    <col min="7163" max="7163" width="21.69921875" style="1" customWidth="1"/>
    <col min="7164" max="7164" width="28.19921875" style="1" customWidth="1"/>
    <col min="7165" max="7165" width="28.69921875" style="1" customWidth="1"/>
    <col min="7166" max="7166" width="11.19921875" style="1"/>
    <col min="7167" max="7167" width="25.296875" style="1" customWidth="1"/>
    <col min="7168" max="7168" width="28.3984375" style="1" customWidth="1"/>
    <col min="7169" max="7170" width="34.8984375" style="1" customWidth="1"/>
    <col min="7171" max="7172" width="13.296875" style="1" customWidth="1"/>
    <col min="7173" max="7173" width="11.19921875" style="1"/>
    <col min="7174" max="7174" width="16" style="1" customWidth="1"/>
    <col min="7175" max="7178" width="11.19921875" style="1"/>
    <col min="7179" max="7179" width="48.3984375" style="1" customWidth="1"/>
    <col min="7180" max="7180" width="11.19921875" style="1"/>
    <col min="7181" max="7181" width="12.69921875" style="1" customWidth="1"/>
    <col min="7182" max="7182" width="13.796875" style="1" customWidth="1"/>
    <col min="7183" max="7186" width="11.19921875" style="1"/>
    <col min="7187" max="7187" width="16.19921875" style="1" customWidth="1"/>
    <col min="7188" max="7191" width="11.19921875" style="1"/>
    <col min="7192" max="7192" width="14.09765625" style="1" customWidth="1"/>
    <col min="7193" max="7196" width="11.19921875" style="1"/>
    <col min="7197" max="7197" width="28.09765625" style="1" customWidth="1"/>
    <col min="7198" max="7204" width="11.19921875" style="1"/>
    <col min="7205" max="7209" width="0" style="1" hidden="1" customWidth="1"/>
    <col min="7210" max="7210" width="57.19921875" style="1" customWidth="1"/>
    <col min="7211" max="7418" width="11.19921875" style="1"/>
    <col min="7419" max="7419" width="21.69921875" style="1" customWidth="1"/>
    <col min="7420" max="7420" width="28.19921875" style="1" customWidth="1"/>
    <col min="7421" max="7421" width="28.69921875" style="1" customWidth="1"/>
    <col min="7422" max="7422" width="11.19921875" style="1"/>
    <col min="7423" max="7423" width="25.296875" style="1" customWidth="1"/>
    <col min="7424" max="7424" width="28.3984375" style="1" customWidth="1"/>
    <col min="7425" max="7426" width="34.8984375" style="1" customWidth="1"/>
    <col min="7427" max="7428" width="13.296875" style="1" customWidth="1"/>
    <col min="7429" max="7429" width="11.19921875" style="1"/>
    <col min="7430" max="7430" width="16" style="1" customWidth="1"/>
    <col min="7431" max="7434" width="11.19921875" style="1"/>
    <col min="7435" max="7435" width="48.3984375" style="1" customWidth="1"/>
    <col min="7436" max="7436" width="11.19921875" style="1"/>
    <col min="7437" max="7437" width="12.69921875" style="1" customWidth="1"/>
    <col min="7438" max="7438" width="13.796875" style="1" customWidth="1"/>
    <col min="7439" max="7442" width="11.19921875" style="1"/>
    <col min="7443" max="7443" width="16.19921875" style="1" customWidth="1"/>
    <col min="7444" max="7447" width="11.19921875" style="1"/>
    <col min="7448" max="7448" width="14.09765625" style="1" customWidth="1"/>
    <col min="7449" max="7452" width="11.19921875" style="1"/>
    <col min="7453" max="7453" width="28.09765625" style="1" customWidth="1"/>
    <col min="7454" max="7460" width="11.19921875" style="1"/>
    <col min="7461" max="7465" width="0" style="1" hidden="1" customWidth="1"/>
    <col min="7466" max="7466" width="57.19921875" style="1" customWidth="1"/>
    <col min="7467" max="7674" width="11.19921875" style="1"/>
    <col min="7675" max="7675" width="21.69921875" style="1" customWidth="1"/>
    <col min="7676" max="7676" width="28.19921875" style="1" customWidth="1"/>
    <col min="7677" max="7677" width="28.69921875" style="1" customWidth="1"/>
    <col min="7678" max="7678" width="11.19921875" style="1"/>
    <col min="7679" max="7679" width="25.296875" style="1" customWidth="1"/>
    <col min="7680" max="7680" width="28.3984375" style="1" customWidth="1"/>
    <col min="7681" max="7682" width="34.8984375" style="1" customWidth="1"/>
    <col min="7683" max="7684" width="13.296875" style="1" customWidth="1"/>
    <col min="7685" max="7685" width="11.19921875" style="1"/>
    <col min="7686" max="7686" width="16" style="1" customWidth="1"/>
    <col min="7687" max="7690" width="11.19921875" style="1"/>
    <col min="7691" max="7691" width="48.3984375" style="1" customWidth="1"/>
    <col min="7692" max="7692" width="11.19921875" style="1"/>
    <col min="7693" max="7693" width="12.69921875" style="1" customWidth="1"/>
    <col min="7694" max="7694" width="13.796875" style="1" customWidth="1"/>
    <col min="7695" max="7698" width="11.19921875" style="1"/>
    <col min="7699" max="7699" width="16.19921875" style="1" customWidth="1"/>
    <col min="7700" max="7703" width="11.19921875" style="1"/>
    <col min="7704" max="7704" width="14.09765625" style="1" customWidth="1"/>
    <col min="7705" max="7708" width="11.19921875" style="1"/>
    <col min="7709" max="7709" width="28.09765625" style="1" customWidth="1"/>
    <col min="7710" max="7716" width="11.19921875" style="1"/>
    <col min="7717" max="7721" width="0" style="1" hidden="1" customWidth="1"/>
    <col min="7722" max="7722" width="57.19921875" style="1" customWidth="1"/>
    <col min="7723" max="7930" width="11.19921875" style="1"/>
    <col min="7931" max="7931" width="21.69921875" style="1" customWidth="1"/>
    <col min="7932" max="7932" width="28.19921875" style="1" customWidth="1"/>
    <col min="7933" max="7933" width="28.69921875" style="1" customWidth="1"/>
    <col min="7934" max="7934" width="11.19921875" style="1"/>
    <col min="7935" max="7935" width="25.296875" style="1" customWidth="1"/>
    <col min="7936" max="7936" width="28.3984375" style="1" customWidth="1"/>
    <col min="7937" max="7938" width="34.8984375" style="1" customWidth="1"/>
    <col min="7939" max="7940" width="13.296875" style="1" customWidth="1"/>
    <col min="7941" max="7941" width="11.19921875" style="1"/>
    <col min="7942" max="7942" width="16" style="1" customWidth="1"/>
    <col min="7943" max="7946" width="11.19921875" style="1"/>
    <col min="7947" max="7947" width="48.3984375" style="1" customWidth="1"/>
    <col min="7948" max="7948" width="11.19921875" style="1"/>
    <col min="7949" max="7949" width="12.69921875" style="1" customWidth="1"/>
    <col min="7950" max="7950" width="13.796875" style="1" customWidth="1"/>
    <col min="7951" max="7954" width="11.19921875" style="1"/>
    <col min="7955" max="7955" width="16.19921875" style="1" customWidth="1"/>
    <col min="7956" max="7959" width="11.19921875" style="1"/>
    <col min="7960" max="7960" width="14.09765625" style="1" customWidth="1"/>
    <col min="7961" max="7964" width="11.19921875" style="1"/>
    <col min="7965" max="7965" width="28.09765625" style="1" customWidth="1"/>
    <col min="7966" max="7972" width="11.19921875" style="1"/>
    <col min="7973" max="7977" width="0" style="1" hidden="1" customWidth="1"/>
    <col min="7978" max="7978" width="57.19921875" style="1" customWidth="1"/>
    <col min="7979" max="8186" width="11.19921875" style="1"/>
    <col min="8187" max="8187" width="21.69921875" style="1" customWidth="1"/>
    <col min="8188" max="8188" width="28.19921875" style="1" customWidth="1"/>
    <col min="8189" max="8189" width="28.69921875" style="1" customWidth="1"/>
    <col min="8190" max="8190" width="11.19921875" style="1"/>
    <col min="8191" max="8191" width="25.296875" style="1" customWidth="1"/>
    <col min="8192" max="8192" width="28.3984375" style="1" customWidth="1"/>
    <col min="8193" max="8194" width="34.8984375" style="1" customWidth="1"/>
    <col min="8195" max="8196" width="13.296875" style="1" customWidth="1"/>
    <col min="8197" max="8197" width="11.19921875" style="1"/>
    <col min="8198" max="8198" width="16" style="1" customWidth="1"/>
    <col min="8199" max="8202" width="11.19921875" style="1"/>
    <col min="8203" max="8203" width="48.3984375" style="1" customWidth="1"/>
    <col min="8204" max="8204" width="11.19921875" style="1"/>
    <col min="8205" max="8205" width="12.69921875" style="1" customWidth="1"/>
    <col min="8206" max="8206" width="13.796875" style="1" customWidth="1"/>
    <col min="8207" max="8210" width="11.19921875" style="1"/>
    <col min="8211" max="8211" width="16.19921875" style="1" customWidth="1"/>
    <col min="8212" max="8215" width="11.19921875" style="1"/>
    <col min="8216" max="8216" width="14.09765625" style="1" customWidth="1"/>
    <col min="8217" max="8220" width="11.19921875" style="1"/>
    <col min="8221" max="8221" width="28.09765625" style="1" customWidth="1"/>
    <col min="8222" max="8228" width="11.19921875" style="1"/>
    <col min="8229" max="8233" width="0" style="1" hidden="1" customWidth="1"/>
    <col min="8234" max="8234" width="57.19921875" style="1" customWidth="1"/>
    <col min="8235" max="8442" width="11.19921875" style="1"/>
    <col min="8443" max="8443" width="21.69921875" style="1" customWidth="1"/>
    <col min="8444" max="8444" width="28.19921875" style="1" customWidth="1"/>
    <col min="8445" max="8445" width="28.69921875" style="1" customWidth="1"/>
    <col min="8446" max="8446" width="11.19921875" style="1"/>
    <col min="8447" max="8447" width="25.296875" style="1" customWidth="1"/>
    <col min="8448" max="8448" width="28.3984375" style="1" customWidth="1"/>
    <col min="8449" max="8450" width="34.8984375" style="1" customWidth="1"/>
    <col min="8451" max="8452" width="13.296875" style="1" customWidth="1"/>
    <col min="8453" max="8453" width="11.19921875" style="1"/>
    <col min="8454" max="8454" width="16" style="1" customWidth="1"/>
    <col min="8455" max="8458" width="11.19921875" style="1"/>
    <col min="8459" max="8459" width="48.3984375" style="1" customWidth="1"/>
    <col min="8460" max="8460" width="11.19921875" style="1"/>
    <col min="8461" max="8461" width="12.69921875" style="1" customWidth="1"/>
    <col min="8462" max="8462" width="13.796875" style="1" customWidth="1"/>
    <col min="8463" max="8466" width="11.19921875" style="1"/>
    <col min="8467" max="8467" width="16.19921875" style="1" customWidth="1"/>
    <col min="8468" max="8471" width="11.19921875" style="1"/>
    <col min="8472" max="8472" width="14.09765625" style="1" customWidth="1"/>
    <col min="8473" max="8476" width="11.19921875" style="1"/>
    <col min="8477" max="8477" width="28.09765625" style="1" customWidth="1"/>
    <col min="8478" max="8484" width="11.19921875" style="1"/>
    <col min="8485" max="8489" width="0" style="1" hidden="1" customWidth="1"/>
    <col min="8490" max="8490" width="57.19921875" style="1" customWidth="1"/>
    <col min="8491" max="8698" width="11.19921875" style="1"/>
    <col min="8699" max="8699" width="21.69921875" style="1" customWidth="1"/>
    <col min="8700" max="8700" width="28.19921875" style="1" customWidth="1"/>
    <col min="8701" max="8701" width="28.69921875" style="1" customWidth="1"/>
    <col min="8702" max="8702" width="11.19921875" style="1"/>
    <col min="8703" max="8703" width="25.296875" style="1" customWidth="1"/>
    <col min="8704" max="8704" width="28.3984375" style="1" customWidth="1"/>
    <col min="8705" max="8706" width="34.8984375" style="1" customWidth="1"/>
    <col min="8707" max="8708" width="13.296875" style="1" customWidth="1"/>
    <col min="8709" max="8709" width="11.19921875" style="1"/>
    <col min="8710" max="8710" width="16" style="1" customWidth="1"/>
    <col min="8711" max="8714" width="11.19921875" style="1"/>
    <col min="8715" max="8715" width="48.3984375" style="1" customWidth="1"/>
    <col min="8716" max="8716" width="11.19921875" style="1"/>
    <col min="8717" max="8717" width="12.69921875" style="1" customWidth="1"/>
    <col min="8718" max="8718" width="13.796875" style="1" customWidth="1"/>
    <col min="8719" max="8722" width="11.19921875" style="1"/>
    <col min="8723" max="8723" width="16.19921875" style="1" customWidth="1"/>
    <col min="8724" max="8727" width="11.19921875" style="1"/>
    <col min="8728" max="8728" width="14.09765625" style="1" customWidth="1"/>
    <col min="8729" max="8732" width="11.19921875" style="1"/>
    <col min="8733" max="8733" width="28.09765625" style="1" customWidth="1"/>
    <col min="8734" max="8740" width="11.19921875" style="1"/>
    <col min="8741" max="8745" width="0" style="1" hidden="1" customWidth="1"/>
    <col min="8746" max="8746" width="57.19921875" style="1" customWidth="1"/>
    <col min="8747" max="8954" width="11.19921875" style="1"/>
    <col min="8955" max="8955" width="21.69921875" style="1" customWidth="1"/>
    <col min="8956" max="8956" width="28.19921875" style="1" customWidth="1"/>
    <col min="8957" max="8957" width="28.69921875" style="1" customWidth="1"/>
    <col min="8958" max="8958" width="11.19921875" style="1"/>
    <col min="8959" max="8959" width="25.296875" style="1" customWidth="1"/>
    <col min="8960" max="8960" width="28.3984375" style="1" customWidth="1"/>
    <col min="8961" max="8962" width="34.8984375" style="1" customWidth="1"/>
    <col min="8963" max="8964" width="13.296875" style="1" customWidth="1"/>
    <col min="8965" max="8965" width="11.19921875" style="1"/>
    <col min="8966" max="8966" width="16" style="1" customWidth="1"/>
    <col min="8967" max="8970" width="11.19921875" style="1"/>
    <col min="8971" max="8971" width="48.3984375" style="1" customWidth="1"/>
    <col min="8972" max="8972" width="11.19921875" style="1"/>
    <col min="8973" max="8973" width="12.69921875" style="1" customWidth="1"/>
    <col min="8974" max="8974" width="13.796875" style="1" customWidth="1"/>
    <col min="8975" max="8978" width="11.19921875" style="1"/>
    <col min="8979" max="8979" width="16.19921875" style="1" customWidth="1"/>
    <col min="8980" max="8983" width="11.19921875" style="1"/>
    <col min="8984" max="8984" width="14.09765625" style="1" customWidth="1"/>
    <col min="8985" max="8988" width="11.19921875" style="1"/>
    <col min="8989" max="8989" width="28.09765625" style="1" customWidth="1"/>
    <col min="8990" max="8996" width="11.19921875" style="1"/>
    <col min="8997" max="9001" width="0" style="1" hidden="1" customWidth="1"/>
    <col min="9002" max="9002" width="57.19921875" style="1" customWidth="1"/>
    <col min="9003" max="9210" width="11.19921875" style="1"/>
    <col min="9211" max="9211" width="21.69921875" style="1" customWidth="1"/>
    <col min="9212" max="9212" width="28.19921875" style="1" customWidth="1"/>
    <col min="9213" max="9213" width="28.69921875" style="1" customWidth="1"/>
    <col min="9214" max="9214" width="11.19921875" style="1"/>
    <col min="9215" max="9215" width="25.296875" style="1" customWidth="1"/>
    <col min="9216" max="9216" width="28.3984375" style="1" customWidth="1"/>
    <col min="9217" max="9218" width="34.8984375" style="1" customWidth="1"/>
    <col min="9219" max="9220" width="13.296875" style="1" customWidth="1"/>
    <col min="9221" max="9221" width="11.19921875" style="1"/>
    <col min="9222" max="9222" width="16" style="1" customWidth="1"/>
    <col min="9223" max="9226" width="11.19921875" style="1"/>
    <col min="9227" max="9227" width="48.3984375" style="1" customWidth="1"/>
    <col min="9228" max="9228" width="11.19921875" style="1"/>
    <col min="9229" max="9229" width="12.69921875" style="1" customWidth="1"/>
    <col min="9230" max="9230" width="13.796875" style="1" customWidth="1"/>
    <col min="9231" max="9234" width="11.19921875" style="1"/>
    <col min="9235" max="9235" width="16.19921875" style="1" customWidth="1"/>
    <col min="9236" max="9239" width="11.19921875" style="1"/>
    <col min="9240" max="9240" width="14.09765625" style="1" customWidth="1"/>
    <col min="9241" max="9244" width="11.19921875" style="1"/>
    <col min="9245" max="9245" width="28.09765625" style="1" customWidth="1"/>
    <col min="9246" max="9252" width="11.19921875" style="1"/>
    <col min="9253" max="9257" width="0" style="1" hidden="1" customWidth="1"/>
    <col min="9258" max="9258" width="57.19921875" style="1" customWidth="1"/>
    <col min="9259" max="9466" width="11.19921875" style="1"/>
    <col min="9467" max="9467" width="21.69921875" style="1" customWidth="1"/>
    <col min="9468" max="9468" width="28.19921875" style="1" customWidth="1"/>
    <col min="9469" max="9469" width="28.69921875" style="1" customWidth="1"/>
    <col min="9470" max="9470" width="11.19921875" style="1"/>
    <col min="9471" max="9471" width="25.296875" style="1" customWidth="1"/>
    <col min="9472" max="9472" width="28.3984375" style="1" customWidth="1"/>
    <col min="9473" max="9474" width="34.8984375" style="1" customWidth="1"/>
    <col min="9475" max="9476" width="13.296875" style="1" customWidth="1"/>
    <col min="9477" max="9477" width="11.19921875" style="1"/>
    <col min="9478" max="9478" width="16" style="1" customWidth="1"/>
    <col min="9479" max="9482" width="11.19921875" style="1"/>
    <col min="9483" max="9483" width="48.3984375" style="1" customWidth="1"/>
    <col min="9484" max="9484" width="11.19921875" style="1"/>
    <col min="9485" max="9485" width="12.69921875" style="1" customWidth="1"/>
    <col min="9486" max="9486" width="13.796875" style="1" customWidth="1"/>
    <col min="9487" max="9490" width="11.19921875" style="1"/>
    <col min="9491" max="9491" width="16.19921875" style="1" customWidth="1"/>
    <col min="9492" max="9495" width="11.19921875" style="1"/>
    <col min="9496" max="9496" width="14.09765625" style="1" customWidth="1"/>
    <col min="9497" max="9500" width="11.19921875" style="1"/>
    <col min="9501" max="9501" width="28.09765625" style="1" customWidth="1"/>
    <col min="9502" max="9508" width="11.19921875" style="1"/>
    <col min="9509" max="9513" width="0" style="1" hidden="1" customWidth="1"/>
    <col min="9514" max="9514" width="57.19921875" style="1" customWidth="1"/>
    <col min="9515" max="9722" width="11.19921875" style="1"/>
    <col min="9723" max="9723" width="21.69921875" style="1" customWidth="1"/>
    <col min="9724" max="9724" width="28.19921875" style="1" customWidth="1"/>
    <col min="9725" max="9725" width="28.69921875" style="1" customWidth="1"/>
    <col min="9726" max="9726" width="11.19921875" style="1"/>
    <col min="9727" max="9727" width="25.296875" style="1" customWidth="1"/>
    <col min="9728" max="9728" width="28.3984375" style="1" customWidth="1"/>
    <col min="9729" max="9730" width="34.8984375" style="1" customWidth="1"/>
    <col min="9731" max="9732" width="13.296875" style="1" customWidth="1"/>
    <col min="9733" max="9733" width="11.19921875" style="1"/>
    <col min="9734" max="9734" width="16" style="1" customWidth="1"/>
    <col min="9735" max="9738" width="11.19921875" style="1"/>
    <col min="9739" max="9739" width="48.3984375" style="1" customWidth="1"/>
    <col min="9740" max="9740" width="11.19921875" style="1"/>
    <col min="9741" max="9741" width="12.69921875" style="1" customWidth="1"/>
    <col min="9742" max="9742" width="13.796875" style="1" customWidth="1"/>
    <col min="9743" max="9746" width="11.19921875" style="1"/>
    <col min="9747" max="9747" width="16.19921875" style="1" customWidth="1"/>
    <col min="9748" max="9751" width="11.19921875" style="1"/>
    <col min="9752" max="9752" width="14.09765625" style="1" customWidth="1"/>
    <col min="9753" max="9756" width="11.19921875" style="1"/>
    <col min="9757" max="9757" width="28.09765625" style="1" customWidth="1"/>
    <col min="9758" max="9764" width="11.19921875" style="1"/>
    <col min="9765" max="9769" width="0" style="1" hidden="1" customWidth="1"/>
    <col min="9770" max="9770" width="57.19921875" style="1" customWidth="1"/>
    <col min="9771" max="9978" width="11.19921875" style="1"/>
    <col min="9979" max="9979" width="21.69921875" style="1" customWidth="1"/>
    <col min="9980" max="9980" width="28.19921875" style="1" customWidth="1"/>
    <col min="9981" max="9981" width="28.69921875" style="1" customWidth="1"/>
    <col min="9982" max="9982" width="11.19921875" style="1"/>
    <col min="9983" max="9983" width="25.296875" style="1" customWidth="1"/>
    <col min="9984" max="9984" width="28.3984375" style="1" customWidth="1"/>
    <col min="9985" max="9986" width="34.8984375" style="1" customWidth="1"/>
    <col min="9987" max="9988" width="13.296875" style="1" customWidth="1"/>
    <col min="9989" max="9989" width="11.19921875" style="1"/>
    <col min="9990" max="9990" width="16" style="1" customWidth="1"/>
    <col min="9991" max="9994" width="11.19921875" style="1"/>
    <col min="9995" max="9995" width="48.3984375" style="1" customWidth="1"/>
    <col min="9996" max="9996" width="11.19921875" style="1"/>
    <col min="9997" max="9997" width="12.69921875" style="1" customWidth="1"/>
    <col min="9998" max="9998" width="13.796875" style="1" customWidth="1"/>
    <col min="9999" max="10002" width="11.19921875" style="1"/>
    <col min="10003" max="10003" width="16.19921875" style="1" customWidth="1"/>
    <col min="10004" max="10007" width="11.19921875" style="1"/>
    <col min="10008" max="10008" width="14.09765625" style="1" customWidth="1"/>
    <col min="10009" max="10012" width="11.19921875" style="1"/>
    <col min="10013" max="10013" width="28.09765625" style="1" customWidth="1"/>
    <col min="10014" max="10020" width="11.19921875" style="1"/>
    <col min="10021" max="10025" width="0" style="1" hidden="1" customWidth="1"/>
    <col min="10026" max="10026" width="57.19921875" style="1" customWidth="1"/>
    <col min="10027" max="10234" width="11.19921875" style="1"/>
    <col min="10235" max="10235" width="21.69921875" style="1" customWidth="1"/>
    <col min="10236" max="10236" width="28.19921875" style="1" customWidth="1"/>
    <col min="10237" max="10237" width="28.69921875" style="1" customWidth="1"/>
    <col min="10238" max="10238" width="11.19921875" style="1"/>
    <col min="10239" max="10239" width="25.296875" style="1" customWidth="1"/>
    <col min="10240" max="10240" width="28.3984375" style="1" customWidth="1"/>
    <col min="10241" max="10242" width="34.8984375" style="1" customWidth="1"/>
    <col min="10243" max="10244" width="13.296875" style="1" customWidth="1"/>
    <col min="10245" max="10245" width="11.19921875" style="1"/>
    <col min="10246" max="10246" width="16" style="1" customWidth="1"/>
    <col min="10247" max="10250" width="11.19921875" style="1"/>
    <col min="10251" max="10251" width="48.3984375" style="1" customWidth="1"/>
    <col min="10252" max="10252" width="11.19921875" style="1"/>
    <col min="10253" max="10253" width="12.69921875" style="1" customWidth="1"/>
    <col min="10254" max="10254" width="13.796875" style="1" customWidth="1"/>
    <col min="10255" max="10258" width="11.19921875" style="1"/>
    <col min="10259" max="10259" width="16.19921875" style="1" customWidth="1"/>
    <col min="10260" max="10263" width="11.19921875" style="1"/>
    <col min="10264" max="10264" width="14.09765625" style="1" customWidth="1"/>
    <col min="10265" max="10268" width="11.19921875" style="1"/>
    <col min="10269" max="10269" width="28.09765625" style="1" customWidth="1"/>
    <col min="10270" max="10276" width="11.19921875" style="1"/>
    <col min="10277" max="10281" width="0" style="1" hidden="1" customWidth="1"/>
    <col min="10282" max="10282" width="57.19921875" style="1" customWidth="1"/>
    <col min="10283" max="10490" width="11.19921875" style="1"/>
    <col min="10491" max="10491" width="21.69921875" style="1" customWidth="1"/>
    <col min="10492" max="10492" width="28.19921875" style="1" customWidth="1"/>
    <col min="10493" max="10493" width="28.69921875" style="1" customWidth="1"/>
    <col min="10494" max="10494" width="11.19921875" style="1"/>
    <col min="10495" max="10495" width="25.296875" style="1" customWidth="1"/>
    <col min="10496" max="10496" width="28.3984375" style="1" customWidth="1"/>
    <col min="10497" max="10498" width="34.8984375" style="1" customWidth="1"/>
    <col min="10499" max="10500" width="13.296875" style="1" customWidth="1"/>
    <col min="10501" max="10501" width="11.19921875" style="1"/>
    <col min="10502" max="10502" width="16" style="1" customWidth="1"/>
    <col min="10503" max="10506" width="11.19921875" style="1"/>
    <col min="10507" max="10507" width="48.3984375" style="1" customWidth="1"/>
    <col min="10508" max="10508" width="11.19921875" style="1"/>
    <col min="10509" max="10509" width="12.69921875" style="1" customWidth="1"/>
    <col min="10510" max="10510" width="13.796875" style="1" customWidth="1"/>
    <col min="10511" max="10514" width="11.19921875" style="1"/>
    <col min="10515" max="10515" width="16.19921875" style="1" customWidth="1"/>
    <col min="10516" max="10519" width="11.19921875" style="1"/>
    <col min="10520" max="10520" width="14.09765625" style="1" customWidth="1"/>
    <col min="10521" max="10524" width="11.19921875" style="1"/>
    <col min="10525" max="10525" width="28.09765625" style="1" customWidth="1"/>
    <col min="10526" max="10532" width="11.19921875" style="1"/>
    <col min="10533" max="10537" width="0" style="1" hidden="1" customWidth="1"/>
    <col min="10538" max="10538" width="57.19921875" style="1" customWidth="1"/>
    <col min="10539" max="10746" width="11.19921875" style="1"/>
    <col min="10747" max="10747" width="21.69921875" style="1" customWidth="1"/>
    <col min="10748" max="10748" width="28.19921875" style="1" customWidth="1"/>
    <col min="10749" max="10749" width="28.69921875" style="1" customWidth="1"/>
    <col min="10750" max="10750" width="11.19921875" style="1"/>
    <col min="10751" max="10751" width="25.296875" style="1" customWidth="1"/>
    <col min="10752" max="10752" width="28.3984375" style="1" customWidth="1"/>
    <col min="10753" max="10754" width="34.8984375" style="1" customWidth="1"/>
    <col min="10755" max="10756" width="13.296875" style="1" customWidth="1"/>
    <col min="10757" max="10757" width="11.19921875" style="1"/>
    <col min="10758" max="10758" width="16" style="1" customWidth="1"/>
    <col min="10759" max="10762" width="11.19921875" style="1"/>
    <col min="10763" max="10763" width="48.3984375" style="1" customWidth="1"/>
    <col min="10764" max="10764" width="11.19921875" style="1"/>
    <col min="10765" max="10765" width="12.69921875" style="1" customWidth="1"/>
    <col min="10766" max="10766" width="13.796875" style="1" customWidth="1"/>
    <col min="10767" max="10770" width="11.19921875" style="1"/>
    <col min="10771" max="10771" width="16.19921875" style="1" customWidth="1"/>
    <col min="10772" max="10775" width="11.19921875" style="1"/>
    <col min="10776" max="10776" width="14.09765625" style="1" customWidth="1"/>
    <col min="10777" max="10780" width="11.19921875" style="1"/>
    <col min="10781" max="10781" width="28.09765625" style="1" customWidth="1"/>
    <col min="10782" max="10788" width="11.19921875" style="1"/>
    <col min="10789" max="10793" width="0" style="1" hidden="1" customWidth="1"/>
    <col min="10794" max="10794" width="57.19921875" style="1" customWidth="1"/>
    <col min="10795" max="11002" width="11.19921875" style="1"/>
    <col min="11003" max="11003" width="21.69921875" style="1" customWidth="1"/>
    <col min="11004" max="11004" width="28.19921875" style="1" customWidth="1"/>
    <col min="11005" max="11005" width="28.69921875" style="1" customWidth="1"/>
    <col min="11006" max="11006" width="11.19921875" style="1"/>
    <col min="11007" max="11007" width="25.296875" style="1" customWidth="1"/>
    <col min="11008" max="11008" width="28.3984375" style="1" customWidth="1"/>
    <col min="11009" max="11010" width="34.8984375" style="1" customWidth="1"/>
    <col min="11011" max="11012" width="13.296875" style="1" customWidth="1"/>
    <col min="11013" max="11013" width="11.19921875" style="1"/>
    <col min="11014" max="11014" width="16" style="1" customWidth="1"/>
    <col min="11015" max="11018" width="11.19921875" style="1"/>
    <col min="11019" max="11019" width="48.3984375" style="1" customWidth="1"/>
    <col min="11020" max="11020" width="11.19921875" style="1"/>
    <col min="11021" max="11021" width="12.69921875" style="1" customWidth="1"/>
    <col min="11022" max="11022" width="13.796875" style="1" customWidth="1"/>
    <col min="11023" max="11026" width="11.19921875" style="1"/>
    <col min="11027" max="11027" width="16.19921875" style="1" customWidth="1"/>
    <col min="11028" max="11031" width="11.19921875" style="1"/>
    <col min="11032" max="11032" width="14.09765625" style="1" customWidth="1"/>
    <col min="11033" max="11036" width="11.19921875" style="1"/>
    <col min="11037" max="11037" width="28.09765625" style="1" customWidth="1"/>
    <col min="11038" max="11044" width="11.19921875" style="1"/>
    <col min="11045" max="11049" width="0" style="1" hidden="1" customWidth="1"/>
    <col min="11050" max="11050" width="57.19921875" style="1" customWidth="1"/>
    <col min="11051" max="11258" width="11.19921875" style="1"/>
    <col min="11259" max="11259" width="21.69921875" style="1" customWidth="1"/>
    <col min="11260" max="11260" width="28.19921875" style="1" customWidth="1"/>
    <col min="11261" max="11261" width="28.69921875" style="1" customWidth="1"/>
    <col min="11262" max="11262" width="11.19921875" style="1"/>
    <col min="11263" max="11263" width="25.296875" style="1" customWidth="1"/>
    <col min="11264" max="11264" width="28.3984375" style="1" customWidth="1"/>
    <col min="11265" max="11266" width="34.8984375" style="1" customWidth="1"/>
    <col min="11267" max="11268" width="13.296875" style="1" customWidth="1"/>
    <col min="11269" max="11269" width="11.19921875" style="1"/>
    <col min="11270" max="11270" width="16" style="1" customWidth="1"/>
    <col min="11271" max="11274" width="11.19921875" style="1"/>
    <col min="11275" max="11275" width="48.3984375" style="1" customWidth="1"/>
    <col min="11276" max="11276" width="11.19921875" style="1"/>
    <col min="11277" max="11277" width="12.69921875" style="1" customWidth="1"/>
    <col min="11278" max="11278" width="13.796875" style="1" customWidth="1"/>
    <col min="11279" max="11282" width="11.19921875" style="1"/>
    <col min="11283" max="11283" width="16.19921875" style="1" customWidth="1"/>
    <col min="11284" max="11287" width="11.19921875" style="1"/>
    <col min="11288" max="11288" width="14.09765625" style="1" customWidth="1"/>
    <col min="11289" max="11292" width="11.19921875" style="1"/>
    <col min="11293" max="11293" width="28.09765625" style="1" customWidth="1"/>
    <col min="11294" max="11300" width="11.19921875" style="1"/>
    <col min="11301" max="11305" width="0" style="1" hidden="1" customWidth="1"/>
    <col min="11306" max="11306" width="57.19921875" style="1" customWidth="1"/>
    <col min="11307" max="11514" width="11.19921875" style="1"/>
    <col min="11515" max="11515" width="21.69921875" style="1" customWidth="1"/>
    <col min="11516" max="11516" width="28.19921875" style="1" customWidth="1"/>
    <col min="11517" max="11517" width="28.69921875" style="1" customWidth="1"/>
    <col min="11518" max="11518" width="11.19921875" style="1"/>
    <col min="11519" max="11519" width="25.296875" style="1" customWidth="1"/>
    <col min="11520" max="11520" width="28.3984375" style="1" customWidth="1"/>
    <col min="11521" max="11522" width="34.8984375" style="1" customWidth="1"/>
    <col min="11523" max="11524" width="13.296875" style="1" customWidth="1"/>
    <col min="11525" max="11525" width="11.19921875" style="1"/>
    <col min="11526" max="11526" width="16" style="1" customWidth="1"/>
    <col min="11527" max="11530" width="11.19921875" style="1"/>
    <col min="11531" max="11531" width="48.3984375" style="1" customWidth="1"/>
    <col min="11532" max="11532" width="11.19921875" style="1"/>
    <col min="11533" max="11533" width="12.69921875" style="1" customWidth="1"/>
    <col min="11534" max="11534" width="13.796875" style="1" customWidth="1"/>
    <col min="11535" max="11538" width="11.19921875" style="1"/>
    <col min="11539" max="11539" width="16.19921875" style="1" customWidth="1"/>
    <col min="11540" max="11543" width="11.19921875" style="1"/>
    <col min="11544" max="11544" width="14.09765625" style="1" customWidth="1"/>
    <col min="11545" max="11548" width="11.19921875" style="1"/>
    <col min="11549" max="11549" width="28.09765625" style="1" customWidth="1"/>
    <col min="11550" max="11556" width="11.19921875" style="1"/>
    <col min="11557" max="11561" width="0" style="1" hidden="1" customWidth="1"/>
    <col min="11562" max="11562" width="57.19921875" style="1" customWidth="1"/>
    <col min="11563" max="11770" width="11.19921875" style="1"/>
    <col min="11771" max="11771" width="21.69921875" style="1" customWidth="1"/>
    <col min="11772" max="11772" width="28.19921875" style="1" customWidth="1"/>
    <col min="11773" max="11773" width="28.69921875" style="1" customWidth="1"/>
    <col min="11774" max="11774" width="11.19921875" style="1"/>
    <col min="11775" max="11775" width="25.296875" style="1" customWidth="1"/>
    <col min="11776" max="11776" width="28.3984375" style="1" customWidth="1"/>
    <col min="11777" max="11778" width="34.8984375" style="1" customWidth="1"/>
    <col min="11779" max="11780" width="13.296875" style="1" customWidth="1"/>
    <col min="11781" max="11781" width="11.19921875" style="1"/>
    <col min="11782" max="11782" width="16" style="1" customWidth="1"/>
    <col min="11783" max="11786" width="11.19921875" style="1"/>
    <col min="11787" max="11787" width="48.3984375" style="1" customWidth="1"/>
    <col min="11788" max="11788" width="11.19921875" style="1"/>
    <col min="11789" max="11789" width="12.69921875" style="1" customWidth="1"/>
    <col min="11790" max="11790" width="13.796875" style="1" customWidth="1"/>
    <col min="11791" max="11794" width="11.19921875" style="1"/>
    <col min="11795" max="11795" width="16.19921875" style="1" customWidth="1"/>
    <col min="11796" max="11799" width="11.19921875" style="1"/>
    <col min="11800" max="11800" width="14.09765625" style="1" customWidth="1"/>
    <col min="11801" max="11804" width="11.19921875" style="1"/>
    <col min="11805" max="11805" width="28.09765625" style="1" customWidth="1"/>
    <col min="11806" max="11812" width="11.19921875" style="1"/>
    <col min="11813" max="11817" width="0" style="1" hidden="1" customWidth="1"/>
    <col min="11818" max="11818" width="57.19921875" style="1" customWidth="1"/>
    <col min="11819" max="12026" width="11.19921875" style="1"/>
    <col min="12027" max="12027" width="21.69921875" style="1" customWidth="1"/>
    <col min="12028" max="12028" width="28.19921875" style="1" customWidth="1"/>
    <col min="12029" max="12029" width="28.69921875" style="1" customWidth="1"/>
    <col min="12030" max="12030" width="11.19921875" style="1"/>
    <col min="12031" max="12031" width="25.296875" style="1" customWidth="1"/>
    <col min="12032" max="12032" width="28.3984375" style="1" customWidth="1"/>
    <col min="12033" max="12034" width="34.8984375" style="1" customWidth="1"/>
    <col min="12035" max="12036" width="13.296875" style="1" customWidth="1"/>
    <col min="12037" max="12037" width="11.19921875" style="1"/>
    <col min="12038" max="12038" width="16" style="1" customWidth="1"/>
    <col min="12039" max="12042" width="11.19921875" style="1"/>
    <col min="12043" max="12043" width="48.3984375" style="1" customWidth="1"/>
    <col min="12044" max="12044" width="11.19921875" style="1"/>
    <col min="12045" max="12045" width="12.69921875" style="1" customWidth="1"/>
    <col min="12046" max="12046" width="13.796875" style="1" customWidth="1"/>
    <col min="12047" max="12050" width="11.19921875" style="1"/>
    <col min="12051" max="12051" width="16.19921875" style="1" customWidth="1"/>
    <col min="12052" max="12055" width="11.19921875" style="1"/>
    <col min="12056" max="12056" width="14.09765625" style="1" customWidth="1"/>
    <col min="12057" max="12060" width="11.19921875" style="1"/>
    <col min="12061" max="12061" width="28.09765625" style="1" customWidth="1"/>
    <col min="12062" max="12068" width="11.19921875" style="1"/>
    <col min="12069" max="12073" width="0" style="1" hidden="1" customWidth="1"/>
    <col min="12074" max="12074" width="57.19921875" style="1" customWidth="1"/>
    <col min="12075" max="12282" width="11.19921875" style="1"/>
    <col min="12283" max="12283" width="21.69921875" style="1" customWidth="1"/>
    <col min="12284" max="12284" width="28.19921875" style="1" customWidth="1"/>
    <col min="12285" max="12285" width="28.69921875" style="1" customWidth="1"/>
    <col min="12286" max="12286" width="11.19921875" style="1"/>
    <col min="12287" max="12287" width="25.296875" style="1" customWidth="1"/>
    <col min="12288" max="12288" width="28.3984375" style="1" customWidth="1"/>
    <col min="12289" max="12290" width="34.8984375" style="1" customWidth="1"/>
    <col min="12291" max="12292" width="13.296875" style="1" customWidth="1"/>
    <col min="12293" max="12293" width="11.19921875" style="1"/>
    <col min="12294" max="12294" width="16" style="1" customWidth="1"/>
    <col min="12295" max="12298" width="11.19921875" style="1"/>
    <col min="12299" max="12299" width="48.3984375" style="1" customWidth="1"/>
    <col min="12300" max="12300" width="11.19921875" style="1"/>
    <col min="12301" max="12301" width="12.69921875" style="1" customWidth="1"/>
    <col min="12302" max="12302" width="13.796875" style="1" customWidth="1"/>
    <col min="12303" max="12306" width="11.19921875" style="1"/>
    <col min="12307" max="12307" width="16.19921875" style="1" customWidth="1"/>
    <col min="12308" max="12311" width="11.19921875" style="1"/>
    <col min="12312" max="12312" width="14.09765625" style="1" customWidth="1"/>
    <col min="12313" max="12316" width="11.19921875" style="1"/>
    <col min="12317" max="12317" width="28.09765625" style="1" customWidth="1"/>
    <col min="12318" max="12324" width="11.19921875" style="1"/>
    <col min="12325" max="12329" width="0" style="1" hidden="1" customWidth="1"/>
    <col min="12330" max="12330" width="57.19921875" style="1" customWidth="1"/>
    <col min="12331" max="12538" width="11.19921875" style="1"/>
    <col min="12539" max="12539" width="21.69921875" style="1" customWidth="1"/>
    <col min="12540" max="12540" width="28.19921875" style="1" customWidth="1"/>
    <col min="12541" max="12541" width="28.69921875" style="1" customWidth="1"/>
    <col min="12542" max="12542" width="11.19921875" style="1"/>
    <col min="12543" max="12543" width="25.296875" style="1" customWidth="1"/>
    <col min="12544" max="12544" width="28.3984375" style="1" customWidth="1"/>
    <col min="12545" max="12546" width="34.8984375" style="1" customWidth="1"/>
    <col min="12547" max="12548" width="13.296875" style="1" customWidth="1"/>
    <col min="12549" max="12549" width="11.19921875" style="1"/>
    <col min="12550" max="12550" width="16" style="1" customWidth="1"/>
    <col min="12551" max="12554" width="11.19921875" style="1"/>
    <col min="12555" max="12555" width="48.3984375" style="1" customWidth="1"/>
    <col min="12556" max="12556" width="11.19921875" style="1"/>
    <col min="12557" max="12557" width="12.69921875" style="1" customWidth="1"/>
    <col min="12558" max="12558" width="13.796875" style="1" customWidth="1"/>
    <col min="12559" max="12562" width="11.19921875" style="1"/>
    <col min="12563" max="12563" width="16.19921875" style="1" customWidth="1"/>
    <col min="12564" max="12567" width="11.19921875" style="1"/>
    <col min="12568" max="12568" width="14.09765625" style="1" customWidth="1"/>
    <col min="12569" max="12572" width="11.19921875" style="1"/>
    <col min="12573" max="12573" width="28.09765625" style="1" customWidth="1"/>
    <col min="12574" max="12580" width="11.19921875" style="1"/>
    <col min="12581" max="12585" width="0" style="1" hidden="1" customWidth="1"/>
    <col min="12586" max="12586" width="57.19921875" style="1" customWidth="1"/>
    <col min="12587" max="12794" width="11.19921875" style="1"/>
    <col min="12795" max="12795" width="21.69921875" style="1" customWidth="1"/>
    <col min="12796" max="12796" width="28.19921875" style="1" customWidth="1"/>
    <col min="12797" max="12797" width="28.69921875" style="1" customWidth="1"/>
    <col min="12798" max="12798" width="11.19921875" style="1"/>
    <col min="12799" max="12799" width="25.296875" style="1" customWidth="1"/>
    <col min="12800" max="12800" width="28.3984375" style="1" customWidth="1"/>
    <col min="12801" max="12802" width="34.8984375" style="1" customWidth="1"/>
    <col min="12803" max="12804" width="13.296875" style="1" customWidth="1"/>
    <col min="12805" max="12805" width="11.19921875" style="1"/>
    <col min="12806" max="12806" width="16" style="1" customWidth="1"/>
    <col min="12807" max="12810" width="11.19921875" style="1"/>
    <col min="12811" max="12811" width="48.3984375" style="1" customWidth="1"/>
    <col min="12812" max="12812" width="11.19921875" style="1"/>
    <col min="12813" max="12813" width="12.69921875" style="1" customWidth="1"/>
    <col min="12814" max="12814" width="13.796875" style="1" customWidth="1"/>
    <col min="12815" max="12818" width="11.19921875" style="1"/>
    <col min="12819" max="12819" width="16.19921875" style="1" customWidth="1"/>
    <col min="12820" max="12823" width="11.19921875" style="1"/>
    <col min="12824" max="12824" width="14.09765625" style="1" customWidth="1"/>
    <col min="12825" max="12828" width="11.19921875" style="1"/>
    <col min="12829" max="12829" width="28.09765625" style="1" customWidth="1"/>
    <col min="12830" max="12836" width="11.19921875" style="1"/>
    <col min="12837" max="12841" width="0" style="1" hidden="1" customWidth="1"/>
    <col min="12842" max="12842" width="57.19921875" style="1" customWidth="1"/>
    <col min="12843" max="13050" width="11.19921875" style="1"/>
    <col min="13051" max="13051" width="21.69921875" style="1" customWidth="1"/>
    <col min="13052" max="13052" width="28.19921875" style="1" customWidth="1"/>
    <col min="13053" max="13053" width="28.69921875" style="1" customWidth="1"/>
    <col min="13054" max="13054" width="11.19921875" style="1"/>
    <col min="13055" max="13055" width="25.296875" style="1" customWidth="1"/>
    <col min="13056" max="13056" width="28.3984375" style="1" customWidth="1"/>
    <col min="13057" max="13058" width="34.8984375" style="1" customWidth="1"/>
    <col min="13059" max="13060" width="13.296875" style="1" customWidth="1"/>
    <col min="13061" max="13061" width="11.19921875" style="1"/>
    <col min="13062" max="13062" width="16" style="1" customWidth="1"/>
    <col min="13063" max="13066" width="11.19921875" style="1"/>
    <col min="13067" max="13067" width="48.3984375" style="1" customWidth="1"/>
    <col min="13068" max="13068" width="11.19921875" style="1"/>
    <col min="13069" max="13069" width="12.69921875" style="1" customWidth="1"/>
    <col min="13070" max="13070" width="13.796875" style="1" customWidth="1"/>
    <col min="13071" max="13074" width="11.19921875" style="1"/>
    <col min="13075" max="13075" width="16.19921875" style="1" customWidth="1"/>
    <col min="13076" max="13079" width="11.19921875" style="1"/>
    <col min="13080" max="13080" width="14.09765625" style="1" customWidth="1"/>
    <col min="13081" max="13084" width="11.19921875" style="1"/>
    <col min="13085" max="13085" width="28.09765625" style="1" customWidth="1"/>
    <col min="13086" max="13092" width="11.19921875" style="1"/>
    <col min="13093" max="13097" width="0" style="1" hidden="1" customWidth="1"/>
    <col min="13098" max="13098" width="57.19921875" style="1" customWidth="1"/>
    <col min="13099" max="13306" width="11.19921875" style="1"/>
    <col min="13307" max="13307" width="21.69921875" style="1" customWidth="1"/>
    <col min="13308" max="13308" width="28.19921875" style="1" customWidth="1"/>
    <col min="13309" max="13309" width="28.69921875" style="1" customWidth="1"/>
    <col min="13310" max="13310" width="11.19921875" style="1"/>
    <col min="13311" max="13311" width="25.296875" style="1" customWidth="1"/>
    <col min="13312" max="13312" width="28.3984375" style="1" customWidth="1"/>
    <col min="13313" max="13314" width="34.8984375" style="1" customWidth="1"/>
    <col min="13315" max="13316" width="13.296875" style="1" customWidth="1"/>
    <col min="13317" max="13317" width="11.19921875" style="1"/>
    <col min="13318" max="13318" width="16" style="1" customWidth="1"/>
    <col min="13319" max="13322" width="11.19921875" style="1"/>
    <col min="13323" max="13323" width="48.3984375" style="1" customWidth="1"/>
    <col min="13324" max="13324" width="11.19921875" style="1"/>
    <col min="13325" max="13325" width="12.69921875" style="1" customWidth="1"/>
    <col min="13326" max="13326" width="13.796875" style="1" customWidth="1"/>
    <col min="13327" max="13330" width="11.19921875" style="1"/>
    <col min="13331" max="13331" width="16.19921875" style="1" customWidth="1"/>
    <col min="13332" max="13335" width="11.19921875" style="1"/>
    <col min="13336" max="13336" width="14.09765625" style="1" customWidth="1"/>
    <col min="13337" max="13340" width="11.19921875" style="1"/>
    <col min="13341" max="13341" width="28.09765625" style="1" customWidth="1"/>
    <col min="13342" max="13348" width="11.19921875" style="1"/>
    <col min="13349" max="13353" width="0" style="1" hidden="1" customWidth="1"/>
    <col min="13354" max="13354" width="57.19921875" style="1" customWidth="1"/>
    <col min="13355" max="13562" width="11.19921875" style="1"/>
    <col min="13563" max="13563" width="21.69921875" style="1" customWidth="1"/>
    <col min="13564" max="13564" width="28.19921875" style="1" customWidth="1"/>
    <col min="13565" max="13565" width="28.69921875" style="1" customWidth="1"/>
    <col min="13566" max="13566" width="11.19921875" style="1"/>
    <col min="13567" max="13567" width="25.296875" style="1" customWidth="1"/>
    <col min="13568" max="13568" width="28.3984375" style="1" customWidth="1"/>
    <col min="13569" max="13570" width="34.8984375" style="1" customWidth="1"/>
    <col min="13571" max="13572" width="13.296875" style="1" customWidth="1"/>
    <col min="13573" max="13573" width="11.19921875" style="1"/>
    <col min="13574" max="13574" width="16" style="1" customWidth="1"/>
    <col min="13575" max="13578" width="11.19921875" style="1"/>
    <col min="13579" max="13579" width="48.3984375" style="1" customWidth="1"/>
    <col min="13580" max="13580" width="11.19921875" style="1"/>
    <col min="13581" max="13581" width="12.69921875" style="1" customWidth="1"/>
    <col min="13582" max="13582" width="13.796875" style="1" customWidth="1"/>
    <col min="13583" max="13586" width="11.19921875" style="1"/>
    <col min="13587" max="13587" width="16.19921875" style="1" customWidth="1"/>
    <col min="13588" max="13591" width="11.19921875" style="1"/>
    <col min="13592" max="13592" width="14.09765625" style="1" customWidth="1"/>
    <col min="13593" max="13596" width="11.19921875" style="1"/>
    <col min="13597" max="13597" width="28.09765625" style="1" customWidth="1"/>
    <col min="13598" max="13604" width="11.19921875" style="1"/>
    <col min="13605" max="13609" width="0" style="1" hidden="1" customWidth="1"/>
    <col min="13610" max="13610" width="57.19921875" style="1" customWidth="1"/>
    <col min="13611" max="13818" width="11.19921875" style="1"/>
    <col min="13819" max="13819" width="21.69921875" style="1" customWidth="1"/>
    <col min="13820" max="13820" width="28.19921875" style="1" customWidth="1"/>
    <col min="13821" max="13821" width="28.69921875" style="1" customWidth="1"/>
    <col min="13822" max="13822" width="11.19921875" style="1"/>
    <col min="13823" max="13823" width="25.296875" style="1" customWidth="1"/>
    <col min="13824" max="13824" width="28.3984375" style="1" customWidth="1"/>
    <col min="13825" max="13826" width="34.8984375" style="1" customWidth="1"/>
    <col min="13827" max="13828" width="13.296875" style="1" customWidth="1"/>
    <col min="13829" max="13829" width="11.19921875" style="1"/>
    <col min="13830" max="13830" width="16" style="1" customWidth="1"/>
    <col min="13831" max="13834" width="11.19921875" style="1"/>
    <col min="13835" max="13835" width="48.3984375" style="1" customWidth="1"/>
    <col min="13836" max="13836" width="11.19921875" style="1"/>
    <col min="13837" max="13837" width="12.69921875" style="1" customWidth="1"/>
    <col min="13838" max="13838" width="13.796875" style="1" customWidth="1"/>
    <col min="13839" max="13842" width="11.19921875" style="1"/>
    <col min="13843" max="13843" width="16.19921875" style="1" customWidth="1"/>
    <col min="13844" max="13847" width="11.19921875" style="1"/>
    <col min="13848" max="13848" width="14.09765625" style="1" customWidth="1"/>
    <col min="13849" max="13852" width="11.19921875" style="1"/>
    <col min="13853" max="13853" width="28.09765625" style="1" customWidth="1"/>
    <col min="13854" max="13860" width="11.19921875" style="1"/>
    <col min="13861" max="13865" width="0" style="1" hidden="1" customWidth="1"/>
    <col min="13866" max="13866" width="57.19921875" style="1" customWidth="1"/>
    <col min="13867" max="14074" width="11.19921875" style="1"/>
    <col min="14075" max="14075" width="21.69921875" style="1" customWidth="1"/>
    <col min="14076" max="14076" width="28.19921875" style="1" customWidth="1"/>
    <col min="14077" max="14077" width="28.69921875" style="1" customWidth="1"/>
    <col min="14078" max="14078" width="11.19921875" style="1"/>
    <col min="14079" max="14079" width="25.296875" style="1" customWidth="1"/>
    <col min="14080" max="14080" width="28.3984375" style="1" customWidth="1"/>
    <col min="14081" max="14082" width="34.8984375" style="1" customWidth="1"/>
    <col min="14083" max="14084" width="13.296875" style="1" customWidth="1"/>
    <col min="14085" max="14085" width="11.19921875" style="1"/>
    <col min="14086" max="14086" width="16" style="1" customWidth="1"/>
    <col min="14087" max="14090" width="11.19921875" style="1"/>
    <col min="14091" max="14091" width="48.3984375" style="1" customWidth="1"/>
    <col min="14092" max="14092" width="11.19921875" style="1"/>
    <col min="14093" max="14093" width="12.69921875" style="1" customWidth="1"/>
    <col min="14094" max="14094" width="13.796875" style="1" customWidth="1"/>
    <col min="14095" max="14098" width="11.19921875" style="1"/>
    <col min="14099" max="14099" width="16.19921875" style="1" customWidth="1"/>
    <col min="14100" max="14103" width="11.19921875" style="1"/>
    <col min="14104" max="14104" width="14.09765625" style="1" customWidth="1"/>
    <col min="14105" max="14108" width="11.19921875" style="1"/>
    <col min="14109" max="14109" width="28.09765625" style="1" customWidth="1"/>
    <col min="14110" max="14116" width="11.19921875" style="1"/>
    <col min="14117" max="14121" width="0" style="1" hidden="1" customWidth="1"/>
    <col min="14122" max="14122" width="57.19921875" style="1" customWidth="1"/>
    <col min="14123" max="14330" width="11.19921875" style="1"/>
    <col min="14331" max="14331" width="21.69921875" style="1" customWidth="1"/>
    <col min="14332" max="14332" width="28.19921875" style="1" customWidth="1"/>
    <col min="14333" max="14333" width="28.69921875" style="1" customWidth="1"/>
    <col min="14334" max="14334" width="11.19921875" style="1"/>
    <col min="14335" max="14335" width="25.296875" style="1" customWidth="1"/>
    <col min="14336" max="14336" width="28.3984375" style="1" customWidth="1"/>
    <col min="14337" max="14338" width="34.8984375" style="1" customWidth="1"/>
    <col min="14339" max="14340" width="13.296875" style="1" customWidth="1"/>
    <col min="14341" max="14341" width="11.19921875" style="1"/>
    <col min="14342" max="14342" width="16" style="1" customWidth="1"/>
    <col min="14343" max="14346" width="11.19921875" style="1"/>
    <col min="14347" max="14347" width="48.3984375" style="1" customWidth="1"/>
    <col min="14348" max="14348" width="11.19921875" style="1"/>
    <col min="14349" max="14349" width="12.69921875" style="1" customWidth="1"/>
    <col min="14350" max="14350" width="13.796875" style="1" customWidth="1"/>
    <col min="14351" max="14354" width="11.19921875" style="1"/>
    <col min="14355" max="14355" width="16.19921875" style="1" customWidth="1"/>
    <col min="14356" max="14359" width="11.19921875" style="1"/>
    <col min="14360" max="14360" width="14.09765625" style="1" customWidth="1"/>
    <col min="14361" max="14364" width="11.19921875" style="1"/>
    <col min="14365" max="14365" width="28.09765625" style="1" customWidth="1"/>
    <col min="14366" max="14372" width="11.19921875" style="1"/>
    <col min="14373" max="14377" width="0" style="1" hidden="1" customWidth="1"/>
    <col min="14378" max="14378" width="57.19921875" style="1" customWidth="1"/>
    <col min="14379" max="14586" width="11.19921875" style="1"/>
    <col min="14587" max="14587" width="21.69921875" style="1" customWidth="1"/>
    <col min="14588" max="14588" width="28.19921875" style="1" customWidth="1"/>
    <col min="14589" max="14589" width="28.69921875" style="1" customWidth="1"/>
    <col min="14590" max="14590" width="11.19921875" style="1"/>
    <col min="14591" max="14591" width="25.296875" style="1" customWidth="1"/>
    <col min="14592" max="14592" width="28.3984375" style="1" customWidth="1"/>
    <col min="14593" max="14594" width="34.8984375" style="1" customWidth="1"/>
    <col min="14595" max="14596" width="13.296875" style="1" customWidth="1"/>
    <col min="14597" max="14597" width="11.19921875" style="1"/>
    <col min="14598" max="14598" width="16" style="1" customWidth="1"/>
    <col min="14599" max="14602" width="11.19921875" style="1"/>
    <col min="14603" max="14603" width="48.3984375" style="1" customWidth="1"/>
    <col min="14604" max="14604" width="11.19921875" style="1"/>
    <col min="14605" max="14605" width="12.69921875" style="1" customWidth="1"/>
    <col min="14606" max="14606" width="13.796875" style="1" customWidth="1"/>
    <col min="14607" max="14610" width="11.19921875" style="1"/>
    <col min="14611" max="14611" width="16.19921875" style="1" customWidth="1"/>
    <col min="14612" max="14615" width="11.19921875" style="1"/>
    <col min="14616" max="14616" width="14.09765625" style="1" customWidth="1"/>
    <col min="14617" max="14620" width="11.19921875" style="1"/>
    <col min="14621" max="14621" width="28.09765625" style="1" customWidth="1"/>
    <col min="14622" max="14628" width="11.19921875" style="1"/>
    <col min="14629" max="14633" width="0" style="1" hidden="1" customWidth="1"/>
    <col min="14634" max="14634" width="57.19921875" style="1" customWidth="1"/>
    <col min="14635" max="14842" width="11.19921875" style="1"/>
    <col min="14843" max="14843" width="21.69921875" style="1" customWidth="1"/>
    <col min="14844" max="14844" width="28.19921875" style="1" customWidth="1"/>
    <col min="14845" max="14845" width="28.69921875" style="1" customWidth="1"/>
    <col min="14846" max="14846" width="11.19921875" style="1"/>
    <col min="14847" max="14847" width="25.296875" style="1" customWidth="1"/>
    <col min="14848" max="14848" width="28.3984375" style="1" customWidth="1"/>
    <col min="14849" max="14850" width="34.8984375" style="1" customWidth="1"/>
    <col min="14851" max="14852" width="13.296875" style="1" customWidth="1"/>
    <col min="14853" max="14853" width="11.19921875" style="1"/>
    <col min="14854" max="14854" width="16" style="1" customWidth="1"/>
    <col min="14855" max="14858" width="11.19921875" style="1"/>
    <col min="14859" max="14859" width="48.3984375" style="1" customWidth="1"/>
    <col min="14860" max="14860" width="11.19921875" style="1"/>
    <col min="14861" max="14861" width="12.69921875" style="1" customWidth="1"/>
    <col min="14862" max="14862" width="13.796875" style="1" customWidth="1"/>
    <col min="14863" max="14866" width="11.19921875" style="1"/>
    <col min="14867" max="14867" width="16.19921875" style="1" customWidth="1"/>
    <col min="14868" max="14871" width="11.19921875" style="1"/>
    <col min="14872" max="14872" width="14.09765625" style="1" customWidth="1"/>
    <col min="14873" max="14876" width="11.19921875" style="1"/>
    <col min="14877" max="14877" width="28.09765625" style="1" customWidth="1"/>
    <col min="14878" max="14884" width="11.19921875" style="1"/>
    <col min="14885" max="14889" width="0" style="1" hidden="1" customWidth="1"/>
    <col min="14890" max="14890" width="57.19921875" style="1" customWidth="1"/>
    <col min="14891" max="15098" width="11.19921875" style="1"/>
    <col min="15099" max="15099" width="21.69921875" style="1" customWidth="1"/>
    <col min="15100" max="15100" width="28.19921875" style="1" customWidth="1"/>
    <col min="15101" max="15101" width="28.69921875" style="1" customWidth="1"/>
    <col min="15102" max="15102" width="11.19921875" style="1"/>
    <col min="15103" max="15103" width="25.296875" style="1" customWidth="1"/>
    <col min="15104" max="15104" width="28.3984375" style="1" customWidth="1"/>
    <col min="15105" max="15106" width="34.8984375" style="1" customWidth="1"/>
    <col min="15107" max="15108" width="13.296875" style="1" customWidth="1"/>
    <col min="15109" max="15109" width="11.19921875" style="1"/>
    <col min="15110" max="15110" width="16" style="1" customWidth="1"/>
    <col min="15111" max="15114" width="11.19921875" style="1"/>
    <col min="15115" max="15115" width="48.3984375" style="1" customWidth="1"/>
    <col min="15116" max="15116" width="11.19921875" style="1"/>
    <col min="15117" max="15117" width="12.69921875" style="1" customWidth="1"/>
    <col min="15118" max="15118" width="13.796875" style="1" customWidth="1"/>
    <col min="15119" max="15122" width="11.19921875" style="1"/>
    <col min="15123" max="15123" width="16.19921875" style="1" customWidth="1"/>
    <col min="15124" max="15127" width="11.19921875" style="1"/>
    <col min="15128" max="15128" width="14.09765625" style="1" customWidth="1"/>
    <col min="15129" max="15132" width="11.19921875" style="1"/>
    <col min="15133" max="15133" width="28.09765625" style="1" customWidth="1"/>
    <col min="15134" max="15140" width="11.19921875" style="1"/>
    <col min="15141" max="15145" width="0" style="1" hidden="1" customWidth="1"/>
    <col min="15146" max="15146" width="57.19921875" style="1" customWidth="1"/>
    <col min="15147" max="15354" width="11.19921875" style="1"/>
    <col min="15355" max="15355" width="21.69921875" style="1" customWidth="1"/>
    <col min="15356" max="15356" width="28.19921875" style="1" customWidth="1"/>
    <col min="15357" max="15357" width="28.69921875" style="1" customWidth="1"/>
    <col min="15358" max="15358" width="11.19921875" style="1"/>
    <col min="15359" max="15359" width="25.296875" style="1" customWidth="1"/>
    <col min="15360" max="15360" width="28.3984375" style="1" customWidth="1"/>
    <col min="15361" max="15362" width="34.8984375" style="1" customWidth="1"/>
    <col min="15363" max="15364" width="13.296875" style="1" customWidth="1"/>
    <col min="15365" max="15365" width="11.19921875" style="1"/>
    <col min="15366" max="15366" width="16" style="1" customWidth="1"/>
    <col min="15367" max="15370" width="11.19921875" style="1"/>
    <col min="15371" max="15371" width="48.3984375" style="1" customWidth="1"/>
    <col min="15372" max="15372" width="11.19921875" style="1"/>
    <col min="15373" max="15373" width="12.69921875" style="1" customWidth="1"/>
    <col min="15374" max="15374" width="13.796875" style="1" customWidth="1"/>
    <col min="15375" max="15378" width="11.19921875" style="1"/>
    <col min="15379" max="15379" width="16.19921875" style="1" customWidth="1"/>
    <col min="15380" max="15383" width="11.19921875" style="1"/>
    <col min="15384" max="15384" width="14.09765625" style="1" customWidth="1"/>
    <col min="15385" max="15388" width="11.19921875" style="1"/>
    <col min="15389" max="15389" width="28.09765625" style="1" customWidth="1"/>
    <col min="15390" max="15396" width="11.19921875" style="1"/>
    <col min="15397" max="15401" width="0" style="1" hidden="1" customWidth="1"/>
    <col min="15402" max="15402" width="57.19921875" style="1" customWidth="1"/>
    <col min="15403" max="15610" width="11.19921875" style="1"/>
    <col min="15611" max="15611" width="21.69921875" style="1" customWidth="1"/>
    <col min="15612" max="15612" width="28.19921875" style="1" customWidth="1"/>
    <col min="15613" max="15613" width="28.69921875" style="1" customWidth="1"/>
    <col min="15614" max="15614" width="11.19921875" style="1"/>
    <col min="15615" max="15615" width="25.296875" style="1" customWidth="1"/>
    <col min="15616" max="15616" width="28.3984375" style="1" customWidth="1"/>
    <col min="15617" max="15618" width="34.8984375" style="1" customWidth="1"/>
    <col min="15619" max="15620" width="13.296875" style="1" customWidth="1"/>
    <col min="15621" max="15621" width="11.19921875" style="1"/>
    <col min="15622" max="15622" width="16" style="1" customWidth="1"/>
    <col min="15623" max="15626" width="11.19921875" style="1"/>
    <col min="15627" max="15627" width="48.3984375" style="1" customWidth="1"/>
    <col min="15628" max="15628" width="11.19921875" style="1"/>
    <col min="15629" max="15629" width="12.69921875" style="1" customWidth="1"/>
    <col min="15630" max="15630" width="13.796875" style="1" customWidth="1"/>
    <col min="15631" max="15634" width="11.19921875" style="1"/>
    <col min="15635" max="15635" width="16.19921875" style="1" customWidth="1"/>
    <col min="15636" max="15639" width="11.19921875" style="1"/>
    <col min="15640" max="15640" width="14.09765625" style="1" customWidth="1"/>
    <col min="15641" max="15644" width="11.19921875" style="1"/>
    <col min="15645" max="15645" width="28.09765625" style="1" customWidth="1"/>
    <col min="15646" max="15652" width="11.19921875" style="1"/>
    <col min="15653" max="15657" width="0" style="1" hidden="1" customWidth="1"/>
    <col min="15658" max="15658" width="57.19921875" style="1" customWidth="1"/>
    <col min="15659" max="15866" width="11.19921875" style="1"/>
    <col min="15867" max="15867" width="21.69921875" style="1" customWidth="1"/>
    <col min="15868" max="15868" width="28.19921875" style="1" customWidth="1"/>
    <col min="15869" max="15869" width="28.69921875" style="1" customWidth="1"/>
    <col min="15870" max="15870" width="11.19921875" style="1"/>
    <col min="15871" max="15871" width="25.296875" style="1" customWidth="1"/>
    <col min="15872" max="15872" width="28.3984375" style="1" customWidth="1"/>
    <col min="15873" max="15874" width="34.8984375" style="1" customWidth="1"/>
    <col min="15875" max="15876" width="13.296875" style="1" customWidth="1"/>
    <col min="15877" max="15877" width="11.19921875" style="1"/>
    <col min="15878" max="15878" width="16" style="1" customWidth="1"/>
    <col min="15879" max="15882" width="11.19921875" style="1"/>
    <col min="15883" max="15883" width="48.3984375" style="1" customWidth="1"/>
    <col min="15884" max="15884" width="11.19921875" style="1"/>
    <col min="15885" max="15885" width="12.69921875" style="1" customWidth="1"/>
    <col min="15886" max="15886" width="13.796875" style="1" customWidth="1"/>
    <col min="15887" max="15890" width="11.19921875" style="1"/>
    <col min="15891" max="15891" width="16.19921875" style="1" customWidth="1"/>
    <col min="15892" max="15895" width="11.19921875" style="1"/>
    <col min="15896" max="15896" width="14.09765625" style="1" customWidth="1"/>
    <col min="15897" max="15900" width="11.19921875" style="1"/>
    <col min="15901" max="15901" width="28.09765625" style="1" customWidth="1"/>
    <col min="15902" max="15908" width="11.19921875" style="1"/>
    <col min="15909" max="15913" width="0" style="1" hidden="1" customWidth="1"/>
    <col min="15914" max="15914" width="57.19921875" style="1" customWidth="1"/>
    <col min="15915" max="16122" width="11.19921875" style="1"/>
    <col min="16123" max="16123" width="21.69921875" style="1" customWidth="1"/>
    <col min="16124" max="16124" width="28.19921875" style="1" customWidth="1"/>
    <col min="16125" max="16125" width="28.69921875" style="1" customWidth="1"/>
    <col min="16126" max="16126" width="11.19921875" style="1"/>
    <col min="16127" max="16127" width="25.296875" style="1" customWidth="1"/>
    <col min="16128" max="16128" width="28.3984375" style="1" customWidth="1"/>
    <col min="16129" max="16130" width="34.8984375" style="1" customWidth="1"/>
    <col min="16131" max="16132" width="13.296875" style="1" customWidth="1"/>
    <col min="16133" max="16133" width="11.19921875" style="1"/>
    <col min="16134" max="16134" width="16" style="1" customWidth="1"/>
    <col min="16135" max="16138" width="11.19921875" style="1"/>
    <col min="16139" max="16139" width="48.3984375" style="1" customWidth="1"/>
    <col min="16140" max="16140" width="11.19921875" style="1"/>
    <col min="16141" max="16141" width="12.69921875" style="1" customWidth="1"/>
    <col min="16142" max="16142" width="13.796875" style="1" customWidth="1"/>
    <col min="16143" max="16146" width="11.19921875" style="1"/>
    <col min="16147" max="16147" width="16.19921875" style="1" customWidth="1"/>
    <col min="16148" max="16151" width="11.19921875" style="1"/>
    <col min="16152" max="16152" width="14.09765625" style="1" customWidth="1"/>
    <col min="16153" max="16156" width="11.19921875" style="1"/>
    <col min="16157" max="16157" width="28.09765625" style="1" customWidth="1"/>
    <col min="16158" max="16164" width="11.19921875" style="1"/>
    <col min="16165" max="16169" width="0" style="1" hidden="1" customWidth="1"/>
    <col min="16170" max="16170" width="57.19921875" style="1" customWidth="1"/>
    <col min="16171" max="16384" width="11.19921875" style="1"/>
  </cols>
  <sheetData>
    <row r="1" spans="1:53" s="111" customFormat="1" ht="13.8" x14ac:dyDescent="0.25">
      <c r="A1" s="145"/>
      <c r="B1" s="145"/>
      <c r="C1" s="147" t="s">
        <v>542</v>
      </c>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row>
    <row r="2" spans="1:53" s="111" customFormat="1" ht="13.8" x14ac:dyDescent="0.25">
      <c r="A2" s="145"/>
      <c r="B2" s="145"/>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row>
    <row r="3" spans="1:53" s="111" customFormat="1" ht="13.8" x14ac:dyDescent="0.25">
      <c r="A3" s="145"/>
      <c r="B3" s="145"/>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row>
    <row r="4" spans="1:53" s="111" customFormat="1" ht="13.8" x14ac:dyDescent="0.25">
      <c r="A4" s="145"/>
      <c r="B4" s="145"/>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row>
    <row r="5" spans="1:53" s="111" customFormat="1" ht="13.8" x14ac:dyDescent="0.25">
      <c r="A5" s="145"/>
      <c r="B5" s="145"/>
      <c r="C5" s="147"/>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row>
    <row r="6" spans="1:53" s="111" customFormat="1" ht="27.6" customHeight="1" x14ac:dyDescent="0.25">
      <c r="A6" s="145"/>
      <c r="B6" s="145"/>
      <c r="C6" s="125" t="s">
        <v>543</v>
      </c>
      <c r="D6" s="155" t="s">
        <v>313</v>
      </c>
      <c r="E6" s="156"/>
      <c r="F6" s="156"/>
      <c r="G6" s="157"/>
      <c r="H6" s="149"/>
      <c r="I6" s="149"/>
      <c r="J6" s="149"/>
      <c r="K6" s="149"/>
      <c r="L6" s="149"/>
      <c r="M6" s="149"/>
      <c r="N6" s="149"/>
      <c r="O6" s="149"/>
      <c r="P6" s="149"/>
      <c r="Q6" s="114"/>
      <c r="R6" s="113"/>
      <c r="S6" s="149"/>
      <c r="T6" s="149"/>
      <c r="U6" s="149"/>
      <c r="V6" s="149"/>
      <c r="W6" s="149"/>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row>
    <row r="7" spans="1:53" s="112" customFormat="1" ht="46.2" customHeight="1" x14ac:dyDescent="0.25">
      <c r="A7" s="145"/>
      <c r="B7" s="145"/>
      <c r="C7" s="125" t="s">
        <v>544</v>
      </c>
      <c r="D7" s="151"/>
      <c r="E7" s="151"/>
      <c r="F7" s="152"/>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row>
    <row r="8" spans="1:53" s="112" customFormat="1" ht="28.8" customHeight="1" x14ac:dyDescent="0.25">
      <c r="A8" s="145"/>
      <c r="B8" s="145"/>
      <c r="C8" s="125" t="s">
        <v>545</v>
      </c>
      <c r="D8" s="153">
        <v>3</v>
      </c>
      <c r="E8" s="153"/>
      <c r="F8" s="153"/>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row>
    <row r="9" spans="1:53" s="112" customFormat="1" ht="42.75" customHeight="1" x14ac:dyDescent="0.25">
      <c r="A9" s="146"/>
      <c r="B9" s="146"/>
      <c r="C9" s="125" t="s">
        <v>546</v>
      </c>
      <c r="D9" s="154">
        <v>46010</v>
      </c>
      <c r="E9" s="153"/>
      <c r="F9" s="153"/>
      <c r="G9" s="128" t="s">
        <v>560</v>
      </c>
      <c r="H9" s="322">
        <v>46023</v>
      </c>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row>
    <row r="10" spans="1:53" x14ac:dyDescent="0.25">
      <c r="AD10" s="1"/>
      <c r="AE10" s="18"/>
    </row>
    <row r="11" spans="1:53" x14ac:dyDescent="0.25">
      <c r="AD11" s="1"/>
      <c r="AE11" s="18"/>
    </row>
    <row r="12" spans="1:53" s="2" customFormat="1" ht="19.5" customHeight="1" x14ac:dyDescent="0.25">
      <c r="A12" s="171" t="s">
        <v>17</v>
      </c>
      <c r="B12" s="300" t="s">
        <v>2</v>
      </c>
      <c r="C12" s="300" t="s">
        <v>3</v>
      </c>
      <c r="D12" s="300" t="s">
        <v>4</v>
      </c>
      <c r="E12" s="300"/>
      <c r="F12" s="300"/>
      <c r="G12" s="300"/>
      <c r="H12" s="300"/>
      <c r="I12" s="300"/>
      <c r="J12" s="300"/>
      <c r="K12" s="300" t="s">
        <v>5</v>
      </c>
      <c r="L12" s="300"/>
      <c r="M12" s="300"/>
      <c r="N12" s="300"/>
      <c r="O12" s="300"/>
      <c r="P12" s="300"/>
      <c r="Q12" s="300" t="s">
        <v>6</v>
      </c>
      <c r="R12" s="300" t="s">
        <v>7</v>
      </c>
      <c r="S12" s="300" t="s">
        <v>8</v>
      </c>
      <c r="T12" s="300" t="s">
        <v>9</v>
      </c>
      <c r="U12" s="300" t="s">
        <v>10</v>
      </c>
      <c r="V12" s="300"/>
      <c r="W12" s="300"/>
      <c r="X12" s="300"/>
      <c r="Y12" s="300"/>
      <c r="Z12" s="300"/>
      <c r="AA12" s="300"/>
      <c r="AB12" s="300"/>
      <c r="AC12" s="300"/>
      <c r="AD12" s="300" t="s">
        <v>11</v>
      </c>
      <c r="AE12" s="300"/>
      <c r="AF12" s="300" t="s">
        <v>12</v>
      </c>
      <c r="AG12" s="300"/>
      <c r="AH12" s="300"/>
      <c r="AI12" s="300" t="s">
        <v>13</v>
      </c>
      <c r="AJ12" s="300" t="s">
        <v>14</v>
      </c>
      <c r="AK12" s="300"/>
      <c r="AL12" s="300"/>
      <c r="AM12" s="300"/>
      <c r="AN12" s="300"/>
      <c r="AO12" s="300"/>
      <c r="AP12" s="300"/>
      <c r="AQ12" s="300"/>
      <c r="AR12" s="316" t="s">
        <v>15</v>
      </c>
      <c r="AS12" s="316"/>
      <c r="AT12" s="317" t="s">
        <v>16</v>
      </c>
      <c r="AU12" s="317"/>
      <c r="AV12" s="318"/>
      <c r="AW12" s="315" t="s">
        <v>15</v>
      </c>
      <c r="AX12" s="315"/>
      <c r="AY12" s="315" t="s">
        <v>16</v>
      </c>
      <c r="AZ12" s="315"/>
      <c r="BA12" s="315"/>
    </row>
    <row r="13" spans="1:53" s="2" customFormat="1" ht="24.75" customHeight="1" x14ac:dyDescent="0.25">
      <c r="A13" s="171"/>
      <c r="B13" s="300"/>
      <c r="C13" s="300"/>
      <c r="D13" s="300"/>
      <c r="E13" s="300"/>
      <c r="F13" s="300"/>
      <c r="G13" s="300"/>
      <c r="H13" s="300"/>
      <c r="I13" s="300"/>
      <c r="J13" s="300"/>
      <c r="K13" s="300" t="s">
        <v>18</v>
      </c>
      <c r="L13" s="300"/>
      <c r="M13" s="300"/>
      <c r="N13" s="300"/>
      <c r="O13" s="300"/>
      <c r="P13" s="300"/>
      <c r="Q13" s="300"/>
      <c r="R13" s="300"/>
      <c r="S13" s="300"/>
      <c r="T13" s="300"/>
      <c r="U13" s="38" t="s">
        <v>19</v>
      </c>
      <c r="V13" s="300" t="s">
        <v>20</v>
      </c>
      <c r="W13" s="300"/>
      <c r="X13" s="300"/>
      <c r="Y13" s="300"/>
      <c r="Z13" s="300" t="s">
        <v>21</v>
      </c>
      <c r="AA13" s="300"/>
      <c r="AB13" s="300"/>
      <c r="AC13" s="38"/>
      <c r="AD13" s="300"/>
      <c r="AE13" s="300"/>
      <c r="AF13" s="300"/>
      <c r="AG13" s="300"/>
      <c r="AH13" s="300"/>
      <c r="AI13" s="300"/>
      <c r="AJ13" s="300"/>
      <c r="AK13" s="300"/>
      <c r="AL13" s="300"/>
      <c r="AM13" s="300"/>
      <c r="AN13" s="300"/>
      <c r="AO13" s="300"/>
      <c r="AP13" s="300"/>
      <c r="AQ13" s="300"/>
      <c r="AR13" s="316"/>
      <c r="AS13" s="316"/>
      <c r="AT13" s="317"/>
      <c r="AU13" s="317"/>
      <c r="AV13" s="318"/>
      <c r="AW13" s="315"/>
      <c r="AX13" s="315"/>
      <c r="AY13" s="315"/>
      <c r="AZ13" s="315"/>
      <c r="BA13" s="315"/>
    </row>
    <row r="14" spans="1:53" s="3" customFormat="1" ht="59.25" customHeight="1" x14ac:dyDescent="0.25">
      <c r="A14" s="171"/>
      <c r="B14" s="301" t="s">
        <v>22</v>
      </c>
      <c r="C14" s="300"/>
      <c r="D14" s="38" t="s">
        <v>23</v>
      </c>
      <c r="E14" s="38" t="s">
        <v>24</v>
      </c>
      <c r="F14" s="38" t="s">
        <v>1</v>
      </c>
      <c r="G14" s="38" t="s">
        <v>25</v>
      </c>
      <c r="H14" s="38" t="s">
        <v>26</v>
      </c>
      <c r="I14" s="38" t="s">
        <v>27</v>
      </c>
      <c r="J14" s="38" t="s">
        <v>28</v>
      </c>
      <c r="K14" s="38" t="s">
        <v>29</v>
      </c>
      <c r="L14" s="38" t="s">
        <v>30</v>
      </c>
      <c r="M14" s="38" t="s">
        <v>31</v>
      </c>
      <c r="N14" s="38" t="s">
        <v>0</v>
      </c>
      <c r="O14" s="38" t="s">
        <v>31</v>
      </c>
      <c r="P14" s="38" t="s">
        <v>32</v>
      </c>
      <c r="Q14" s="300"/>
      <c r="R14" s="300"/>
      <c r="S14" s="300"/>
      <c r="T14" s="300"/>
      <c r="U14" s="38" t="s">
        <v>33</v>
      </c>
      <c r="V14" s="38" t="s">
        <v>34</v>
      </c>
      <c r="W14" s="38" t="s">
        <v>35</v>
      </c>
      <c r="X14" s="38" t="s">
        <v>36</v>
      </c>
      <c r="Y14" s="38" t="s">
        <v>35</v>
      </c>
      <c r="Z14" s="38" t="s">
        <v>37</v>
      </c>
      <c r="AA14" s="38" t="s">
        <v>38</v>
      </c>
      <c r="AB14" s="38" t="s">
        <v>39</v>
      </c>
      <c r="AC14" s="38" t="s">
        <v>40</v>
      </c>
      <c r="AD14" s="38" t="s">
        <v>41</v>
      </c>
      <c r="AE14" s="38" t="s">
        <v>42</v>
      </c>
      <c r="AF14" s="38" t="s">
        <v>43</v>
      </c>
      <c r="AG14" s="38" t="s">
        <v>44</v>
      </c>
      <c r="AH14" s="38" t="s">
        <v>32</v>
      </c>
      <c r="AI14" s="300"/>
      <c r="AJ14" s="38" t="s">
        <v>45</v>
      </c>
      <c r="AK14" s="38" t="s">
        <v>46</v>
      </c>
      <c r="AL14" s="38" t="s">
        <v>47</v>
      </c>
      <c r="AM14" s="38" t="s">
        <v>48</v>
      </c>
      <c r="AN14" s="38" t="s">
        <v>49</v>
      </c>
      <c r="AO14" s="38" t="s">
        <v>50</v>
      </c>
      <c r="AP14" s="38" t="s">
        <v>51</v>
      </c>
      <c r="AQ14" s="38" t="s">
        <v>52</v>
      </c>
      <c r="AR14" s="36" t="s">
        <v>53</v>
      </c>
      <c r="AS14" s="36" t="s">
        <v>54</v>
      </c>
      <c r="AT14" s="36" t="s">
        <v>55</v>
      </c>
      <c r="AU14" s="36" t="s">
        <v>56</v>
      </c>
      <c r="AV14" s="126" t="s">
        <v>57</v>
      </c>
      <c r="AW14" s="127" t="s">
        <v>53</v>
      </c>
      <c r="AX14" s="127" t="s">
        <v>54</v>
      </c>
      <c r="AY14" s="127" t="s">
        <v>55</v>
      </c>
      <c r="AZ14" s="127" t="s">
        <v>56</v>
      </c>
      <c r="BA14" s="127" t="s">
        <v>57</v>
      </c>
    </row>
    <row r="15" spans="1:53" s="5" customFormat="1" ht="150" customHeight="1" x14ac:dyDescent="0.25">
      <c r="A15" s="143" t="s">
        <v>125</v>
      </c>
      <c r="B15" s="235" t="s">
        <v>87</v>
      </c>
      <c r="C15" s="143" t="s">
        <v>126</v>
      </c>
      <c r="D15" s="143" t="s">
        <v>127</v>
      </c>
      <c r="E15" s="143" t="s">
        <v>58</v>
      </c>
      <c r="F15" s="143" t="s">
        <v>128</v>
      </c>
      <c r="G15" s="143" t="s">
        <v>129</v>
      </c>
      <c r="H15" s="143" t="s">
        <v>130</v>
      </c>
      <c r="I15" s="143" t="s">
        <v>131</v>
      </c>
      <c r="J15" s="143" t="s">
        <v>59</v>
      </c>
      <c r="K15" s="143">
        <v>760</v>
      </c>
      <c r="L15" s="143" t="s">
        <v>73</v>
      </c>
      <c r="M15" s="196">
        <v>0.8</v>
      </c>
      <c r="N15" s="143" t="s">
        <v>75</v>
      </c>
      <c r="O15" s="196">
        <v>0.6</v>
      </c>
      <c r="P15" s="302" t="s">
        <v>132</v>
      </c>
      <c r="Q15" s="42" t="s">
        <v>60</v>
      </c>
      <c r="R15" s="42" t="s">
        <v>133</v>
      </c>
      <c r="S15" s="42" t="s">
        <v>61</v>
      </c>
      <c r="T15" s="42" t="s">
        <v>135</v>
      </c>
      <c r="U15" s="42" t="s">
        <v>136</v>
      </c>
      <c r="V15" s="42" t="s">
        <v>60</v>
      </c>
      <c r="W15" s="20">
        <v>0.25</v>
      </c>
      <c r="X15" s="42" t="s">
        <v>66</v>
      </c>
      <c r="Y15" s="20">
        <v>0.15</v>
      </c>
      <c r="Z15" s="42" t="s">
        <v>137</v>
      </c>
      <c r="AA15" s="42" t="s">
        <v>68</v>
      </c>
      <c r="AB15" s="42" t="s">
        <v>69</v>
      </c>
      <c r="AC15" s="20">
        <f>+W15+Y15</f>
        <v>0.4</v>
      </c>
      <c r="AD15" s="20">
        <f>AC15*M15</f>
        <v>0.32000000000000006</v>
      </c>
      <c r="AE15" s="20">
        <f>M15-AD15</f>
        <v>0.48</v>
      </c>
      <c r="AF15" s="143" t="s">
        <v>138</v>
      </c>
      <c r="AG15" s="260" t="s">
        <v>139</v>
      </c>
      <c r="AH15" s="224" t="s">
        <v>149</v>
      </c>
      <c r="AI15" s="262" t="s">
        <v>140</v>
      </c>
      <c r="AJ15" s="143" t="s">
        <v>320</v>
      </c>
      <c r="AK15" s="143" t="s">
        <v>320</v>
      </c>
      <c r="AL15" s="143" t="s">
        <v>320</v>
      </c>
      <c r="AM15" s="143" t="s">
        <v>320</v>
      </c>
      <c r="AN15" s="143" t="s">
        <v>320</v>
      </c>
      <c r="AO15" s="143" t="s">
        <v>320</v>
      </c>
      <c r="AP15" s="143" t="s">
        <v>320</v>
      </c>
      <c r="AQ15" s="143" t="s">
        <v>320</v>
      </c>
      <c r="AR15" s="51"/>
      <c r="AS15" s="51"/>
      <c r="AT15" s="51"/>
      <c r="AU15" s="51"/>
      <c r="AV15" s="137"/>
      <c r="AW15" s="129" t="s">
        <v>589</v>
      </c>
      <c r="AX15" s="132" t="s">
        <v>579</v>
      </c>
      <c r="AY15" s="129" t="s">
        <v>592</v>
      </c>
      <c r="AZ15" s="129" t="s">
        <v>320</v>
      </c>
      <c r="BA15" s="129" t="s">
        <v>320</v>
      </c>
    </row>
    <row r="16" spans="1:53" s="5" customFormat="1" ht="189" customHeight="1" x14ac:dyDescent="0.25">
      <c r="A16" s="144"/>
      <c r="B16" s="160"/>
      <c r="C16" s="144"/>
      <c r="D16" s="144"/>
      <c r="E16" s="144"/>
      <c r="F16" s="144"/>
      <c r="G16" s="144"/>
      <c r="H16" s="144"/>
      <c r="I16" s="144"/>
      <c r="J16" s="144"/>
      <c r="K16" s="144"/>
      <c r="L16" s="144"/>
      <c r="M16" s="198"/>
      <c r="N16" s="144"/>
      <c r="O16" s="198"/>
      <c r="P16" s="303"/>
      <c r="Q16" s="42" t="s">
        <v>60</v>
      </c>
      <c r="R16" s="42" t="s">
        <v>134</v>
      </c>
      <c r="S16" s="42" t="s">
        <v>61</v>
      </c>
      <c r="T16" s="42" t="s">
        <v>135</v>
      </c>
      <c r="U16" s="42" t="s">
        <v>136</v>
      </c>
      <c r="V16" s="42" t="s">
        <v>60</v>
      </c>
      <c r="W16" s="20">
        <v>0.25</v>
      </c>
      <c r="X16" s="42" t="s">
        <v>66</v>
      </c>
      <c r="Y16" s="20">
        <v>0.15</v>
      </c>
      <c r="Z16" s="42" t="s">
        <v>137</v>
      </c>
      <c r="AA16" s="42" t="s">
        <v>68</v>
      </c>
      <c r="AB16" s="42" t="s">
        <v>69</v>
      </c>
      <c r="AC16" s="20">
        <f>+W16+Y16</f>
        <v>0.4</v>
      </c>
      <c r="AD16" s="20">
        <f>AC16*AE15</f>
        <v>0.192</v>
      </c>
      <c r="AE16" s="4">
        <f>AE15-AD16</f>
        <v>0.28799999999999998</v>
      </c>
      <c r="AF16" s="144"/>
      <c r="AG16" s="261"/>
      <c r="AH16" s="224"/>
      <c r="AI16" s="263"/>
      <c r="AJ16" s="144"/>
      <c r="AK16" s="144"/>
      <c r="AL16" s="144"/>
      <c r="AM16" s="144"/>
      <c r="AN16" s="144"/>
      <c r="AO16" s="144"/>
      <c r="AP16" s="144"/>
      <c r="AQ16" s="144"/>
      <c r="AR16" s="51"/>
      <c r="AS16" s="51"/>
      <c r="AT16" s="51"/>
      <c r="AU16" s="51"/>
      <c r="AV16" s="137"/>
      <c r="AW16" s="129" t="s">
        <v>589</v>
      </c>
      <c r="AX16" s="132" t="s">
        <v>580</v>
      </c>
      <c r="AY16" s="129" t="s">
        <v>592</v>
      </c>
      <c r="AZ16" s="129" t="s">
        <v>320</v>
      </c>
      <c r="BA16" s="129" t="s">
        <v>320</v>
      </c>
    </row>
    <row r="17" spans="1:53" s="5" customFormat="1" ht="154.80000000000001" customHeight="1" x14ac:dyDescent="0.25">
      <c r="A17" s="15" t="s">
        <v>142</v>
      </c>
      <c r="B17" s="116" t="s">
        <v>143</v>
      </c>
      <c r="C17" s="44" t="s">
        <v>144</v>
      </c>
      <c r="D17" s="44" t="s">
        <v>145</v>
      </c>
      <c r="E17" s="44" t="s">
        <v>58</v>
      </c>
      <c r="F17" s="44" t="s">
        <v>146</v>
      </c>
      <c r="G17" s="44" t="s">
        <v>147</v>
      </c>
      <c r="H17" s="44" t="s">
        <v>148</v>
      </c>
      <c r="I17" s="44" t="s">
        <v>491</v>
      </c>
      <c r="J17" s="44" t="s">
        <v>59</v>
      </c>
      <c r="K17" s="42">
        <v>50</v>
      </c>
      <c r="L17" s="42" t="s">
        <v>79</v>
      </c>
      <c r="M17" s="20">
        <v>0.6</v>
      </c>
      <c r="N17" s="42" t="s">
        <v>75</v>
      </c>
      <c r="O17" s="20">
        <v>0.6</v>
      </c>
      <c r="P17" s="63" t="s">
        <v>149</v>
      </c>
      <c r="Q17" s="42" t="s">
        <v>60</v>
      </c>
      <c r="R17" s="42" t="s">
        <v>150</v>
      </c>
      <c r="S17" s="42" t="s">
        <v>61</v>
      </c>
      <c r="T17" s="42" t="s">
        <v>151</v>
      </c>
      <c r="U17" s="42" t="s">
        <v>136</v>
      </c>
      <c r="V17" s="42" t="s">
        <v>60</v>
      </c>
      <c r="W17" s="20">
        <v>0.25</v>
      </c>
      <c r="X17" s="42" t="s">
        <v>66</v>
      </c>
      <c r="Y17" s="20">
        <v>0.15</v>
      </c>
      <c r="Z17" s="42" t="s">
        <v>137</v>
      </c>
      <c r="AA17" s="42" t="s">
        <v>68</v>
      </c>
      <c r="AB17" s="42" t="s">
        <v>69</v>
      </c>
      <c r="AC17" s="20">
        <f>+W17+Y17</f>
        <v>0.4</v>
      </c>
      <c r="AD17" s="20">
        <f>+M17*AC17</f>
        <v>0.24</v>
      </c>
      <c r="AE17" s="4">
        <f>+M17-AD17</f>
        <v>0.36</v>
      </c>
      <c r="AF17" s="42" t="s">
        <v>138</v>
      </c>
      <c r="AG17" s="22" t="s">
        <v>139</v>
      </c>
      <c r="AH17" s="43" t="s">
        <v>270</v>
      </c>
      <c r="AI17" s="23" t="s">
        <v>140</v>
      </c>
      <c r="AJ17" s="42" t="s">
        <v>320</v>
      </c>
      <c r="AK17" s="42" t="s">
        <v>320</v>
      </c>
      <c r="AL17" s="42" t="s">
        <v>320</v>
      </c>
      <c r="AM17" s="42" t="s">
        <v>320</v>
      </c>
      <c r="AN17" s="42" t="s">
        <v>320</v>
      </c>
      <c r="AO17" s="42" t="s">
        <v>320</v>
      </c>
      <c r="AP17" s="42" t="s">
        <v>320</v>
      </c>
      <c r="AQ17" s="42" t="s">
        <v>320</v>
      </c>
      <c r="AR17" s="51"/>
      <c r="AS17" s="51"/>
      <c r="AT17" s="51"/>
      <c r="AU17" s="51"/>
      <c r="AV17" s="137"/>
      <c r="AW17" s="129" t="s">
        <v>589</v>
      </c>
      <c r="AX17" s="132" t="s">
        <v>575</v>
      </c>
      <c r="AY17" s="129" t="s">
        <v>592</v>
      </c>
      <c r="AZ17" s="129" t="s">
        <v>320</v>
      </c>
      <c r="BA17" s="129" t="s">
        <v>320</v>
      </c>
    </row>
    <row r="18" spans="1:53" s="5" customFormat="1" ht="216.6" customHeight="1" x14ac:dyDescent="0.25">
      <c r="A18" s="237" t="s">
        <v>167</v>
      </c>
      <c r="B18" s="242" t="s">
        <v>152</v>
      </c>
      <c r="C18" s="164" t="s">
        <v>153</v>
      </c>
      <c r="D18" s="161" t="s">
        <v>154</v>
      </c>
      <c r="E18" s="161" t="s">
        <v>62</v>
      </c>
      <c r="F18" s="161" t="s">
        <v>155</v>
      </c>
      <c r="G18" s="161" t="s">
        <v>156</v>
      </c>
      <c r="H18" s="161" t="s">
        <v>157</v>
      </c>
      <c r="I18" s="161" t="s">
        <v>492</v>
      </c>
      <c r="J18" s="161" t="s">
        <v>65</v>
      </c>
      <c r="K18" s="143" t="s">
        <v>158</v>
      </c>
      <c r="L18" s="143" t="s">
        <v>79</v>
      </c>
      <c r="M18" s="196">
        <v>0.6</v>
      </c>
      <c r="N18" s="143" t="s">
        <v>74</v>
      </c>
      <c r="O18" s="196">
        <v>0.4</v>
      </c>
      <c r="P18" s="207" t="s">
        <v>149</v>
      </c>
      <c r="Q18" s="37" t="s">
        <v>519</v>
      </c>
      <c r="R18" s="37" t="s">
        <v>159</v>
      </c>
      <c r="S18" s="37" t="s">
        <v>61</v>
      </c>
      <c r="T18" s="30" t="s">
        <v>160</v>
      </c>
      <c r="U18" s="37" t="s">
        <v>30</v>
      </c>
      <c r="V18" s="30" t="s">
        <v>161</v>
      </c>
      <c r="W18" s="7">
        <v>0.15</v>
      </c>
      <c r="X18" s="30" t="s">
        <v>66</v>
      </c>
      <c r="Y18" s="7">
        <v>0.15</v>
      </c>
      <c r="Z18" s="30" t="s">
        <v>67</v>
      </c>
      <c r="AA18" s="30" t="s">
        <v>68</v>
      </c>
      <c r="AB18" s="30" t="s">
        <v>69</v>
      </c>
      <c r="AC18" s="29">
        <f>(W18+Y18)</f>
        <v>0.3</v>
      </c>
      <c r="AD18" s="29">
        <f>(M18*AC18)</f>
        <v>0.18</v>
      </c>
      <c r="AE18" s="8">
        <f>(M18-AD18)</f>
        <v>0.42</v>
      </c>
      <c r="AF18" s="158" t="s">
        <v>534</v>
      </c>
      <c r="AG18" s="166" t="s">
        <v>539</v>
      </c>
      <c r="AH18" s="234" t="s">
        <v>166</v>
      </c>
      <c r="AI18" s="272" t="s">
        <v>182</v>
      </c>
      <c r="AJ18" s="143" t="s">
        <v>320</v>
      </c>
      <c r="AK18" s="143" t="s">
        <v>320</v>
      </c>
      <c r="AL18" s="143" t="s">
        <v>320</v>
      </c>
      <c r="AM18" s="143" t="s">
        <v>320</v>
      </c>
      <c r="AN18" s="143" t="s">
        <v>320</v>
      </c>
      <c r="AO18" s="143" t="s">
        <v>320</v>
      </c>
      <c r="AP18" s="143" t="s">
        <v>320</v>
      </c>
      <c r="AQ18" s="143" t="s">
        <v>320</v>
      </c>
      <c r="AR18" s="51"/>
      <c r="AS18" s="51"/>
      <c r="AT18" s="51"/>
      <c r="AU18" s="51"/>
      <c r="AV18" s="137"/>
      <c r="AW18" s="129" t="s">
        <v>589</v>
      </c>
      <c r="AX18" s="132" t="s">
        <v>586</v>
      </c>
      <c r="AY18" s="129" t="s">
        <v>592</v>
      </c>
      <c r="AZ18" s="129" t="s">
        <v>320</v>
      </c>
      <c r="BA18" s="129" t="s">
        <v>320</v>
      </c>
    </row>
    <row r="19" spans="1:53" s="5" customFormat="1" ht="188.4" customHeight="1" x14ac:dyDescent="0.25">
      <c r="A19" s="237"/>
      <c r="B19" s="242"/>
      <c r="C19" s="164"/>
      <c r="D19" s="228"/>
      <c r="E19" s="228"/>
      <c r="F19" s="228"/>
      <c r="G19" s="228"/>
      <c r="H19" s="228"/>
      <c r="I19" s="228"/>
      <c r="J19" s="228"/>
      <c r="K19" s="165"/>
      <c r="L19" s="165"/>
      <c r="M19" s="197"/>
      <c r="N19" s="165"/>
      <c r="O19" s="197"/>
      <c r="P19" s="232"/>
      <c r="Q19" s="37" t="s">
        <v>60</v>
      </c>
      <c r="R19" s="35" t="s">
        <v>162</v>
      </c>
      <c r="S19" s="35" t="s">
        <v>61</v>
      </c>
      <c r="T19" s="30" t="s">
        <v>163</v>
      </c>
      <c r="U19" s="37" t="s">
        <v>30</v>
      </c>
      <c r="V19" s="30" t="s">
        <v>60</v>
      </c>
      <c r="W19" s="31">
        <v>0.25</v>
      </c>
      <c r="X19" s="30" t="s">
        <v>66</v>
      </c>
      <c r="Y19" s="31">
        <v>0.15</v>
      </c>
      <c r="Z19" s="30" t="s">
        <v>67</v>
      </c>
      <c r="AA19" s="30" t="s">
        <v>68</v>
      </c>
      <c r="AB19" s="30" t="s">
        <v>69</v>
      </c>
      <c r="AC19" s="29">
        <f>(W19+Y19)</f>
        <v>0.4</v>
      </c>
      <c r="AD19" s="29">
        <f>AE18*AC19</f>
        <v>0.16800000000000001</v>
      </c>
      <c r="AE19" s="8">
        <f>(AE18-AD19)</f>
        <v>0.252</v>
      </c>
      <c r="AF19" s="203"/>
      <c r="AG19" s="233"/>
      <c r="AH19" s="234"/>
      <c r="AI19" s="273"/>
      <c r="AJ19" s="165"/>
      <c r="AK19" s="165"/>
      <c r="AL19" s="165"/>
      <c r="AM19" s="165"/>
      <c r="AN19" s="165"/>
      <c r="AO19" s="165"/>
      <c r="AP19" s="165"/>
      <c r="AQ19" s="165"/>
      <c r="AR19" s="51"/>
      <c r="AS19" s="51"/>
      <c r="AT19" s="51"/>
      <c r="AU19" s="51"/>
      <c r="AV19" s="137"/>
      <c r="AW19" s="129" t="s">
        <v>589</v>
      </c>
      <c r="AX19" s="132" t="s">
        <v>587</v>
      </c>
      <c r="AY19" s="129" t="s">
        <v>592</v>
      </c>
      <c r="AZ19" s="129" t="s">
        <v>320</v>
      </c>
      <c r="BA19" s="129" t="s">
        <v>320</v>
      </c>
    </row>
    <row r="20" spans="1:53" s="5" customFormat="1" ht="180" customHeight="1" x14ac:dyDescent="0.25">
      <c r="A20" s="177"/>
      <c r="B20" s="242"/>
      <c r="C20" s="164"/>
      <c r="D20" s="162"/>
      <c r="E20" s="162"/>
      <c r="F20" s="162"/>
      <c r="G20" s="162"/>
      <c r="H20" s="162"/>
      <c r="I20" s="162"/>
      <c r="J20" s="162"/>
      <c r="K20" s="144"/>
      <c r="L20" s="144"/>
      <c r="M20" s="198"/>
      <c r="N20" s="144"/>
      <c r="O20" s="198"/>
      <c r="P20" s="208"/>
      <c r="Q20" s="37" t="s">
        <v>60</v>
      </c>
      <c r="R20" s="37" t="s">
        <v>164</v>
      </c>
      <c r="S20" s="37" t="s">
        <v>61</v>
      </c>
      <c r="T20" s="30" t="s">
        <v>165</v>
      </c>
      <c r="U20" s="37" t="s">
        <v>30</v>
      </c>
      <c r="V20" s="30" t="s">
        <v>60</v>
      </c>
      <c r="W20" s="7">
        <v>0.25</v>
      </c>
      <c r="X20" s="30" t="s">
        <v>66</v>
      </c>
      <c r="Y20" s="7">
        <v>0.15</v>
      </c>
      <c r="Z20" s="30" t="s">
        <v>67</v>
      </c>
      <c r="AA20" s="30" t="s">
        <v>68</v>
      </c>
      <c r="AB20" s="30" t="s">
        <v>69</v>
      </c>
      <c r="AC20" s="31">
        <f>(W20+Y20)</f>
        <v>0.4</v>
      </c>
      <c r="AD20" s="31">
        <f>(AE19*AC20)</f>
        <v>0.1008</v>
      </c>
      <c r="AE20" s="87">
        <f>+AE19-AD20</f>
        <v>0.1512</v>
      </c>
      <c r="AF20" s="159"/>
      <c r="AG20" s="167"/>
      <c r="AH20" s="234"/>
      <c r="AI20" s="274"/>
      <c r="AJ20" s="144"/>
      <c r="AK20" s="144"/>
      <c r="AL20" s="144"/>
      <c r="AM20" s="144"/>
      <c r="AN20" s="144"/>
      <c r="AO20" s="144"/>
      <c r="AP20" s="144"/>
      <c r="AQ20" s="144"/>
      <c r="AR20" s="51"/>
      <c r="AS20" s="51"/>
      <c r="AT20" s="51"/>
      <c r="AU20" s="51"/>
      <c r="AV20" s="137"/>
      <c r="AW20" s="129" t="s">
        <v>589</v>
      </c>
      <c r="AX20" s="132" t="s">
        <v>588</v>
      </c>
      <c r="AY20" s="129" t="s">
        <v>592</v>
      </c>
      <c r="AZ20" s="129" t="s">
        <v>320</v>
      </c>
      <c r="BA20" s="129" t="s">
        <v>320</v>
      </c>
    </row>
    <row r="21" spans="1:53" s="24" customFormat="1" ht="129" customHeight="1" x14ac:dyDescent="0.25">
      <c r="A21" s="164" t="s">
        <v>168</v>
      </c>
      <c r="B21" s="178" t="s">
        <v>265</v>
      </c>
      <c r="C21" s="164" t="s">
        <v>85</v>
      </c>
      <c r="D21" s="164" t="s">
        <v>170</v>
      </c>
      <c r="E21" s="164" t="s">
        <v>58</v>
      </c>
      <c r="F21" s="164" t="s">
        <v>172</v>
      </c>
      <c r="G21" s="164" t="s">
        <v>171</v>
      </c>
      <c r="H21" s="164" t="s">
        <v>173</v>
      </c>
      <c r="I21" s="164" t="s">
        <v>493</v>
      </c>
      <c r="J21" s="164" t="s">
        <v>59</v>
      </c>
      <c r="K21" s="215">
        <v>667</v>
      </c>
      <c r="L21" s="215" t="s">
        <v>73</v>
      </c>
      <c r="M21" s="214">
        <v>0.8</v>
      </c>
      <c r="N21" s="215" t="s">
        <v>64</v>
      </c>
      <c r="O21" s="214">
        <v>0.2</v>
      </c>
      <c r="P21" s="216" t="s">
        <v>149</v>
      </c>
      <c r="Q21" s="37" t="s">
        <v>60</v>
      </c>
      <c r="R21" s="37" t="s">
        <v>174</v>
      </c>
      <c r="S21" s="37" t="s">
        <v>61</v>
      </c>
      <c r="T21" s="37" t="s">
        <v>175</v>
      </c>
      <c r="U21" s="37" t="s">
        <v>84</v>
      </c>
      <c r="V21" s="35" t="s">
        <v>60</v>
      </c>
      <c r="W21" s="48">
        <v>0.25</v>
      </c>
      <c r="X21" s="35" t="s">
        <v>66</v>
      </c>
      <c r="Y21" s="48">
        <v>0.15</v>
      </c>
      <c r="Z21" s="35" t="s">
        <v>67</v>
      </c>
      <c r="AA21" s="35" t="s">
        <v>68</v>
      </c>
      <c r="AB21" s="35" t="s">
        <v>69</v>
      </c>
      <c r="AC21" s="48">
        <f t="shared" ref="AC21:AC28" si="0">W21+Y21</f>
        <v>0.4</v>
      </c>
      <c r="AD21" s="20">
        <f>AC21*M21</f>
        <v>0.32000000000000006</v>
      </c>
      <c r="AE21" s="20">
        <f>M21-AD21</f>
        <v>0.48</v>
      </c>
      <c r="AF21" s="164" t="s">
        <v>138</v>
      </c>
      <c r="AG21" s="246" t="s">
        <v>540</v>
      </c>
      <c r="AH21" s="234" t="s">
        <v>166</v>
      </c>
      <c r="AI21" s="245" t="s">
        <v>182</v>
      </c>
      <c r="AJ21" s="143" t="s">
        <v>320</v>
      </c>
      <c r="AK21" s="143" t="s">
        <v>320</v>
      </c>
      <c r="AL21" s="143" t="s">
        <v>320</v>
      </c>
      <c r="AM21" s="143" t="s">
        <v>320</v>
      </c>
      <c r="AN21" s="143" t="s">
        <v>320</v>
      </c>
      <c r="AO21" s="143" t="s">
        <v>320</v>
      </c>
      <c r="AP21" s="143" t="s">
        <v>320</v>
      </c>
      <c r="AQ21" s="143" t="s">
        <v>320</v>
      </c>
      <c r="AR21" s="37"/>
      <c r="AS21" s="37"/>
      <c r="AT21" s="39"/>
      <c r="AU21" s="39"/>
      <c r="AV21" s="62"/>
      <c r="AW21" s="129" t="s">
        <v>589</v>
      </c>
      <c r="AX21" s="52" t="s">
        <v>584</v>
      </c>
      <c r="AY21" s="129" t="s">
        <v>592</v>
      </c>
      <c r="AZ21" s="129" t="s">
        <v>320</v>
      </c>
      <c r="BA21" s="129" t="s">
        <v>320</v>
      </c>
    </row>
    <row r="22" spans="1:53" s="24" customFormat="1" ht="129" customHeight="1" x14ac:dyDescent="0.25">
      <c r="A22" s="164"/>
      <c r="B22" s="178"/>
      <c r="C22" s="164"/>
      <c r="D22" s="164"/>
      <c r="E22" s="164"/>
      <c r="F22" s="164"/>
      <c r="G22" s="164"/>
      <c r="H22" s="164"/>
      <c r="I22" s="164"/>
      <c r="J22" s="164"/>
      <c r="K22" s="215"/>
      <c r="L22" s="215"/>
      <c r="M22" s="214"/>
      <c r="N22" s="215"/>
      <c r="O22" s="214"/>
      <c r="P22" s="216"/>
      <c r="Q22" s="37" t="s">
        <v>60</v>
      </c>
      <c r="R22" s="37" t="s">
        <v>271</v>
      </c>
      <c r="S22" s="37" t="s">
        <v>61</v>
      </c>
      <c r="T22" s="37" t="s">
        <v>176</v>
      </c>
      <c r="U22" s="37" t="s">
        <v>84</v>
      </c>
      <c r="V22" s="35" t="s">
        <v>60</v>
      </c>
      <c r="W22" s="48">
        <v>0.25</v>
      </c>
      <c r="X22" s="35" t="s">
        <v>66</v>
      </c>
      <c r="Y22" s="48">
        <v>0.15</v>
      </c>
      <c r="Z22" s="35" t="s">
        <v>67</v>
      </c>
      <c r="AA22" s="35" t="s">
        <v>68</v>
      </c>
      <c r="AB22" s="35" t="s">
        <v>69</v>
      </c>
      <c r="AC22" s="48">
        <f t="shared" si="0"/>
        <v>0.4</v>
      </c>
      <c r="AD22" s="20">
        <f>AC22*AE21</f>
        <v>0.192</v>
      </c>
      <c r="AE22" s="20">
        <f>AE21-AD22</f>
        <v>0.28799999999999998</v>
      </c>
      <c r="AF22" s="164"/>
      <c r="AG22" s="246"/>
      <c r="AH22" s="234"/>
      <c r="AI22" s="245"/>
      <c r="AJ22" s="144"/>
      <c r="AK22" s="144"/>
      <c r="AL22" s="144"/>
      <c r="AM22" s="144"/>
      <c r="AN22" s="144"/>
      <c r="AO22" s="144"/>
      <c r="AP22" s="144"/>
      <c r="AQ22" s="144"/>
      <c r="AR22" s="37"/>
      <c r="AS22" s="37"/>
      <c r="AT22" s="39"/>
      <c r="AU22" s="39"/>
      <c r="AV22" s="62"/>
      <c r="AW22" s="129" t="s">
        <v>589</v>
      </c>
      <c r="AX22" s="52" t="s">
        <v>585</v>
      </c>
      <c r="AY22" s="129" t="s">
        <v>592</v>
      </c>
      <c r="AZ22" s="129" t="s">
        <v>320</v>
      </c>
      <c r="BA22" s="129" t="s">
        <v>320</v>
      </c>
    </row>
    <row r="23" spans="1:53" s="24" customFormat="1" ht="108.6" customHeight="1" x14ac:dyDescent="0.25">
      <c r="A23" s="164" t="s">
        <v>169</v>
      </c>
      <c r="B23" s="178" t="s">
        <v>265</v>
      </c>
      <c r="C23" s="164" t="s">
        <v>85</v>
      </c>
      <c r="D23" s="164" t="s">
        <v>86</v>
      </c>
      <c r="E23" s="164" t="s">
        <v>58</v>
      </c>
      <c r="F23" s="182" t="s">
        <v>177</v>
      </c>
      <c r="G23" s="164" t="s">
        <v>178</v>
      </c>
      <c r="H23" s="164" t="s">
        <v>179</v>
      </c>
      <c r="I23" s="164" t="s">
        <v>494</v>
      </c>
      <c r="J23" s="164" t="s">
        <v>59</v>
      </c>
      <c r="K23" s="215">
        <v>293</v>
      </c>
      <c r="L23" s="215" t="s">
        <v>79</v>
      </c>
      <c r="M23" s="214">
        <v>0.6</v>
      </c>
      <c r="N23" s="215" t="s">
        <v>74</v>
      </c>
      <c r="O23" s="214">
        <v>0.4</v>
      </c>
      <c r="P23" s="216" t="s">
        <v>149</v>
      </c>
      <c r="Q23" s="37" t="s">
        <v>60</v>
      </c>
      <c r="R23" s="37" t="s">
        <v>180</v>
      </c>
      <c r="S23" s="37" t="s">
        <v>61</v>
      </c>
      <c r="T23" s="37" t="s">
        <v>181</v>
      </c>
      <c r="U23" s="37" t="s">
        <v>30</v>
      </c>
      <c r="V23" s="35" t="s">
        <v>60</v>
      </c>
      <c r="W23" s="48">
        <v>0.25</v>
      </c>
      <c r="X23" s="35" t="s">
        <v>66</v>
      </c>
      <c r="Y23" s="48">
        <v>0.15</v>
      </c>
      <c r="Z23" s="35" t="s">
        <v>67</v>
      </c>
      <c r="AA23" s="35" t="s">
        <v>68</v>
      </c>
      <c r="AB23" s="35" t="s">
        <v>69</v>
      </c>
      <c r="AC23" s="48">
        <f t="shared" si="0"/>
        <v>0.4</v>
      </c>
      <c r="AD23" s="20">
        <f>AC23*M23</f>
        <v>0.24</v>
      </c>
      <c r="AE23" s="20">
        <f>M23-AD23</f>
        <v>0.36</v>
      </c>
      <c r="AF23" s="164" t="s">
        <v>535</v>
      </c>
      <c r="AG23" s="246" t="s">
        <v>539</v>
      </c>
      <c r="AH23" s="234" t="s">
        <v>166</v>
      </c>
      <c r="AI23" s="245" t="s">
        <v>182</v>
      </c>
      <c r="AJ23" s="143" t="s">
        <v>320</v>
      </c>
      <c r="AK23" s="143" t="s">
        <v>320</v>
      </c>
      <c r="AL23" s="143" t="s">
        <v>320</v>
      </c>
      <c r="AM23" s="143" t="s">
        <v>320</v>
      </c>
      <c r="AN23" s="143" t="s">
        <v>320</v>
      </c>
      <c r="AO23" s="143" t="s">
        <v>320</v>
      </c>
      <c r="AP23" s="143" t="s">
        <v>320</v>
      </c>
      <c r="AQ23" s="143" t="s">
        <v>320</v>
      </c>
      <c r="AR23" s="37"/>
      <c r="AS23" s="37"/>
      <c r="AT23" s="39"/>
      <c r="AU23" s="39"/>
      <c r="AV23" s="62"/>
      <c r="AW23" s="129" t="s">
        <v>589</v>
      </c>
      <c r="AX23" s="52" t="s">
        <v>581</v>
      </c>
      <c r="AY23" s="129" t="s">
        <v>592</v>
      </c>
      <c r="AZ23" s="129" t="s">
        <v>320</v>
      </c>
      <c r="BA23" s="129" t="s">
        <v>320</v>
      </c>
    </row>
    <row r="24" spans="1:53" s="24" customFormat="1" ht="171" customHeight="1" x14ac:dyDescent="0.25">
      <c r="A24" s="164"/>
      <c r="B24" s="178"/>
      <c r="C24" s="164"/>
      <c r="D24" s="164"/>
      <c r="E24" s="164"/>
      <c r="F24" s="182"/>
      <c r="G24" s="164"/>
      <c r="H24" s="164"/>
      <c r="I24" s="164"/>
      <c r="J24" s="164"/>
      <c r="K24" s="215"/>
      <c r="L24" s="215"/>
      <c r="M24" s="214"/>
      <c r="N24" s="215"/>
      <c r="O24" s="214"/>
      <c r="P24" s="216"/>
      <c r="Q24" s="37" t="s">
        <v>60</v>
      </c>
      <c r="R24" s="37" t="s">
        <v>272</v>
      </c>
      <c r="S24" s="37" t="s">
        <v>61</v>
      </c>
      <c r="T24" s="37" t="s">
        <v>181</v>
      </c>
      <c r="U24" s="37" t="s">
        <v>30</v>
      </c>
      <c r="V24" s="35" t="s">
        <v>60</v>
      </c>
      <c r="W24" s="48">
        <v>0.25</v>
      </c>
      <c r="X24" s="35" t="s">
        <v>66</v>
      </c>
      <c r="Y24" s="48">
        <v>0.15</v>
      </c>
      <c r="Z24" s="35" t="s">
        <v>67</v>
      </c>
      <c r="AA24" s="35" t="s">
        <v>68</v>
      </c>
      <c r="AB24" s="35" t="s">
        <v>69</v>
      </c>
      <c r="AC24" s="48">
        <f t="shared" si="0"/>
        <v>0.4</v>
      </c>
      <c r="AD24" s="20">
        <f>AC24*AE23</f>
        <v>0.14399999999999999</v>
      </c>
      <c r="AE24" s="20">
        <f>AE23-AD24</f>
        <v>0.216</v>
      </c>
      <c r="AF24" s="164"/>
      <c r="AG24" s="246"/>
      <c r="AH24" s="234"/>
      <c r="AI24" s="245"/>
      <c r="AJ24" s="165"/>
      <c r="AK24" s="165"/>
      <c r="AL24" s="165"/>
      <c r="AM24" s="165"/>
      <c r="AN24" s="165"/>
      <c r="AO24" s="165"/>
      <c r="AP24" s="165"/>
      <c r="AQ24" s="165"/>
      <c r="AR24" s="37"/>
      <c r="AS24" s="37"/>
      <c r="AT24" s="39"/>
      <c r="AU24" s="39"/>
      <c r="AV24" s="62"/>
      <c r="AW24" s="129" t="s">
        <v>589</v>
      </c>
      <c r="AX24" s="52" t="s">
        <v>582</v>
      </c>
      <c r="AY24" s="129" t="s">
        <v>592</v>
      </c>
      <c r="AZ24" s="129" t="s">
        <v>320</v>
      </c>
      <c r="BA24" s="129" t="s">
        <v>320</v>
      </c>
    </row>
    <row r="25" spans="1:53" s="24" customFormat="1" ht="192.6" customHeight="1" x14ac:dyDescent="0.25">
      <c r="A25" s="164"/>
      <c r="B25" s="178"/>
      <c r="C25" s="164"/>
      <c r="D25" s="164"/>
      <c r="E25" s="164"/>
      <c r="F25" s="182"/>
      <c r="G25" s="164"/>
      <c r="H25" s="164"/>
      <c r="I25" s="164"/>
      <c r="J25" s="164"/>
      <c r="K25" s="215"/>
      <c r="L25" s="215"/>
      <c r="M25" s="214"/>
      <c r="N25" s="215"/>
      <c r="O25" s="214"/>
      <c r="P25" s="216"/>
      <c r="Q25" s="37" t="s">
        <v>60</v>
      </c>
      <c r="R25" s="37" t="s">
        <v>273</v>
      </c>
      <c r="S25" s="37" t="s">
        <v>61</v>
      </c>
      <c r="T25" s="37" t="s">
        <v>181</v>
      </c>
      <c r="U25" s="37" t="s">
        <v>30</v>
      </c>
      <c r="V25" s="35" t="s">
        <v>60</v>
      </c>
      <c r="W25" s="48">
        <v>0.25</v>
      </c>
      <c r="X25" s="35" t="s">
        <v>66</v>
      </c>
      <c r="Y25" s="48">
        <v>0.15</v>
      </c>
      <c r="Z25" s="35" t="s">
        <v>67</v>
      </c>
      <c r="AA25" s="35" t="s">
        <v>68</v>
      </c>
      <c r="AB25" s="35" t="s">
        <v>69</v>
      </c>
      <c r="AC25" s="48">
        <f t="shared" si="0"/>
        <v>0.4</v>
      </c>
      <c r="AD25" s="20">
        <f>AC25*AE24</f>
        <v>8.6400000000000005E-2</v>
      </c>
      <c r="AE25" s="4">
        <f>AE24-AD25</f>
        <v>0.12959999999999999</v>
      </c>
      <c r="AF25" s="164"/>
      <c r="AG25" s="246"/>
      <c r="AH25" s="234"/>
      <c r="AI25" s="245"/>
      <c r="AJ25" s="144"/>
      <c r="AK25" s="144"/>
      <c r="AL25" s="144"/>
      <c r="AM25" s="144"/>
      <c r="AN25" s="144"/>
      <c r="AO25" s="144"/>
      <c r="AP25" s="144"/>
      <c r="AQ25" s="144"/>
      <c r="AR25" s="37"/>
      <c r="AS25" s="37"/>
      <c r="AT25" s="39"/>
      <c r="AU25" s="39"/>
      <c r="AV25" s="62"/>
      <c r="AW25" s="129" t="s">
        <v>589</v>
      </c>
      <c r="AX25" s="52" t="s">
        <v>583</v>
      </c>
      <c r="AY25" s="129" t="s">
        <v>592</v>
      </c>
      <c r="AZ25" s="129" t="s">
        <v>320</v>
      </c>
      <c r="BA25" s="129" t="s">
        <v>320</v>
      </c>
    </row>
    <row r="26" spans="1:53" s="24" customFormat="1" ht="153.6" customHeight="1" x14ac:dyDescent="0.25">
      <c r="A26" s="35" t="s">
        <v>183</v>
      </c>
      <c r="B26" s="117" t="s">
        <v>104</v>
      </c>
      <c r="C26" s="37" t="s">
        <v>105</v>
      </c>
      <c r="D26" s="37" t="s">
        <v>106</v>
      </c>
      <c r="E26" s="37" t="s">
        <v>58</v>
      </c>
      <c r="F26" s="37" t="s">
        <v>185</v>
      </c>
      <c r="G26" s="37" t="s">
        <v>187</v>
      </c>
      <c r="H26" s="37" t="s">
        <v>189</v>
      </c>
      <c r="I26" s="37" t="s">
        <v>495</v>
      </c>
      <c r="J26" s="37" t="s">
        <v>107</v>
      </c>
      <c r="K26" s="42">
        <v>253</v>
      </c>
      <c r="L26" s="42" t="s">
        <v>79</v>
      </c>
      <c r="M26" s="20">
        <v>0.6</v>
      </c>
      <c r="N26" s="42" t="s">
        <v>75</v>
      </c>
      <c r="O26" s="20">
        <v>0.6</v>
      </c>
      <c r="P26" s="65" t="s">
        <v>149</v>
      </c>
      <c r="Q26" s="37" t="s">
        <v>60</v>
      </c>
      <c r="R26" s="37" t="s">
        <v>191</v>
      </c>
      <c r="S26" s="37" t="s">
        <v>61</v>
      </c>
      <c r="T26" s="37" t="s">
        <v>135</v>
      </c>
      <c r="U26" s="37" t="s">
        <v>30</v>
      </c>
      <c r="V26" s="35" t="s">
        <v>60</v>
      </c>
      <c r="W26" s="48">
        <v>0.25</v>
      </c>
      <c r="X26" s="35" t="s">
        <v>66</v>
      </c>
      <c r="Y26" s="48">
        <v>0.15</v>
      </c>
      <c r="Z26" s="35" t="s">
        <v>67</v>
      </c>
      <c r="AA26" s="35" t="s">
        <v>68</v>
      </c>
      <c r="AB26" s="35" t="s">
        <v>69</v>
      </c>
      <c r="AC26" s="48">
        <f t="shared" si="0"/>
        <v>0.4</v>
      </c>
      <c r="AD26" s="8">
        <f>+M26*AC26</f>
        <v>0.24</v>
      </c>
      <c r="AE26" s="4">
        <f>O26-AD26</f>
        <v>0.36</v>
      </c>
      <c r="AF26" s="37" t="s">
        <v>536</v>
      </c>
      <c r="AG26" s="47" t="s">
        <v>139</v>
      </c>
      <c r="AH26" s="6" t="s">
        <v>149</v>
      </c>
      <c r="AI26" s="45" t="s">
        <v>140</v>
      </c>
      <c r="AJ26" s="37" t="s">
        <v>193</v>
      </c>
      <c r="AK26" s="37" t="s">
        <v>108</v>
      </c>
      <c r="AL26" s="37">
        <v>1</v>
      </c>
      <c r="AM26" s="37" t="s">
        <v>109</v>
      </c>
      <c r="AN26" s="37" t="s">
        <v>194</v>
      </c>
      <c r="AO26" s="49">
        <v>45931</v>
      </c>
      <c r="AP26" s="49">
        <v>45991</v>
      </c>
      <c r="AQ26" s="37" t="s">
        <v>115</v>
      </c>
      <c r="AR26" s="37"/>
      <c r="AS26" s="37"/>
      <c r="AT26" s="39"/>
      <c r="AU26" s="39"/>
      <c r="AV26" s="62"/>
      <c r="AW26" s="129" t="s">
        <v>589</v>
      </c>
      <c r="AX26" s="52" t="s">
        <v>571</v>
      </c>
      <c r="AY26" s="129" t="s">
        <v>592</v>
      </c>
      <c r="AZ26" s="129" t="s">
        <v>320</v>
      </c>
      <c r="BA26" s="129" t="s">
        <v>320</v>
      </c>
    </row>
    <row r="27" spans="1:53" s="24" customFormat="1" ht="114" customHeight="1" x14ac:dyDescent="0.25">
      <c r="A27" s="164" t="s">
        <v>184</v>
      </c>
      <c r="B27" s="178" t="s">
        <v>104</v>
      </c>
      <c r="C27" s="164" t="s">
        <v>105</v>
      </c>
      <c r="D27" s="164" t="s">
        <v>110</v>
      </c>
      <c r="E27" s="164" t="s">
        <v>58</v>
      </c>
      <c r="F27" s="161" t="s">
        <v>186</v>
      </c>
      <c r="G27" s="161" t="s">
        <v>188</v>
      </c>
      <c r="H27" s="164" t="s">
        <v>190</v>
      </c>
      <c r="I27" s="164" t="s">
        <v>495</v>
      </c>
      <c r="J27" s="164" t="s">
        <v>107</v>
      </c>
      <c r="K27" s="215">
        <v>253</v>
      </c>
      <c r="L27" s="215" t="s">
        <v>79</v>
      </c>
      <c r="M27" s="214">
        <v>0.6</v>
      </c>
      <c r="N27" s="215" t="s">
        <v>75</v>
      </c>
      <c r="O27" s="214">
        <v>0.6</v>
      </c>
      <c r="P27" s="216" t="s">
        <v>149</v>
      </c>
      <c r="Q27" s="37" t="s">
        <v>60</v>
      </c>
      <c r="R27" s="37" t="s">
        <v>111</v>
      </c>
      <c r="S27" s="37" t="s">
        <v>61</v>
      </c>
      <c r="T27" s="37" t="s">
        <v>135</v>
      </c>
      <c r="U27" s="37" t="s">
        <v>30</v>
      </c>
      <c r="V27" s="35" t="s">
        <v>60</v>
      </c>
      <c r="W27" s="48">
        <v>0.25</v>
      </c>
      <c r="X27" s="35" t="s">
        <v>66</v>
      </c>
      <c r="Y27" s="48">
        <v>0.15</v>
      </c>
      <c r="Z27" s="35" t="s">
        <v>67</v>
      </c>
      <c r="AA27" s="35" t="s">
        <v>68</v>
      </c>
      <c r="AB27" s="35" t="s">
        <v>69</v>
      </c>
      <c r="AC27" s="48">
        <f t="shared" si="0"/>
        <v>0.4</v>
      </c>
      <c r="AD27" s="20">
        <f>AC27*M27</f>
        <v>0.24</v>
      </c>
      <c r="AE27" s="20">
        <f>M27-AD27</f>
        <v>0.36</v>
      </c>
      <c r="AF27" s="164" t="s">
        <v>138</v>
      </c>
      <c r="AG27" s="246" t="s">
        <v>139</v>
      </c>
      <c r="AH27" s="209" t="s">
        <v>149</v>
      </c>
      <c r="AI27" s="245" t="s">
        <v>140</v>
      </c>
      <c r="AJ27" s="143" t="s">
        <v>320</v>
      </c>
      <c r="AK27" s="143" t="s">
        <v>320</v>
      </c>
      <c r="AL27" s="143" t="s">
        <v>320</v>
      </c>
      <c r="AM27" s="143" t="s">
        <v>320</v>
      </c>
      <c r="AN27" s="143" t="s">
        <v>320</v>
      </c>
      <c r="AO27" s="143" t="s">
        <v>320</v>
      </c>
      <c r="AP27" s="143" t="s">
        <v>320</v>
      </c>
      <c r="AQ27" s="143" t="s">
        <v>320</v>
      </c>
      <c r="AR27" s="37"/>
      <c r="AS27" s="37"/>
      <c r="AT27" s="39"/>
      <c r="AU27" s="39"/>
      <c r="AV27" s="62"/>
      <c r="AW27" s="129" t="s">
        <v>589</v>
      </c>
      <c r="AX27" s="52" t="s">
        <v>572</v>
      </c>
      <c r="AY27" s="129" t="s">
        <v>592</v>
      </c>
      <c r="AZ27" s="129" t="s">
        <v>320</v>
      </c>
      <c r="BA27" s="129" t="s">
        <v>320</v>
      </c>
    </row>
    <row r="28" spans="1:53" s="24" customFormat="1" ht="124.8" customHeight="1" x14ac:dyDescent="0.25">
      <c r="A28" s="164"/>
      <c r="B28" s="178"/>
      <c r="C28" s="164"/>
      <c r="D28" s="164"/>
      <c r="E28" s="164"/>
      <c r="F28" s="162"/>
      <c r="G28" s="162"/>
      <c r="H28" s="164"/>
      <c r="I28" s="164"/>
      <c r="J28" s="164"/>
      <c r="K28" s="215"/>
      <c r="L28" s="215"/>
      <c r="M28" s="214"/>
      <c r="N28" s="215"/>
      <c r="O28" s="214"/>
      <c r="P28" s="216"/>
      <c r="Q28" s="37" t="s">
        <v>60</v>
      </c>
      <c r="R28" s="37" t="s">
        <v>192</v>
      </c>
      <c r="S28" s="37" t="s">
        <v>61</v>
      </c>
      <c r="T28" s="37" t="s">
        <v>135</v>
      </c>
      <c r="U28" s="37" t="s">
        <v>30</v>
      </c>
      <c r="V28" s="35" t="s">
        <v>60</v>
      </c>
      <c r="W28" s="48">
        <v>0.25</v>
      </c>
      <c r="X28" s="35" t="s">
        <v>66</v>
      </c>
      <c r="Y28" s="48">
        <v>0.15</v>
      </c>
      <c r="Z28" s="35" t="s">
        <v>67</v>
      </c>
      <c r="AA28" s="35" t="s">
        <v>68</v>
      </c>
      <c r="AB28" s="35" t="s">
        <v>69</v>
      </c>
      <c r="AC28" s="48">
        <f t="shared" si="0"/>
        <v>0.4</v>
      </c>
      <c r="AD28" s="20">
        <f>AC28*AE27</f>
        <v>0.14399999999999999</v>
      </c>
      <c r="AE28" s="4">
        <f>AE27-AD28</f>
        <v>0.216</v>
      </c>
      <c r="AF28" s="164"/>
      <c r="AG28" s="246"/>
      <c r="AH28" s="209"/>
      <c r="AI28" s="245"/>
      <c r="AJ28" s="144"/>
      <c r="AK28" s="144"/>
      <c r="AL28" s="144"/>
      <c r="AM28" s="144"/>
      <c r="AN28" s="144"/>
      <c r="AO28" s="144"/>
      <c r="AP28" s="144"/>
      <c r="AQ28" s="144"/>
      <c r="AR28" s="37"/>
      <c r="AS28" s="37"/>
      <c r="AT28" s="39"/>
      <c r="AU28" s="39"/>
      <c r="AV28" s="62"/>
      <c r="AW28" s="129" t="s">
        <v>589</v>
      </c>
      <c r="AX28" s="52" t="s">
        <v>573</v>
      </c>
      <c r="AY28" s="129" t="s">
        <v>592</v>
      </c>
      <c r="AZ28" s="129" t="s">
        <v>320</v>
      </c>
      <c r="BA28" s="129" t="s">
        <v>320</v>
      </c>
    </row>
    <row r="29" spans="1:53" s="5" customFormat="1" ht="112.8" customHeight="1" x14ac:dyDescent="0.25">
      <c r="A29" s="176" t="s">
        <v>200</v>
      </c>
      <c r="B29" s="205" t="s">
        <v>266</v>
      </c>
      <c r="C29" s="168" t="s">
        <v>195</v>
      </c>
      <c r="D29" s="168" t="s">
        <v>196</v>
      </c>
      <c r="E29" s="168" t="s">
        <v>197</v>
      </c>
      <c r="F29" s="168" t="s">
        <v>202</v>
      </c>
      <c r="G29" s="168" t="s">
        <v>201</v>
      </c>
      <c r="H29" s="161" t="s">
        <v>203</v>
      </c>
      <c r="I29" s="161" t="s">
        <v>496</v>
      </c>
      <c r="J29" s="168" t="s">
        <v>65</v>
      </c>
      <c r="K29" s="240" t="s">
        <v>198</v>
      </c>
      <c r="L29" s="190" t="s">
        <v>79</v>
      </c>
      <c r="M29" s="238">
        <v>0.6</v>
      </c>
      <c r="N29" s="190" t="s">
        <v>75</v>
      </c>
      <c r="O29" s="238">
        <v>0.6</v>
      </c>
      <c r="P29" s="229" t="s">
        <v>149</v>
      </c>
      <c r="Q29" s="84" t="s">
        <v>60</v>
      </c>
      <c r="R29" s="30" t="s">
        <v>204</v>
      </c>
      <c r="S29" s="37" t="s">
        <v>61</v>
      </c>
      <c r="T29" s="30" t="s">
        <v>115</v>
      </c>
      <c r="U29" s="37" t="s">
        <v>30</v>
      </c>
      <c r="V29" s="30" t="s">
        <v>60</v>
      </c>
      <c r="W29" s="7">
        <v>0.25</v>
      </c>
      <c r="X29" s="30" t="s">
        <v>66</v>
      </c>
      <c r="Y29" s="7">
        <v>0.15</v>
      </c>
      <c r="Z29" s="30" t="s">
        <v>67</v>
      </c>
      <c r="AA29" s="30" t="s">
        <v>68</v>
      </c>
      <c r="AB29" s="30" t="s">
        <v>69</v>
      </c>
      <c r="AC29" s="31">
        <f>(W29+Y29)</f>
        <v>0.4</v>
      </c>
      <c r="AD29" s="31">
        <f>(M29*AC29)</f>
        <v>0.24</v>
      </c>
      <c r="AE29" s="8">
        <f>(M29-AD29)</f>
        <v>0.36</v>
      </c>
      <c r="AF29" s="158" t="s">
        <v>138</v>
      </c>
      <c r="AG29" s="210" t="s">
        <v>139</v>
      </c>
      <c r="AH29" s="209" t="s">
        <v>149</v>
      </c>
      <c r="AI29" s="212" t="s">
        <v>140</v>
      </c>
      <c r="AJ29" s="143" t="s">
        <v>320</v>
      </c>
      <c r="AK29" s="143" t="s">
        <v>320</v>
      </c>
      <c r="AL29" s="143" t="s">
        <v>320</v>
      </c>
      <c r="AM29" s="143" t="s">
        <v>320</v>
      </c>
      <c r="AN29" s="143" t="s">
        <v>320</v>
      </c>
      <c r="AO29" s="143" t="s">
        <v>320</v>
      </c>
      <c r="AP29" s="143" t="s">
        <v>320</v>
      </c>
      <c r="AQ29" s="143" t="s">
        <v>320</v>
      </c>
      <c r="AR29" s="51"/>
      <c r="AS29" s="51"/>
      <c r="AT29" s="51"/>
      <c r="AU29" s="51"/>
      <c r="AV29" s="137"/>
      <c r="AW29" s="129" t="s">
        <v>589</v>
      </c>
      <c r="AX29" s="132" t="s">
        <v>633</v>
      </c>
      <c r="AY29" s="129" t="s">
        <v>592</v>
      </c>
      <c r="AZ29" s="129" t="s">
        <v>320</v>
      </c>
      <c r="BA29" s="129" t="s">
        <v>320</v>
      </c>
    </row>
    <row r="30" spans="1:53" s="5" customFormat="1" ht="121.2" customHeight="1" x14ac:dyDescent="0.25">
      <c r="A30" s="177"/>
      <c r="B30" s="206"/>
      <c r="C30" s="170"/>
      <c r="D30" s="170"/>
      <c r="E30" s="170"/>
      <c r="F30" s="170"/>
      <c r="G30" s="170"/>
      <c r="H30" s="162"/>
      <c r="I30" s="162"/>
      <c r="J30" s="170"/>
      <c r="K30" s="241"/>
      <c r="L30" s="191"/>
      <c r="M30" s="239"/>
      <c r="N30" s="191"/>
      <c r="O30" s="239"/>
      <c r="P30" s="231"/>
      <c r="Q30" s="84" t="s">
        <v>60</v>
      </c>
      <c r="R30" s="37" t="s">
        <v>205</v>
      </c>
      <c r="S30" s="37" t="s">
        <v>61</v>
      </c>
      <c r="T30" s="30" t="s">
        <v>115</v>
      </c>
      <c r="U30" s="37" t="s">
        <v>30</v>
      </c>
      <c r="V30" s="30" t="s">
        <v>60</v>
      </c>
      <c r="W30" s="7">
        <v>0.25</v>
      </c>
      <c r="X30" s="30" t="s">
        <v>66</v>
      </c>
      <c r="Y30" s="7">
        <v>0.15</v>
      </c>
      <c r="Z30" s="30" t="s">
        <v>67</v>
      </c>
      <c r="AA30" s="30" t="s">
        <v>68</v>
      </c>
      <c r="AB30" s="30" t="s">
        <v>69</v>
      </c>
      <c r="AC30" s="31">
        <f>(W30+Y30)</f>
        <v>0.4</v>
      </c>
      <c r="AD30" s="20">
        <f>+AC30*AE29</f>
        <v>0.14399999999999999</v>
      </c>
      <c r="AE30" s="87">
        <f>+AE29-AD30</f>
        <v>0.216</v>
      </c>
      <c r="AF30" s="159"/>
      <c r="AG30" s="211"/>
      <c r="AH30" s="209"/>
      <c r="AI30" s="213"/>
      <c r="AJ30" s="144"/>
      <c r="AK30" s="144"/>
      <c r="AL30" s="144"/>
      <c r="AM30" s="144"/>
      <c r="AN30" s="144"/>
      <c r="AO30" s="144"/>
      <c r="AP30" s="144"/>
      <c r="AQ30" s="144"/>
      <c r="AR30" s="51"/>
      <c r="AS30" s="51"/>
      <c r="AT30" s="51"/>
      <c r="AU30" s="51"/>
      <c r="AV30" s="137"/>
      <c r="AW30" s="129" t="s">
        <v>589</v>
      </c>
      <c r="AX30" s="132" t="s">
        <v>633</v>
      </c>
      <c r="AY30" s="129" t="s">
        <v>592</v>
      </c>
      <c r="AZ30" s="129" t="s">
        <v>320</v>
      </c>
      <c r="BA30" s="129" t="s">
        <v>320</v>
      </c>
    </row>
    <row r="31" spans="1:53" s="61" customFormat="1" ht="181.8" customHeight="1" x14ac:dyDescent="0.25">
      <c r="A31" s="84" t="s">
        <v>353</v>
      </c>
      <c r="B31" s="51" t="s">
        <v>297</v>
      </c>
      <c r="C31" s="37" t="s">
        <v>298</v>
      </c>
      <c r="D31" s="37" t="s">
        <v>299</v>
      </c>
      <c r="E31" s="37" t="s">
        <v>62</v>
      </c>
      <c r="F31" s="25" t="s">
        <v>351</v>
      </c>
      <c r="G31" s="37" t="s">
        <v>350</v>
      </c>
      <c r="H31" s="37" t="s">
        <v>349</v>
      </c>
      <c r="I31" s="37" t="s">
        <v>300</v>
      </c>
      <c r="J31" s="37" t="s">
        <v>65</v>
      </c>
      <c r="K31" s="42">
        <v>30</v>
      </c>
      <c r="L31" s="42" t="s">
        <v>79</v>
      </c>
      <c r="M31" s="8">
        <v>0.6</v>
      </c>
      <c r="N31" s="42" t="s">
        <v>75</v>
      </c>
      <c r="O31" s="8">
        <v>0.6</v>
      </c>
      <c r="P31" s="63" t="s">
        <v>149</v>
      </c>
      <c r="Q31" s="37" t="s">
        <v>60</v>
      </c>
      <c r="R31" s="37" t="s">
        <v>352</v>
      </c>
      <c r="S31" s="37" t="s">
        <v>61</v>
      </c>
      <c r="T31" s="37" t="s">
        <v>521</v>
      </c>
      <c r="U31" s="37" t="s">
        <v>30</v>
      </c>
      <c r="V31" s="25" t="s">
        <v>60</v>
      </c>
      <c r="W31" s="50">
        <v>0.25</v>
      </c>
      <c r="X31" s="37" t="s">
        <v>66</v>
      </c>
      <c r="Y31" s="50">
        <v>0.15</v>
      </c>
      <c r="Z31" s="37" t="s">
        <v>67</v>
      </c>
      <c r="AA31" s="37" t="s">
        <v>301</v>
      </c>
      <c r="AB31" s="37" t="s">
        <v>69</v>
      </c>
      <c r="AC31" s="58">
        <f>(W31+Y31)</f>
        <v>0.4</v>
      </c>
      <c r="AD31" s="58">
        <f>+AC31*M31</f>
        <v>0.24</v>
      </c>
      <c r="AE31" s="87">
        <f>+M31-AD31</f>
        <v>0.36</v>
      </c>
      <c r="AF31" s="37" t="s">
        <v>138</v>
      </c>
      <c r="AG31" s="37" t="s">
        <v>139</v>
      </c>
      <c r="AH31" s="6" t="s">
        <v>149</v>
      </c>
      <c r="AI31" s="41" t="s">
        <v>140</v>
      </c>
      <c r="AJ31" s="42" t="s">
        <v>320</v>
      </c>
      <c r="AK31" s="42" t="s">
        <v>320</v>
      </c>
      <c r="AL31" s="42" t="s">
        <v>320</v>
      </c>
      <c r="AM31" s="42" t="s">
        <v>320</v>
      </c>
      <c r="AN31" s="42" t="s">
        <v>320</v>
      </c>
      <c r="AO31" s="42" t="s">
        <v>320</v>
      </c>
      <c r="AP31" s="42" t="s">
        <v>320</v>
      </c>
      <c r="AQ31" s="42" t="s">
        <v>320</v>
      </c>
      <c r="AR31" s="59"/>
      <c r="AS31" s="59"/>
      <c r="AT31" s="59"/>
      <c r="AU31" s="59"/>
      <c r="AV31" s="60"/>
      <c r="AW31" s="129" t="s">
        <v>589</v>
      </c>
      <c r="AX31" s="134" t="s">
        <v>634</v>
      </c>
      <c r="AY31" s="129" t="s">
        <v>592</v>
      </c>
      <c r="AZ31" s="129" t="s">
        <v>320</v>
      </c>
      <c r="BA31" s="129" t="s">
        <v>320</v>
      </c>
    </row>
    <row r="32" spans="1:53" s="61" customFormat="1" ht="196.2" customHeight="1" x14ac:dyDescent="0.25">
      <c r="A32" s="85" t="s">
        <v>354</v>
      </c>
      <c r="B32" s="51" t="s">
        <v>297</v>
      </c>
      <c r="C32" s="37" t="s">
        <v>298</v>
      </c>
      <c r="D32" s="37" t="s">
        <v>299</v>
      </c>
      <c r="E32" s="37" t="s">
        <v>62</v>
      </c>
      <c r="F32" s="37" t="s">
        <v>302</v>
      </c>
      <c r="G32" s="37" t="s">
        <v>355</v>
      </c>
      <c r="H32" s="37" t="s">
        <v>356</v>
      </c>
      <c r="I32" s="37" t="s">
        <v>303</v>
      </c>
      <c r="J32" s="37" t="s">
        <v>65</v>
      </c>
      <c r="K32" s="42">
        <v>2349</v>
      </c>
      <c r="L32" s="42" t="s">
        <v>73</v>
      </c>
      <c r="M32" s="8">
        <v>0.8</v>
      </c>
      <c r="N32" s="42" t="s">
        <v>75</v>
      </c>
      <c r="O32" s="8">
        <v>0.6</v>
      </c>
      <c r="P32" s="99" t="s">
        <v>132</v>
      </c>
      <c r="Q32" s="37" t="s">
        <v>60</v>
      </c>
      <c r="R32" s="37" t="s">
        <v>357</v>
      </c>
      <c r="S32" s="37" t="s">
        <v>61</v>
      </c>
      <c r="T32" s="37" t="s">
        <v>521</v>
      </c>
      <c r="U32" s="37" t="s">
        <v>30</v>
      </c>
      <c r="V32" s="37" t="s">
        <v>60</v>
      </c>
      <c r="W32" s="50">
        <v>0.25</v>
      </c>
      <c r="X32" s="37" t="s">
        <v>66</v>
      </c>
      <c r="Y32" s="50">
        <v>0.15</v>
      </c>
      <c r="Z32" s="37" t="s">
        <v>67</v>
      </c>
      <c r="AA32" s="37" t="s">
        <v>301</v>
      </c>
      <c r="AB32" s="37" t="s">
        <v>69</v>
      </c>
      <c r="AC32" s="58">
        <f>(W32+Y32)</f>
        <v>0.4</v>
      </c>
      <c r="AD32" s="8">
        <f>+AC32*M32</f>
        <v>0.32000000000000006</v>
      </c>
      <c r="AE32" s="87">
        <f>+M32-AD32</f>
        <v>0.48</v>
      </c>
      <c r="AF32" s="37" t="s">
        <v>537</v>
      </c>
      <c r="AG32" s="37" t="s">
        <v>139</v>
      </c>
      <c r="AH32" s="6" t="s">
        <v>149</v>
      </c>
      <c r="AI32" s="41" t="s">
        <v>140</v>
      </c>
      <c r="AJ32" s="37" t="s">
        <v>358</v>
      </c>
      <c r="AK32" s="37" t="s">
        <v>304</v>
      </c>
      <c r="AL32" s="37">
        <v>9</v>
      </c>
      <c r="AM32" s="37" t="s">
        <v>305</v>
      </c>
      <c r="AN32" s="37" t="s">
        <v>359</v>
      </c>
      <c r="AO32" s="49">
        <v>45721</v>
      </c>
      <c r="AP32" s="49">
        <v>45996</v>
      </c>
      <c r="AQ32" s="37" t="s">
        <v>521</v>
      </c>
      <c r="AR32" s="59"/>
      <c r="AS32" s="59"/>
      <c r="AT32" s="59"/>
      <c r="AU32" s="59"/>
      <c r="AV32" s="60"/>
      <c r="AW32" s="129" t="s">
        <v>589</v>
      </c>
      <c r="AX32" s="134" t="s">
        <v>574</v>
      </c>
      <c r="AY32" s="129" t="s">
        <v>592</v>
      </c>
      <c r="AZ32" s="129" t="s">
        <v>320</v>
      </c>
      <c r="BA32" s="129" t="s">
        <v>320</v>
      </c>
    </row>
    <row r="33" spans="1:54" s="24" customFormat="1" ht="173.4" customHeight="1" x14ac:dyDescent="0.25">
      <c r="A33" s="37" t="s">
        <v>360</v>
      </c>
      <c r="B33" s="117" t="s">
        <v>361</v>
      </c>
      <c r="C33" s="37" t="s">
        <v>306</v>
      </c>
      <c r="D33" s="37" t="s">
        <v>307</v>
      </c>
      <c r="E33" s="37" t="s">
        <v>308</v>
      </c>
      <c r="F33" s="37" t="s">
        <v>362</v>
      </c>
      <c r="G33" s="12" t="s">
        <v>309</v>
      </c>
      <c r="H33" s="37" t="s">
        <v>310</v>
      </c>
      <c r="I33" s="37" t="s">
        <v>497</v>
      </c>
      <c r="J33" s="37" t="s">
        <v>59</v>
      </c>
      <c r="K33" s="42">
        <v>48</v>
      </c>
      <c r="L33" s="42" t="s">
        <v>79</v>
      </c>
      <c r="M33" s="20">
        <v>0.6</v>
      </c>
      <c r="N33" s="42" t="s">
        <v>75</v>
      </c>
      <c r="O33" s="20">
        <v>0.6</v>
      </c>
      <c r="P33" s="63" t="s">
        <v>149</v>
      </c>
      <c r="Q33" s="37" t="s">
        <v>60</v>
      </c>
      <c r="R33" s="37" t="s">
        <v>363</v>
      </c>
      <c r="S33" s="37" t="s">
        <v>61</v>
      </c>
      <c r="T33" s="37" t="s">
        <v>522</v>
      </c>
      <c r="U33" s="37" t="s">
        <v>30</v>
      </c>
      <c r="V33" s="37" t="s">
        <v>60</v>
      </c>
      <c r="W33" s="46">
        <v>0.25</v>
      </c>
      <c r="X33" s="37" t="s">
        <v>66</v>
      </c>
      <c r="Y33" s="46">
        <v>0.15</v>
      </c>
      <c r="Z33" s="37" t="s">
        <v>67</v>
      </c>
      <c r="AA33" s="37" t="s">
        <v>68</v>
      </c>
      <c r="AB33" s="37" t="s">
        <v>69</v>
      </c>
      <c r="AC33" s="48">
        <v>0.4</v>
      </c>
      <c r="AD33" s="20">
        <f>+M33*AC33</f>
        <v>0.24</v>
      </c>
      <c r="AE33" s="4">
        <f>+M33-AD33</f>
        <v>0.36</v>
      </c>
      <c r="AF33" s="37" t="s">
        <v>138</v>
      </c>
      <c r="AG33" s="37" t="s">
        <v>139</v>
      </c>
      <c r="AH33" s="6" t="s">
        <v>149</v>
      </c>
      <c r="AI33" s="37" t="s">
        <v>140</v>
      </c>
      <c r="AJ33" s="42" t="s">
        <v>320</v>
      </c>
      <c r="AK33" s="42" t="s">
        <v>320</v>
      </c>
      <c r="AL33" s="42" t="s">
        <v>320</v>
      </c>
      <c r="AM33" s="42" t="s">
        <v>320</v>
      </c>
      <c r="AN33" s="42" t="s">
        <v>320</v>
      </c>
      <c r="AO33" s="42" t="s">
        <v>320</v>
      </c>
      <c r="AP33" s="42" t="s">
        <v>320</v>
      </c>
      <c r="AQ33" s="42" t="s">
        <v>320</v>
      </c>
      <c r="AR33" s="39" t="s">
        <v>312</v>
      </c>
      <c r="AS33" s="39" t="s">
        <v>312</v>
      </c>
      <c r="AT33" s="39" t="s">
        <v>312</v>
      </c>
      <c r="AU33" s="39" t="s">
        <v>312</v>
      </c>
      <c r="AV33" s="62" t="s">
        <v>312</v>
      </c>
      <c r="AW33" s="129" t="s">
        <v>589</v>
      </c>
      <c r="AX33" s="52" t="s">
        <v>576</v>
      </c>
      <c r="AY33" s="129" t="s">
        <v>592</v>
      </c>
      <c r="AZ33" s="129" t="s">
        <v>320</v>
      </c>
      <c r="BA33" s="129" t="s">
        <v>320</v>
      </c>
    </row>
    <row r="34" spans="1:54" s="54" customFormat="1" ht="112.2" customHeight="1" x14ac:dyDescent="0.3">
      <c r="A34" s="158" t="s">
        <v>457</v>
      </c>
      <c r="B34" s="205" t="s">
        <v>313</v>
      </c>
      <c r="C34" s="158" t="s">
        <v>314</v>
      </c>
      <c r="D34" s="158" t="s">
        <v>554</v>
      </c>
      <c r="E34" s="158" t="s">
        <v>62</v>
      </c>
      <c r="F34" s="141" t="s">
        <v>315</v>
      </c>
      <c r="G34" s="141" t="s">
        <v>316</v>
      </c>
      <c r="H34" s="158" t="s">
        <v>553</v>
      </c>
      <c r="I34" s="141" t="s">
        <v>498</v>
      </c>
      <c r="J34" s="158" t="s">
        <v>65</v>
      </c>
      <c r="K34" s="190" t="s">
        <v>317</v>
      </c>
      <c r="L34" s="190" t="s">
        <v>76</v>
      </c>
      <c r="M34" s="187">
        <v>0.4</v>
      </c>
      <c r="N34" s="190" t="s">
        <v>75</v>
      </c>
      <c r="O34" s="187">
        <v>0.6</v>
      </c>
      <c r="P34" s="207" t="s">
        <v>149</v>
      </c>
      <c r="Q34" s="30" t="s">
        <v>60</v>
      </c>
      <c r="R34" s="35" t="s">
        <v>456</v>
      </c>
      <c r="S34" s="37" t="s">
        <v>61</v>
      </c>
      <c r="T34" s="30" t="s">
        <v>115</v>
      </c>
      <c r="U34" s="30" t="s">
        <v>30</v>
      </c>
      <c r="V34" s="30" t="s">
        <v>60</v>
      </c>
      <c r="W34" s="7">
        <v>0.25</v>
      </c>
      <c r="X34" s="30" t="s">
        <v>66</v>
      </c>
      <c r="Y34" s="7">
        <v>0.15</v>
      </c>
      <c r="Z34" s="30" t="s">
        <v>67</v>
      </c>
      <c r="AA34" s="30" t="s">
        <v>68</v>
      </c>
      <c r="AB34" s="37" t="s">
        <v>69</v>
      </c>
      <c r="AC34" s="17">
        <f t="shared" ref="AC34:AC42" si="1">(W34+Y34)</f>
        <v>0.4</v>
      </c>
      <c r="AD34" s="29">
        <f>(M34*AC34)</f>
        <v>0.16000000000000003</v>
      </c>
      <c r="AE34" s="58">
        <f>(M34-AD34)</f>
        <v>0.24</v>
      </c>
      <c r="AF34" s="158" t="s">
        <v>535</v>
      </c>
      <c r="AG34" s="158" t="s">
        <v>139</v>
      </c>
      <c r="AH34" s="172" t="s">
        <v>149</v>
      </c>
      <c r="AI34" s="158" t="s">
        <v>140</v>
      </c>
      <c r="AJ34" s="141" t="s">
        <v>320</v>
      </c>
      <c r="AK34" s="161" t="s">
        <v>320</v>
      </c>
      <c r="AL34" s="161" t="s">
        <v>320</v>
      </c>
      <c r="AM34" s="161" t="s">
        <v>320</v>
      </c>
      <c r="AN34" s="161" t="s">
        <v>320</v>
      </c>
      <c r="AO34" s="174" t="s">
        <v>320</v>
      </c>
      <c r="AP34" s="174" t="s">
        <v>320</v>
      </c>
      <c r="AQ34" s="141" t="s">
        <v>320</v>
      </c>
      <c r="AR34" s="35"/>
      <c r="AS34" s="53"/>
      <c r="AT34" s="35"/>
      <c r="AU34" s="35"/>
      <c r="AV34" s="64"/>
      <c r="AW34" s="129" t="s">
        <v>589</v>
      </c>
      <c r="AX34" s="131" t="s">
        <v>621</v>
      </c>
      <c r="AY34" s="129" t="s">
        <v>592</v>
      </c>
      <c r="AZ34" s="129" t="s">
        <v>320</v>
      </c>
      <c r="BA34" s="129" t="s">
        <v>320</v>
      </c>
    </row>
    <row r="35" spans="1:54" s="54" customFormat="1" ht="169.8" customHeight="1" x14ac:dyDescent="0.3">
      <c r="A35" s="159"/>
      <c r="B35" s="206"/>
      <c r="C35" s="159"/>
      <c r="D35" s="159"/>
      <c r="E35" s="159"/>
      <c r="F35" s="142"/>
      <c r="G35" s="142"/>
      <c r="H35" s="159"/>
      <c r="I35" s="142"/>
      <c r="J35" s="159"/>
      <c r="K35" s="191"/>
      <c r="L35" s="191"/>
      <c r="M35" s="188"/>
      <c r="N35" s="191"/>
      <c r="O35" s="188"/>
      <c r="P35" s="208"/>
      <c r="Q35" s="30" t="s">
        <v>60</v>
      </c>
      <c r="R35" s="35" t="s">
        <v>555</v>
      </c>
      <c r="S35" s="37" t="s">
        <v>61</v>
      </c>
      <c r="T35" s="30" t="s">
        <v>556</v>
      </c>
      <c r="U35" s="30" t="s">
        <v>30</v>
      </c>
      <c r="V35" s="30" t="s">
        <v>60</v>
      </c>
      <c r="W35" s="7">
        <v>0.25</v>
      </c>
      <c r="X35" s="30" t="s">
        <v>66</v>
      </c>
      <c r="Y35" s="7">
        <v>0.15</v>
      </c>
      <c r="Z35" s="30" t="s">
        <v>67</v>
      </c>
      <c r="AA35" s="30" t="s">
        <v>68</v>
      </c>
      <c r="AB35" s="37" t="s">
        <v>69</v>
      </c>
      <c r="AC35" s="17">
        <f t="shared" ref="AC35" si="2">(W35+Y35)</f>
        <v>0.4</v>
      </c>
      <c r="AD35" s="29">
        <f>+AC35-AE34</f>
        <v>0.16000000000000003</v>
      </c>
      <c r="AE35" s="86">
        <v>0.14399999999999999</v>
      </c>
      <c r="AF35" s="159"/>
      <c r="AG35" s="159"/>
      <c r="AH35" s="173"/>
      <c r="AI35" s="159"/>
      <c r="AJ35" s="142"/>
      <c r="AK35" s="162"/>
      <c r="AL35" s="162"/>
      <c r="AM35" s="162"/>
      <c r="AN35" s="162"/>
      <c r="AO35" s="175"/>
      <c r="AP35" s="175"/>
      <c r="AQ35" s="142"/>
      <c r="AR35" s="35"/>
      <c r="AS35" s="53"/>
      <c r="AT35" s="35"/>
      <c r="AU35" s="35"/>
      <c r="AV35" s="64"/>
      <c r="AW35" s="129" t="s">
        <v>589</v>
      </c>
      <c r="AX35" s="131" t="s">
        <v>622</v>
      </c>
      <c r="AY35" s="129" t="s">
        <v>592</v>
      </c>
      <c r="AZ35" s="129" t="s">
        <v>320</v>
      </c>
      <c r="BA35" s="129" t="s">
        <v>320</v>
      </c>
    </row>
    <row r="36" spans="1:54" s="54" customFormat="1" ht="191.4" customHeight="1" x14ac:dyDescent="0.3">
      <c r="A36" s="158" t="s">
        <v>487</v>
      </c>
      <c r="B36" s="205" t="s">
        <v>313</v>
      </c>
      <c r="C36" s="158" t="s">
        <v>321</v>
      </c>
      <c r="D36" s="158" t="s">
        <v>322</v>
      </c>
      <c r="E36" s="158" t="s">
        <v>323</v>
      </c>
      <c r="F36" s="141" t="s">
        <v>324</v>
      </c>
      <c r="G36" s="141" t="s">
        <v>459</v>
      </c>
      <c r="H36" s="158" t="s">
        <v>458</v>
      </c>
      <c r="I36" s="141" t="s">
        <v>499</v>
      </c>
      <c r="J36" s="158" t="s">
        <v>325</v>
      </c>
      <c r="K36" s="190" t="s">
        <v>326</v>
      </c>
      <c r="L36" s="190" t="s">
        <v>73</v>
      </c>
      <c r="M36" s="187">
        <v>0.8</v>
      </c>
      <c r="N36" s="190" t="s">
        <v>74</v>
      </c>
      <c r="O36" s="187">
        <v>0.4</v>
      </c>
      <c r="P36" s="207" t="s">
        <v>149</v>
      </c>
      <c r="Q36" s="30" t="s">
        <v>60</v>
      </c>
      <c r="R36" s="9" t="s">
        <v>460</v>
      </c>
      <c r="S36" s="37" t="s">
        <v>61</v>
      </c>
      <c r="T36" s="30" t="s">
        <v>523</v>
      </c>
      <c r="U36" s="30" t="s">
        <v>30</v>
      </c>
      <c r="V36" s="30" t="s">
        <v>60</v>
      </c>
      <c r="W36" s="7">
        <v>0.25</v>
      </c>
      <c r="X36" s="30" t="s">
        <v>66</v>
      </c>
      <c r="Y36" s="7">
        <v>0.15</v>
      </c>
      <c r="Z36" s="30" t="s">
        <v>67</v>
      </c>
      <c r="AA36" s="30" t="s">
        <v>68</v>
      </c>
      <c r="AB36" s="37" t="s">
        <v>69</v>
      </c>
      <c r="AC36" s="7">
        <f t="shared" si="1"/>
        <v>0.4</v>
      </c>
      <c r="AD36" s="124">
        <f>(M36*AC36)</f>
        <v>0.32000000000000006</v>
      </c>
      <c r="AE36" s="31">
        <f>(M36-AD36)</f>
        <v>0.48</v>
      </c>
      <c r="AF36" s="158" t="s">
        <v>138</v>
      </c>
      <c r="AG36" s="158" t="s">
        <v>539</v>
      </c>
      <c r="AH36" s="255" t="s">
        <v>149</v>
      </c>
      <c r="AI36" s="158" t="s">
        <v>140</v>
      </c>
      <c r="AJ36" s="143" t="s">
        <v>320</v>
      </c>
      <c r="AK36" s="143" t="s">
        <v>320</v>
      </c>
      <c r="AL36" s="143" t="s">
        <v>320</v>
      </c>
      <c r="AM36" s="143" t="s">
        <v>320</v>
      </c>
      <c r="AN36" s="143" t="s">
        <v>320</v>
      </c>
      <c r="AO36" s="143" t="s">
        <v>320</v>
      </c>
      <c r="AP36" s="143" t="s">
        <v>320</v>
      </c>
      <c r="AQ36" s="143" t="s">
        <v>320</v>
      </c>
      <c r="AR36" s="35"/>
      <c r="AS36" s="53"/>
      <c r="AT36" s="35"/>
      <c r="AU36" s="35"/>
      <c r="AV36" s="64"/>
      <c r="AW36" s="129" t="s">
        <v>589</v>
      </c>
      <c r="AX36" s="131" t="s">
        <v>623</v>
      </c>
      <c r="AY36" s="129" t="s">
        <v>592</v>
      </c>
      <c r="AZ36" s="129" t="s">
        <v>320</v>
      </c>
      <c r="BA36" s="129" t="s">
        <v>320</v>
      </c>
    </row>
    <row r="37" spans="1:54" s="54" customFormat="1" ht="260.39999999999998" customHeight="1" x14ac:dyDescent="0.3">
      <c r="A37" s="203"/>
      <c r="B37" s="297"/>
      <c r="C37" s="203"/>
      <c r="D37" s="203"/>
      <c r="E37" s="203"/>
      <c r="F37" s="189"/>
      <c r="G37" s="189"/>
      <c r="H37" s="203"/>
      <c r="I37" s="189"/>
      <c r="J37" s="203"/>
      <c r="K37" s="194"/>
      <c r="L37" s="194"/>
      <c r="M37" s="195"/>
      <c r="N37" s="194"/>
      <c r="O37" s="195"/>
      <c r="P37" s="232"/>
      <c r="Q37" s="121" t="s">
        <v>60</v>
      </c>
      <c r="R37" s="120" t="s">
        <v>557</v>
      </c>
      <c r="S37" s="123" t="s">
        <v>61</v>
      </c>
      <c r="T37" s="121" t="s">
        <v>559</v>
      </c>
      <c r="U37" s="121" t="s">
        <v>30</v>
      </c>
      <c r="V37" s="121" t="s">
        <v>60</v>
      </c>
      <c r="W37" s="7">
        <v>0.25</v>
      </c>
      <c r="X37" s="121" t="s">
        <v>66</v>
      </c>
      <c r="Y37" s="7">
        <v>0.15</v>
      </c>
      <c r="Z37" s="121" t="s">
        <v>67</v>
      </c>
      <c r="AA37" s="121" t="s">
        <v>68</v>
      </c>
      <c r="AB37" s="123" t="s">
        <v>69</v>
      </c>
      <c r="AC37" s="7">
        <f>(W37+Y37)</f>
        <v>0.4</v>
      </c>
      <c r="AD37" s="124">
        <f>(AC37*AE36)</f>
        <v>0.192</v>
      </c>
      <c r="AE37" s="124">
        <f>+AE36-AD37</f>
        <v>0.28799999999999998</v>
      </c>
      <c r="AF37" s="203"/>
      <c r="AG37" s="203"/>
      <c r="AH37" s="256"/>
      <c r="AI37" s="203"/>
      <c r="AJ37" s="165"/>
      <c r="AK37" s="165"/>
      <c r="AL37" s="165"/>
      <c r="AM37" s="165"/>
      <c r="AN37" s="165"/>
      <c r="AO37" s="165"/>
      <c r="AP37" s="165"/>
      <c r="AQ37" s="165"/>
      <c r="AR37" s="122"/>
      <c r="AS37" s="53"/>
      <c r="AT37" s="122"/>
      <c r="AU37" s="122"/>
      <c r="AV37" s="64"/>
      <c r="AW37" s="129" t="s">
        <v>589</v>
      </c>
      <c r="AX37" s="131" t="s">
        <v>624</v>
      </c>
      <c r="AY37" s="129" t="s">
        <v>592</v>
      </c>
      <c r="AZ37" s="129" t="s">
        <v>320</v>
      </c>
      <c r="BA37" s="129" t="s">
        <v>320</v>
      </c>
    </row>
    <row r="38" spans="1:54" s="54" customFormat="1" ht="260.39999999999998" customHeight="1" x14ac:dyDescent="0.3">
      <c r="A38" s="203"/>
      <c r="B38" s="297"/>
      <c r="C38" s="203"/>
      <c r="D38" s="203"/>
      <c r="E38" s="203"/>
      <c r="F38" s="189"/>
      <c r="G38" s="189"/>
      <c r="H38" s="203"/>
      <c r="I38" s="189"/>
      <c r="J38" s="203"/>
      <c r="K38" s="194"/>
      <c r="L38" s="194"/>
      <c r="M38" s="195"/>
      <c r="N38" s="194"/>
      <c r="O38" s="195"/>
      <c r="P38" s="232"/>
      <c r="Q38" s="121" t="s">
        <v>60</v>
      </c>
      <c r="R38" s="120" t="s">
        <v>461</v>
      </c>
      <c r="S38" s="123" t="s">
        <v>61</v>
      </c>
      <c r="T38" s="121" t="s">
        <v>559</v>
      </c>
      <c r="U38" s="121" t="s">
        <v>30</v>
      </c>
      <c r="V38" s="121" t="s">
        <v>60</v>
      </c>
      <c r="W38" s="7">
        <v>0.25</v>
      </c>
      <c r="X38" s="121" t="s">
        <v>66</v>
      </c>
      <c r="Y38" s="7">
        <v>0.15</v>
      </c>
      <c r="Z38" s="121" t="s">
        <v>67</v>
      </c>
      <c r="AA38" s="121" t="s">
        <v>68</v>
      </c>
      <c r="AB38" s="123" t="s">
        <v>69</v>
      </c>
      <c r="AC38" s="7">
        <f t="shared" ref="AC38" si="3">(W38+Y38)</f>
        <v>0.4</v>
      </c>
      <c r="AD38" s="124">
        <f>(AC38*AE37)</f>
        <v>0.1152</v>
      </c>
      <c r="AE38" s="124">
        <f>+AE37-AD38</f>
        <v>0.17279999999999998</v>
      </c>
      <c r="AF38" s="203"/>
      <c r="AG38" s="203"/>
      <c r="AH38" s="256"/>
      <c r="AI38" s="203"/>
      <c r="AJ38" s="165"/>
      <c r="AK38" s="165"/>
      <c r="AL38" s="165"/>
      <c r="AM38" s="165"/>
      <c r="AN38" s="165"/>
      <c r="AO38" s="165"/>
      <c r="AP38" s="165"/>
      <c r="AQ38" s="165"/>
      <c r="AR38" s="122"/>
      <c r="AS38" s="53"/>
      <c r="AT38" s="122"/>
      <c r="AU38" s="122"/>
      <c r="AV38" s="64"/>
      <c r="AW38" s="129" t="s">
        <v>589</v>
      </c>
      <c r="AX38" s="131" t="s">
        <v>625</v>
      </c>
      <c r="AY38" s="129" t="s">
        <v>592</v>
      </c>
      <c r="AZ38" s="129" t="s">
        <v>320</v>
      </c>
      <c r="BA38" s="129" t="s">
        <v>320</v>
      </c>
    </row>
    <row r="39" spans="1:54" s="54" customFormat="1" ht="286.2" customHeight="1" x14ac:dyDescent="0.3">
      <c r="A39" s="159"/>
      <c r="B39" s="206"/>
      <c r="C39" s="159"/>
      <c r="D39" s="159"/>
      <c r="E39" s="159"/>
      <c r="F39" s="142"/>
      <c r="G39" s="142"/>
      <c r="H39" s="159"/>
      <c r="I39" s="142"/>
      <c r="J39" s="159"/>
      <c r="K39" s="191"/>
      <c r="L39" s="191"/>
      <c r="M39" s="188"/>
      <c r="N39" s="191"/>
      <c r="O39" s="188"/>
      <c r="P39" s="208"/>
      <c r="Q39" s="30" t="s">
        <v>60</v>
      </c>
      <c r="R39" s="9" t="s">
        <v>558</v>
      </c>
      <c r="S39" s="37" t="s">
        <v>61</v>
      </c>
      <c r="T39" s="30" t="s">
        <v>523</v>
      </c>
      <c r="U39" s="30" t="s">
        <v>30</v>
      </c>
      <c r="V39" s="30" t="s">
        <v>60</v>
      </c>
      <c r="W39" s="7">
        <v>0.25</v>
      </c>
      <c r="X39" s="30" t="s">
        <v>66</v>
      </c>
      <c r="Y39" s="7">
        <v>0.15</v>
      </c>
      <c r="Z39" s="30" t="s">
        <v>67</v>
      </c>
      <c r="AA39" s="30" t="s">
        <v>68</v>
      </c>
      <c r="AB39" s="37" t="s">
        <v>69</v>
      </c>
      <c r="AC39" s="7">
        <f>(W39+Y39)</f>
        <v>0.4</v>
      </c>
      <c r="AD39" s="124">
        <f>(AC39*AE38)</f>
        <v>6.9120000000000001E-2</v>
      </c>
      <c r="AE39" s="100">
        <f>+AE38-AD39</f>
        <v>0.10367999999999998</v>
      </c>
      <c r="AF39" s="159"/>
      <c r="AG39" s="159"/>
      <c r="AH39" s="257"/>
      <c r="AI39" s="159"/>
      <c r="AJ39" s="144"/>
      <c r="AK39" s="144"/>
      <c r="AL39" s="144"/>
      <c r="AM39" s="144"/>
      <c r="AN39" s="144"/>
      <c r="AO39" s="144"/>
      <c r="AP39" s="144"/>
      <c r="AQ39" s="144"/>
      <c r="AR39" s="35"/>
      <c r="AS39" s="53"/>
      <c r="AT39" s="35"/>
      <c r="AU39" s="35"/>
      <c r="AV39" s="64"/>
      <c r="AW39" s="129" t="s">
        <v>589</v>
      </c>
      <c r="AX39" s="131" t="s">
        <v>626</v>
      </c>
      <c r="AY39" s="129" t="s">
        <v>592</v>
      </c>
      <c r="AZ39" s="129" t="s">
        <v>320</v>
      </c>
      <c r="BA39" s="129" t="s">
        <v>320</v>
      </c>
    </row>
    <row r="40" spans="1:54" s="54" customFormat="1" ht="105.6" customHeight="1" x14ac:dyDescent="0.3">
      <c r="A40" s="182" t="s">
        <v>488</v>
      </c>
      <c r="B40" s="183" t="s">
        <v>313</v>
      </c>
      <c r="C40" s="158" t="s">
        <v>321</v>
      </c>
      <c r="D40" s="158" t="s">
        <v>328</v>
      </c>
      <c r="E40" s="158" t="s">
        <v>329</v>
      </c>
      <c r="F40" s="141" t="s">
        <v>330</v>
      </c>
      <c r="G40" s="204" t="s">
        <v>331</v>
      </c>
      <c r="H40" s="182" t="s">
        <v>462</v>
      </c>
      <c r="I40" s="158" t="s">
        <v>500</v>
      </c>
      <c r="J40" s="158" t="s">
        <v>65</v>
      </c>
      <c r="K40" s="190" t="s">
        <v>332</v>
      </c>
      <c r="L40" s="190" t="s">
        <v>63</v>
      </c>
      <c r="M40" s="187">
        <v>0.2</v>
      </c>
      <c r="N40" s="190" t="s">
        <v>74</v>
      </c>
      <c r="O40" s="187">
        <v>0.4</v>
      </c>
      <c r="P40" s="292" t="s">
        <v>166</v>
      </c>
      <c r="Q40" s="30" t="s">
        <v>60</v>
      </c>
      <c r="R40" s="30" t="s">
        <v>463</v>
      </c>
      <c r="S40" s="37" t="s">
        <v>61</v>
      </c>
      <c r="T40" s="30" t="s">
        <v>334</v>
      </c>
      <c r="U40" s="30" t="s">
        <v>30</v>
      </c>
      <c r="V40" s="30" t="s">
        <v>60</v>
      </c>
      <c r="W40" s="7">
        <v>0.25</v>
      </c>
      <c r="X40" s="30" t="s">
        <v>66</v>
      </c>
      <c r="Y40" s="7">
        <v>0.15</v>
      </c>
      <c r="Z40" s="30" t="s">
        <v>67</v>
      </c>
      <c r="AA40" s="30" t="s">
        <v>68</v>
      </c>
      <c r="AB40" s="37" t="s">
        <v>69</v>
      </c>
      <c r="AC40" s="7">
        <f t="shared" si="1"/>
        <v>0.4</v>
      </c>
      <c r="AD40" s="31">
        <f>(M40*AC40)</f>
        <v>8.0000000000000016E-2</v>
      </c>
      <c r="AE40" s="31">
        <f>(M40-AD40)</f>
        <v>0.12</v>
      </c>
      <c r="AF40" s="158" t="s">
        <v>535</v>
      </c>
      <c r="AG40" s="158" t="s">
        <v>539</v>
      </c>
      <c r="AH40" s="200" t="s">
        <v>166</v>
      </c>
      <c r="AI40" s="158" t="s">
        <v>218</v>
      </c>
      <c r="AJ40" s="168" t="s">
        <v>320</v>
      </c>
      <c r="AK40" s="179" t="s">
        <v>320</v>
      </c>
      <c r="AL40" s="179" t="s">
        <v>320</v>
      </c>
      <c r="AM40" s="179" t="s">
        <v>320</v>
      </c>
      <c r="AN40" s="179" t="s">
        <v>320</v>
      </c>
      <c r="AO40" s="179" t="s">
        <v>320</v>
      </c>
      <c r="AP40" s="179" t="s">
        <v>320</v>
      </c>
      <c r="AQ40" s="179" t="s">
        <v>320</v>
      </c>
      <c r="AR40" s="35" t="s">
        <v>141</v>
      </c>
      <c r="AS40" s="53" t="s">
        <v>333</v>
      </c>
      <c r="AT40" s="35" t="s">
        <v>318</v>
      </c>
      <c r="AU40" s="35" t="s">
        <v>319</v>
      </c>
      <c r="AV40" s="64" t="s">
        <v>320</v>
      </c>
      <c r="AW40" s="129" t="s">
        <v>589</v>
      </c>
      <c r="AX40" s="131" t="s">
        <v>627</v>
      </c>
      <c r="AY40" s="129" t="s">
        <v>592</v>
      </c>
      <c r="AZ40" s="129" t="s">
        <v>320</v>
      </c>
      <c r="BA40" s="129" t="s">
        <v>320</v>
      </c>
    </row>
    <row r="41" spans="1:54" s="54" customFormat="1" ht="133.19999999999999" customHeight="1" x14ac:dyDescent="0.3">
      <c r="A41" s="182"/>
      <c r="B41" s="184"/>
      <c r="C41" s="159"/>
      <c r="D41" s="159"/>
      <c r="E41" s="159"/>
      <c r="F41" s="142"/>
      <c r="G41" s="204"/>
      <c r="H41" s="182"/>
      <c r="I41" s="159"/>
      <c r="J41" s="159"/>
      <c r="K41" s="191"/>
      <c r="L41" s="191"/>
      <c r="M41" s="188"/>
      <c r="N41" s="191"/>
      <c r="O41" s="188"/>
      <c r="P41" s="293"/>
      <c r="Q41" s="30" t="s">
        <v>60</v>
      </c>
      <c r="R41" s="30" t="s">
        <v>464</v>
      </c>
      <c r="S41" s="37" t="s">
        <v>61</v>
      </c>
      <c r="T41" s="30" t="s">
        <v>465</v>
      </c>
      <c r="U41" s="30" t="s">
        <v>30</v>
      </c>
      <c r="V41" s="30" t="s">
        <v>60</v>
      </c>
      <c r="W41" s="7">
        <v>0.25</v>
      </c>
      <c r="X41" s="30" t="s">
        <v>66</v>
      </c>
      <c r="Y41" s="7">
        <v>0.15</v>
      </c>
      <c r="Z41" s="30" t="s">
        <v>67</v>
      </c>
      <c r="AA41" s="30" t="s">
        <v>68</v>
      </c>
      <c r="AB41" s="37" t="s">
        <v>69</v>
      </c>
      <c r="AC41" s="7">
        <f t="shared" si="1"/>
        <v>0.4</v>
      </c>
      <c r="AD41" s="31">
        <f>AE40*AC41</f>
        <v>4.8000000000000001E-2</v>
      </c>
      <c r="AE41" s="87">
        <f>(AE40-AD41)</f>
        <v>7.1999999999999995E-2</v>
      </c>
      <c r="AF41" s="159"/>
      <c r="AG41" s="159"/>
      <c r="AH41" s="201"/>
      <c r="AI41" s="159"/>
      <c r="AJ41" s="170"/>
      <c r="AK41" s="179"/>
      <c r="AL41" s="179"/>
      <c r="AM41" s="179"/>
      <c r="AN41" s="179"/>
      <c r="AO41" s="179"/>
      <c r="AP41" s="179"/>
      <c r="AQ41" s="179"/>
      <c r="AR41" s="35" t="s">
        <v>141</v>
      </c>
      <c r="AS41" s="53" t="s">
        <v>333</v>
      </c>
      <c r="AT41" s="35" t="s">
        <v>318</v>
      </c>
      <c r="AU41" s="35" t="s">
        <v>319</v>
      </c>
      <c r="AV41" s="64" t="s">
        <v>320</v>
      </c>
      <c r="AW41" s="129" t="s">
        <v>589</v>
      </c>
      <c r="AX41" s="131" t="s">
        <v>627</v>
      </c>
      <c r="AY41" s="129" t="s">
        <v>592</v>
      </c>
      <c r="AZ41" s="129" t="s">
        <v>320</v>
      </c>
      <c r="BA41" s="129" t="s">
        <v>320</v>
      </c>
    </row>
    <row r="42" spans="1:54" s="54" customFormat="1" ht="95.4" customHeight="1" x14ac:dyDescent="0.3">
      <c r="A42" s="182" t="s">
        <v>489</v>
      </c>
      <c r="B42" s="183" t="s">
        <v>313</v>
      </c>
      <c r="C42" s="158" t="s">
        <v>321</v>
      </c>
      <c r="D42" s="158" t="s">
        <v>335</v>
      </c>
      <c r="E42" s="158" t="s">
        <v>336</v>
      </c>
      <c r="F42" s="158" t="s">
        <v>337</v>
      </c>
      <c r="G42" s="141" t="s">
        <v>338</v>
      </c>
      <c r="H42" s="158" t="s">
        <v>466</v>
      </c>
      <c r="I42" s="141" t="s">
        <v>501</v>
      </c>
      <c r="J42" s="168" t="s">
        <v>479</v>
      </c>
      <c r="K42" s="190">
        <v>5000</v>
      </c>
      <c r="L42" s="190" t="s">
        <v>91</v>
      </c>
      <c r="M42" s="187">
        <v>1</v>
      </c>
      <c r="N42" s="143" t="s">
        <v>75</v>
      </c>
      <c r="O42" s="196">
        <v>0.6</v>
      </c>
      <c r="P42" s="192" t="s">
        <v>132</v>
      </c>
      <c r="Q42" s="158" t="s">
        <v>519</v>
      </c>
      <c r="R42" s="158" t="s">
        <v>467</v>
      </c>
      <c r="S42" s="158" t="s">
        <v>469</v>
      </c>
      <c r="T42" s="158" t="s">
        <v>115</v>
      </c>
      <c r="U42" s="158" t="s">
        <v>30</v>
      </c>
      <c r="V42" s="158" t="s">
        <v>161</v>
      </c>
      <c r="W42" s="185">
        <v>0.15</v>
      </c>
      <c r="X42" s="185" t="s">
        <v>66</v>
      </c>
      <c r="Y42" s="185">
        <v>0.15</v>
      </c>
      <c r="Z42" s="185" t="s">
        <v>67</v>
      </c>
      <c r="AA42" s="185" t="s">
        <v>301</v>
      </c>
      <c r="AB42" s="185" t="s">
        <v>69</v>
      </c>
      <c r="AC42" s="185">
        <f t="shared" si="1"/>
        <v>0.3</v>
      </c>
      <c r="AD42" s="187">
        <f>(M42*AC42)</f>
        <v>0.3</v>
      </c>
      <c r="AE42" s="187">
        <f>(M42*AD42)</f>
        <v>0.3</v>
      </c>
      <c r="AF42" s="141" t="s">
        <v>538</v>
      </c>
      <c r="AG42" s="141" t="s">
        <v>139</v>
      </c>
      <c r="AH42" s="265" t="s">
        <v>132</v>
      </c>
      <c r="AI42" s="158" t="s">
        <v>140</v>
      </c>
      <c r="AJ42" s="40" t="s">
        <v>341</v>
      </c>
      <c r="AK42" s="26" t="s">
        <v>101</v>
      </c>
      <c r="AL42" s="26">
        <v>1</v>
      </c>
      <c r="AM42" s="26" t="s">
        <v>472</v>
      </c>
      <c r="AN42" s="26" t="s">
        <v>475</v>
      </c>
      <c r="AO42" s="16">
        <v>45719</v>
      </c>
      <c r="AP42" s="16">
        <v>46006</v>
      </c>
      <c r="AQ42" s="168" t="s">
        <v>115</v>
      </c>
      <c r="AR42" s="141" t="s">
        <v>141</v>
      </c>
      <c r="AS42" s="180" t="s">
        <v>340</v>
      </c>
      <c r="AT42" s="141" t="s">
        <v>318</v>
      </c>
      <c r="AU42" s="141" t="s">
        <v>319</v>
      </c>
      <c r="AV42" s="166" t="s">
        <v>320</v>
      </c>
      <c r="AW42" s="143" t="s">
        <v>589</v>
      </c>
      <c r="AX42" s="320" t="s">
        <v>632</v>
      </c>
      <c r="AY42" s="143" t="s">
        <v>592</v>
      </c>
      <c r="AZ42" s="143" t="s">
        <v>320</v>
      </c>
      <c r="BA42" s="143" t="s">
        <v>320</v>
      </c>
    </row>
    <row r="43" spans="1:54" s="54" customFormat="1" ht="108.6" customHeight="1" x14ac:dyDescent="0.3">
      <c r="A43" s="182"/>
      <c r="B43" s="202"/>
      <c r="C43" s="203"/>
      <c r="D43" s="203"/>
      <c r="E43" s="203"/>
      <c r="F43" s="203"/>
      <c r="G43" s="189"/>
      <c r="H43" s="203"/>
      <c r="I43" s="189"/>
      <c r="J43" s="169"/>
      <c r="K43" s="194"/>
      <c r="L43" s="194"/>
      <c r="M43" s="195"/>
      <c r="N43" s="165"/>
      <c r="O43" s="197"/>
      <c r="P43" s="199"/>
      <c r="Q43" s="159"/>
      <c r="R43" s="159"/>
      <c r="S43" s="159"/>
      <c r="T43" s="159"/>
      <c r="U43" s="159"/>
      <c r="V43" s="159"/>
      <c r="W43" s="186"/>
      <c r="X43" s="186" t="s">
        <v>66</v>
      </c>
      <c r="Y43" s="186">
        <v>0.15</v>
      </c>
      <c r="Z43" s="186" t="s">
        <v>67</v>
      </c>
      <c r="AA43" s="186" t="s">
        <v>301</v>
      </c>
      <c r="AB43" s="186" t="s">
        <v>69</v>
      </c>
      <c r="AC43" s="186">
        <v>0.3</v>
      </c>
      <c r="AD43" s="188">
        <v>0.3</v>
      </c>
      <c r="AE43" s="188"/>
      <c r="AF43" s="189"/>
      <c r="AG43" s="189"/>
      <c r="AH43" s="266"/>
      <c r="AI43" s="203"/>
      <c r="AJ43" s="27" t="s">
        <v>470</v>
      </c>
      <c r="AK43" s="26" t="s">
        <v>342</v>
      </c>
      <c r="AL43" s="26">
        <v>2</v>
      </c>
      <c r="AM43" s="26" t="s">
        <v>473</v>
      </c>
      <c r="AN43" s="25" t="s">
        <v>476</v>
      </c>
      <c r="AO43" s="16">
        <v>45719</v>
      </c>
      <c r="AP43" s="16">
        <v>45777</v>
      </c>
      <c r="AQ43" s="169"/>
      <c r="AR43" s="142"/>
      <c r="AS43" s="181"/>
      <c r="AT43" s="142"/>
      <c r="AU43" s="142"/>
      <c r="AV43" s="167"/>
      <c r="AW43" s="144"/>
      <c r="AX43" s="321"/>
      <c r="AY43" s="144"/>
      <c r="AZ43" s="144"/>
      <c r="BA43" s="144"/>
      <c r="BB43" s="54" t="s">
        <v>593</v>
      </c>
    </row>
    <row r="44" spans="1:54" s="54" customFormat="1" ht="135" customHeight="1" x14ac:dyDescent="0.3">
      <c r="A44" s="182"/>
      <c r="B44" s="184"/>
      <c r="C44" s="159"/>
      <c r="D44" s="159"/>
      <c r="E44" s="159"/>
      <c r="F44" s="159"/>
      <c r="G44" s="142"/>
      <c r="H44" s="159"/>
      <c r="I44" s="142"/>
      <c r="J44" s="170"/>
      <c r="K44" s="191"/>
      <c r="L44" s="191"/>
      <c r="M44" s="188"/>
      <c r="N44" s="144"/>
      <c r="O44" s="198"/>
      <c r="P44" s="193"/>
      <c r="Q44" s="30" t="s">
        <v>60</v>
      </c>
      <c r="R44" s="30" t="s">
        <v>468</v>
      </c>
      <c r="S44" s="26" t="s">
        <v>339</v>
      </c>
      <c r="T44" s="30" t="s">
        <v>115</v>
      </c>
      <c r="U44" s="30" t="s">
        <v>30</v>
      </c>
      <c r="V44" s="30" t="s">
        <v>60</v>
      </c>
      <c r="W44" s="7">
        <v>0.25</v>
      </c>
      <c r="X44" s="30" t="s">
        <v>66</v>
      </c>
      <c r="Y44" s="7">
        <v>0.15</v>
      </c>
      <c r="Z44" s="30" t="s">
        <v>67</v>
      </c>
      <c r="AA44" s="30" t="s">
        <v>68</v>
      </c>
      <c r="AB44" s="37" t="s">
        <v>69</v>
      </c>
      <c r="AC44" s="66">
        <f>(W44+Y44)</f>
        <v>0.4</v>
      </c>
      <c r="AD44" s="31">
        <f>M42*AC44</f>
        <v>0.4</v>
      </c>
      <c r="AE44" s="87">
        <v>0.33600000000000002</v>
      </c>
      <c r="AF44" s="142"/>
      <c r="AG44" s="142"/>
      <c r="AH44" s="267"/>
      <c r="AI44" s="159"/>
      <c r="AJ44" s="30" t="s">
        <v>471</v>
      </c>
      <c r="AK44" s="9" t="s">
        <v>327</v>
      </c>
      <c r="AL44" s="9">
        <v>2</v>
      </c>
      <c r="AM44" s="9" t="s">
        <v>474</v>
      </c>
      <c r="AN44" s="26" t="s">
        <v>477</v>
      </c>
      <c r="AO44" s="16">
        <v>45719</v>
      </c>
      <c r="AP44" s="16">
        <v>46006</v>
      </c>
      <c r="AQ44" s="170"/>
      <c r="AR44" s="35" t="s">
        <v>141</v>
      </c>
      <c r="AS44" s="53" t="s">
        <v>343</v>
      </c>
      <c r="AT44" s="35" t="s">
        <v>318</v>
      </c>
      <c r="AU44" s="35" t="s">
        <v>319</v>
      </c>
      <c r="AV44" s="64" t="s">
        <v>320</v>
      </c>
      <c r="AW44" s="129" t="s">
        <v>589</v>
      </c>
      <c r="AX44" s="131" t="s">
        <v>629</v>
      </c>
      <c r="AY44" s="129" t="s">
        <v>592</v>
      </c>
      <c r="AZ44" s="129" t="s">
        <v>320</v>
      </c>
      <c r="BA44" s="129" t="s">
        <v>320</v>
      </c>
      <c r="BB44" s="54" t="s">
        <v>593</v>
      </c>
    </row>
    <row r="45" spans="1:54" s="54" customFormat="1" ht="133.19999999999999" customHeight="1" x14ac:dyDescent="0.3">
      <c r="A45" s="182" t="s">
        <v>490</v>
      </c>
      <c r="B45" s="183" t="s">
        <v>313</v>
      </c>
      <c r="C45" s="158" t="s">
        <v>344</v>
      </c>
      <c r="D45" s="158" t="s">
        <v>345</v>
      </c>
      <c r="E45" s="158" t="s">
        <v>336</v>
      </c>
      <c r="F45" s="141" t="s">
        <v>346</v>
      </c>
      <c r="G45" s="141" t="s">
        <v>347</v>
      </c>
      <c r="H45" s="158" t="s">
        <v>478</v>
      </c>
      <c r="I45" s="141" t="s">
        <v>502</v>
      </c>
      <c r="J45" s="168" t="s">
        <v>479</v>
      </c>
      <c r="K45" s="190">
        <v>5000</v>
      </c>
      <c r="L45" s="190" t="s">
        <v>91</v>
      </c>
      <c r="M45" s="187">
        <v>1</v>
      </c>
      <c r="N45" s="190" t="s">
        <v>75</v>
      </c>
      <c r="O45" s="187">
        <v>0.6</v>
      </c>
      <c r="P45" s="192" t="s">
        <v>132</v>
      </c>
      <c r="Q45" s="30" t="s">
        <v>60</v>
      </c>
      <c r="R45" s="30" t="s">
        <v>480</v>
      </c>
      <c r="S45" s="9" t="s">
        <v>520</v>
      </c>
      <c r="T45" s="30" t="s">
        <v>115</v>
      </c>
      <c r="U45" s="30" t="s">
        <v>30</v>
      </c>
      <c r="V45" s="30" t="s">
        <v>60</v>
      </c>
      <c r="W45" s="7">
        <v>0.25</v>
      </c>
      <c r="X45" s="30" t="s">
        <v>66</v>
      </c>
      <c r="Y45" s="7">
        <v>0.15</v>
      </c>
      <c r="Z45" s="30" t="s">
        <v>67</v>
      </c>
      <c r="AA45" s="30" t="s">
        <v>301</v>
      </c>
      <c r="AB45" s="37" t="s">
        <v>69</v>
      </c>
      <c r="AC45" s="66">
        <f>(W45+Y45)</f>
        <v>0.4</v>
      </c>
      <c r="AD45" s="31">
        <f>(M45*AC45)</f>
        <v>0.4</v>
      </c>
      <c r="AE45" s="31">
        <f>(M45-AD45)</f>
        <v>0.6</v>
      </c>
      <c r="AF45" s="158" t="s">
        <v>138</v>
      </c>
      <c r="AG45" s="158" t="s">
        <v>139</v>
      </c>
      <c r="AH45" s="255" t="s">
        <v>149</v>
      </c>
      <c r="AI45" s="182" t="s">
        <v>140</v>
      </c>
      <c r="AJ45" s="30" t="s">
        <v>482</v>
      </c>
      <c r="AK45" s="9" t="s">
        <v>327</v>
      </c>
      <c r="AL45" s="9">
        <v>1</v>
      </c>
      <c r="AM45" s="9" t="s">
        <v>474</v>
      </c>
      <c r="AN45" s="9" t="s">
        <v>485</v>
      </c>
      <c r="AO45" s="16">
        <v>45354</v>
      </c>
      <c r="AP45" s="16">
        <v>45641</v>
      </c>
      <c r="AQ45" s="179" t="s">
        <v>115</v>
      </c>
      <c r="AR45" s="35" t="s">
        <v>141</v>
      </c>
      <c r="AS45" s="53" t="s">
        <v>348</v>
      </c>
      <c r="AT45" s="35" t="s">
        <v>318</v>
      </c>
      <c r="AU45" s="35" t="s">
        <v>319</v>
      </c>
      <c r="AV45" s="64" t="s">
        <v>320</v>
      </c>
      <c r="AW45" s="129" t="s">
        <v>589</v>
      </c>
      <c r="AX45" s="131" t="s">
        <v>628</v>
      </c>
      <c r="AY45" s="129" t="s">
        <v>592</v>
      </c>
      <c r="AZ45" s="129" t="s">
        <v>320</v>
      </c>
      <c r="BA45" s="129" t="s">
        <v>320</v>
      </c>
    </row>
    <row r="46" spans="1:54" s="54" customFormat="1" ht="133.80000000000001" customHeight="1" x14ac:dyDescent="0.3">
      <c r="A46" s="182"/>
      <c r="B46" s="184"/>
      <c r="C46" s="159"/>
      <c r="D46" s="159"/>
      <c r="E46" s="159"/>
      <c r="F46" s="142"/>
      <c r="G46" s="142"/>
      <c r="H46" s="159"/>
      <c r="I46" s="142"/>
      <c r="J46" s="170"/>
      <c r="K46" s="191"/>
      <c r="L46" s="191"/>
      <c r="M46" s="188"/>
      <c r="N46" s="191"/>
      <c r="O46" s="188"/>
      <c r="P46" s="193"/>
      <c r="Q46" s="30" t="s">
        <v>60</v>
      </c>
      <c r="R46" s="30" t="s">
        <v>481</v>
      </c>
      <c r="S46" s="108" t="s">
        <v>61</v>
      </c>
      <c r="T46" s="30" t="s">
        <v>115</v>
      </c>
      <c r="U46" s="30" t="s">
        <v>30</v>
      </c>
      <c r="V46" s="30" t="s">
        <v>60</v>
      </c>
      <c r="W46" s="7">
        <v>0.25</v>
      </c>
      <c r="X46" s="30" t="s">
        <v>66</v>
      </c>
      <c r="Y46" s="7">
        <v>0.15</v>
      </c>
      <c r="Z46" s="30" t="s">
        <v>67</v>
      </c>
      <c r="AA46" s="30" t="s">
        <v>68</v>
      </c>
      <c r="AB46" s="37" t="s">
        <v>69</v>
      </c>
      <c r="AC46" s="66">
        <f>(W46+Y46)</f>
        <v>0.4</v>
      </c>
      <c r="AD46" s="31">
        <f>AE45*AC46</f>
        <v>0.24</v>
      </c>
      <c r="AE46" s="100">
        <v>0.28799999999999998</v>
      </c>
      <c r="AF46" s="159"/>
      <c r="AG46" s="159"/>
      <c r="AH46" s="257"/>
      <c r="AI46" s="182"/>
      <c r="AJ46" s="30" t="s">
        <v>483</v>
      </c>
      <c r="AK46" s="9" t="s">
        <v>101</v>
      </c>
      <c r="AL46" s="9">
        <v>2</v>
      </c>
      <c r="AM46" s="9" t="s">
        <v>484</v>
      </c>
      <c r="AN46" s="9" t="s">
        <v>486</v>
      </c>
      <c r="AO46" s="16">
        <v>45354</v>
      </c>
      <c r="AP46" s="16">
        <v>45641</v>
      </c>
      <c r="AQ46" s="179"/>
      <c r="AR46" s="35" t="s">
        <v>141</v>
      </c>
      <c r="AS46" s="53" t="s">
        <v>343</v>
      </c>
      <c r="AT46" s="35" t="s">
        <v>318</v>
      </c>
      <c r="AU46" s="35" t="s">
        <v>319</v>
      </c>
      <c r="AV46" s="64" t="s">
        <v>320</v>
      </c>
      <c r="AW46" s="129" t="s">
        <v>589</v>
      </c>
      <c r="AX46" s="131" t="s">
        <v>629</v>
      </c>
      <c r="AY46" s="129" t="s">
        <v>592</v>
      </c>
      <c r="AZ46" s="129" t="s">
        <v>320</v>
      </c>
      <c r="BA46" s="129" t="s">
        <v>320</v>
      </c>
    </row>
    <row r="47" spans="1:54" s="54" customFormat="1" ht="179.25" customHeight="1" x14ac:dyDescent="0.3">
      <c r="A47" s="277" t="s">
        <v>444</v>
      </c>
      <c r="B47" s="294" t="s">
        <v>366</v>
      </c>
      <c r="C47" s="247" t="s">
        <v>367</v>
      </c>
      <c r="D47" s="247" t="s">
        <v>368</v>
      </c>
      <c r="E47" s="247" t="s">
        <v>369</v>
      </c>
      <c r="F47" s="247" t="s">
        <v>426</v>
      </c>
      <c r="G47" s="247" t="s">
        <v>425</v>
      </c>
      <c r="H47" s="247" t="s">
        <v>427</v>
      </c>
      <c r="I47" s="247" t="s">
        <v>370</v>
      </c>
      <c r="J47" s="247" t="s">
        <v>325</v>
      </c>
      <c r="K47" s="285" t="s">
        <v>428</v>
      </c>
      <c r="L47" s="288" t="s">
        <v>79</v>
      </c>
      <c r="M47" s="289">
        <v>0.6</v>
      </c>
      <c r="N47" s="288" t="s">
        <v>74</v>
      </c>
      <c r="O47" s="289">
        <v>0.4</v>
      </c>
      <c r="P47" s="279" t="s">
        <v>149</v>
      </c>
      <c r="Q47" s="67" t="s">
        <v>519</v>
      </c>
      <c r="R47" s="67" t="s">
        <v>429</v>
      </c>
      <c r="S47" s="67" t="s">
        <v>372</v>
      </c>
      <c r="T47" s="67" t="s">
        <v>115</v>
      </c>
      <c r="U47" s="67" t="s">
        <v>30</v>
      </c>
      <c r="V47" s="67" t="s">
        <v>161</v>
      </c>
      <c r="W47" s="69">
        <v>0.15</v>
      </c>
      <c r="X47" s="67" t="s">
        <v>66</v>
      </c>
      <c r="Y47" s="69">
        <v>0.15</v>
      </c>
      <c r="Z47" s="67" t="s">
        <v>67</v>
      </c>
      <c r="AA47" s="67" t="s">
        <v>68</v>
      </c>
      <c r="AB47" s="70" t="s">
        <v>69</v>
      </c>
      <c r="AC47" s="69">
        <f>(W47+Y47)</f>
        <v>0.3</v>
      </c>
      <c r="AD47" s="88">
        <f>(M47*AC47)</f>
        <v>0.18</v>
      </c>
      <c r="AE47" s="89">
        <f>(M47-AD47)</f>
        <v>0.42</v>
      </c>
      <c r="AF47" s="247" t="s">
        <v>535</v>
      </c>
      <c r="AG47" s="247" t="s">
        <v>539</v>
      </c>
      <c r="AH47" s="280" t="s">
        <v>166</v>
      </c>
      <c r="AI47" s="247" t="s">
        <v>182</v>
      </c>
      <c r="AJ47" s="306" t="s">
        <v>320</v>
      </c>
      <c r="AK47" s="306" t="s">
        <v>320</v>
      </c>
      <c r="AL47" s="306" t="s">
        <v>320</v>
      </c>
      <c r="AM47" s="306" t="s">
        <v>320</v>
      </c>
      <c r="AN47" s="306" t="s">
        <v>320</v>
      </c>
      <c r="AO47" s="306" t="s">
        <v>320</v>
      </c>
      <c r="AP47" s="306" t="s">
        <v>320</v>
      </c>
      <c r="AQ47" s="306" t="s">
        <v>320</v>
      </c>
      <c r="AR47" s="71"/>
      <c r="AS47" s="71"/>
      <c r="AT47" s="71"/>
      <c r="AU47" s="71"/>
      <c r="AV47" s="72"/>
      <c r="AW47" s="129" t="s">
        <v>589</v>
      </c>
      <c r="AX47" s="131" t="s">
        <v>606</v>
      </c>
      <c r="AY47" s="129" t="s">
        <v>592</v>
      </c>
      <c r="AZ47" s="129" t="s">
        <v>320</v>
      </c>
      <c r="BA47" s="129" t="s">
        <v>320</v>
      </c>
    </row>
    <row r="48" spans="1:54" s="54" customFormat="1" ht="266.39999999999998" customHeight="1" x14ac:dyDescent="0.3">
      <c r="A48" s="277"/>
      <c r="B48" s="295"/>
      <c r="C48" s="248"/>
      <c r="D48" s="248"/>
      <c r="E48" s="248"/>
      <c r="F48" s="248"/>
      <c r="G48" s="248"/>
      <c r="H48" s="248"/>
      <c r="I48" s="248"/>
      <c r="J48" s="248"/>
      <c r="K48" s="286"/>
      <c r="L48" s="286"/>
      <c r="M48" s="286"/>
      <c r="N48" s="286"/>
      <c r="O48" s="286"/>
      <c r="P48" s="248"/>
      <c r="Q48" s="67" t="s">
        <v>60</v>
      </c>
      <c r="R48" s="73" t="s">
        <v>430</v>
      </c>
      <c r="S48" s="67" t="s">
        <v>372</v>
      </c>
      <c r="T48" s="67" t="s">
        <v>274</v>
      </c>
      <c r="U48" s="67" t="s">
        <v>30</v>
      </c>
      <c r="V48" s="67" t="s">
        <v>60</v>
      </c>
      <c r="W48" s="69">
        <v>0.25</v>
      </c>
      <c r="X48" s="67" t="s">
        <v>66</v>
      </c>
      <c r="Y48" s="69">
        <v>0.15</v>
      </c>
      <c r="Z48" s="67" t="s">
        <v>67</v>
      </c>
      <c r="AA48" s="67" t="s">
        <v>68</v>
      </c>
      <c r="AB48" s="70" t="s">
        <v>69</v>
      </c>
      <c r="AC48" s="69">
        <f>(W48+Y48)</f>
        <v>0.4</v>
      </c>
      <c r="AD48" s="88">
        <f>+AC48*AE47</f>
        <v>0.16800000000000001</v>
      </c>
      <c r="AE48" s="88">
        <f>+AE47*AD48</f>
        <v>7.0559999999999998E-2</v>
      </c>
      <c r="AF48" s="248"/>
      <c r="AG48" s="248"/>
      <c r="AH48" s="269"/>
      <c r="AI48" s="253"/>
      <c r="AJ48" s="248"/>
      <c r="AK48" s="248"/>
      <c r="AL48" s="248"/>
      <c r="AM48" s="248"/>
      <c r="AN48" s="248"/>
      <c r="AO48" s="248"/>
      <c r="AP48" s="248"/>
      <c r="AQ48" s="248"/>
      <c r="AR48" s="71"/>
      <c r="AS48" s="71"/>
      <c r="AT48" s="71"/>
      <c r="AU48" s="71"/>
      <c r="AV48" s="72"/>
      <c r="AW48" s="129" t="s">
        <v>589</v>
      </c>
      <c r="AX48" s="133" t="s">
        <v>607</v>
      </c>
      <c r="AY48" s="129" t="s">
        <v>592</v>
      </c>
      <c r="AZ48" s="129" t="s">
        <v>320</v>
      </c>
      <c r="BA48" s="129" t="s">
        <v>320</v>
      </c>
    </row>
    <row r="49" spans="1:53" s="54" customFormat="1" ht="169.2" customHeight="1" x14ac:dyDescent="0.3">
      <c r="A49" s="277"/>
      <c r="B49" s="296"/>
      <c r="C49" s="249"/>
      <c r="D49" s="249"/>
      <c r="E49" s="249"/>
      <c r="F49" s="249"/>
      <c r="G49" s="249"/>
      <c r="H49" s="249"/>
      <c r="I49" s="249"/>
      <c r="J49" s="249"/>
      <c r="K49" s="287"/>
      <c r="L49" s="287"/>
      <c r="M49" s="287"/>
      <c r="N49" s="287"/>
      <c r="O49" s="287"/>
      <c r="P49" s="249"/>
      <c r="Q49" s="67" t="s">
        <v>519</v>
      </c>
      <c r="R49" s="73" t="s">
        <v>373</v>
      </c>
      <c r="S49" s="67" t="s">
        <v>372</v>
      </c>
      <c r="T49" s="67" t="s">
        <v>524</v>
      </c>
      <c r="U49" s="67" t="s">
        <v>30</v>
      </c>
      <c r="V49" s="67" t="s">
        <v>161</v>
      </c>
      <c r="W49" s="69">
        <v>0.15</v>
      </c>
      <c r="X49" s="67" t="s">
        <v>66</v>
      </c>
      <c r="Y49" s="69">
        <v>0.15</v>
      </c>
      <c r="Z49" s="67" t="s">
        <v>67</v>
      </c>
      <c r="AA49" s="67" t="s">
        <v>68</v>
      </c>
      <c r="AB49" s="70" t="s">
        <v>69</v>
      </c>
      <c r="AC49" s="69">
        <f t="shared" ref="AC49:AC59" si="4">(W49+Y49)</f>
        <v>0.3</v>
      </c>
      <c r="AD49" s="88">
        <f>+AE47*AC49</f>
        <v>0.126</v>
      </c>
      <c r="AE49" s="101">
        <v>0.17599999999999999</v>
      </c>
      <c r="AF49" s="249"/>
      <c r="AG49" s="249"/>
      <c r="AH49" s="271"/>
      <c r="AI49" s="254"/>
      <c r="AJ49" s="249"/>
      <c r="AK49" s="249"/>
      <c r="AL49" s="249"/>
      <c r="AM49" s="249"/>
      <c r="AN49" s="249"/>
      <c r="AO49" s="249"/>
      <c r="AP49" s="249"/>
      <c r="AQ49" s="249"/>
      <c r="AR49" s="71"/>
      <c r="AS49" s="71"/>
      <c r="AT49" s="71"/>
      <c r="AU49" s="71"/>
      <c r="AV49" s="72"/>
      <c r="AW49" s="129" t="s">
        <v>589</v>
      </c>
      <c r="AX49" s="133" t="s">
        <v>608</v>
      </c>
      <c r="AY49" s="129" t="s">
        <v>592</v>
      </c>
      <c r="AZ49" s="129" t="s">
        <v>320</v>
      </c>
      <c r="BA49" s="129" t="s">
        <v>320</v>
      </c>
    </row>
    <row r="50" spans="1:53" s="54" customFormat="1" ht="124.2" customHeight="1" x14ac:dyDescent="0.3">
      <c r="A50" s="182" t="s">
        <v>441</v>
      </c>
      <c r="B50" s="294" t="s">
        <v>366</v>
      </c>
      <c r="C50" s="247" t="s">
        <v>367</v>
      </c>
      <c r="D50" s="247" t="s">
        <v>374</v>
      </c>
      <c r="E50" s="247" t="s">
        <v>375</v>
      </c>
      <c r="F50" s="247" t="s">
        <v>376</v>
      </c>
      <c r="G50" s="247" t="s">
        <v>377</v>
      </c>
      <c r="H50" s="247" t="s">
        <v>413</v>
      </c>
      <c r="I50" s="247" t="s">
        <v>378</v>
      </c>
      <c r="J50" s="247" t="s">
        <v>59</v>
      </c>
      <c r="K50" s="285">
        <v>1987</v>
      </c>
      <c r="L50" s="288" t="s">
        <v>73</v>
      </c>
      <c r="M50" s="289">
        <v>0.8</v>
      </c>
      <c r="N50" s="288" t="s">
        <v>74</v>
      </c>
      <c r="O50" s="289">
        <v>0.4</v>
      </c>
      <c r="P50" s="279" t="s">
        <v>149</v>
      </c>
      <c r="Q50" s="73" t="s">
        <v>60</v>
      </c>
      <c r="R50" s="77" t="s">
        <v>414</v>
      </c>
      <c r="S50" s="67" t="s">
        <v>372</v>
      </c>
      <c r="T50" s="67" t="s">
        <v>115</v>
      </c>
      <c r="U50" s="73" t="s">
        <v>30</v>
      </c>
      <c r="V50" s="74" t="s">
        <v>60</v>
      </c>
      <c r="W50" s="75">
        <v>0.25</v>
      </c>
      <c r="X50" s="74" t="s">
        <v>66</v>
      </c>
      <c r="Y50" s="76">
        <v>0.15</v>
      </c>
      <c r="Z50" s="74" t="s">
        <v>67</v>
      </c>
      <c r="AA50" s="74" t="s">
        <v>68</v>
      </c>
      <c r="AB50" s="79" t="s">
        <v>69</v>
      </c>
      <c r="AC50" s="75">
        <f t="shared" si="4"/>
        <v>0.4</v>
      </c>
      <c r="AD50" s="91">
        <f>(M50*AC50)</f>
        <v>0.32000000000000006</v>
      </c>
      <c r="AE50" s="103">
        <f>(M50-AD50)</f>
        <v>0.48</v>
      </c>
      <c r="AF50" s="247" t="s">
        <v>138</v>
      </c>
      <c r="AG50" s="247" t="s">
        <v>539</v>
      </c>
      <c r="AH50" s="250" t="s">
        <v>149</v>
      </c>
      <c r="AI50" s="247" t="s">
        <v>140</v>
      </c>
      <c r="AJ50" s="306" t="s">
        <v>320</v>
      </c>
      <c r="AK50" s="306" t="s">
        <v>320</v>
      </c>
      <c r="AL50" s="306" t="s">
        <v>320</v>
      </c>
      <c r="AM50" s="306" t="s">
        <v>320</v>
      </c>
      <c r="AN50" s="306" t="s">
        <v>320</v>
      </c>
      <c r="AO50" s="306" t="s">
        <v>320</v>
      </c>
      <c r="AP50" s="306" t="s">
        <v>320</v>
      </c>
      <c r="AQ50" s="306" t="s">
        <v>320</v>
      </c>
      <c r="AR50" s="71"/>
      <c r="AS50" s="71"/>
      <c r="AT50" s="71"/>
      <c r="AU50" s="71"/>
      <c r="AV50" s="72"/>
      <c r="AW50" s="129" t="s">
        <v>589</v>
      </c>
      <c r="AX50" s="133" t="s">
        <v>603</v>
      </c>
      <c r="AY50" s="129" t="s">
        <v>592</v>
      </c>
      <c r="AZ50" s="129" t="s">
        <v>320</v>
      </c>
      <c r="BA50" s="129" t="s">
        <v>320</v>
      </c>
    </row>
    <row r="51" spans="1:53" s="54" customFormat="1" ht="225.6" customHeight="1" x14ac:dyDescent="0.3">
      <c r="A51" s="182"/>
      <c r="B51" s="307"/>
      <c r="C51" s="258"/>
      <c r="D51" s="258"/>
      <c r="E51" s="258"/>
      <c r="F51" s="258"/>
      <c r="G51" s="258"/>
      <c r="H51" s="258"/>
      <c r="I51" s="258"/>
      <c r="J51" s="258"/>
      <c r="K51" s="308"/>
      <c r="L51" s="309"/>
      <c r="M51" s="310"/>
      <c r="N51" s="309"/>
      <c r="O51" s="310"/>
      <c r="P51" s="311"/>
      <c r="Q51" s="67" t="s">
        <v>519</v>
      </c>
      <c r="R51" s="67" t="s">
        <v>415</v>
      </c>
      <c r="S51" s="67" t="s">
        <v>372</v>
      </c>
      <c r="T51" s="67" t="s">
        <v>115</v>
      </c>
      <c r="U51" s="73" t="s">
        <v>30</v>
      </c>
      <c r="V51" s="74" t="s">
        <v>161</v>
      </c>
      <c r="W51" s="75">
        <v>0.15</v>
      </c>
      <c r="X51" s="74" t="s">
        <v>66</v>
      </c>
      <c r="Y51" s="76">
        <v>0.15</v>
      </c>
      <c r="Z51" s="74" t="s">
        <v>67</v>
      </c>
      <c r="AA51" s="74" t="s">
        <v>68</v>
      </c>
      <c r="AB51" s="79" t="s">
        <v>69</v>
      </c>
      <c r="AC51" s="75">
        <f>(W51+Y51)</f>
        <v>0.3</v>
      </c>
      <c r="AD51" s="91">
        <f>+AE50*AC51</f>
        <v>0.14399999999999999</v>
      </c>
      <c r="AE51" s="91">
        <f>+AE50-AD51</f>
        <v>0.33599999999999997</v>
      </c>
      <c r="AF51" s="258"/>
      <c r="AG51" s="258"/>
      <c r="AH51" s="259"/>
      <c r="AI51" s="258"/>
      <c r="AJ51" s="312"/>
      <c r="AK51" s="312"/>
      <c r="AL51" s="312"/>
      <c r="AM51" s="312"/>
      <c r="AN51" s="312"/>
      <c r="AO51" s="312"/>
      <c r="AP51" s="312"/>
      <c r="AQ51" s="312"/>
      <c r="AR51" s="71"/>
      <c r="AS51" s="71"/>
      <c r="AT51" s="71"/>
      <c r="AU51" s="71"/>
      <c r="AV51" s="72"/>
      <c r="AW51" s="129" t="s">
        <v>589</v>
      </c>
      <c r="AX51" s="133" t="s">
        <v>604</v>
      </c>
      <c r="AY51" s="129" t="s">
        <v>592</v>
      </c>
      <c r="AZ51" s="129" t="s">
        <v>320</v>
      </c>
      <c r="BA51" s="129" t="s">
        <v>320</v>
      </c>
    </row>
    <row r="52" spans="1:53" s="54" customFormat="1" ht="93.75" customHeight="1" x14ac:dyDescent="0.3">
      <c r="A52" s="182"/>
      <c r="B52" s="295"/>
      <c r="C52" s="248"/>
      <c r="D52" s="248"/>
      <c r="E52" s="248"/>
      <c r="F52" s="248"/>
      <c r="G52" s="248"/>
      <c r="H52" s="248"/>
      <c r="I52" s="248"/>
      <c r="J52" s="248"/>
      <c r="K52" s="286"/>
      <c r="L52" s="286"/>
      <c r="M52" s="286"/>
      <c r="N52" s="286"/>
      <c r="O52" s="286"/>
      <c r="P52" s="248"/>
      <c r="Q52" s="73" t="s">
        <v>60</v>
      </c>
      <c r="R52" s="67" t="s">
        <v>416</v>
      </c>
      <c r="S52" s="67" t="s">
        <v>372</v>
      </c>
      <c r="T52" s="67" t="s">
        <v>115</v>
      </c>
      <c r="U52" s="73" t="s">
        <v>30</v>
      </c>
      <c r="V52" s="74" t="s">
        <v>60</v>
      </c>
      <c r="W52" s="75">
        <v>0.25</v>
      </c>
      <c r="X52" s="74" t="s">
        <v>66</v>
      </c>
      <c r="Y52" s="76">
        <v>0.15</v>
      </c>
      <c r="Z52" s="74" t="s">
        <v>67</v>
      </c>
      <c r="AA52" s="74" t="s">
        <v>68</v>
      </c>
      <c r="AB52" s="79" t="s">
        <v>69</v>
      </c>
      <c r="AC52" s="75">
        <f t="shared" si="4"/>
        <v>0.4</v>
      </c>
      <c r="AD52" s="91">
        <f>+AE51*AC52</f>
        <v>0.13439999999999999</v>
      </c>
      <c r="AE52" s="102">
        <f>+AE51-AD52</f>
        <v>0.20159999999999997</v>
      </c>
      <c r="AF52" s="248"/>
      <c r="AG52" s="248"/>
      <c r="AH52" s="251"/>
      <c r="AI52" s="253"/>
      <c r="AJ52" s="248"/>
      <c r="AK52" s="248"/>
      <c r="AL52" s="248"/>
      <c r="AM52" s="248"/>
      <c r="AN52" s="248"/>
      <c r="AO52" s="248"/>
      <c r="AP52" s="248"/>
      <c r="AQ52" s="248"/>
      <c r="AR52" s="71"/>
      <c r="AS52" s="71"/>
      <c r="AT52" s="71"/>
      <c r="AU52" s="71"/>
      <c r="AV52" s="72"/>
      <c r="AW52" s="129" t="s">
        <v>589</v>
      </c>
      <c r="AX52" s="133" t="s">
        <v>605</v>
      </c>
      <c r="AY52" s="129" t="s">
        <v>592</v>
      </c>
      <c r="AZ52" s="129" t="s">
        <v>320</v>
      </c>
      <c r="BA52" s="129" t="s">
        <v>320</v>
      </c>
    </row>
    <row r="53" spans="1:53" s="54" customFormat="1" ht="306.60000000000002" customHeight="1" x14ac:dyDescent="0.3">
      <c r="A53" s="277" t="s">
        <v>444</v>
      </c>
      <c r="B53" s="294" t="s">
        <v>366</v>
      </c>
      <c r="C53" s="247" t="s">
        <v>367</v>
      </c>
      <c r="D53" s="247" t="s">
        <v>379</v>
      </c>
      <c r="E53" s="247" t="s">
        <v>369</v>
      </c>
      <c r="F53" s="247" t="s">
        <v>380</v>
      </c>
      <c r="G53" s="247" t="s">
        <v>381</v>
      </c>
      <c r="H53" s="247" t="s">
        <v>421</v>
      </c>
      <c r="I53" s="247" t="s">
        <v>504</v>
      </c>
      <c r="J53" s="247" t="s">
        <v>325</v>
      </c>
      <c r="K53" s="285" t="s">
        <v>371</v>
      </c>
      <c r="L53" s="288" t="s">
        <v>73</v>
      </c>
      <c r="M53" s="289">
        <v>0.8</v>
      </c>
      <c r="N53" s="288" t="s">
        <v>75</v>
      </c>
      <c r="O53" s="289">
        <v>0.6</v>
      </c>
      <c r="P53" s="313" t="s">
        <v>132</v>
      </c>
      <c r="Q53" s="67" t="s">
        <v>60</v>
      </c>
      <c r="R53" s="73" t="s">
        <v>422</v>
      </c>
      <c r="S53" s="67" t="s">
        <v>372</v>
      </c>
      <c r="T53" s="67" t="s">
        <v>274</v>
      </c>
      <c r="U53" s="67" t="s">
        <v>30</v>
      </c>
      <c r="V53" s="67" t="s">
        <v>60</v>
      </c>
      <c r="W53" s="69">
        <v>0.25</v>
      </c>
      <c r="X53" s="67" t="s">
        <v>66</v>
      </c>
      <c r="Y53" s="69">
        <v>0.15</v>
      </c>
      <c r="Z53" s="67" t="s">
        <v>67</v>
      </c>
      <c r="AA53" s="67" t="s">
        <v>68</v>
      </c>
      <c r="AB53" s="70" t="s">
        <v>69</v>
      </c>
      <c r="AC53" s="69">
        <f t="shared" si="4"/>
        <v>0.4</v>
      </c>
      <c r="AD53" s="88">
        <f>(M53*AC53)</f>
        <v>0.32000000000000006</v>
      </c>
      <c r="AE53" s="89">
        <f>(M53-AD53)</f>
        <v>0.48</v>
      </c>
      <c r="AF53" s="247" t="s">
        <v>138</v>
      </c>
      <c r="AG53" s="247" t="s">
        <v>139</v>
      </c>
      <c r="AH53" s="250" t="s">
        <v>149</v>
      </c>
      <c r="AI53" s="247" t="s">
        <v>140</v>
      </c>
      <c r="AJ53" s="306" t="s">
        <v>320</v>
      </c>
      <c r="AK53" s="306" t="s">
        <v>320</v>
      </c>
      <c r="AL53" s="306" t="s">
        <v>320</v>
      </c>
      <c r="AM53" s="306" t="s">
        <v>320</v>
      </c>
      <c r="AN53" s="306" t="s">
        <v>320</v>
      </c>
      <c r="AO53" s="306" t="s">
        <v>320</v>
      </c>
      <c r="AP53" s="306" t="s">
        <v>320</v>
      </c>
      <c r="AQ53" s="306" t="s">
        <v>320</v>
      </c>
      <c r="AR53" s="71"/>
      <c r="AS53" s="71"/>
      <c r="AT53" s="71"/>
      <c r="AU53" s="71"/>
      <c r="AV53" s="72"/>
      <c r="AW53" s="129" t="s">
        <v>589</v>
      </c>
      <c r="AX53" s="133" t="s">
        <v>612</v>
      </c>
      <c r="AY53" s="129" t="s">
        <v>592</v>
      </c>
      <c r="AZ53" s="129" t="s">
        <v>320</v>
      </c>
      <c r="BA53" s="129" t="s">
        <v>320</v>
      </c>
    </row>
    <row r="54" spans="1:53" s="54" customFormat="1" ht="186" customHeight="1" x14ac:dyDescent="0.3">
      <c r="A54" s="277"/>
      <c r="B54" s="295"/>
      <c r="C54" s="248"/>
      <c r="D54" s="248"/>
      <c r="E54" s="248"/>
      <c r="F54" s="248"/>
      <c r="G54" s="248"/>
      <c r="H54" s="248"/>
      <c r="I54" s="248"/>
      <c r="J54" s="248"/>
      <c r="K54" s="286"/>
      <c r="L54" s="286"/>
      <c r="M54" s="286"/>
      <c r="N54" s="286"/>
      <c r="O54" s="286"/>
      <c r="P54" s="248"/>
      <c r="Q54" s="67" t="s">
        <v>519</v>
      </c>
      <c r="R54" s="67" t="s">
        <v>423</v>
      </c>
      <c r="S54" s="67" t="s">
        <v>61</v>
      </c>
      <c r="T54" s="67" t="s">
        <v>274</v>
      </c>
      <c r="U54" s="67" t="s">
        <v>30</v>
      </c>
      <c r="V54" s="67" t="s">
        <v>161</v>
      </c>
      <c r="W54" s="69">
        <v>0.15</v>
      </c>
      <c r="X54" s="67" t="s">
        <v>66</v>
      </c>
      <c r="Y54" s="69">
        <v>0.15</v>
      </c>
      <c r="Z54" s="67" t="s">
        <v>67</v>
      </c>
      <c r="AA54" s="67" t="s">
        <v>68</v>
      </c>
      <c r="AB54" s="70" t="s">
        <v>69</v>
      </c>
      <c r="AC54" s="69">
        <f t="shared" si="4"/>
        <v>0.3</v>
      </c>
      <c r="AD54" s="88">
        <f>(AE53*AC54)</f>
        <v>0.14399999999999999</v>
      </c>
      <c r="AE54" s="89">
        <f>(AE53-AD54)</f>
        <v>0.33599999999999997</v>
      </c>
      <c r="AF54" s="248"/>
      <c r="AG54" s="248"/>
      <c r="AH54" s="251"/>
      <c r="AI54" s="253"/>
      <c r="AJ54" s="248"/>
      <c r="AK54" s="248"/>
      <c r="AL54" s="248"/>
      <c r="AM54" s="248"/>
      <c r="AN54" s="248"/>
      <c r="AO54" s="248"/>
      <c r="AP54" s="248"/>
      <c r="AQ54" s="248"/>
      <c r="AR54" s="71"/>
      <c r="AS54" s="71"/>
      <c r="AT54" s="71"/>
      <c r="AU54" s="71"/>
      <c r="AV54" s="72"/>
      <c r="AW54" s="129" t="s">
        <v>589</v>
      </c>
      <c r="AX54" s="133" t="s">
        <v>613</v>
      </c>
      <c r="AY54" s="129" t="s">
        <v>592</v>
      </c>
      <c r="AZ54" s="129" t="s">
        <v>320</v>
      </c>
      <c r="BA54" s="129" t="s">
        <v>320</v>
      </c>
    </row>
    <row r="55" spans="1:53" s="54" customFormat="1" ht="212.4" customHeight="1" x14ac:dyDescent="0.3">
      <c r="A55" s="277"/>
      <c r="B55" s="296"/>
      <c r="C55" s="249"/>
      <c r="D55" s="249"/>
      <c r="E55" s="249"/>
      <c r="F55" s="249"/>
      <c r="G55" s="249"/>
      <c r="H55" s="249"/>
      <c r="I55" s="249"/>
      <c r="J55" s="249"/>
      <c r="K55" s="287"/>
      <c r="L55" s="287"/>
      <c r="M55" s="287"/>
      <c r="N55" s="287"/>
      <c r="O55" s="287"/>
      <c r="P55" s="249"/>
      <c r="Q55" s="67" t="s">
        <v>60</v>
      </c>
      <c r="R55" s="73" t="s">
        <v>424</v>
      </c>
      <c r="S55" s="67" t="s">
        <v>372</v>
      </c>
      <c r="T55" s="67" t="s">
        <v>524</v>
      </c>
      <c r="U55" s="67" t="s">
        <v>30</v>
      </c>
      <c r="V55" s="67" t="s">
        <v>60</v>
      </c>
      <c r="W55" s="69">
        <v>0.25</v>
      </c>
      <c r="X55" s="67" t="s">
        <v>66</v>
      </c>
      <c r="Y55" s="69">
        <v>0.15</v>
      </c>
      <c r="Z55" s="67" t="s">
        <v>67</v>
      </c>
      <c r="AA55" s="67" t="s">
        <v>68</v>
      </c>
      <c r="AB55" s="70" t="s">
        <v>69</v>
      </c>
      <c r="AC55" s="69">
        <f t="shared" si="4"/>
        <v>0.4</v>
      </c>
      <c r="AD55" s="88">
        <f>(AE54*AC55)</f>
        <v>0.13439999999999999</v>
      </c>
      <c r="AE55" s="104">
        <f>(AE54-AD55)</f>
        <v>0.20159999999999997</v>
      </c>
      <c r="AF55" s="249"/>
      <c r="AG55" s="249"/>
      <c r="AH55" s="252"/>
      <c r="AI55" s="254"/>
      <c r="AJ55" s="249"/>
      <c r="AK55" s="249"/>
      <c r="AL55" s="249"/>
      <c r="AM55" s="249"/>
      <c r="AN55" s="249"/>
      <c r="AO55" s="249"/>
      <c r="AP55" s="249"/>
      <c r="AQ55" s="249"/>
      <c r="AR55" s="71"/>
      <c r="AS55" s="71"/>
      <c r="AT55" s="71"/>
      <c r="AU55" s="71"/>
      <c r="AV55" s="72"/>
      <c r="AW55" s="129" t="s">
        <v>589</v>
      </c>
      <c r="AX55" s="131" t="s">
        <v>614</v>
      </c>
      <c r="AY55" s="129" t="s">
        <v>592</v>
      </c>
      <c r="AZ55" s="129" t="s">
        <v>320</v>
      </c>
      <c r="BA55" s="129" t="s">
        <v>320</v>
      </c>
    </row>
    <row r="56" spans="1:53" s="54" customFormat="1" ht="219.6" customHeight="1" x14ac:dyDescent="0.3">
      <c r="A56" s="277" t="s">
        <v>443</v>
      </c>
      <c r="B56" s="294" t="s">
        <v>366</v>
      </c>
      <c r="C56" s="247" t="s">
        <v>367</v>
      </c>
      <c r="D56" s="247" t="s">
        <v>382</v>
      </c>
      <c r="E56" s="247" t="s">
        <v>369</v>
      </c>
      <c r="F56" s="247" t="s">
        <v>383</v>
      </c>
      <c r="G56" s="247" t="s">
        <v>384</v>
      </c>
      <c r="H56" s="247" t="s">
        <v>418</v>
      </c>
      <c r="I56" s="247" t="s">
        <v>503</v>
      </c>
      <c r="J56" s="247" t="s">
        <v>325</v>
      </c>
      <c r="K56" s="288" t="s">
        <v>386</v>
      </c>
      <c r="L56" s="288" t="s">
        <v>76</v>
      </c>
      <c r="M56" s="289">
        <v>0.4</v>
      </c>
      <c r="N56" s="288" t="s">
        <v>74</v>
      </c>
      <c r="O56" s="289">
        <v>0.4</v>
      </c>
      <c r="P56" s="279" t="s">
        <v>149</v>
      </c>
      <c r="Q56" s="67" t="s">
        <v>60</v>
      </c>
      <c r="R56" s="77" t="s">
        <v>419</v>
      </c>
      <c r="S56" s="77" t="s">
        <v>61</v>
      </c>
      <c r="T56" s="77" t="s">
        <v>226</v>
      </c>
      <c r="U56" s="67" t="s">
        <v>30</v>
      </c>
      <c r="V56" s="70" t="s">
        <v>60</v>
      </c>
      <c r="W56" s="69">
        <v>0.25</v>
      </c>
      <c r="X56" s="67" t="s">
        <v>66</v>
      </c>
      <c r="Y56" s="69">
        <v>0.15</v>
      </c>
      <c r="Z56" s="67" t="s">
        <v>67</v>
      </c>
      <c r="AA56" s="67" t="s">
        <v>68</v>
      </c>
      <c r="AB56" s="70" t="s">
        <v>69</v>
      </c>
      <c r="AC56" s="69">
        <f t="shared" si="4"/>
        <v>0.4</v>
      </c>
      <c r="AD56" s="88">
        <f>(M56*AC56)</f>
        <v>0.16000000000000003</v>
      </c>
      <c r="AE56" s="89">
        <f>(M56-AD56)</f>
        <v>0.24</v>
      </c>
      <c r="AF56" s="247" t="s">
        <v>534</v>
      </c>
      <c r="AG56" s="247" t="s">
        <v>539</v>
      </c>
      <c r="AH56" s="268" t="s">
        <v>166</v>
      </c>
      <c r="AI56" s="247" t="s">
        <v>182</v>
      </c>
      <c r="AJ56" s="306" t="s">
        <v>320</v>
      </c>
      <c r="AK56" s="306" t="s">
        <v>320</v>
      </c>
      <c r="AL56" s="306" t="s">
        <v>320</v>
      </c>
      <c r="AM56" s="306" t="s">
        <v>320</v>
      </c>
      <c r="AN56" s="306" t="s">
        <v>320</v>
      </c>
      <c r="AO56" s="306" t="s">
        <v>320</v>
      </c>
      <c r="AP56" s="306" t="s">
        <v>320</v>
      </c>
      <c r="AQ56" s="306" t="s">
        <v>320</v>
      </c>
      <c r="AR56" s="71"/>
      <c r="AS56" s="71"/>
      <c r="AT56" s="71"/>
      <c r="AU56" s="71"/>
      <c r="AV56" s="72"/>
      <c r="AW56" s="129" t="s">
        <v>589</v>
      </c>
      <c r="AX56" s="131" t="s">
        <v>609</v>
      </c>
      <c r="AY56" s="129" t="s">
        <v>592</v>
      </c>
      <c r="AZ56" s="129" t="s">
        <v>320</v>
      </c>
      <c r="BA56" s="129" t="s">
        <v>320</v>
      </c>
    </row>
    <row r="57" spans="1:53" s="54" customFormat="1" ht="138.75" customHeight="1" x14ac:dyDescent="0.3">
      <c r="A57" s="277"/>
      <c r="B57" s="296"/>
      <c r="C57" s="249"/>
      <c r="D57" s="249"/>
      <c r="E57" s="249"/>
      <c r="F57" s="249"/>
      <c r="G57" s="249"/>
      <c r="H57" s="249"/>
      <c r="I57" s="249"/>
      <c r="J57" s="248"/>
      <c r="K57" s="286"/>
      <c r="L57" s="286"/>
      <c r="M57" s="286"/>
      <c r="N57" s="286"/>
      <c r="O57" s="286"/>
      <c r="P57" s="248"/>
      <c r="Q57" s="67" t="s">
        <v>60</v>
      </c>
      <c r="R57" s="77" t="s">
        <v>420</v>
      </c>
      <c r="S57" s="77" t="s">
        <v>61</v>
      </c>
      <c r="T57" s="67" t="s">
        <v>115</v>
      </c>
      <c r="U57" s="67" t="s">
        <v>30</v>
      </c>
      <c r="V57" s="70" t="s">
        <v>60</v>
      </c>
      <c r="W57" s="69">
        <v>0.25</v>
      </c>
      <c r="X57" s="67" t="s">
        <v>66</v>
      </c>
      <c r="Y57" s="69">
        <v>0.15</v>
      </c>
      <c r="Z57" s="67" t="s">
        <v>67</v>
      </c>
      <c r="AA57" s="67" t="s">
        <v>68</v>
      </c>
      <c r="AB57" s="70" t="s">
        <v>69</v>
      </c>
      <c r="AC57" s="69">
        <f t="shared" si="4"/>
        <v>0.4</v>
      </c>
      <c r="AD57" s="88">
        <f>(AE56*AC57)</f>
        <v>9.6000000000000002E-2</v>
      </c>
      <c r="AE57" s="104">
        <f>(AE56-AD57)</f>
        <v>0.14399999999999999</v>
      </c>
      <c r="AF57" s="248"/>
      <c r="AG57" s="248"/>
      <c r="AH57" s="269"/>
      <c r="AI57" s="253"/>
      <c r="AJ57" s="249"/>
      <c r="AK57" s="249"/>
      <c r="AL57" s="249"/>
      <c r="AM57" s="249"/>
      <c r="AN57" s="249"/>
      <c r="AO57" s="249"/>
      <c r="AP57" s="249"/>
      <c r="AQ57" s="249"/>
      <c r="AR57" s="71"/>
      <c r="AS57" s="71"/>
      <c r="AT57" s="71"/>
      <c r="AU57" s="71"/>
      <c r="AV57" s="72"/>
      <c r="AW57" s="129" t="s">
        <v>589</v>
      </c>
      <c r="AX57" s="131" t="s">
        <v>610</v>
      </c>
      <c r="AY57" s="129" t="s">
        <v>592</v>
      </c>
      <c r="AZ57" s="129" t="s">
        <v>320</v>
      </c>
      <c r="BA57" s="129" t="s">
        <v>320</v>
      </c>
    </row>
    <row r="58" spans="1:53" s="54" customFormat="1" ht="166.2" customHeight="1" x14ac:dyDescent="0.3">
      <c r="A58" s="277" t="s">
        <v>446</v>
      </c>
      <c r="B58" s="294" t="s">
        <v>366</v>
      </c>
      <c r="C58" s="247" t="s">
        <v>367</v>
      </c>
      <c r="D58" s="247" t="s">
        <v>368</v>
      </c>
      <c r="E58" s="247" t="s">
        <v>369</v>
      </c>
      <c r="F58" s="247" t="s">
        <v>387</v>
      </c>
      <c r="G58" s="247" t="s">
        <v>437</v>
      </c>
      <c r="H58" s="247" t="s">
        <v>436</v>
      </c>
      <c r="I58" s="247" t="s">
        <v>385</v>
      </c>
      <c r="J58" s="247" t="s">
        <v>325</v>
      </c>
      <c r="K58" s="285">
        <v>240</v>
      </c>
      <c r="L58" s="288" t="s">
        <v>79</v>
      </c>
      <c r="M58" s="289">
        <v>0.6</v>
      </c>
      <c r="N58" s="288" t="s">
        <v>74</v>
      </c>
      <c r="O58" s="289">
        <v>0.4</v>
      </c>
      <c r="P58" s="279" t="s">
        <v>149</v>
      </c>
      <c r="Q58" s="67" t="s">
        <v>60</v>
      </c>
      <c r="R58" s="67" t="s">
        <v>438</v>
      </c>
      <c r="S58" s="67" t="s">
        <v>61</v>
      </c>
      <c r="T58" s="67" t="s">
        <v>274</v>
      </c>
      <c r="U58" s="67" t="s">
        <v>30</v>
      </c>
      <c r="V58" s="67" t="s">
        <v>60</v>
      </c>
      <c r="W58" s="69">
        <v>0.25</v>
      </c>
      <c r="X58" s="67" t="s">
        <v>66</v>
      </c>
      <c r="Y58" s="69">
        <v>0.15</v>
      </c>
      <c r="Z58" s="67" t="s">
        <v>67</v>
      </c>
      <c r="AA58" s="67" t="s">
        <v>68</v>
      </c>
      <c r="AB58" s="70" t="s">
        <v>69</v>
      </c>
      <c r="AC58" s="69">
        <f t="shared" si="4"/>
        <v>0.4</v>
      </c>
      <c r="AD58" s="88">
        <f>(M58*AC58)</f>
        <v>0.24</v>
      </c>
      <c r="AE58" s="89">
        <f>(M58-AD58)</f>
        <v>0.36</v>
      </c>
      <c r="AF58" s="247" t="s">
        <v>535</v>
      </c>
      <c r="AG58" s="247" t="s">
        <v>539</v>
      </c>
      <c r="AH58" s="270" t="s">
        <v>166</v>
      </c>
      <c r="AI58" s="247" t="s">
        <v>182</v>
      </c>
      <c r="AJ58" s="306" t="s">
        <v>320</v>
      </c>
      <c r="AK58" s="306" t="s">
        <v>320</v>
      </c>
      <c r="AL58" s="306" t="s">
        <v>320</v>
      </c>
      <c r="AM58" s="306" t="s">
        <v>320</v>
      </c>
      <c r="AN58" s="306" t="s">
        <v>320</v>
      </c>
      <c r="AO58" s="306" t="s">
        <v>320</v>
      </c>
      <c r="AP58" s="306" t="s">
        <v>320</v>
      </c>
      <c r="AQ58" s="306" t="s">
        <v>320</v>
      </c>
      <c r="AR58" s="71"/>
      <c r="AS58" s="71"/>
      <c r="AT58" s="71"/>
      <c r="AU58" s="71"/>
      <c r="AV58" s="72"/>
      <c r="AW58" s="129" t="s">
        <v>589</v>
      </c>
      <c r="AX58" s="131" t="s">
        <v>615</v>
      </c>
      <c r="AY58" s="129" t="s">
        <v>592</v>
      </c>
      <c r="AZ58" s="129" t="s">
        <v>320</v>
      </c>
      <c r="BA58" s="129" t="s">
        <v>320</v>
      </c>
    </row>
    <row r="59" spans="1:53" s="54" customFormat="1" ht="120.6" customHeight="1" x14ac:dyDescent="0.3">
      <c r="A59" s="277"/>
      <c r="B59" s="295"/>
      <c r="C59" s="248"/>
      <c r="D59" s="248"/>
      <c r="E59" s="248"/>
      <c r="F59" s="248"/>
      <c r="G59" s="248"/>
      <c r="H59" s="248"/>
      <c r="I59" s="248"/>
      <c r="J59" s="248"/>
      <c r="K59" s="286"/>
      <c r="L59" s="286"/>
      <c r="M59" s="286"/>
      <c r="N59" s="286"/>
      <c r="O59" s="286"/>
      <c r="P59" s="248"/>
      <c r="Q59" s="67" t="s">
        <v>519</v>
      </c>
      <c r="R59" s="67" t="s">
        <v>388</v>
      </c>
      <c r="S59" s="67" t="s">
        <v>372</v>
      </c>
      <c r="T59" s="67" t="s">
        <v>525</v>
      </c>
      <c r="U59" s="67" t="s">
        <v>30</v>
      </c>
      <c r="V59" s="67" t="s">
        <v>161</v>
      </c>
      <c r="W59" s="69">
        <v>0.15</v>
      </c>
      <c r="X59" s="67" t="s">
        <v>66</v>
      </c>
      <c r="Y59" s="69">
        <v>0.15</v>
      </c>
      <c r="Z59" s="67" t="s">
        <v>67</v>
      </c>
      <c r="AA59" s="67" t="s">
        <v>68</v>
      </c>
      <c r="AB59" s="70" t="s">
        <v>69</v>
      </c>
      <c r="AC59" s="69">
        <f t="shared" si="4"/>
        <v>0.3</v>
      </c>
      <c r="AD59" s="88">
        <f>+AE58*AC59</f>
        <v>0.108</v>
      </c>
      <c r="AE59" s="92">
        <f>(AE58-AD59)</f>
        <v>0.252</v>
      </c>
      <c r="AF59" s="248"/>
      <c r="AG59" s="248"/>
      <c r="AH59" s="269"/>
      <c r="AI59" s="253"/>
      <c r="AJ59" s="248"/>
      <c r="AK59" s="248"/>
      <c r="AL59" s="248"/>
      <c r="AM59" s="248"/>
      <c r="AN59" s="248"/>
      <c r="AO59" s="248"/>
      <c r="AP59" s="248"/>
      <c r="AQ59" s="248"/>
      <c r="AR59" s="71"/>
      <c r="AS59" s="71"/>
      <c r="AT59" s="71"/>
      <c r="AU59" s="71"/>
      <c r="AV59" s="72"/>
      <c r="AW59" s="129" t="s">
        <v>589</v>
      </c>
      <c r="AX59" s="131" t="s">
        <v>616</v>
      </c>
      <c r="AY59" s="129" t="s">
        <v>592</v>
      </c>
      <c r="AZ59" s="129" t="s">
        <v>320</v>
      </c>
      <c r="BA59" s="129" t="s">
        <v>320</v>
      </c>
    </row>
    <row r="60" spans="1:53" s="54" customFormat="1" ht="409.2" customHeight="1" x14ac:dyDescent="0.3">
      <c r="A60" s="277"/>
      <c r="B60" s="296"/>
      <c r="C60" s="249"/>
      <c r="D60" s="249"/>
      <c r="E60" s="249"/>
      <c r="F60" s="249"/>
      <c r="G60" s="249"/>
      <c r="H60" s="249"/>
      <c r="I60" s="249"/>
      <c r="J60" s="249"/>
      <c r="K60" s="287"/>
      <c r="L60" s="287"/>
      <c r="M60" s="287"/>
      <c r="N60" s="287"/>
      <c r="O60" s="287"/>
      <c r="P60" s="249"/>
      <c r="Q60" s="67" t="s">
        <v>519</v>
      </c>
      <c r="R60" s="67" t="s">
        <v>439</v>
      </c>
      <c r="S60" s="67" t="s">
        <v>372</v>
      </c>
      <c r="T60" s="67" t="s">
        <v>115</v>
      </c>
      <c r="U60" s="67" t="s">
        <v>30</v>
      </c>
      <c r="V60" s="67" t="s">
        <v>161</v>
      </c>
      <c r="W60" s="69">
        <v>0.15</v>
      </c>
      <c r="X60" s="67" t="s">
        <v>66</v>
      </c>
      <c r="Y60" s="69">
        <v>0.15</v>
      </c>
      <c r="Z60" s="67" t="s">
        <v>67</v>
      </c>
      <c r="AA60" s="67" t="s">
        <v>68</v>
      </c>
      <c r="AB60" s="70" t="s">
        <v>69</v>
      </c>
      <c r="AC60" s="69">
        <f>(W60+Y60)</f>
        <v>0.3</v>
      </c>
      <c r="AD60" s="88">
        <f>(+AE59*AC60)</f>
        <v>7.5600000000000001E-2</v>
      </c>
      <c r="AE60" s="101">
        <f>+AE59-AD60</f>
        <v>0.1764</v>
      </c>
      <c r="AF60" s="249"/>
      <c r="AG60" s="249"/>
      <c r="AH60" s="271"/>
      <c r="AI60" s="254"/>
      <c r="AJ60" s="249"/>
      <c r="AK60" s="249"/>
      <c r="AL60" s="249"/>
      <c r="AM60" s="249"/>
      <c r="AN60" s="249"/>
      <c r="AO60" s="249"/>
      <c r="AP60" s="249"/>
      <c r="AQ60" s="249"/>
      <c r="AR60" s="71"/>
      <c r="AS60" s="71"/>
      <c r="AT60" s="71"/>
      <c r="AU60" s="71"/>
      <c r="AV60" s="72"/>
      <c r="AW60" s="129" t="s">
        <v>589</v>
      </c>
      <c r="AX60" s="131" t="s">
        <v>617</v>
      </c>
      <c r="AY60" s="129" t="s">
        <v>592</v>
      </c>
      <c r="AZ60" s="129" t="s">
        <v>320</v>
      </c>
      <c r="BA60" s="129" t="s">
        <v>320</v>
      </c>
    </row>
    <row r="61" spans="1:53" s="54" customFormat="1" ht="168.75" customHeight="1" thickBot="1" x14ac:dyDescent="0.35">
      <c r="A61" s="30" t="s">
        <v>442</v>
      </c>
      <c r="B61" s="118" t="s">
        <v>366</v>
      </c>
      <c r="C61" s="73" t="s">
        <v>367</v>
      </c>
      <c r="D61" s="73" t="s">
        <v>368</v>
      </c>
      <c r="E61" s="73" t="s">
        <v>369</v>
      </c>
      <c r="F61" s="73" t="s">
        <v>389</v>
      </c>
      <c r="G61" s="73" t="s">
        <v>390</v>
      </c>
      <c r="H61" s="73" t="s">
        <v>440</v>
      </c>
      <c r="I61" s="73" t="s">
        <v>505</v>
      </c>
      <c r="J61" s="73" t="s">
        <v>325</v>
      </c>
      <c r="K61" s="97" t="s">
        <v>391</v>
      </c>
      <c r="L61" s="97" t="s">
        <v>76</v>
      </c>
      <c r="M61" s="91">
        <v>0.4</v>
      </c>
      <c r="N61" s="97" t="s">
        <v>75</v>
      </c>
      <c r="O61" s="91">
        <v>0.6</v>
      </c>
      <c r="P61" s="78" t="s">
        <v>149</v>
      </c>
      <c r="Q61" s="73" t="s">
        <v>60</v>
      </c>
      <c r="R61" s="73" t="s">
        <v>417</v>
      </c>
      <c r="S61" s="73" t="s">
        <v>372</v>
      </c>
      <c r="T61" s="73" t="s">
        <v>526</v>
      </c>
      <c r="U61" s="73" t="s">
        <v>30</v>
      </c>
      <c r="V61" s="73" t="s">
        <v>60</v>
      </c>
      <c r="W61" s="75">
        <v>0.25</v>
      </c>
      <c r="X61" s="73" t="s">
        <v>66</v>
      </c>
      <c r="Y61" s="75">
        <v>0.15</v>
      </c>
      <c r="Z61" s="73" t="s">
        <v>67</v>
      </c>
      <c r="AA61" s="73" t="s">
        <v>68</v>
      </c>
      <c r="AB61" s="79" t="s">
        <v>69</v>
      </c>
      <c r="AC61" s="75">
        <f>(W61+Y61)</f>
        <v>0.4</v>
      </c>
      <c r="AD61" s="91">
        <f>(M61*AC61)</f>
        <v>0.16000000000000003</v>
      </c>
      <c r="AE61" s="105">
        <f>(M61-AD61)</f>
        <v>0.24</v>
      </c>
      <c r="AF61" s="73" t="s">
        <v>138</v>
      </c>
      <c r="AG61" s="73" t="s">
        <v>139</v>
      </c>
      <c r="AH61" s="98" t="s">
        <v>149</v>
      </c>
      <c r="AI61" s="73" t="s">
        <v>140</v>
      </c>
      <c r="AJ61" s="73" t="s">
        <v>320</v>
      </c>
      <c r="AK61" s="73" t="s">
        <v>320</v>
      </c>
      <c r="AL61" s="73" t="s">
        <v>320</v>
      </c>
      <c r="AM61" s="73" t="s">
        <v>320</v>
      </c>
      <c r="AN61" s="73" t="s">
        <v>320</v>
      </c>
      <c r="AO61" s="73" t="s">
        <v>320</v>
      </c>
      <c r="AP61" s="73" t="s">
        <v>320</v>
      </c>
      <c r="AQ61" s="73" t="s">
        <v>320</v>
      </c>
      <c r="AR61" s="80"/>
      <c r="AS61" s="80"/>
      <c r="AT61" s="80"/>
      <c r="AU61" s="80"/>
      <c r="AV61" s="81"/>
      <c r="AW61" s="129" t="s">
        <v>589</v>
      </c>
      <c r="AX61" s="131" t="s">
        <v>611</v>
      </c>
      <c r="AY61" s="129" t="s">
        <v>592</v>
      </c>
      <c r="AZ61" s="129" t="s">
        <v>320</v>
      </c>
      <c r="BA61" s="129" t="s">
        <v>320</v>
      </c>
    </row>
    <row r="62" spans="1:53" s="54" customFormat="1" ht="340.2" customHeight="1" x14ac:dyDescent="0.3">
      <c r="A62" s="277" t="s">
        <v>445</v>
      </c>
      <c r="B62" s="314" t="s">
        <v>366</v>
      </c>
      <c r="C62" s="247" t="s">
        <v>367</v>
      </c>
      <c r="D62" s="247" t="s">
        <v>368</v>
      </c>
      <c r="E62" s="288" t="s">
        <v>369</v>
      </c>
      <c r="F62" s="247" t="s">
        <v>392</v>
      </c>
      <c r="G62" s="247" t="s">
        <v>431</v>
      </c>
      <c r="H62" s="247" t="s">
        <v>432</v>
      </c>
      <c r="I62" s="247" t="s">
        <v>506</v>
      </c>
      <c r="J62" s="247" t="s">
        <v>59</v>
      </c>
      <c r="K62" s="288">
        <v>11</v>
      </c>
      <c r="L62" s="288" t="s">
        <v>63</v>
      </c>
      <c r="M62" s="289">
        <v>0.2</v>
      </c>
      <c r="N62" s="288" t="s">
        <v>199</v>
      </c>
      <c r="O62" s="289">
        <v>0.6</v>
      </c>
      <c r="P62" s="279" t="s">
        <v>149</v>
      </c>
      <c r="Q62" s="67" t="s">
        <v>60</v>
      </c>
      <c r="R62" s="67" t="s">
        <v>433</v>
      </c>
      <c r="S62" s="67" t="s">
        <v>98</v>
      </c>
      <c r="T62" s="67" t="s">
        <v>393</v>
      </c>
      <c r="U62" s="67" t="s">
        <v>30</v>
      </c>
      <c r="V62" s="67" t="s">
        <v>60</v>
      </c>
      <c r="W62" s="69">
        <v>0.25</v>
      </c>
      <c r="X62" s="67" t="s">
        <v>66</v>
      </c>
      <c r="Y62" s="69">
        <v>0.15</v>
      </c>
      <c r="Z62" s="67" t="s">
        <v>67</v>
      </c>
      <c r="AA62" s="67" t="s">
        <v>68</v>
      </c>
      <c r="AB62" s="67" t="s">
        <v>69</v>
      </c>
      <c r="AC62" s="69">
        <f>(W62+Y62)</f>
        <v>0.4</v>
      </c>
      <c r="AD62" s="88">
        <f>+AC62*M62</f>
        <v>8.0000000000000016E-2</v>
      </c>
      <c r="AE62" s="88">
        <f>+M62-AD62</f>
        <v>0.12</v>
      </c>
      <c r="AF62" s="247" t="s">
        <v>535</v>
      </c>
      <c r="AG62" s="247" t="s">
        <v>139</v>
      </c>
      <c r="AH62" s="250" t="s">
        <v>149</v>
      </c>
      <c r="AI62" s="247" t="s">
        <v>218</v>
      </c>
      <c r="AJ62" s="306" t="s">
        <v>320</v>
      </c>
      <c r="AK62" s="306" t="s">
        <v>320</v>
      </c>
      <c r="AL62" s="306" t="s">
        <v>320</v>
      </c>
      <c r="AM62" s="306" t="s">
        <v>320</v>
      </c>
      <c r="AN62" s="306" t="s">
        <v>320</v>
      </c>
      <c r="AO62" s="306" t="s">
        <v>320</v>
      </c>
      <c r="AP62" s="306" t="s">
        <v>320</v>
      </c>
      <c r="AQ62" s="306" t="s">
        <v>320</v>
      </c>
      <c r="AR62" s="67"/>
      <c r="AS62" s="68"/>
      <c r="AT62" s="67"/>
      <c r="AU62" s="68"/>
      <c r="AV62" s="82"/>
      <c r="AW62" s="129" t="s">
        <v>589</v>
      </c>
      <c r="AX62" s="131" t="s">
        <v>618</v>
      </c>
      <c r="AY62" s="129" t="s">
        <v>592</v>
      </c>
      <c r="AZ62" s="129" t="s">
        <v>320</v>
      </c>
      <c r="BA62" s="129" t="s">
        <v>320</v>
      </c>
    </row>
    <row r="63" spans="1:53" s="54" customFormat="1" ht="260.39999999999998" customHeight="1" x14ac:dyDescent="0.3">
      <c r="A63" s="277"/>
      <c r="B63" s="307"/>
      <c r="C63" s="258"/>
      <c r="D63" s="258"/>
      <c r="E63" s="309"/>
      <c r="F63" s="258"/>
      <c r="G63" s="258"/>
      <c r="H63" s="258"/>
      <c r="I63" s="258"/>
      <c r="J63" s="258"/>
      <c r="K63" s="309"/>
      <c r="L63" s="309"/>
      <c r="M63" s="310"/>
      <c r="N63" s="309"/>
      <c r="O63" s="310"/>
      <c r="P63" s="311"/>
      <c r="Q63" s="67" t="s">
        <v>60</v>
      </c>
      <c r="R63" s="67" t="s">
        <v>434</v>
      </c>
      <c r="S63" s="67" t="s">
        <v>61</v>
      </c>
      <c r="T63" s="67" t="s">
        <v>274</v>
      </c>
      <c r="U63" s="67" t="s">
        <v>30</v>
      </c>
      <c r="V63" s="67" t="s">
        <v>60</v>
      </c>
      <c r="W63" s="69">
        <v>0.25</v>
      </c>
      <c r="X63" s="67" t="s">
        <v>66</v>
      </c>
      <c r="Y63" s="69">
        <v>0.15</v>
      </c>
      <c r="Z63" s="67" t="s">
        <v>67</v>
      </c>
      <c r="AA63" s="67" t="s">
        <v>68</v>
      </c>
      <c r="AB63" s="67" t="s">
        <v>69</v>
      </c>
      <c r="AC63" s="69">
        <f>(W63+Y63)</f>
        <v>0.4</v>
      </c>
      <c r="AD63" s="88">
        <f>+AC63*AE62</f>
        <v>4.8000000000000001E-2</v>
      </c>
      <c r="AE63" s="88">
        <f>+AE62*AD63</f>
        <v>5.7599999999999995E-3</v>
      </c>
      <c r="AF63" s="258"/>
      <c r="AG63" s="258"/>
      <c r="AH63" s="259"/>
      <c r="AI63" s="258"/>
      <c r="AJ63" s="248"/>
      <c r="AK63" s="248"/>
      <c r="AL63" s="248"/>
      <c r="AM63" s="248"/>
      <c r="AN63" s="248"/>
      <c r="AO63" s="248"/>
      <c r="AP63" s="248"/>
      <c r="AQ63" s="248"/>
      <c r="AR63" s="67"/>
      <c r="AS63" s="68"/>
      <c r="AT63" s="67"/>
      <c r="AU63" s="68"/>
      <c r="AV63" s="82"/>
      <c r="AW63" s="129" t="s">
        <v>589</v>
      </c>
      <c r="AX63" s="131" t="s">
        <v>619</v>
      </c>
      <c r="AY63" s="129" t="s">
        <v>592</v>
      </c>
      <c r="AZ63" s="129" t="s">
        <v>320</v>
      </c>
      <c r="BA63" s="129" t="s">
        <v>320</v>
      </c>
    </row>
    <row r="64" spans="1:53" s="54" customFormat="1" ht="162.6" customHeight="1" x14ac:dyDescent="0.3">
      <c r="A64" s="277"/>
      <c r="B64" s="295"/>
      <c r="C64" s="248"/>
      <c r="D64" s="248"/>
      <c r="E64" s="286"/>
      <c r="F64" s="248"/>
      <c r="G64" s="248"/>
      <c r="H64" s="248"/>
      <c r="I64" s="248"/>
      <c r="J64" s="248"/>
      <c r="K64" s="286"/>
      <c r="L64" s="286"/>
      <c r="M64" s="286"/>
      <c r="N64" s="286"/>
      <c r="O64" s="286"/>
      <c r="P64" s="248"/>
      <c r="Q64" s="67" t="s">
        <v>519</v>
      </c>
      <c r="R64" s="67" t="s">
        <v>435</v>
      </c>
      <c r="S64" s="67" t="s">
        <v>98</v>
      </c>
      <c r="T64" s="73" t="s">
        <v>527</v>
      </c>
      <c r="U64" s="67" t="s">
        <v>30</v>
      </c>
      <c r="V64" s="67" t="s">
        <v>161</v>
      </c>
      <c r="W64" s="69">
        <v>0.15</v>
      </c>
      <c r="X64" s="67" t="s">
        <v>66</v>
      </c>
      <c r="Y64" s="69">
        <v>0.15</v>
      </c>
      <c r="Z64" s="67" t="s">
        <v>394</v>
      </c>
      <c r="AA64" s="67" t="s">
        <v>68</v>
      </c>
      <c r="AB64" s="67" t="s">
        <v>69</v>
      </c>
      <c r="AC64" s="69">
        <f>(W64+Y64)</f>
        <v>0.3</v>
      </c>
      <c r="AD64" s="90">
        <v>0.05</v>
      </c>
      <c r="AE64" s="101">
        <v>0.05</v>
      </c>
      <c r="AF64" s="248"/>
      <c r="AG64" s="248"/>
      <c r="AH64" s="251"/>
      <c r="AI64" s="253"/>
      <c r="AJ64" s="249"/>
      <c r="AK64" s="249"/>
      <c r="AL64" s="249"/>
      <c r="AM64" s="249"/>
      <c r="AN64" s="249"/>
      <c r="AO64" s="249"/>
      <c r="AP64" s="249"/>
      <c r="AQ64" s="249"/>
      <c r="AR64" s="67"/>
      <c r="AS64" s="68"/>
      <c r="AT64" s="67"/>
      <c r="AU64" s="68"/>
      <c r="AV64" s="82"/>
      <c r="AW64" s="129" t="s">
        <v>589</v>
      </c>
      <c r="AX64" s="133" t="s">
        <v>620</v>
      </c>
      <c r="AY64" s="129" t="s">
        <v>592</v>
      </c>
      <c r="AZ64" s="129" t="s">
        <v>320</v>
      </c>
      <c r="BA64" s="129" t="s">
        <v>320</v>
      </c>
    </row>
    <row r="65" spans="1:54" s="24" customFormat="1" ht="192" customHeight="1" x14ac:dyDescent="0.25">
      <c r="A65" s="161" t="s">
        <v>206</v>
      </c>
      <c r="B65" s="235" t="s">
        <v>267</v>
      </c>
      <c r="C65" s="161" t="s">
        <v>112</v>
      </c>
      <c r="D65" s="158" t="s">
        <v>113</v>
      </c>
      <c r="E65" s="158" t="s">
        <v>62</v>
      </c>
      <c r="F65" s="141" t="s">
        <v>207</v>
      </c>
      <c r="G65" s="141" t="s">
        <v>208</v>
      </c>
      <c r="H65" s="282" t="s">
        <v>209</v>
      </c>
      <c r="I65" s="141" t="s">
        <v>507</v>
      </c>
      <c r="J65" s="158" t="s">
        <v>65</v>
      </c>
      <c r="K65" s="190" t="s">
        <v>114</v>
      </c>
      <c r="L65" s="190" t="s">
        <v>76</v>
      </c>
      <c r="M65" s="187">
        <v>0.4</v>
      </c>
      <c r="N65" s="190" t="s">
        <v>75</v>
      </c>
      <c r="O65" s="187">
        <v>0.6</v>
      </c>
      <c r="P65" s="229" t="s">
        <v>149</v>
      </c>
      <c r="Q65" s="37" t="s">
        <v>60</v>
      </c>
      <c r="R65" s="30" t="s">
        <v>210</v>
      </c>
      <c r="S65" s="37" t="s">
        <v>61</v>
      </c>
      <c r="T65" s="30" t="s">
        <v>115</v>
      </c>
      <c r="U65" s="37" t="s">
        <v>30</v>
      </c>
      <c r="V65" s="30" t="s">
        <v>60</v>
      </c>
      <c r="W65" s="31">
        <v>0.25</v>
      </c>
      <c r="X65" s="30" t="s">
        <v>66</v>
      </c>
      <c r="Y65" s="7">
        <v>0.15</v>
      </c>
      <c r="Z65" s="30" t="s">
        <v>67</v>
      </c>
      <c r="AA65" s="30" t="s">
        <v>68</v>
      </c>
      <c r="AB65" s="30" t="s">
        <v>69</v>
      </c>
      <c r="AC65" s="31">
        <f t="shared" ref="AC65:AC75" si="5">(W65+Y65)</f>
        <v>0.4</v>
      </c>
      <c r="AD65" s="31">
        <f>(M65*AC65)</f>
        <v>0.16000000000000003</v>
      </c>
      <c r="AE65" s="8">
        <f>(M65-AD65)</f>
        <v>0.24</v>
      </c>
      <c r="AF65" s="158" t="s">
        <v>535</v>
      </c>
      <c r="AG65" s="210" t="s">
        <v>139</v>
      </c>
      <c r="AH65" s="224" t="s">
        <v>149</v>
      </c>
      <c r="AI65" s="212" t="s">
        <v>140</v>
      </c>
      <c r="AJ65" s="225" t="s">
        <v>320</v>
      </c>
      <c r="AK65" s="168" t="s">
        <v>320</v>
      </c>
      <c r="AL65" s="220" t="s">
        <v>320</v>
      </c>
      <c r="AM65" s="168" t="s">
        <v>320</v>
      </c>
      <c r="AN65" s="168" t="s">
        <v>320</v>
      </c>
      <c r="AO65" s="217" t="s">
        <v>320</v>
      </c>
      <c r="AP65" s="217" t="s">
        <v>320</v>
      </c>
      <c r="AQ65" s="168" t="s">
        <v>320</v>
      </c>
      <c r="AR65" s="37"/>
      <c r="AS65" s="37"/>
      <c r="AT65" s="39"/>
      <c r="AU65" s="39"/>
      <c r="AV65" s="62"/>
      <c r="AW65" s="129" t="s">
        <v>589</v>
      </c>
      <c r="AX65" s="131" t="s">
        <v>598</v>
      </c>
      <c r="AY65" s="129" t="s">
        <v>592</v>
      </c>
      <c r="AZ65" s="129" t="s">
        <v>320</v>
      </c>
      <c r="BA65" s="129" t="s">
        <v>320</v>
      </c>
    </row>
    <row r="66" spans="1:54" s="11" customFormat="1" ht="137.4" customHeight="1" x14ac:dyDescent="0.25">
      <c r="A66" s="228"/>
      <c r="B66" s="236"/>
      <c r="C66" s="228"/>
      <c r="D66" s="203"/>
      <c r="E66" s="203"/>
      <c r="F66" s="189"/>
      <c r="G66" s="189"/>
      <c r="H66" s="283"/>
      <c r="I66" s="189"/>
      <c r="J66" s="203"/>
      <c r="K66" s="194"/>
      <c r="L66" s="194"/>
      <c r="M66" s="195"/>
      <c r="N66" s="194"/>
      <c r="O66" s="195"/>
      <c r="P66" s="230"/>
      <c r="Q66" s="37" t="s">
        <v>60</v>
      </c>
      <c r="R66" s="30" t="s">
        <v>211</v>
      </c>
      <c r="S66" s="37" t="s">
        <v>61</v>
      </c>
      <c r="T66" s="30" t="s">
        <v>115</v>
      </c>
      <c r="U66" s="37" t="s">
        <v>30</v>
      </c>
      <c r="V66" s="30" t="s">
        <v>60</v>
      </c>
      <c r="W66" s="31">
        <v>0.25</v>
      </c>
      <c r="X66" s="30" t="s">
        <v>66</v>
      </c>
      <c r="Y66" s="7">
        <v>0.15</v>
      </c>
      <c r="Z66" s="30" t="s">
        <v>67</v>
      </c>
      <c r="AA66" s="30" t="s">
        <v>68</v>
      </c>
      <c r="AB66" s="30" t="s">
        <v>69</v>
      </c>
      <c r="AC66" s="31">
        <f t="shared" si="5"/>
        <v>0.4</v>
      </c>
      <c r="AD66" s="31">
        <f>AC66*AE65</f>
        <v>9.6000000000000002E-2</v>
      </c>
      <c r="AE66" s="8">
        <f>AE65-AD66</f>
        <v>0.14399999999999999</v>
      </c>
      <c r="AF66" s="203"/>
      <c r="AG66" s="223"/>
      <c r="AH66" s="224"/>
      <c r="AI66" s="226"/>
      <c r="AJ66" s="165"/>
      <c r="AK66" s="169"/>
      <c r="AL66" s="221"/>
      <c r="AM66" s="169"/>
      <c r="AN66" s="169"/>
      <c r="AO66" s="218"/>
      <c r="AP66" s="218"/>
      <c r="AQ66" s="169"/>
      <c r="AR66" s="35"/>
      <c r="AS66" s="35"/>
      <c r="AT66" s="36"/>
      <c r="AU66" s="36"/>
      <c r="AV66" s="126"/>
      <c r="AW66" s="129" t="s">
        <v>589</v>
      </c>
      <c r="AX66" s="136" t="s">
        <v>599</v>
      </c>
      <c r="AY66" s="129" t="s">
        <v>592</v>
      </c>
      <c r="AZ66" s="129" t="s">
        <v>320</v>
      </c>
      <c r="BA66" s="129" t="s">
        <v>320</v>
      </c>
    </row>
    <row r="67" spans="1:54" s="11" customFormat="1" ht="137.4" customHeight="1" x14ac:dyDescent="0.25">
      <c r="A67" s="162"/>
      <c r="B67" s="160"/>
      <c r="C67" s="162"/>
      <c r="D67" s="159"/>
      <c r="E67" s="159"/>
      <c r="F67" s="142"/>
      <c r="G67" s="142"/>
      <c r="H67" s="284"/>
      <c r="I67" s="142"/>
      <c r="J67" s="159"/>
      <c r="K67" s="191"/>
      <c r="L67" s="191"/>
      <c r="M67" s="188"/>
      <c r="N67" s="191"/>
      <c r="O67" s="188"/>
      <c r="P67" s="231"/>
      <c r="Q67" s="37" t="s">
        <v>60</v>
      </c>
      <c r="R67" s="30" t="s">
        <v>212</v>
      </c>
      <c r="S67" s="37" t="s">
        <v>61</v>
      </c>
      <c r="T67" s="30" t="s">
        <v>115</v>
      </c>
      <c r="U67" s="37" t="s">
        <v>30</v>
      </c>
      <c r="V67" s="30" t="s">
        <v>60</v>
      </c>
      <c r="W67" s="31">
        <v>0.25</v>
      </c>
      <c r="X67" s="30" t="s">
        <v>66</v>
      </c>
      <c r="Y67" s="7">
        <v>0.15</v>
      </c>
      <c r="Z67" s="30" t="s">
        <v>67</v>
      </c>
      <c r="AA67" s="30" t="s">
        <v>68</v>
      </c>
      <c r="AB67" s="30" t="s">
        <v>69</v>
      </c>
      <c r="AC67" s="31">
        <f t="shared" ref="AC67" si="6">(W67+Y67)</f>
        <v>0.4</v>
      </c>
      <c r="AD67" s="31">
        <f>AC67*AE66</f>
        <v>5.7599999999999998E-2</v>
      </c>
      <c r="AE67" s="87">
        <f>AE66-AD67</f>
        <v>8.6399999999999991E-2</v>
      </c>
      <c r="AF67" s="159"/>
      <c r="AG67" s="211"/>
      <c r="AH67" s="224"/>
      <c r="AI67" s="213"/>
      <c r="AJ67" s="144"/>
      <c r="AK67" s="170"/>
      <c r="AL67" s="222"/>
      <c r="AM67" s="170"/>
      <c r="AN67" s="170"/>
      <c r="AO67" s="219"/>
      <c r="AP67" s="219"/>
      <c r="AQ67" s="170"/>
      <c r="AR67" s="35"/>
      <c r="AS67" s="35"/>
      <c r="AT67" s="36"/>
      <c r="AU67" s="36"/>
      <c r="AV67" s="126"/>
      <c r="AW67" s="129" t="s">
        <v>589</v>
      </c>
      <c r="AX67" s="136" t="s">
        <v>600</v>
      </c>
      <c r="AY67" s="129" t="s">
        <v>592</v>
      </c>
      <c r="AZ67" s="129" t="s">
        <v>320</v>
      </c>
      <c r="BA67" s="129" t="s">
        <v>320</v>
      </c>
    </row>
    <row r="68" spans="1:54" s="2" customFormat="1" ht="184.2" customHeight="1" x14ac:dyDescent="0.25">
      <c r="A68" s="30" t="s">
        <v>548</v>
      </c>
      <c r="B68" s="119" t="s">
        <v>267</v>
      </c>
      <c r="C68" s="30" t="s">
        <v>112</v>
      </c>
      <c r="D68" s="30" t="s">
        <v>113</v>
      </c>
      <c r="E68" s="30" t="s">
        <v>62</v>
      </c>
      <c r="F68" s="35" t="s">
        <v>277</v>
      </c>
      <c r="G68" s="35" t="s">
        <v>276</v>
      </c>
      <c r="H68" s="30" t="s">
        <v>275</v>
      </c>
      <c r="I68" s="35" t="s">
        <v>508</v>
      </c>
      <c r="J68" s="30" t="s">
        <v>65</v>
      </c>
      <c r="K68" s="84" t="s">
        <v>114</v>
      </c>
      <c r="L68" s="84" t="s">
        <v>76</v>
      </c>
      <c r="M68" s="31">
        <v>0.4</v>
      </c>
      <c r="N68" s="84" t="s">
        <v>75</v>
      </c>
      <c r="O68" s="31">
        <v>0.6</v>
      </c>
      <c r="P68" s="10" t="s">
        <v>149</v>
      </c>
      <c r="Q68" s="37" t="s">
        <v>60</v>
      </c>
      <c r="R68" s="30" t="s">
        <v>278</v>
      </c>
      <c r="S68" s="37" t="s">
        <v>61</v>
      </c>
      <c r="T68" s="30" t="s">
        <v>528</v>
      </c>
      <c r="U68" s="37" t="s">
        <v>30</v>
      </c>
      <c r="V68" s="30" t="s">
        <v>60</v>
      </c>
      <c r="W68" s="31">
        <v>0.25</v>
      </c>
      <c r="X68" s="30" t="s">
        <v>66</v>
      </c>
      <c r="Y68" s="7">
        <v>0.15</v>
      </c>
      <c r="Z68" s="30" t="s">
        <v>67</v>
      </c>
      <c r="AA68" s="30" t="s">
        <v>68</v>
      </c>
      <c r="AB68" s="30" t="s">
        <v>69</v>
      </c>
      <c r="AC68" s="31">
        <f t="shared" si="5"/>
        <v>0.4</v>
      </c>
      <c r="AD68" s="31">
        <f>(M68*AC68)</f>
        <v>0.16000000000000003</v>
      </c>
      <c r="AE68" s="87">
        <f>(M68-AD68)</f>
        <v>0.24</v>
      </c>
      <c r="AF68" s="30" t="s">
        <v>138</v>
      </c>
      <c r="AG68" s="32" t="s">
        <v>139</v>
      </c>
      <c r="AH68" s="43" t="s">
        <v>149</v>
      </c>
      <c r="AI68" s="33" t="s">
        <v>218</v>
      </c>
      <c r="AJ68" s="42" t="s">
        <v>320</v>
      </c>
      <c r="AK68" s="37" t="s">
        <v>320</v>
      </c>
      <c r="AL68" s="37" t="s">
        <v>320</v>
      </c>
      <c r="AM68" s="37" t="s">
        <v>320</v>
      </c>
      <c r="AN68" s="37" t="s">
        <v>320</v>
      </c>
      <c r="AO68" s="37" t="s">
        <v>320</v>
      </c>
      <c r="AP68" s="37" t="s">
        <v>320</v>
      </c>
      <c r="AQ68" s="37" t="s">
        <v>320</v>
      </c>
      <c r="AR68" s="30"/>
      <c r="AS68" s="30"/>
      <c r="AT68" s="28"/>
      <c r="AU68" s="28"/>
      <c r="AV68" s="138"/>
      <c r="AW68" s="129" t="s">
        <v>589</v>
      </c>
      <c r="AX68" s="131" t="s">
        <v>594</v>
      </c>
      <c r="AY68" s="129" t="s">
        <v>592</v>
      </c>
      <c r="AZ68" s="129" t="s">
        <v>320</v>
      </c>
      <c r="BA68" s="129" t="s">
        <v>320</v>
      </c>
    </row>
    <row r="69" spans="1:54" s="2" customFormat="1" ht="409.2" customHeight="1" x14ac:dyDescent="0.25">
      <c r="A69" s="30" t="s">
        <v>549</v>
      </c>
      <c r="B69" s="119" t="s">
        <v>267</v>
      </c>
      <c r="C69" s="30" t="s">
        <v>112</v>
      </c>
      <c r="D69" s="30" t="s">
        <v>116</v>
      </c>
      <c r="E69" s="30" t="s">
        <v>62</v>
      </c>
      <c r="F69" s="35" t="s">
        <v>280</v>
      </c>
      <c r="G69" s="35" t="s">
        <v>279</v>
      </c>
      <c r="H69" s="30" t="s">
        <v>281</v>
      </c>
      <c r="I69" s="35" t="s">
        <v>509</v>
      </c>
      <c r="J69" s="30" t="s">
        <v>65</v>
      </c>
      <c r="K69" s="84" t="s">
        <v>117</v>
      </c>
      <c r="L69" s="84" t="s">
        <v>79</v>
      </c>
      <c r="M69" s="31">
        <v>0.6</v>
      </c>
      <c r="N69" s="84" t="s">
        <v>74</v>
      </c>
      <c r="O69" s="31">
        <v>0.4</v>
      </c>
      <c r="P69" s="10" t="s">
        <v>149</v>
      </c>
      <c r="Q69" s="37" t="s">
        <v>60</v>
      </c>
      <c r="R69" s="30" t="s">
        <v>118</v>
      </c>
      <c r="S69" s="37" t="s">
        <v>61</v>
      </c>
      <c r="T69" s="30" t="s">
        <v>274</v>
      </c>
      <c r="U69" s="37" t="s">
        <v>30</v>
      </c>
      <c r="V69" s="30" t="s">
        <v>60</v>
      </c>
      <c r="W69" s="31">
        <v>0.25</v>
      </c>
      <c r="X69" s="30" t="s">
        <v>66</v>
      </c>
      <c r="Y69" s="7">
        <v>0.15</v>
      </c>
      <c r="Z69" s="30" t="s">
        <v>67</v>
      </c>
      <c r="AA69" s="30" t="s">
        <v>68</v>
      </c>
      <c r="AB69" s="30" t="s">
        <v>69</v>
      </c>
      <c r="AC69" s="31">
        <f t="shared" si="5"/>
        <v>0.4</v>
      </c>
      <c r="AD69" s="31">
        <f>(M69*AC69)</f>
        <v>0.24</v>
      </c>
      <c r="AE69" s="87">
        <f>(M69-AD69)</f>
        <v>0.36</v>
      </c>
      <c r="AF69" s="30" t="s">
        <v>138</v>
      </c>
      <c r="AG69" s="32" t="s">
        <v>539</v>
      </c>
      <c r="AH69" s="43" t="s">
        <v>149</v>
      </c>
      <c r="AI69" s="33" t="s">
        <v>218</v>
      </c>
      <c r="AJ69" s="42" t="s">
        <v>320</v>
      </c>
      <c r="AK69" s="30" t="s">
        <v>320</v>
      </c>
      <c r="AL69" s="30" t="s">
        <v>320</v>
      </c>
      <c r="AM69" s="30" t="s">
        <v>320</v>
      </c>
      <c r="AN69" s="30" t="s">
        <v>320</v>
      </c>
      <c r="AO69" s="30" t="s">
        <v>320</v>
      </c>
      <c r="AP69" s="30" t="s">
        <v>320</v>
      </c>
      <c r="AQ69" s="30" t="s">
        <v>320</v>
      </c>
      <c r="AR69" s="30"/>
      <c r="AS69" s="30"/>
      <c r="AT69" s="28"/>
      <c r="AU69" s="28"/>
      <c r="AV69" s="138"/>
      <c r="AW69" s="129" t="s">
        <v>589</v>
      </c>
      <c r="AX69" s="131" t="s">
        <v>591</v>
      </c>
      <c r="AY69" s="129" t="s">
        <v>592</v>
      </c>
      <c r="AZ69" s="129" t="s">
        <v>320</v>
      </c>
      <c r="BA69" s="129" t="s">
        <v>320</v>
      </c>
    </row>
    <row r="70" spans="1:54" s="2" customFormat="1" ht="115.2" customHeight="1" x14ac:dyDescent="0.25">
      <c r="A70" s="182" t="s">
        <v>550</v>
      </c>
      <c r="B70" s="227" t="s">
        <v>267</v>
      </c>
      <c r="C70" s="182" t="s">
        <v>112</v>
      </c>
      <c r="D70" s="182" t="s">
        <v>119</v>
      </c>
      <c r="E70" s="182" t="s">
        <v>62</v>
      </c>
      <c r="F70" s="204" t="s">
        <v>284</v>
      </c>
      <c r="G70" s="204" t="s">
        <v>283</v>
      </c>
      <c r="H70" s="182" t="s">
        <v>282</v>
      </c>
      <c r="I70" s="204" t="s">
        <v>509</v>
      </c>
      <c r="J70" s="182" t="s">
        <v>65</v>
      </c>
      <c r="K70" s="277" t="s">
        <v>120</v>
      </c>
      <c r="L70" s="277" t="s">
        <v>76</v>
      </c>
      <c r="M70" s="278">
        <v>0.4</v>
      </c>
      <c r="N70" s="277" t="s">
        <v>74</v>
      </c>
      <c r="O70" s="278">
        <v>0.4</v>
      </c>
      <c r="P70" s="290" t="s">
        <v>149</v>
      </c>
      <c r="Q70" s="182" t="s">
        <v>60</v>
      </c>
      <c r="R70" s="30" t="s">
        <v>285</v>
      </c>
      <c r="S70" s="30" t="s">
        <v>61</v>
      </c>
      <c r="T70" s="30" t="s">
        <v>529</v>
      </c>
      <c r="U70" s="37" t="s">
        <v>30</v>
      </c>
      <c r="V70" s="30" t="s">
        <v>60</v>
      </c>
      <c r="W70" s="31">
        <v>0.25</v>
      </c>
      <c r="X70" s="30" t="s">
        <v>66</v>
      </c>
      <c r="Y70" s="7">
        <v>0.15</v>
      </c>
      <c r="Z70" s="30" t="s">
        <v>67</v>
      </c>
      <c r="AA70" s="30" t="s">
        <v>68</v>
      </c>
      <c r="AB70" s="30" t="s">
        <v>69</v>
      </c>
      <c r="AC70" s="31">
        <f t="shared" si="5"/>
        <v>0.4</v>
      </c>
      <c r="AD70" s="31">
        <f>(M70*AC70)</f>
        <v>0.16000000000000003</v>
      </c>
      <c r="AE70" s="8">
        <f>(M70-AD70)</f>
        <v>0.24</v>
      </c>
      <c r="AF70" s="182" t="s">
        <v>138</v>
      </c>
      <c r="AG70" s="243" t="s">
        <v>539</v>
      </c>
      <c r="AH70" s="264" t="s">
        <v>166</v>
      </c>
      <c r="AI70" s="244" t="s">
        <v>218</v>
      </c>
      <c r="AJ70" s="143" t="s">
        <v>320</v>
      </c>
      <c r="AK70" s="158" t="s">
        <v>320</v>
      </c>
      <c r="AL70" s="158" t="s">
        <v>320</v>
      </c>
      <c r="AM70" s="158" t="s">
        <v>320</v>
      </c>
      <c r="AN70" s="158" t="s">
        <v>320</v>
      </c>
      <c r="AO70" s="158" t="s">
        <v>320</v>
      </c>
      <c r="AP70" s="158" t="s">
        <v>320</v>
      </c>
      <c r="AQ70" s="158" t="s">
        <v>320</v>
      </c>
      <c r="AR70" s="30"/>
      <c r="AS70" s="30"/>
      <c r="AT70" s="28"/>
      <c r="AU70" s="28"/>
      <c r="AV70" s="138"/>
      <c r="AW70" s="129" t="s">
        <v>589</v>
      </c>
      <c r="AX70" s="131" t="s">
        <v>595</v>
      </c>
      <c r="AY70" s="129" t="s">
        <v>592</v>
      </c>
      <c r="AZ70" s="129" t="s">
        <v>320</v>
      </c>
      <c r="BA70" s="129" t="s">
        <v>320</v>
      </c>
    </row>
    <row r="71" spans="1:54" s="2" customFormat="1" ht="124.8" customHeight="1" x14ac:dyDescent="0.25">
      <c r="A71" s="182"/>
      <c r="B71" s="227"/>
      <c r="C71" s="182"/>
      <c r="D71" s="182"/>
      <c r="E71" s="182"/>
      <c r="F71" s="204"/>
      <c r="G71" s="204"/>
      <c r="H71" s="182"/>
      <c r="I71" s="204"/>
      <c r="J71" s="182"/>
      <c r="K71" s="277"/>
      <c r="L71" s="277"/>
      <c r="M71" s="278"/>
      <c r="N71" s="277"/>
      <c r="O71" s="278"/>
      <c r="P71" s="290"/>
      <c r="Q71" s="182"/>
      <c r="R71" s="30" t="s">
        <v>286</v>
      </c>
      <c r="S71" s="30" t="s">
        <v>61</v>
      </c>
      <c r="T71" s="30" t="s">
        <v>529</v>
      </c>
      <c r="U71" s="37" t="s">
        <v>30</v>
      </c>
      <c r="V71" s="30" t="s">
        <v>60</v>
      </c>
      <c r="W71" s="31">
        <v>0.25</v>
      </c>
      <c r="X71" s="30" t="s">
        <v>66</v>
      </c>
      <c r="Y71" s="7">
        <v>0.15</v>
      </c>
      <c r="Z71" s="30" t="s">
        <v>67</v>
      </c>
      <c r="AA71" s="30" t="s">
        <v>68</v>
      </c>
      <c r="AB71" s="30" t="s">
        <v>69</v>
      </c>
      <c r="AC71" s="31">
        <f t="shared" si="5"/>
        <v>0.4</v>
      </c>
      <c r="AD71" s="93">
        <f>AC71*AE70</f>
        <v>9.6000000000000002E-2</v>
      </c>
      <c r="AE71" s="4">
        <f>AE70-AD71</f>
        <v>0.14399999999999999</v>
      </c>
      <c r="AF71" s="182"/>
      <c r="AG71" s="243"/>
      <c r="AH71" s="264"/>
      <c r="AI71" s="244"/>
      <c r="AJ71" s="144"/>
      <c r="AK71" s="159"/>
      <c r="AL71" s="159"/>
      <c r="AM71" s="159"/>
      <c r="AN71" s="159"/>
      <c r="AO71" s="159"/>
      <c r="AP71" s="159"/>
      <c r="AQ71" s="159"/>
      <c r="AR71" s="30"/>
      <c r="AS71" s="30"/>
      <c r="AT71" s="28"/>
      <c r="AU71" s="28"/>
      <c r="AV71" s="138"/>
      <c r="AW71" s="129" t="s">
        <v>589</v>
      </c>
      <c r="AX71" s="131" t="s">
        <v>590</v>
      </c>
      <c r="AY71" s="129" t="s">
        <v>592</v>
      </c>
      <c r="AZ71" s="129" t="s">
        <v>320</v>
      </c>
      <c r="BA71" s="129" t="s">
        <v>320</v>
      </c>
    </row>
    <row r="72" spans="1:54" s="2" customFormat="1" ht="141" customHeight="1" x14ac:dyDescent="0.25">
      <c r="A72" s="182" t="s">
        <v>551</v>
      </c>
      <c r="B72" s="227" t="s">
        <v>267</v>
      </c>
      <c r="C72" s="182" t="s">
        <v>112</v>
      </c>
      <c r="D72" s="182" t="s">
        <v>119</v>
      </c>
      <c r="E72" s="182" t="s">
        <v>62</v>
      </c>
      <c r="F72" s="204" t="s">
        <v>289</v>
      </c>
      <c r="G72" s="204" t="s">
        <v>288</v>
      </c>
      <c r="H72" s="182" t="s">
        <v>287</v>
      </c>
      <c r="I72" s="204" t="s">
        <v>509</v>
      </c>
      <c r="J72" s="182" t="s">
        <v>65</v>
      </c>
      <c r="K72" s="277" t="s">
        <v>121</v>
      </c>
      <c r="L72" s="277" t="s">
        <v>79</v>
      </c>
      <c r="M72" s="278">
        <v>0.6</v>
      </c>
      <c r="N72" s="277" t="s">
        <v>74</v>
      </c>
      <c r="O72" s="278">
        <v>0.4</v>
      </c>
      <c r="P72" s="290" t="s">
        <v>149</v>
      </c>
      <c r="Q72" s="30" t="s">
        <v>60</v>
      </c>
      <c r="R72" s="30" t="s">
        <v>290</v>
      </c>
      <c r="S72" s="30" t="s">
        <v>61</v>
      </c>
      <c r="T72" s="30" t="s">
        <v>530</v>
      </c>
      <c r="U72" s="37" t="s">
        <v>30</v>
      </c>
      <c r="V72" s="30" t="s">
        <v>60</v>
      </c>
      <c r="W72" s="31">
        <v>0.25</v>
      </c>
      <c r="X72" s="30" t="s">
        <v>66</v>
      </c>
      <c r="Y72" s="7">
        <v>0.15</v>
      </c>
      <c r="Z72" s="30" t="s">
        <v>67</v>
      </c>
      <c r="AA72" s="30" t="s">
        <v>68</v>
      </c>
      <c r="AB72" s="30" t="s">
        <v>69</v>
      </c>
      <c r="AC72" s="31">
        <f t="shared" si="5"/>
        <v>0.4</v>
      </c>
      <c r="AD72" s="31">
        <f>(M72*AC72)</f>
        <v>0.24</v>
      </c>
      <c r="AE72" s="8">
        <f>(M72-AD72)</f>
        <v>0.36</v>
      </c>
      <c r="AF72" s="182" t="s">
        <v>138</v>
      </c>
      <c r="AG72" s="243" t="s">
        <v>539</v>
      </c>
      <c r="AH72" s="224" t="s">
        <v>149</v>
      </c>
      <c r="AI72" s="244" t="s">
        <v>218</v>
      </c>
      <c r="AJ72" s="143" t="s">
        <v>320</v>
      </c>
      <c r="AK72" s="158" t="s">
        <v>320</v>
      </c>
      <c r="AL72" s="158" t="s">
        <v>320</v>
      </c>
      <c r="AM72" s="158" t="s">
        <v>320</v>
      </c>
      <c r="AN72" s="158" t="s">
        <v>320</v>
      </c>
      <c r="AO72" s="158" t="s">
        <v>320</v>
      </c>
      <c r="AP72" s="158" t="s">
        <v>320</v>
      </c>
      <c r="AQ72" s="158" t="s">
        <v>320</v>
      </c>
      <c r="AR72" s="30"/>
      <c r="AS72" s="30"/>
      <c r="AT72" s="28"/>
      <c r="AU72" s="28"/>
      <c r="AV72" s="138"/>
      <c r="AW72" s="129" t="s">
        <v>589</v>
      </c>
      <c r="AX72" s="319" t="s">
        <v>630</v>
      </c>
      <c r="AY72" s="129" t="s">
        <v>592</v>
      </c>
      <c r="AZ72" s="129" t="s">
        <v>320</v>
      </c>
      <c r="BA72" s="129" t="s">
        <v>320</v>
      </c>
      <c r="BB72" s="2" t="s">
        <v>593</v>
      </c>
    </row>
    <row r="73" spans="1:54" s="2" customFormat="1" ht="151.80000000000001" customHeight="1" x14ac:dyDescent="0.25">
      <c r="A73" s="182"/>
      <c r="B73" s="227"/>
      <c r="C73" s="182"/>
      <c r="D73" s="182"/>
      <c r="E73" s="182"/>
      <c r="F73" s="204"/>
      <c r="G73" s="204"/>
      <c r="H73" s="182"/>
      <c r="I73" s="204"/>
      <c r="J73" s="182"/>
      <c r="K73" s="277"/>
      <c r="L73" s="277"/>
      <c r="M73" s="278"/>
      <c r="N73" s="277"/>
      <c r="O73" s="278"/>
      <c r="P73" s="290"/>
      <c r="Q73" s="30" t="s">
        <v>60</v>
      </c>
      <c r="R73" s="30" t="s">
        <v>291</v>
      </c>
      <c r="S73" s="30" t="s">
        <v>61</v>
      </c>
      <c r="T73" s="30" t="s">
        <v>531</v>
      </c>
      <c r="U73" s="37" t="s">
        <v>30</v>
      </c>
      <c r="V73" s="30" t="s">
        <v>60</v>
      </c>
      <c r="W73" s="31">
        <v>0.25</v>
      </c>
      <c r="X73" s="30" t="s">
        <v>66</v>
      </c>
      <c r="Y73" s="7">
        <v>0.15</v>
      </c>
      <c r="Z73" s="30" t="s">
        <v>67</v>
      </c>
      <c r="AA73" s="30" t="s">
        <v>68</v>
      </c>
      <c r="AB73" s="30" t="s">
        <v>69</v>
      </c>
      <c r="AC73" s="31">
        <f t="shared" si="5"/>
        <v>0.4</v>
      </c>
      <c r="AD73" s="31">
        <f>AC73*AE72</f>
        <v>0.14399999999999999</v>
      </c>
      <c r="AE73" s="87">
        <f>AE72-AD73</f>
        <v>0.216</v>
      </c>
      <c r="AF73" s="182"/>
      <c r="AG73" s="243"/>
      <c r="AH73" s="224"/>
      <c r="AI73" s="244"/>
      <c r="AJ73" s="144"/>
      <c r="AK73" s="159"/>
      <c r="AL73" s="159"/>
      <c r="AM73" s="159"/>
      <c r="AN73" s="159"/>
      <c r="AO73" s="159"/>
      <c r="AP73" s="159"/>
      <c r="AQ73" s="159"/>
      <c r="AR73" s="30"/>
      <c r="AS73" s="30"/>
      <c r="AT73" s="28"/>
      <c r="AU73" s="28"/>
      <c r="AV73" s="138"/>
      <c r="AW73" s="129" t="s">
        <v>589</v>
      </c>
      <c r="AX73" s="319" t="s">
        <v>631</v>
      </c>
      <c r="AY73" s="129" t="s">
        <v>592</v>
      </c>
      <c r="AZ73" s="129" t="s">
        <v>320</v>
      </c>
      <c r="BA73" s="129" t="s">
        <v>320</v>
      </c>
      <c r="BB73" s="2" t="s">
        <v>593</v>
      </c>
    </row>
    <row r="74" spans="1:54" s="2" customFormat="1" ht="229.2" customHeight="1" x14ac:dyDescent="0.25">
      <c r="A74" s="182" t="s">
        <v>552</v>
      </c>
      <c r="B74" s="227" t="s">
        <v>267</v>
      </c>
      <c r="C74" s="182" t="s">
        <v>112</v>
      </c>
      <c r="D74" s="182" t="s">
        <v>122</v>
      </c>
      <c r="E74" s="182" t="s">
        <v>62</v>
      </c>
      <c r="F74" s="182" t="s">
        <v>294</v>
      </c>
      <c r="G74" s="182" t="s">
        <v>293</v>
      </c>
      <c r="H74" s="182" t="s">
        <v>292</v>
      </c>
      <c r="I74" s="204" t="s">
        <v>508</v>
      </c>
      <c r="J74" s="182" t="s">
        <v>65</v>
      </c>
      <c r="K74" s="277" t="s">
        <v>123</v>
      </c>
      <c r="L74" s="277" t="s">
        <v>79</v>
      </c>
      <c r="M74" s="278">
        <v>0.6</v>
      </c>
      <c r="N74" s="277" t="s">
        <v>74</v>
      </c>
      <c r="O74" s="278">
        <v>0.4</v>
      </c>
      <c r="P74" s="290" t="s">
        <v>149</v>
      </c>
      <c r="Q74" s="30" t="s">
        <v>60</v>
      </c>
      <c r="R74" s="30" t="s">
        <v>295</v>
      </c>
      <c r="S74" s="30" t="s">
        <v>61</v>
      </c>
      <c r="T74" s="30" t="s">
        <v>124</v>
      </c>
      <c r="U74" s="37" t="s">
        <v>30</v>
      </c>
      <c r="V74" s="30" t="s">
        <v>60</v>
      </c>
      <c r="W74" s="31">
        <v>0.25</v>
      </c>
      <c r="X74" s="30" t="s">
        <v>66</v>
      </c>
      <c r="Y74" s="7">
        <v>0.15</v>
      </c>
      <c r="Z74" s="30" t="s">
        <v>67</v>
      </c>
      <c r="AA74" s="30" t="s">
        <v>68</v>
      </c>
      <c r="AB74" s="30" t="s">
        <v>69</v>
      </c>
      <c r="AC74" s="31">
        <f t="shared" si="5"/>
        <v>0.4</v>
      </c>
      <c r="AD74" s="31">
        <f>(M74*AC74)</f>
        <v>0.24</v>
      </c>
      <c r="AE74" s="8">
        <f>(M74-AD74)</f>
        <v>0.36</v>
      </c>
      <c r="AF74" s="182" t="s">
        <v>138</v>
      </c>
      <c r="AG74" s="243" t="s">
        <v>139</v>
      </c>
      <c r="AH74" s="224" t="s">
        <v>149</v>
      </c>
      <c r="AI74" s="244" t="s">
        <v>218</v>
      </c>
      <c r="AJ74" s="143" t="s">
        <v>320</v>
      </c>
      <c r="AK74" s="158" t="s">
        <v>320</v>
      </c>
      <c r="AL74" s="158" t="s">
        <v>320</v>
      </c>
      <c r="AM74" s="158" t="s">
        <v>320</v>
      </c>
      <c r="AN74" s="158" t="s">
        <v>320</v>
      </c>
      <c r="AO74" s="158" t="s">
        <v>320</v>
      </c>
      <c r="AP74" s="158" t="s">
        <v>320</v>
      </c>
      <c r="AQ74" s="158" t="s">
        <v>320</v>
      </c>
      <c r="AR74" s="30"/>
      <c r="AS74" s="30"/>
      <c r="AT74" s="28"/>
      <c r="AU74" s="28"/>
      <c r="AV74" s="138"/>
      <c r="AW74" s="129" t="s">
        <v>589</v>
      </c>
      <c r="AX74" s="131" t="s">
        <v>596</v>
      </c>
      <c r="AY74" s="129" t="s">
        <v>592</v>
      </c>
      <c r="AZ74" s="129" t="s">
        <v>320</v>
      </c>
      <c r="BA74" s="129" t="s">
        <v>320</v>
      </c>
    </row>
    <row r="75" spans="1:54" s="2" customFormat="1" ht="219.6" customHeight="1" x14ac:dyDescent="0.25">
      <c r="A75" s="158"/>
      <c r="B75" s="183"/>
      <c r="C75" s="158"/>
      <c r="D75" s="158"/>
      <c r="E75" s="158"/>
      <c r="F75" s="158"/>
      <c r="G75" s="158"/>
      <c r="H75" s="158"/>
      <c r="I75" s="141"/>
      <c r="J75" s="158"/>
      <c r="K75" s="190"/>
      <c r="L75" s="190"/>
      <c r="M75" s="187"/>
      <c r="N75" s="190"/>
      <c r="O75" s="187"/>
      <c r="P75" s="229"/>
      <c r="Q75" s="30" t="s">
        <v>60</v>
      </c>
      <c r="R75" s="27" t="s">
        <v>296</v>
      </c>
      <c r="S75" s="27" t="s">
        <v>61</v>
      </c>
      <c r="T75" s="27" t="s">
        <v>226</v>
      </c>
      <c r="U75" s="25" t="s">
        <v>30</v>
      </c>
      <c r="V75" s="27" t="s">
        <v>60</v>
      </c>
      <c r="W75" s="29">
        <v>0.25</v>
      </c>
      <c r="X75" s="27" t="s">
        <v>66</v>
      </c>
      <c r="Y75" s="17">
        <v>0.15</v>
      </c>
      <c r="Z75" s="27" t="s">
        <v>67</v>
      </c>
      <c r="AA75" s="27" t="s">
        <v>68</v>
      </c>
      <c r="AB75" s="27" t="s">
        <v>69</v>
      </c>
      <c r="AC75" s="29">
        <f t="shared" si="5"/>
        <v>0.4</v>
      </c>
      <c r="AD75" s="29">
        <f>AC75*AE74</f>
        <v>0.14399999999999999</v>
      </c>
      <c r="AE75" s="86">
        <f>AE74-AD75</f>
        <v>0.216</v>
      </c>
      <c r="AF75" s="158"/>
      <c r="AG75" s="210"/>
      <c r="AH75" s="224"/>
      <c r="AI75" s="212"/>
      <c r="AJ75" s="160"/>
      <c r="AK75" s="159"/>
      <c r="AL75" s="159"/>
      <c r="AM75" s="159"/>
      <c r="AN75" s="159"/>
      <c r="AO75" s="159"/>
      <c r="AP75" s="159"/>
      <c r="AQ75" s="159"/>
      <c r="AR75" s="27"/>
      <c r="AS75" s="27"/>
      <c r="AT75" s="34"/>
      <c r="AU75" s="34"/>
      <c r="AV75" s="139"/>
      <c r="AW75" s="129" t="s">
        <v>589</v>
      </c>
      <c r="AX75" s="131" t="s">
        <v>597</v>
      </c>
      <c r="AY75" s="129" t="s">
        <v>592</v>
      </c>
      <c r="AZ75" s="129" t="s">
        <v>320</v>
      </c>
      <c r="BA75" s="129" t="s">
        <v>320</v>
      </c>
    </row>
    <row r="76" spans="1:54" s="5" customFormat="1" ht="161.4" customHeight="1" x14ac:dyDescent="0.25">
      <c r="A76" s="42" t="s">
        <v>219</v>
      </c>
      <c r="B76" s="51" t="s">
        <v>213</v>
      </c>
      <c r="C76" s="37" t="s">
        <v>214</v>
      </c>
      <c r="D76" s="37" t="s">
        <v>214</v>
      </c>
      <c r="E76" s="37" t="s">
        <v>62</v>
      </c>
      <c r="F76" s="37" t="s">
        <v>221</v>
      </c>
      <c r="G76" s="37" t="s">
        <v>220</v>
      </c>
      <c r="H76" s="37" t="s">
        <v>222</v>
      </c>
      <c r="I76" s="106" t="s">
        <v>223</v>
      </c>
      <c r="J76" s="37" t="s">
        <v>59</v>
      </c>
      <c r="K76" s="42">
        <v>18</v>
      </c>
      <c r="L76" s="42" t="s">
        <v>76</v>
      </c>
      <c r="M76" s="20">
        <v>0.4</v>
      </c>
      <c r="N76" s="42" t="s">
        <v>64</v>
      </c>
      <c r="O76" s="20">
        <v>0.2</v>
      </c>
      <c r="P76" s="107" t="s">
        <v>166</v>
      </c>
      <c r="Q76" s="37" t="s">
        <v>60</v>
      </c>
      <c r="R76" s="37" t="s">
        <v>224</v>
      </c>
      <c r="S76" s="37" t="s">
        <v>215</v>
      </c>
      <c r="T76" s="37" t="s">
        <v>151</v>
      </c>
      <c r="U76" s="37" t="s">
        <v>30</v>
      </c>
      <c r="V76" s="37" t="s">
        <v>60</v>
      </c>
      <c r="W76" s="46">
        <v>0.25</v>
      </c>
      <c r="X76" s="37" t="s">
        <v>216</v>
      </c>
      <c r="Y76" s="46">
        <v>0.15</v>
      </c>
      <c r="Z76" s="37" t="s">
        <v>37</v>
      </c>
      <c r="AA76" s="37" t="s">
        <v>217</v>
      </c>
      <c r="AB76" s="37" t="s">
        <v>69</v>
      </c>
      <c r="AC76" s="48">
        <f t="shared" ref="AC76:AC82" si="7">W76+Y76</f>
        <v>0.4</v>
      </c>
      <c r="AD76" s="8">
        <f>+M76*AC76</f>
        <v>0.16000000000000003</v>
      </c>
      <c r="AE76" s="20">
        <f>+M76-AD76</f>
        <v>0.24</v>
      </c>
      <c r="AF76" s="37" t="s">
        <v>138</v>
      </c>
      <c r="AG76" s="47" t="s">
        <v>541</v>
      </c>
      <c r="AH76" s="110" t="s">
        <v>225</v>
      </c>
      <c r="AI76" s="45" t="s">
        <v>218</v>
      </c>
      <c r="AJ76" s="42" t="s">
        <v>320</v>
      </c>
      <c r="AK76" s="42" t="s">
        <v>320</v>
      </c>
      <c r="AL76" s="42" t="s">
        <v>320</v>
      </c>
      <c r="AM76" s="42" t="s">
        <v>320</v>
      </c>
      <c r="AN76" s="42" t="s">
        <v>320</v>
      </c>
      <c r="AO76" s="42" t="s">
        <v>320</v>
      </c>
      <c r="AP76" s="42" t="s">
        <v>320</v>
      </c>
      <c r="AQ76" s="42" t="s">
        <v>320</v>
      </c>
      <c r="AR76" s="51"/>
      <c r="AS76" s="51"/>
      <c r="AT76" s="51"/>
      <c r="AU76" s="51"/>
      <c r="AV76" s="137"/>
      <c r="AW76" s="129" t="s">
        <v>589</v>
      </c>
      <c r="AX76" s="132" t="s">
        <v>577</v>
      </c>
      <c r="AY76" s="129" t="s">
        <v>592</v>
      </c>
      <c r="AZ76" s="129" t="s">
        <v>320</v>
      </c>
      <c r="BA76" s="129" t="s">
        <v>320</v>
      </c>
    </row>
    <row r="77" spans="1:54" s="24" customFormat="1" ht="111.6" customHeight="1" x14ac:dyDescent="0.25">
      <c r="A77" s="164" t="s">
        <v>227</v>
      </c>
      <c r="B77" s="178" t="s">
        <v>88</v>
      </c>
      <c r="C77" s="164" t="s">
        <v>547</v>
      </c>
      <c r="D77" s="164" t="s">
        <v>90</v>
      </c>
      <c r="E77" s="164" t="s">
        <v>58</v>
      </c>
      <c r="F77" s="164" t="s">
        <v>229</v>
      </c>
      <c r="G77" s="164" t="s">
        <v>230</v>
      </c>
      <c r="H77" s="164" t="s">
        <v>231</v>
      </c>
      <c r="I77" s="164" t="s">
        <v>510</v>
      </c>
      <c r="J77" s="164" t="s">
        <v>65</v>
      </c>
      <c r="K77" s="215">
        <f>21873+19374</f>
        <v>41247</v>
      </c>
      <c r="L77" s="215" t="s">
        <v>91</v>
      </c>
      <c r="M77" s="291">
        <v>1</v>
      </c>
      <c r="N77" s="215" t="s">
        <v>75</v>
      </c>
      <c r="O77" s="291">
        <v>0.6</v>
      </c>
      <c r="P77" s="281" t="s">
        <v>132</v>
      </c>
      <c r="Q77" s="164" t="s">
        <v>60</v>
      </c>
      <c r="R77" s="37" t="s">
        <v>232</v>
      </c>
      <c r="S77" s="37" t="s">
        <v>61</v>
      </c>
      <c r="T77" s="37" t="s">
        <v>92</v>
      </c>
      <c r="U77" s="37" t="s">
        <v>30</v>
      </c>
      <c r="V77" s="35" t="s">
        <v>60</v>
      </c>
      <c r="W77" s="48">
        <v>0.25</v>
      </c>
      <c r="X77" s="35" t="s">
        <v>66</v>
      </c>
      <c r="Y77" s="48">
        <v>0.15</v>
      </c>
      <c r="Z77" s="35" t="s">
        <v>67</v>
      </c>
      <c r="AA77" s="35" t="s">
        <v>68</v>
      </c>
      <c r="AB77" s="35" t="s">
        <v>69</v>
      </c>
      <c r="AC77" s="48">
        <f t="shared" si="7"/>
        <v>0.4</v>
      </c>
      <c r="AD77" s="20">
        <f>AC77*M77</f>
        <v>0.4</v>
      </c>
      <c r="AE77" s="20">
        <f>M77-AD77</f>
        <v>0.6</v>
      </c>
      <c r="AF77" s="164" t="s">
        <v>138</v>
      </c>
      <c r="AG77" s="246" t="s">
        <v>139</v>
      </c>
      <c r="AH77" s="209" t="s">
        <v>149</v>
      </c>
      <c r="AI77" s="245" t="s">
        <v>140</v>
      </c>
      <c r="AJ77" s="164" t="s">
        <v>234</v>
      </c>
      <c r="AK77" s="164" t="s">
        <v>93</v>
      </c>
      <c r="AL77" s="164">
        <v>3</v>
      </c>
      <c r="AM77" s="164" t="s">
        <v>94</v>
      </c>
      <c r="AN77" s="164" t="s">
        <v>95</v>
      </c>
      <c r="AO77" s="163">
        <v>45719</v>
      </c>
      <c r="AP77" s="163">
        <v>45996</v>
      </c>
      <c r="AQ77" s="164" t="s">
        <v>115</v>
      </c>
      <c r="AR77" s="37"/>
      <c r="AS77" s="37"/>
      <c r="AT77" s="39"/>
      <c r="AU77" s="39"/>
      <c r="AV77" s="62"/>
      <c r="AW77" s="129" t="s">
        <v>589</v>
      </c>
      <c r="AX77" s="52" t="s">
        <v>563</v>
      </c>
      <c r="AY77" s="129" t="s">
        <v>592</v>
      </c>
      <c r="AZ77" s="129" t="s">
        <v>320</v>
      </c>
      <c r="BA77" s="129" t="s">
        <v>320</v>
      </c>
    </row>
    <row r="78" spans="1:54" s="24" customFormat="1" ht="94.2" customHeight="1" x14ac:dyDescent="0.25">
      <c r="A78" s="164"/>
      <c r="B78" s="178"/>
      <c r="C78" s="164"/>
      <c r="D78" s="164"/>
      <c r="E78" s="164"/>
      <c r="F78" s="164"/>
      <c r="G78" s="164"/>
      <c r="H78" s="164"/>
      <c r="I78" s="164"/>
      <c r="J78" s="164"/>
      <c r="K78" s="215"/>
      <c r="L78" s="215"/>
      <c r="M78" s="291"/>
      <c r="N78" s="215"/>
      <c r="O78" s="291"/>
      <c r="P78" s="281"/>
      <c r="Q78" s="164"/>
      <c r="R78" s="37" t="s">
        <v>233</v>
      </c>
      <c r="S78" s="37" t="s">
        <v>61</v>
      </c>
      <c r="T78" s="37" t="s">
        <v>92</v>
      </c>
      <c r="U78" s="37" t="s">
        <v>30</v>
      </c>
      <c r="V78" s="35" t="s">
        <v>60</v>
      </c>
      <c r="W78" s="48">
        <v>0.25</v>
      </c>
      <c r="X78" s="35" t="s">
        <v>66</v>
      </c>
      <c r="Y78" s="48">
        <v>0.15</v>
      </c>
      <c r="Z78" s="35" t="s">
        <v>67</v>
      </c>
      <c r="AA78" s="35" t="s">
        <v>68</v>
      </c>
      <c r="AB78" s="35" t="s">
        <v>69</v>
      </c>
      <c r="AC78" s="48">
        <f t="shared" si="7"/>
        <v>0.4</v>
      </c>
      <c r="AD78" s="20">
        <f>AC78*AE77</f>
        <v>0.24</v>
      </c>
      <c r="AE78" s="20">
        <f>AE77-AD78</f>
        <v>0.36</v>
      </c>
      <c r="AF78" s="164"/>
      <c r="AG78" s="246"/>
      <c r="AH78" s="209"/>
      <c r="AI78" s="245"/>
      <c r="AJ78" s="164"/>
      <c r="AK78" s="164"/>
      <c r="AL78" s="164"/>
      <c r="AM78" s="164"/>
      <c r="AN78" s="164"/>
      <c r="AO78" s="163"/>
      <c r="AP78" s="163"/>
      <c r="AQ78" s="164"/>
      <c r="AR78" s="37"/>
      <c r="AS78" s="37"/>
      <c r="AT78" s="39"/>
      <c r="AU78" s="39"/>
      <c r="AV78" s="62"/>
      <c r="AW78" s="129" t="s">
        <v>589</v>
      </c>
      <c r="AX78" s="52" t="s">
        <v>564</v>
      </c>
      <c r="AY78" s="129" t="s">
        <v>592</v>
      </c>
      <c r="AZ78" s="129" t="s">
        <v>320</v>
      </c>
      <c r="BA78" s="129" t="s">
        <v>320</v>
      </c>
    </row>
    <row r="79" spans="1:54" s="24" customFormat="1" ht="138.6" customHeight="1" x14ac:dyDescent="0.25">
      <c r="A79" s="37" t="s">
        <v>228</v>
      </c>
      <c r="B79" s="117" t="s">
        <v>88</v>
      </c>
      <c r="C79" s="37" t="s">
        <v>89</v>
      </c>
      <c r="D79" s="37" t="s">
        <v>96</v>
      </c>
      <c r="E79" s="37" t="s">
        <v>58</v>
      </c>
      <c r="F79" s="37" t="s">
        <v>235</v>
      </c>
      <c r="G79" s="37" t="s">
        <v>236</v>
      </c>
      <c r="H79" s="37" t="s">
        <v>237</v>
      </c>
      <c r="I79" s="37" t="s">
        <v>511</v>
      </c>
      <c r="J79" s="37" t="s">
        <v>97</v>
      </c>
      <c r="K79" s="42">
        <v>21873</v>
      </c>
      <c r="L79" s="42" t="s">
        <v>91</v>
      </c>
      <c r="M79" s="8">
        <v>1</v>
      </c>
      <c r="N79" s="42" t="s">
        <v>75</v>
      </c>
      <c r="O79" s="8">
        <v>0.6</v>
      </c>
      <c r="P79" s="99" t="s">
        <v>132</v>
      </c>
      <c r="Q79" s="37" t="s">
        <v>60</v>
      </c>
      <c r="R79" s="37" t="s">
        <v>238</v>
      </c>
      <c r="S79" s="37" t="s">
        <v>98</v>
      </c>
      <c r="T79" s="37" t="s">
        <v>99</v>
      </c>
      <c r="U79" s="37" t="s">
        <v>30</v>
      </c>
      <c r="V79" s="37" t="s">
        <v>60</v>
      </c>
      <c r="W79" s="50">
        <v>0.25</v>
      </c>
      <c r="X79" s="35" t="s">
        <v>100</v>
      </c>
      <c r="Y79" s="8">
        <v>0.25</v>
      </c>
      <c r="Z79" s="37" t="s">
        <v>67</v>
      </c>
      <c r="AA79" s="37" t="s">
        <v>68</v>
      </c>
      <c r="AB79" s="37" t="s">
        <v>69</v>
      </c>
      <c r="AC79" s="48">
        <f t="shared" si="7"/>
        <v>0.5</v>
      </c>
      <c r="AD79" s="8">
        <f>AC79*M79</f>
        <v>0.5</v>
      </c>
      <c r="AE79" s="8">
        <f>M79-AD79</f>
        <v>0.5</v>
      </c>
      <c r="AF79" s="37" t="s">
        <v>536</v>
      </c>
      <c r="AG79" s="47" t="s">
        <v>139</v>
      </c>
      <c r="AH79" s="6" t="s">
        <v>149</v>
      </c>
      <c r="AI79" s="45" t="s">
        <v>239</v>
      </c>
      <c r="AJ79" s="37" t="s">
        <v>240</v>
      </c>
      <c r="AK79" s="37" t="s">
        <v>101</v>
      </c>
      <c r="AL79" s="37">
        <v>2</v>
      </c>
      <c r="AM79" s="37" t="s">
        <v>102</v>
      </c>
      <c r="AN79" s="37" t="s">
        <v>103</v>
      </c>
      <c r="AO79" s="49">
        <v>45719</v>
      </c>
      <c r="AP79" s="49">
        <v>45905</v>
      </c>
      <c r="AQ79" s="37" t="s">
        <v>115</v>
      </c>
      <c r="AR79" s="37"/>
      <c r="AS79" s="37"/>
      <c r="AT79" s="39"/>
      <c r="AU79" s="39"/>
      <c r="AV79" s="62"/>
      <c r="AW79" s="129" t="s">
        <v>589</v>
      </c>
      <c r="AX79" s="52" t="s">
        <v>565</v>
      </c>
      <c r="AY79" s="129" t="s">
        <v>592</v>
      </c>
      <c r="AZ79" s="129" t="s">
        <v>320</v>
      </c>
      <c r="BA79" s="129" t="s">
        <v>320</v>
      </c>
    </row>
    <row r="80" spans="1:54" s="3" customFormat="1" ht="145.80000000000001" customHeight="1" x14ac:dyDescent="0.25">
      <c r="A80" s="215" t="s">
        <v>241</v>
      </c>
      <c r="B80" s="178" t="s">
        <v>268</v>
      </c>
      <c r="C80" s="204" t="s">
        <v>77</v>
      </c>
      <c r="D80" s="204" t="s">
        <v>78</v>
      </c>
      <c r="E80" s="204" t="s">
        <v>72</v>
      </c>
      <c r="F80" s="204" t="s">
        <v>243</v>
      </c>
      <c r="G80" s="204" t="s">
        <v>242</v>
      </c>
      <c r="H80" s="204" t="s">
        <v>244</v>
      </c>
      <c r="I80" s="204" t="s">
        <v>512</v>
      </c>
      <c r="J80" s="204" t="s">
        <v>59</v>
      </c>
      <c r="K80" s="215">
        <v>100</v>
      </c>
      <c r="L80" s="215" t="s">
        <v>79</v>
      </c>
      <c r="M80" s="214">
        <v>0.6</v>
      </c>
      <c r="N80" s="215" t="s">
        <v>75</v>
      </c>
      <c r="O80" s="214">
        <v>0.6</v>
      </c>
      <c r="P80" s="216" t="s">
        <v>149</v>
      </c>
      <c r="Q80" s="35" t="s">
        <v>60</v>
      </c>
      <c r="R80" s="35" t="s">
        <v>245</v>
      </c>
      <c r="S80" s="35" t="s">
        <v>61</v>
      </c>
      <c r="T80" s="35" t="s">
        <v>226</v>
      </c>
      <c r="U80" s="35" t="s">
        <v>30</v>
      </c>
      <c r="V80" s="35" t="s">
        <v>60</v>
      </c>
      <c r="W80" s="48">
        <v>0.25</v>
      </c>
      <c r="X80" s="35" t="s">
        <v>66</v>
      </c>
      <c r="Y80" s="48">
        <v>0.15</v>
      </c>
      <c r="Z80" s="35" t="s">
        <v>67</v>
      </c>
      <c r="AA80" s="35" t="s">
        <v>68</v>
      </c>
      <c r="AB80" s="35" t="s">
        <v>69</v>
      </c>
      <c r="AC80" s="48">
        <f t="shared" si="7"/>
        <v>0.4</v>
      </c>
      <c r="AD80" s="20">
        <f>AC80*M80</f>
        <v>0.24</v>
      </c>
      <c r="AE80" s="20">
        <f>M80-AD80</f>
        <v>0.36</v>
      </c>
      <c r="AF80" s="141" t="s">
        <v>138</v>
      </c>
      <c r="AG80" s="166" t="s">
        <v>139</v>
      </c>
      <c r="AH80" s="224" t="s">
        <v>149</v>
      </c>
      <c r="AI80" s="275" t="s">
        <v>140</v>
      </c>
      <c r="AJ80" s="143" t="s">
        <v>320</v>
      </c>
      <c r="AK80" s="141" t="s">
        <v>320</v>
      </c>
      <c r="AL80" s="141" t="s">
        <v>320</v>
      </c>
      <c r="AM80" s="141" t="s">
        <v>320</v>
      </c>
      <c r="AN80" s="141" t="s">
        <v>320</v>
      </c>
      <c r="AO80" s="141" t="s">
        <v>320</v>
      </c>
      <c r="AP80" s="141" t="s">
        <v>320</v>
      </c>
      <c r="AQ80" s="141" t="s">
        <v>320</v>
      </c>
      <c r="AR80" s="35"/>
      <c r="AS80" s="35"/>
      <c r="AT80" s="36"/>
      <c r="AU80" s="36"/>
      <c r="AV80" s="126"/>
      <c r="AW80" s="129" t="s">
        <v>589</v>
      </c>
      <c r="AX80" s="136" t="s">
        <v>566</v>
      </c>
      <c r="AY80" s="129" t="s">
        <v>592</v>
      </c>
      <c r="AZ80" s="129" t="s">
        <v>320</v>
      </c>
      <c r="BA80" s="129" t="s">
        <v>320</v>
      </c>
    </row>
    <row r="81" spans="1:53" s="3" customFormat="1" ht="184.2" customHeight="1" x14ac:dyDescent="0.25">
      <c r="A81" s="215"/>
      <c r="B81" s="178"/>
      <c r="C81" s="204"/>
      <c r="D81" s="204"/>
      <c r="E81" s="204"/>
      <c r="F81" s="204"/>
      <c r="G81" s="298"/>
      <c r="H81" s="204"/>
      <c r="I81" s="204"/>
      <c r="J81" s="204"/>
      <c r="K81" s="215"/>
      <c r="L81" s="215"/>
      <c r="M81" s="214"/>
      <c r="N81" s="215"/>
      <c r="O81" s="214"/>
      <c r="P81" s="216"/>
      <c r="Q81" s="35" t="s">
        <v>60</v>
      </c>
      <c r="R81" s="35" t="s">
        <v>246</v>
      </c>
      <c r="S81" s="35" t="s">
        <v>61</v>
      </c>
      <c r="T81" s="35" t="s">
        <v>532</v>
      </c>
      <c r="U81" s="35" t="s">
        <v>30</v>
      </c>
      <c r="V81" s="35" t="s">
        <v>60</v>
      </c>
      <c r="W81" s="48">
        <v>0.25</v>
      </c>
      <c r="X81" s="35" t="s">
        <v>66</v>
      </c>
      <c r="Y81" s="48">
        <v>0.15</v>
      </c>
      <c r="Z81" s="35" t="s">
        <v>67</v>
      </c>
      <c r="AA81" s="35" t="s">
        <v>68</v>
      </c>
      <c r="AB81" s="35" t="s">
        <v>69</v>
      </c>
      <c r="AC81" s="48">
        <f t="shared" si="7"/>
        <v>0.4</v>
      </c>
      <c r="AD81" s="20">
        <f>AC81*AE80</f>
        <v>0.14399999999999999</v>
      </c>
      <c r="AE81" s="20">
        <f>AE80-AD81</f>
        <v>0.216</v>
      </c>
      <c r="AF81" s="142"/>
      <c r="AG81" s="167"/>
      <c r="AH81" s="224"/>
      <c r="AI81" s="276"/>
      <c r="AJ81" s="144"/>
      <c r="AK81" s="142"/>
      <c r="AL81" s="142"/>
      <c r="AM81" s="142"/>
      <c r="AN81" s="142"/>
      <c r="AO81" s="142"/>
      <c r="AP81" s="142"/>
      <c r="AQ81" s="142"/>
      <c r="AR81" s="35"/>
      <c r="AS81" s="35"/>
      <c r="AT81" s="36"/>
      <c r="AU81" s="36"/>
      <c r="AV81" s="126"/>
      <c r="AW81" s="129" t="s">
        <v>589</v>
      </c>
      <c r="AX81" s="136" t="s">
        <v>567</v>
      </c>
      <c r="AY81" s="129" t="s">
        <v>592</v>
      </c>
      <c r="AZ81" s="129" t="s">
        <v>320</v>
      </c>
      <c r="BA81" s="129" t="s">
        <v>320</v>
      </c>
    </row>
    <row r="82" spans="1:53" s="24" customFormat="1" ht="132.6" customHeight="1" x14ac:dyDescent="0.25">
      <c r="A82" s="37" t="s">
        <v>247</v>
      </c>
      <c r="B82" s="117" t="s">
        <v>268</v>
      </c>
      <c r="C82" s="37" t="s">
        <v>77</v>
      </c>
      <c r="D82" s="37" t="s">
        <v>80</v>
      </c>
      <c r="E82" s="37" t="s">
        <v>81</v>
      </c>
      <c r="F82" s="37" t="s">
        <v>249</v>
      </c>
      <c r="G82" s="35" t="s">
        <v>248</v>
      </c>
      <c r="H82" s="37" t="s">
        <v>250</v>
      </c>
      <c r="I82" s="106" t="s">
        <v>513</v>
      </c>
      <c r="J82" s="37" t="s">
        <v>59</v>
      </c>
      <c r="K82" s="42">
        <v>1</v>
      </c>
      <c r="L82" s="42" t="s">
        <v>63</v>
      </c>
      <c r="M82" s="20">
        <v>0.2</v>
      </c>
      <c r="N82" s="42" t="s">
        <v>82</v>
      </c>
      <c r="O82" s="20">
        <v>0.2</v>
      </c>
      <c r="P82" s="107" t="s">
        <v>166</v>
      </c>
      <c r="Q82" s="37" t="s">
        <v>60</v>
      </c>
      <c r="R82" s="37" t="s">
        <v>83</v>
      </c>
      <c r="S82" s="37" t="s">
        <v>61</v>
      </c>
      <c r="T82" s="37" t="s">
        <v>115</v>
      </c>
      <c r="U82" s="37" t="s">
        <v>84</v>
      </c>
      <c r="V82" s="35" t="s">
        <v>60</v>
      </c>
      <c r="W82" s="48">
        <v>0.25</v>
      </c>
      <c r="X82" s="35" t="s">
        <v>66</v>
      </c>
      <c r="Y82" s="48">
        <v>0.15</v>
      </c>
      <c r="Z82" s="35" t="s">
        <v>67</v>
      </c>
      <c r="AA82" s="35" t="s">
        <v>68</v>
      </c>
      <c r="AB82" s="35" t="s">
        <v>69</v>
      </c>
      <c r="AC82" s="48">
        <f t="shared" si="7"/>
        <v>0.4</v>
      </c>
      <c r="AD82" s="20">
        <f>AC82*M82</f>
        <v>8.0000000000000016E-2</v>
      </c>
      <c r="AE82" s="20">
        <f>M82-AD82</f>
        <v>0.12</v>
      </c>
      <c r="AF82" s="37" t="s">
        <v>535</v>
      </c>
      <c r="AG82" s="47" t="s">
        <v>540</v>
      </c>
      <c r="AH82" s="109" t="s">
        <v>225</v>
      </c>
      <c r="AI82" s="45" t="s">
        <v>182</v>
      </c>
      <c r="AJ82" s="42" t="s">
        <v>320</v>
      </c>
      <c r="AK82" s="37" t="s">
        <v>320</v>
      </c>
      <c r="AL82" s="37" t="s">
        <v>320</v>
      </c>
      <c r="AM82" s="37" t="s">
        <v>320</v>
      </c>
      <c r="AN82" s="37" t="s">
        <v>320</v>
      </c>
      <c r="AO82" s="37" t="s">
        <v>320</v>
      </c>
      <c r="AP82" s="37" t="s">
        <v>320</v>
      </c>
      <c r="AQ82" s="37" t="s">
        <v>320</v>
      </c>
      <c r="AR82" s="37"/>
      <c r="AS82" s="37"/>
      <c r="AT82" s="39"/>
      <c r="AU82" s="39"/>
      <c r="AV82" s="62"/>
      <c r="AW82" s="129" t="s">
        <v>589</v>
      </c>
      <c r="AX82" s="52" t="s">
        <v>568</v>
      </c>
      <c r="AY82" s="129" t="s">
        <v>592</v>
      </c>
      <c r="AZ82" s="129" t="s">
        <v>320</v>
      </c>
      <c r="BA82" s="129" t="s">
        <v>320</v>
      </c>
    </row>
    <row r="83" spans="1:53" s="24" customFormat="1" ht="133.80000000000001" customHeight="1" x14ac:dyDescent="0.25">
      <c r="A83" s="161" t="s">
        <v>251</v>
      </c>
      <c r="B83" s="235" t="s">
        <v>268</v>
      </c>
      <c r="C83" s="161" t="s">
        <v>77</v>
      </c>
      <c r="D83" s="161" t="s">
        <v>252</v>
      </c>
      <c r="E83" s="161" t="s">
        <v>81</v>
      </c>
      <c r="F83" s="161" t="s">
        <v>254</v>
      </c>
      <c r="G83" s="161" t="s">
        <v>253</v>
      </c>
      <c r="H83" s="161" t="s">
        <v>255</v>
      </c>
      <c r="I83" s="161" t="s">
        <v>514</v>
      </c>
      <c r="J83" s="161" t="s">
        <v>59</v>
      </c>
      <c r="K83" s="143">
        <v>1560</v>
      </c>
      <c r="L83" s="143" t="s">
        <v>73</v>
      </c>
      <c r="M83" s="196">
        <v>0.8</v>
      </c>
      <c r="N83" s="143" t="s">
        <v>64</v>
      </c>
      <c r="O83" s="196">
        <v>0.2</v>
      </c>
      <c r="P83" s="207" t="s">
        <v>518</v>
      </c>
      <c r="Q83" s="37" t="s">
        <v>60</v>
      </c>
      <c r="R83" s="12" t="s">
        <v>256</v>
      </c>
      <c r="S83" s="37" t="s">
        <v>61</v>
      </c>
      <c r="T83" s="37" t="s">
        <v>532</v>
      </c>
      <c r="U83" s="37" t="s">
        <v>84</v>
      </c>
      <c r="V83" s="35" t="s">
        <v>60</v>
      </c>
      <c r="W83" s="48">
        <v>0.25</v>
      </c>
      <c r="X83" s="35" t="s">
        <v>66</v>
      </c>
      <c r="Y83" s="48">
        <v>0.15</v>
      </c>
      <c r="Z83" s="35" t="s">
        <v>67</v>
      </c>
      <c r="AA83" s="35" t="s">
        <v>68</v>
      </c>
      <c r="AB83" s="35" t="s">
        <v>69</v>
      </c>
      <c r="AC83" s="48">
        <f>W83+Y83</f>
        <v>0.4</v>
      </c>
      <c r="AD83" s="20">
        <f>+AC83*M83</f>
        <v>0.32000000000000006</v>
      </c>
      <c r="AE83" s="94">
        <f>+M83-AD83</f>
        <v>0.48</v>
      </c>
      <c r="AF83" s="161" t="s">
        <v>138</v>
      </c>
      <c r="AG83" s="304" t="s">
        <v>540</v>
      </c>
      <c r="AH83" s="264" t="s">
        <v>225</v>
      </c>
      <c r="AI83" s="272" t="s">
        <v>182</v>
      </c>
      <c r="AJ83" s="143" t="s">
        <v>320</v>
      </c>
      <c r="AK83" s="161" t="s">
        <v>320</v>
      </c>
      <c r="AL83" s="161" t="s">
        <v>320</v>
      </c>
      <c r="AM83" s="161" t="s">
        <v>320</v>
      </c>
      <c r="AN83" s="161" t="s">
        <v>320</v>
      </c>
      <c r="AO83" s="161" t="s">
        <v>320</v>
      </c>
      <c r="AP83" s="161" t="s">
        <v>320</v>
      </c>
      <c r="AQ83" s="161" t="s">
        <v>320</v>
      </c>
      <c r="AR83" s="37"/>
      <c r="AS83" s="37"/>
      <c r="AT83" s="39"/>
      <c r="AU83" s="39"/>
      <c r="AV83" s="62"/>
      <c r="AW83" s="129" t="s">
        <v>589</v>
      </c>
      <c r="AX83" s="52" t="s">
        <v>570</v>
      </c>
      <c r="AY83" s="129" t="s">
        <v>592</v>
      </c>
      <c r="AZ83" s="129" t="s">
        <v>320</v>
      </c>
      <c r="BA83" s="129" t="s">
        <v>320</v>
      </c>
    </row>
    <row r="84" spans="1:53" s="24" customFormat="1" ht="121.8" customHeight="1" x14ac:dyDescent="0.25">
      <c r="A84" s="162"/>
      <c r="B84" s="160"/>
      <c r="C84" s="162"/>
      <c r="D84" s="162"/>
      <c r="E84" s="162"/>
      <c r="F84" s="162"/>
      <c r="G84" s="162"/>
      <c r="H84" s="162"/>
      <c r="I84" s="162"/>
      <c r="J84" s="162"/>
      <c r="K84" s="144"/>
      <c r="L84" s="144"/>
      <c r="M84" s="198"/>
      <c r="N84" s="144"/>
      <c r="O84" s="198"/>
      <c r="P84" s="208"/>
      <c r="Q84" s="37" t="s">
        <v>60</v>
      </c>
      <c r="R84" s="37" t="s">
        <v>257</v>
      </c>
      <c r="S84" s="37" t="s">
        <v>61</v>
      </c>
      <c r="T84" s="37" t="s">
        <v>533</v>
      </c>
      <c r="U84" s="37" t="s">
        <v>84</v>
      </c>
      <c r="V84" s="35" t="s">
        <v>60</v>
      </c>
      <c r="W84" s="48">
        <v>0.25</v>
      </c>
      <c r="X84" s="35" t="s">
        <v>66</v>
      </c>
      <c r="Y84" s="48">
        <v>0.15</v>
      </c>
      <c r="Z84" s="35" t="s">
        <v>67</v>
      </c>
      <c r="AA84" s="35" t="s">
        <v>68</v>
      </c>
      <c r="AB84" s="35" t="s">
        <v>69</v>
      </c>
      <c r="AC84" s="48">
        <f>W84+Y84</f>
        <v>0.4</v>
      </c>
      <c r="AD84" s="20">
        <f>AC84*AE83</f>
        <v>0.192</v>
      </c>
      <c r="AE84" s="20">
        <f>AE83-AD84</f>
        <v>0.28799999999999998</v>
      </c>
      <c r="AF84" s="162"/>
      <c r="AG84" s="305"/>
      <c r="AH84" s="264"/>
      <c r="AI84" s="274"/>
      <c r="AJ84" s="144"/>
      <c r="AK84" s="162"/>
      <c r="AL84" s="162"/>
      <c r="AM84" s="162"/>
      <c r="AN84" s="162"/>
      <c r="AO84" s="162"/>
      <c r="AP84" s="162"/>
      <c r="AQ84" s="162"/>
      <c r="AR84" s="37"/>
      <c r="AS84" s="37"/>
      <c r="AT84" s="39"/>
      <c r="AU84" s="39"/>
      <c r="AV84" s="62"/>
      <c r="AW84" s="129" t="s">
        <v>589</v>
      </c>
      <c r="AX84" s="52" t="s">
        <v>569</v>
      </c>
      <c r="AY84" s="129" t="s">
        <v>592</v>
      </c>
      <c r="AZ84" s="129" t="s">
        <v>320</v>
      </c>
      <c r="BA84" s="129" t="s">
        <v>320</v>
      </c>
    </row>
    <row r="85" spans="1:53" s="24" customFormat="1" ht="189.6" customHeight="1" x14ac:dyDescent="0.25">
      <c r="A85" s="164" t="s">
        <v>264</v>
      </c>
      <c r="B85" s="178" t="s">
        <v>269</v>
      </c>
      <c r="C85" s="164" t="s">
        <v>70</v>
      </c>
      <c r="D85" s="164" t="s">
        <v>71</v>
      </c>
      <c r="E85" s="164" t="s">
        <v>72</v>
      </c>
      <c r="F85" s="164" t="s">
        <v>259</v>
      </c>
      <c r="G85" s="164" t="s">
        <v>258</v>
      </c>
      <c r="H85" s="164" t="s">
        <v>260</v>
      </c>
      <c r="I85" s="164" t="s">
        <v>515</v>
      </c>
      <c r="J85" s="164" t="s">
        <v>59</v>
      </c>
      <c r="K85" s="215">
        <v>579</v>
      </c>
      <c r="L85" s="215" t="s">
        <v>73</v>
      </c>
      <c r="M85" s="214">
        <v>0.8</v>
      </c>
      <c r="N85" s="215" t="s">
        <v>74</v>
      </c>
      <c r="O85" s="214">
        <v>0.4</v>
      </c>
      <c r="P85" s="216" t="s">
        <v>149</v>
      </c>
      <c r="Q85" s="37" t="s">
        <v>60</v>
      </c>
      <c r="R85" s="37" t="s">
        <v>261</v>
      </c>
      <c r="S85" s="37" t="s">
        <v>61</v>
      </c>
      <c r="T85" s="37" t="s">
        <v>263</v>
      </c>
      <c r="U85" s="37" t="s">
        <v>30</v>
      </c>
      <c r="V85" s="37" t="s">
        <v>60</v>
      </c>
      <c r="W85" s="46">
        <v>0.25</v>
      </c>
      <c r="X85" s="37" t="s">
        <v>66</v>
      </c>
      <c r="Y85" s="46">
        <v>0.15</v>
      </c>
      <c r="Z85" s="37" t="s">
        <v>67</v>
      </c>
      <c r="AA85" s="37" t="s">
        <v>68</v>
      </c>
      <c r="AB85" s="37" t="s">
        <v>69</v>
      </c>
      <c r="AC85" s="48">
        <v>0.4</v>
      </c>
      <c r="AD85" s="95">
        <f>80%*AC85</f>
        <v>0.32000000000000006</v>
      </c>
      <c r="AE85" s="20">
        <f>80%-32%</f>
        <v>0.48000000000000004</v>
      </c>
      <c r="AF85" s="299" t="s">
        <v>138</v>
      </c>
      <c r="AG85" s="246" t="s">
        <v>539</v>
      </c>
      <c r="AH85" s="224" t="s">
        <v>149</v>
      </c>
      <c r="AI85" s="245" t="s">
        <v>218</v>
      </c>
      <c r="AJ85" s="143" t="s">
        <v>320</v>
      </c>
      <c r="AK85" s="161" t="s">
        <v>320</v>
      </c>
      <c r="AL85" s="161" t="s">
        <v>320</v>
      </c>
      <c r="AM85" s="161" t="s">
        <v>320</v>
      </c>
      <c r="AN85" s="161" t="s">
        <v>320</v>
      </c>
      <c r="AO85" s="161" t="s">
        <v>320</v>
      </c>
      <c r="AP85" s="161" t="s">
        <v>320</v>
      </c>
      <c r="AQ85" s="161" t="s">
        <v>320</v>
      </c>
      <c r="AR85" s="37"/>
      <c r="AS85" s="37"/>
      <c r="AT85" s="39"/>
      <c r="AU85" s="39"/>
      <c r="AV85" s="62"/>
      <c r="AW85" s="129" t="s">
        <v>589</v>
      </c>
      <c r="AX85" s="52" t="s">
        <v>561</v>
      </c>
      <c r="AY85" s="129" t="s">
        <v>592</v>
      </c>
      <c r="AZ85" s="129" t="s">
        <v>320</v>
      </c>
      <c r="BA85" s="129" t="s">
        <v>320</v>
      </c>
    </row>
    <row r="86" spans="1:53" s="24" customFormat="1" ht="153" customHeight="1" x14ac:dyDescent="0.25">
      <c r="A86" s="164"/>
      <c r="B86" s="178"/>
      <c r="C86" s="164"/>
      <c r="D86" s="164"/>
      <c r="E86" s="164"/>
      <c r="F86" s="164"/>
      <c r="G86" s="164"/>
      <c r="H86" s="164"/>
      <c r="I86" s="164"/>
      <c r="J86" s="164"/>
      <c r="K86" s="215"/>
      <c r="L86" s="215"/>
      <c r="M86" s="214"/>
      <c r="N86" s="215"/>
      <c r="O86" s="214"/>
      <c r="P86" s="216"/>
      <c r="Q86" s="37" t="s">
        <v>60</v>
      </c>
      <c r="R86" s="37" t="s">
        <v>262</v>
      </c>
      <c r="S86" s="37" t="s">
        <v>61</v>
      </c>
      <c r="T86" s="37" t="s">
        <v>263</v>
      </c>
      <c r="U86" s="37" t="s">
        <v>30</v>
      </c>
      <c r="V86" s="37" t="s">
        <v>60</v>
      </c>
      <c r="W86" s="46">
        <v>0.25</v>
      </c>
      <c r="X86" s="37" t="s">
        <v>66</v>
      </c>
      <c r="Y86" s="46">
        <v>0.15</v>
      </c>
      <c r="Z86" s="37" t="s">
        <v>67</v>
      </c>
      <c r="AA86" s="37" t="s">
        <v>68</v>
      </c>
      <c r="AB86" s="37" t="s">
        <v>69</v>
      </c>
      <c r="AC86" s="48">
        <v>0.4</v>
      </c>
      <c r="AD86" s="95">
        <f>48%*AC86</f>
        <v>0.192</v>
      </c>
      <c r="AE86" s="95">
        <f>AE85-AD86</f>
        <v>0.28800000000000003</v>
      </c>
      <c r="AF86" s="164"/>
      <c r="AG86" s="246"/>
      <c r="AH86" s="224"/>
      <c r="AI86" s="245"/>
      <c r="AJ86" s="144"/>
      <c r="AK86" s="162"/>
      <c r="AL86" s="162"/>
      <c r="AM86" s="162"/>
      <c r="AN86" s="162"/>
      <c r="AO86" s="162"/>
      <c r="AP86" s="162"/>
      <c r="AQ86" s="162"/>
      <c r="AR86" s="37"/>
      <c r="AS86" s="37"/>
      <c r="AT86" s="39"/>
      <c r="AU86" s="39"/>
      <c r="AV86" s="62"/>
      <c r="AW86" s="129" t="s">
        <v>589</v>
      </c>
      <c r="AX86" s="52" t="s">
        <v>562</v>
      </c>
      <c r="AY86" s="129" t="s">
        <v>592</v>
      </c>
      <c r="AZ86" s="129" t="s">
        <v>320</v>
      </c>
      <c r="BA86" s="129" t="s">
        <v>320</v>
      </c>
    </row>
    <row r="87" spans="1:53" s="61" customFormat="1" ht="150.75" customHeight="1" x14ac:dyDescent="0.25">
      <c r="A87" s="9" t="s">
        <v>395</v>
      </c>
      <c r="B87" s="117" t="s">
        <v>400</v>
      </c>
      <c r="C87" s="83" t="s">
        <v>364</v>
      </c>
      <c r="D87" s="83" t="s">
        <v>365</v>
      </c>
      <c r="E87" s="37" t="s">
        <v>58</v>
      </c>
      <c r="F87" s="37" t="s">
        <v>397</v>
      </c>
      <c r="G87" s="37" t="s">
        <v>396</v>
      </c>
      <c r="H87" s="37" t="s">
        <v>398</v>
      </c>
      <c r="I87" s="37" t="s">
        <v>516</v>
      </c>
      <c r="J87" s="35" t="s">
        <v>59</v>
      </c>
      <c r="K87" s="42">
        <v>4</v>
      </c>
      <c r="L87" s="42" t="s">
        <v>76</v>
      </c>
      <c r="M87" s="20">
        <v>0.4</v>
      </c>
      <c r="N87" s="42" t="s">
        <v>75</v>
      </c>
      <c r="O87" s="20">
        <v>0.6</v>
      </c>
      <c r="P87" s="63" t="s">
        <v>149</v>
      </c>
      <c r="Q87" s="37" t="s">
        <v>60</v>
      </c>
      <c r="R87" s="37" t="s">
        <v>399</v>
      </c>
      <c r="S87" s="37" t="s">
        <v>61</v>
      </c>
      <c r="T87" s="37" t="s">
        <v>115</v>
      </c>
      <c r="U87" s="37" t="s">
        <v>30</v>
      </c>
      <c r="V87" s="37" t="s">
        <v>60</v>
      </c>
      <c r="W87" s="46">
        <v>0.25</v>
      </c>
      <c r="X87" s="37" t="s">
        <v>311</v>
      </c>
      <c r="Y87" s="46">
        <v>0.15</v>
      </c>
      <c r="Z87" s="37" t="s">
        <v>67</v>
      </c>
      <c r="AA87" s="37" t="s">
        <v>68</v>
      </c>
      <c r="AB87" s="37" t="s">
        <v>69</v>
      </c>
      <c r="AC87" s="48">
        <f>SUM(W87+Y87)</f>
        <v>0.4</v>
      </c>
      <c r="AD87" s="8">
        <f>+M87*AC87</f>
        <v>0.16000000000000003</v>
      </c>
      <c r="AE87" s="20">
        <f>+M87-AD87</f>
        <v>0.24</v>
      </c>
      <c r="AF87" s="37" t="s">
        <v>138</v>
      </c>
      <c r="AG87" s="37" t="s">
        <v>139</v>
      </c>
      <c r="AH87" s="6" t="s">
        <v>149</v>
      </c>
      <c r="AI87" s="37" t="s">
        <v>218</v>
      </c>
      <c r="AJ87" s="37" t="s">
        <v>320</v>
      </c>
      <c r="AK87" s="37" t="s">
        <v>320</v>
      </c>
      <c r="AL87" s="37" t="s">
        <v>320</v>
      </c>
      <c r="AM87" s="37" t="s">
        <v>320</v>
      </c>
      <c r="AN87" s="37" t="s">
        <v>320</v>
      </c>
      <c r="AO87" s="37" t="s">
        <v>320</v>
      </c>
      <c r="AP87" s="37" t="s">
        <v>320</v>
      </c>
      <c r="AQ87" s="37" t="s">
        <v>320</v>
      </c>
      <c r="AR87" s="59"/>
      <c r="AS87" s="59"/>
      <c r="AT87" s="59"/>
      <c r="AU87" s="59"/>
      <c r="AV87" s="60"/>
      <c r="AW87" s="129" t="s">
        <v>589</v>
      </c>
      <c r="AX87" s="134" t="s">
        <v>578</v>
      </c>
      <c r="AY87" s="129" t="s">
        <v>592</v>
      </c>
      <c r="AZ87" s="129" t="s">
        <v>320</v>
      </c>
      <c r="BA87" s="129" t="s">
        <v>320</v>
      </c>
    </row>
    <row r="88" spans="1:53" s="12" customFormat="1" ht="372.6" customHeight="1" x14ac:dyDescent="0.25">
      <c r="A88" s="37" t="s">
        <v>455</v>
      </c>
      <c r="B88" s="117" t="s">
        <v>401</v>
      </c>
      <c r="C88" s="52" t="s">
        <v>402</v>
      </c>
      <c r="D88" s="37" t="s">
        <v>447</v>
      </c>
      <c r="E88" s="37" t="s">
        <v>403</v>
      </c>
      <c r="F88" s="37" t="s">
        <v>404</v>
      </c>
      <c r="G88" s="37" t="s">
        <v>405</v>
      </c>
      <c r="H88" s="37" t="s">
        <v>448</v>
      </c>
      <c r="I88" s="37" t="s">
        <v>517</v>
      </c>
      <c r="J88" s="53" t="s">
        <v>59</v>
      </c>
      <c r="K88" s="42">
        <v>120</v>
      </c>
      <c r="L88" s="42" t="s">
        <v>79</v>
      </c>
      <c r="M88" s="20">
        <v>0.6</v>
      </c>
      <c r="N88" s="42" t="s">
        <v>406</v>
      </c>
      <c r="O88" s="20">
        <v>0.6</v>
      </c>
      <c r="P88" s="63" t="s">
        <v>149</v>
      </c>
      <c r="Q88" s="37" t="s">
        <v>60</v>
      </c>
      <c r="R88" s="37" t="s">
        <v>449</v>
      </c>
      <c r="S88" s="37" t="s">
        <v>215</v>
      </c>
      <c r="T88" s="37" t="s">
        <v>407</v>
      </c>
      <c r="U88" s="37" t="s">
        <v>30</v>
      </c>
      <c r="V88" s="37" t="s">
        <v>60</v>
      </c>
      <c r="W88" s="46">
        <v>0.25</v>
      </c>
      <c r="X88" s="37" t="s">
        <v>66</v>
      </c>
      <c r="Y88" s="46">
        <v>0.15</v>
      </c>
      <c r="Z88" s="37" t="s">
        <v>67</v>
      </c>
      <c r="AA88" s="37" t="s">
        <v>68</v>
      </c>
      <c r="AB88" s="37" t="s">
        <v>69</v>
      </c>
      <c r="AC88" s="48">
        <f>W88+Y88</f>
        <v>0.4</v>
      </c>
      <c r="AD88" s="8">
        <f>+M88*AC88</f>
        <v>0.24</v>
      </c>
      <c r="AE88" s="20">
        <f>+M88-AD88</f>
        <v>0.36</v>
      </c>
      <c r="AF88" s="37" t="s">
        <v>138</v>
      </c>
      <c r="AG88" s="37" t="s">
        <v>139</v>
      </c>
      <c r="AH88" s="6" t="s">
        <v>149</v>
      </c>
      <c r="AI88" s="57" t="s">
        <v>218</v>
      </c>
      <c r="AJ88" s="25" t="s">
        <v>320</v>
      </c>
      <c r="AK88" s="25" t="s">
        <v>320</v>
      </c>
      <c r="AL88" s="25" t="s">
        <v>320</v>
      </c>
      <c r="AM88" s="25" t="s">
        <v>320</v>
      </c>
      <c r="AN88" s="25" t="s">
        <v>320</v>
      </c>
      <c r="AO88" s="25" t="s">
        <v>320</v>
      </c>
      <c r="AP88" s="56" t="s">
        <v>320</v>
      </c>
      <c r="AQ88" s="56" t="s">
        <v>320</v>
      </c>
      <c r="AR88" s="25" t="s">
        <v>408</v>
      </c>
      <c r="AS88" s="25"/>
      <c r="AT88" s="25"/>
      <c r="AU88" s="25"/>
      <c r="AV88" s="130"/>
      <c r="AW88" s="129" t="s">
        <v>589</v>
      </c>
      <c r="AX88" s="52" t="s">
        <v>601</v>
      </c>
      <c r="AY88" s="129" t="s">
        <v>592</v>
      </c>
      <c r="AZ88" s="129" t="s">
        <v>320</v>
      </c>
      <c r="BA88" s="129" t="s">
        <v>320</v>
      </c>
    </row>
    <row r="89" spans="1:53" s="54" customFormat="1" ht="205.2" customHeight="1" x14ac:dyDescent="0.3">
      <c r="A89" s="37" t="s">
        <v>454</v>
      </c>
      <c r="B89" s="117" t="s">
        <v>401</v>
      </c>
      <c r="C89" s="52" t="s">
        <v>409</v>
      </c>
      <c r="D89" s="37" t="s">
        <v>410</v>
      </c>
      <c r="E89" s="37" t="s">
        <v>403</v>
      </c>
      <c r="F89" s="37" t="s">
        <v>451</v>
      </c>
      <c r="G89" s="37" t="s">
        <v>450</v>
      </c>
      <c r="H89" s="37" t="s">
        <v>452</v>
      </c>
      <c r="I89" s="37" t="s">
        <v>411</v>
      </c>
      <c r="J89" s="53" t="s">
        <v>59</v>
      </c>
      <c r="K89" s="42">
        <v>80</v>
      </c>
      <c r="L89" s="42" t="s">
        <v>79</v>
      </c>
      <c r="M89" s="20">
        <v>0.6</v>
      </c>
      <c r="N89" s="42" t="s">
        <v>406</v>
      </c>
      <c r="O89" s="20">
        <v>0.6</v>
      </c>
      <c r="P89" s="63" t="s">
        <v>149</v>
      </c>
      <c r="Q89" s="37" t="s">
        <v>60</v>
      </c>
      <c r="R89" s="37" t="s">
        <v>453</v>
      </c>
      <c r="S89" s="37" t="s">
        <v>215</v>
      </c>
      <c r="T89" s="37" t="s">
        <v>412</v>
      </c>
      <c r="U89" s="37" t="s">
        <v>30</v>
      </c>
      <c r="V89" s="37" t="s">
        <v>60</v>
      </c>
      <c r="W89" s="46">
        <v>0.25</v>
      </c>
      <c r="X89" s="37" t="s">
        <v>66</v>
      </c>
      <c r="Y89" s="46">
        <v>0.15</v>
      </c>
      <c r="Z89" s="37" t="s">
        <v>67</v>
      </c>
      <c r="AA89" s="37" t="s">
        <v>68</v>
      </c>
      <c r="AB89" s="37" t="s">
        <v>69</v>
      </c>
      <c r="AC89" s="48">
        <f>W89+Y89</f>
        <v>0.4</v>
      </c>
      <c r="AD89" s="8">
        <f>+M89*AC89</f>
        <v>0.24</v>
      </c>
      <c r="AE89" s="20">
        <f>+M89-AD89</f>
        <v>0.36</v>
      </c>
      <c r="AF89" s="37" t="s">
        <v>138</v>
      </c>
      <c r="AG89" s="37" t="s">
        <v>139</v>
      </c>
      <c r="AH89" s="6" t="s">
        <v>149</v>
      </c>
      <c r="AI89" s="30" t="s">
        <v>218</v>
      </c>
      <c r="AJ89" s="13" t="s">
        <v>320</v>
      </c>
      <c r="AK89" s="13" t="s">
        <v>320</v>
      </c>
      <c r="AL89" s="13" t="s">
        <v>320</v>
      </c>
      <c r="AM89" s="13" t="s">
        <v>320</v>
      </c>
      <c r="AN89" s="13" t="s">
        <v>320</v>
      </c>
      <c r="AO89" s="13" t="s">
        <v>320</v>
      </c>
      <c r="AP89" s="13" t="s">
        <v>320</v>
      </c>
      <c r="AQ89" s="13" t="s">
        <v>320</v>
      </c>
      <c r="AR89" s="55"/>
      <c r="AS89" s="55"/>
      <c r="AT89" s="55"/>
      <c r="AU89" s="55"/>
      <c r="AV89" s="140"/>
      <c r="AW89" s="129" t="s">
        <v>589</v>
      </c>
      <c r="AX89" s="131" t="s">
        <v>602</v>
      </c>
      <c r="AY89" s="129" t="s">
        <v>592</v>
      </c>
      <c r="AZ89" s="129" t="s">
        <v>320</v>
      </c>
      <c r="BA89" s="129" t="s">
        <v>320</v>
      </c>
    </row>
    <row r="90" spans="1:53" x14ac:dyDescent="0.25">
      <c r="AD90" s="1"/>
      <c r="AE90" s="18"/>
      <c r="AX90" s="135"/>
    </row>
    <row r="91" spans="1:53" x14ac:dyDescent="0.25">
      <c r="AD91" s="1"/>
      <c r="AE91" s="18"/>
      <c r="AX91" s="135"/>
    </row>
    <row r="92" spans="1:53" x14ac:dyDescent="0.25">
      <c r="AD92" s="1"/>
      <c r="AE92" s="18"/>
      <c r="AX92" s="135"/>
    </row>
    <row r="93" spans="1:53" x14ac:dyDescent="0.25">
      <c r="AD93" s="1"/>
      <c r="AE93" s="18"/>
      <c r="AX93" s="135"/>
    </row>
    <row r="94" spans="1:53" x14ac:dyDescent="0.25">
      <c r="AD94" s="1"/>
      <c r="AE94" s="18"/>
      <c r="AX94" s="135"/>
    </row>
    <row r="95" spans="1:53" x14ac:dyDescent="0.25">
      <c r="AD95" s="1"/>
      <c r="AE95" s="18"/>
      <c r="AX95" s="135"/>
    </row>
    <row r="96" spans="1:53" x14ac:dyDescent="0.25">
      <c r="AD96" s="1"/>
      <c r="AE96" s="18"/>
      <c r="AX96" s="135"/>
    </row>
    <row r="97" spans="30:50" x14ac:dyDescent="0.25">
      <c r="AD97" s="1"/>
      <c r="AE97" s="18"/>
      <c r="AX97" s="135"/>
    </row>
    <row r="98" spans="30:50" x14ac:dyDescent="0.25">
      <c r="AD98" s="1"/>
      <c r="AE98" s="18"/>
      <c r="AX98" s="135"/>
    </row>
    <row r="99" spans="30:50" x14ac:dyDescent="0.25">
      <c r="AD99" s="1"/>
      <c r="AE99" s="18"/>
      <c r="AX99" s="135"/>
    </row>
    <row r="100" spans="30:50" x14ac:dyDescent="0.25">
      <c r="AD100" s="1"/>
      <c r="AE100" s="18"/>
      <c r="AX100" s="135"/>
    </row>
    <row r="101" spans="30:50" x14ac:dyDescent="0.25">
      <c r="AD101" s="1"/>
      <c r="AE101" s="18"/>
      <c r="AX101" s="135"/>
    </row>
    <row r="102" spans="30:50" x14ac:dyDescent="0.25">
      <c r="AD102" s="1"/>
      <c r="AE102" s="18"/>
    </row>
    <row r="103" spans="30:50" x14ac:dyDescent="0.25">
      <c r="AD103" s="1"/>
      <c r="AE103" s="18"/>
    </row>
    <row r="104" spans="30:50" x14ac:dyDescent="0.25">
      <c r="AD104" s="1"/>
      <c r="AE104" s="18"/>
    </row>
    <row r="105" spans="30:50" x14ac:dyDescent="0.25">
      <c r="AD105" s="1"/>
      <c r="AE105" s="18"/>
    </row>
    <row r="106" spans="30:50" x14ac:dyDescent="0.25">
      <c r="AD106" s="1"/>
      <c r="AE106" s="18"/>
    </row>
    <row r="107" spans="30:50" x14ac:dyDescent="0.25">
      <c r="AD107" s="1"/>
      <c r="AE107" s="18"/>
    </row>
    <row r="108" spans="30:50" x14ac:dyDescent="0.25">
      <c r="AD108" s="1"/>
      <c r="AE108" s="18"/>
    </row>
    <row r="109" spans="30:50" x14ac:dyDescent="0.25">
      <c r="AD109" s="1"/>
      <c r="AE109" s="18"/>
    </row>
    <row r="110" spans="30:50" x14ac:dyDescent="0.25">
      <c r="AD110" s="1"/>
      <c r="AE110" s="18"/>
    </row>
    <row r="111" spans="30:50" x14ac:dyDescent="0.25">
      <c r="AD111" s="1"/>
      <c r="AE111" s="18"/>
    </row>
    <row r="112" spans="30:50" x14ac:dyDescent="0.25">
      <c r="AD112" s="1"/>
      <c r="AE112" s="18"/>
    </row>
    <row r="113" spans="30:31" x14ac:dyDescent="0.25">
      <c r="AD113" s="1"/>
      <c r="AE113" s="18"/>
    </row>
    <row r="114" spans="30:31" x14ac:dyDescent="0.25">
      <c r="AD114" s="1"/>
      <c r="AE114" s="18"/>
    </row>
    <row r="115" spans="30:31" x14ac:dyDescent="0.25">
      <c r="AD115" s="1"/>
      <c r="AE115" s="18"/>
    </row>
    <row r="116" spans="30:31" x14ac:dyDescent="0.25">
      <c r="AD116" s="1"/>
      <c r="AE116" s="18"/>
    </row>
    <row r="117" spans="30:31" x14ac:dyDescent="0.25">
      <c r="AD117" s="1"/>
      <c r="AE117" s="18"/>
    </row>
    <row r="118" spans="30:31" x14ac:dyDescent="0.25">
      <c r="AD118" s="1"/>
      <c r="AE118" s="18"/>
    </row>
    <row r="119" spans="30:31" x14ac:dyDescent="0.25">
      <c r="AD119" s="1"/>
      <c r="AE119" s="18"/>
    </row>
    <row r="120" spans="30:31" x14ac:dyDescent="0.25">
      <c r="AD120" s="1"/>
      <c r="AE120" s="18"/>
    </row>
    <row r="121" spans="30:31" x14ac:dyDescent="0.25">
      <c r="AD121" s="1"/>
      <c r="AE121" s="18"/>
    </row>
    <row r="122" spans="30:31" x14ac:dyDescent="0.25">
      <c r="AD122" s="1"/>
      <c r="AE122" s="18"/>
    </row>
    <row r="123" spans="30:31" x14ac:dyDescent="0.25">
      <c r="AD123" s="1"/>
      <c r="AE123" s="18"/>
    </row>
    <row r="124" spans="30:31" x14ac:dyDescent="0.25">
      <c r="AD124" s="1"/>
      <c r="AE124" s="18"/>
    </row>
    <row r="125" spans="30:31" x14ac:dyDescent="0.25">
      <c r="AD125" s="1"/>
      <c r="AE125" s="18"/>
    </row>
    <row r="126" spans="30:31" x14ac:dyDescent="0.25">
      <c r="AD126" s="1"/>
      <c r="AE126" s="18"/>
    </row>
    <row r="127" spans="30:31" x14ac:dyDescent="0.25">
      <c r="AD127" s="1"/>
      <c r="AE127" s="18"/>
    </row>
    <row r="128" spans="30:31" x14ac:dyDescent="0.25">
      <c r="AD128" s="1"/>
      <c r="AE128" s="18"/>
    </row>
    <row r="129" spans="30:31" x14ac:dyDescent="0.25">
      <c r="AD129" s="1"/>
      <c r="AE129" s="18"/>
    </row>
    <row r="130" spans="30:31" x14ac:dyDescent="0.25">
      <c r="AD130" s="1"/>
      <c r="AE130" s="18"/>
    </row>
    <row r="131" spans="30:31" x14ac:dyDescent="0.25">
      <c r="AD131" s="1"/>
      <c r="AE131" s="18"/>
    </row>
    <row r="132" spans="30:31" x14ac:dyDescent="0.25">
      <c r="AD132" s="1"/>
      <c r="AE132" s="18"/>
    </row>
    <row r="133" spans="30:31" x14ac:dyDescent="0.25">
      <c r="AD133" s="1"/>
      <c r="AE133" s="18"/>
    </row>
    <row r="134" spans="30:31" x14ac:dyDescent="0.25">
      <c r="AD134" s="1"/>
      <c r="AE134" s="18"/>
    </row>
    <row r="135" spans="30:31" x14ac:dyDescent="0.25">
      <c r="AD135" s="1"/>
      <c r="AE135" s="18"/>
    </row>
    <row r="136" spans="30:31" x14ac:dyDescent="0.25">
      <c r="AD136" s="1"/>
      <c r="AE136" s="18"/>
    </row>
    <row r="137" spans="30:31" x14ac:dyDescent="0.25">
      <c r="AD137" s="1"/>
      <c r="AE137" s="18"/>
    </row>
    <row r="138" spans="30:31" x14ac:dyDescent="0.25">
      <c r="AD138" s="1"/>
      <c r="AE138" s="18"/>
    </row>
    <row r="139" spans="30:31" x14ac:dyDescent="0.25">
      <c r="AD139" s="1"/>
      <c r="AE139" s="18"/>
    </row>
    <row r="140" spans="30:31" x14ac:dyDescent="0.25">
      <c r="AD140" s="1"/>
      <c r="AE140" s="18"/>
    </row>
    <row r="141" spans="30:31" x14ac:dyDescent="0.25">
      <c r="AD141" s="1"/>
      <c r="AE141" s="18"/>
    </row>
    <row r="142" spans="30:31" x14ac:dyDescent="0.25">
      <c r="AD142" s="1"/>
      <c r="AE142" s="18"/>
    </row>
    <row r="143" spans="30:31" x14ac:dyDescent="0.25">
      <c r="AD143" s="1"/>
      <c r="AE143" s="18"/>
    </row>
    <row r="144" spans="30:31" x14ac:dyDescent="0.25">
      <c r="AD144" s="1"/>
      <c r="AE144" s="18"/>
    </row>
    <row r="145" spans="30:31" x14ac:dyDescent="0.25">
      <c r="AD145" s="1"/>
      <c r="AE145" s="18"/>
    </row>
    <row r="146" spans="30:31" x14ac:dyDescent="0.25">
      <c r="AD146" s="1"/>
      <c r="AE146" s="18"/>
    </row>
    <row r="147" spans="30:31" x14ac:dyDescent="0.25">
      <c r="AD147" s="1"/>
      <c r="AE147" s="18"/>
    </row>
    <row r="148" spans="30:31" x14ac:dyDescent="0.25">
      <c r="AD148" s="1"/>
      <c r="AE148" s="18"/>
    </row>
    <row r="149" spans="30:31" x14ac:dyDescent="0.25">
      <c r="AD149" s="1"/>
      <c r="AE149" s="18"/>
    </row>
    <row r="150" spans="30:31" x14ac:dyDescent="0.25">
      <c r="AD150" s="1"/>
      <c r="AE150" s="18"/>
    </row>
    <row r="151" spans="30:31" x14ac:dyDescent="0.25">
      <c r="AD151" s="1"/>
      <c r="AE151" s="18"/>
    </row>
    <row r="152" spans="30:31" x14ac:dyDescent="0.25">
      <c r="AD152" s="1"/>
      <c r="AE152" s="18"/>
    </row>
    <row r="153" spans="30:31" x14ac:dyDescent="0.25">
      <c r="AD153" s="1"/>
      <c r="AE153" s="18"/>
    </row>
    <row r="154" spans="30:31" x14ac:dyDescent="0.25">
      <c r="AD154" s="1"/>
      <c r="AE154" s="18"/>
    </row>
    <row r="155" spans="30:31" x14ac:dyDescent="0.25">
      <c r="AD155" s="1"/>
      <c r="AE155" s="18"/>
    </row>
    <row r="156" spans="30:31" x14ac:dyDescent="0.25">
      <c r="AD156" s="1"/>
      <c r="AE156" s="18"/>
    </row>
    <row r="157" spans="30:31" x14ac:dyDescent="0.25">
      <c r="AD157" s="1"/>
      <c r="AE157" s="18"/>
    </row>
    <row r="158" spans="30:31" x14ac:dyDescent="0.25">
      <c r="AD158" s="1"/>
      <c r="AE158" s="18"/>
    </row>
    <row r="159" spans="30:31" x14ac:dyDescent="0.25">
      <c r="AD159" s="1"/>
      <c r="AE159" s="18"/>
    </row>
    <row r="160" spans="30:31" x14ac:dyDescent="0.25">
      <c r="AD160" s="1"/>
      <c r="AE160" s="18"/>
    </row>
    <row r="161" spans="30:31" x14ac:dyDescent="0.25">
      <c r="AD161" s="1"/>
      <c r="AE161" s="18"/>
    </row>
    <row r="162" spans="30:31" x14ac:dyDescent="0.25">
      <c r="AD162" s="1"/>
      <c r="AE162" s="18"/>
    </row>
    <row r="163" spans="30:31" x14ac:dyDescent="0.25">
      <c r="AD163" s="1"/>
      <c r="AE163" s="18"/>
    </row>
    <row r="164" spans="30:31" x14ac:dyDescent="0.25">
      <c r="AD164" s="1"/>
      <c r="AE164" s="18"/>
    </row>
    <row r="165" spans="30:31" x14ac:dyDescent="0.25">
      <c r="AD165" s="1"/>
      <c r="AE165" s="18"/>
    </row>
    <row r="166" spans="30:31" x14ac:dyDescent="0.25">
      <c r="AD166" s="1"/>
      <c r="AE166" s="18"/>
    </row>
    <row r="167" spans="30:31" x14ac:dyDescent="0.25">
      <c r="AD167" s="1"/>
      <c r="AE167" s="18"/>
    </row>
    <row r="168" spans="30:31" x14ac:dyDescent="0.25">
      <c r="AD168" s="1"/>
      <c r="AE168" s="18"/>
    </row>
    <row r="169" spans="30:31" x14ac:dyDescent="0.25">
      <c r="AD169" s="1"/>
      <c r="AE169" s="18"/>
    </row>
    <row r="170" spans="30:31" x14ac:dyDescent="0.25">
      <c r="AD170" s="1"/>
      <c r="AE170" s="18"/>
    </row>
    <row r="171" spans="30:31" x14ac:dyDescent="0.25">
      <c r="AD171" s="1"/>
      <c r="AE171" s="18"/>
    </row>
    <row r="172" spans="30:31" x14ac:dyDescent="0.25">
      <c r="AD172" s="1"/>
      <c r="AE172" s="18"/>
    </row>
    <row r="173" spans="30:31" x14ac:dyDescent="0.25">
      <c r="AD173" s="1"/>
      <c r="AE173" s="18"/>
    </row>
    <row r="174" spans="30:31" x14ac:dyDescent="0.25">
      <c r="AD174" s="1"/>
      <c r="AE174" s="18"/>
    </row>
    <row r="175" spans="30:31" x14ac:dyDescent="0.25">
      <c r="AD175" s="1"/>
      <c r="AE175" s="18"/>
    </row>
    <row r="176" spans="30:31" x14ac:dyDescent="0.25">
      <c r="AD176" s="1"/>
      <c r="AE176" s="18"/>
    </row>
    <row r="177" spans="30:31" x14ac:dyDescent="0.25">
      <c r="AD177" s="1"/>
      <c r="AE177" s="18"/>
    </row>
    <row r="178" spans="30:31" x14ac:dyDescent="0.25">
      <c r="AD178" s="1"/>
      <c r="AE178" s="18"/>
    </row>
    <row r="179" spans="30:31" x14ac:dyDescent="0.25">
      <c r="AD179" s="1"/>
      <c r="AE179" s="18"/>
    </row>
    <row r="180" spans="30:31" x14ac:dyDescent="0.25">
      <c r="AD180" s="1"/>
      <c r="AE180" s="18"/>
    </row>
    <row r="181" spans="30:31" x14ac:dyDescent="0.25">
      <c r="AD181" s="1"/>
      <c r="AE181" s="18"/>
    </row>
    <row r="182" spans="30:31" x14ac:dyDescent="0.25">
      <c r="AD182" s="1"/>
      <c r="AE182" s="18"/>
    </row>
    <row r="183" spans="30:31" x14ac:dyDescent="0.25">
      <c r="AD183" s="1"/>
      <c r="AE183" s="18"/>
    </row>
    <row r="184" spans="30:31" x14ac:dyDescent="0.25">
      <c r="AD184" s="1"/>
      <c r="AE184" s="18"/>
    </row>
    <row r="185" spans="30:31" x14ac:dyDescent="0.25">
      <c r="AD185" s="1"/>
      <c r="AE185" s="18"/>
    </row>
    <row r="186" spans="30:31" x14ac:dyDescent="0.25">
      <c r="AD186" s="1"/>
      <c r="AE186" s="18"/>
    </row>
    <row r="187" spans="30:31" x14ac:dyDescent="0.25">
      <c r="AD187" s="1"/>
      <c r="AE187" s="18"/>
    </row>
    <row r="188" spans="30:31" x14ac:dyDescent="0.25">
      <c r="AD188" s="1"/>
      <c r="AE188" s="18"/>
    </row>
    <row r="189" spans="30:31" x14ac:dyDescent="0.25">
      <c r="AD189" s="1"/>
      <c r="AE189" s="18"/>
    </row>
    <row r="190" spans="30:31" x14ac:dyDescent="0.25">
      <c r="AD190" s="1"/>
      <c r="AE190" s="18"/>
    </row>
    <row r="191" spans="30:31" x14ac:dyDescent="0.25">
      <c r="AD191" s="1"/>
      <c r="AE191" s="18"/>
    </row>
    <row r="192" spans="30:31" x14ac:dyDescent="0.25">
      <c r="AD192" s="1"/>
      <c r="AE192" s="18"/>
    </row>
    <row r="193" spans="30:31" x14ac:dyDescent="0.25">
      <c r="AD193" s="1"/>
      <c r="AE193" s="18"/>
    </row>
    <row r="194" spans="30:31" x14ac:dyDescent="0.25">
      <c r="AD194" s="1"/>
      <c r="AE194" s="18"/>
    </row>
    <row r="195" spans="30:31" x14ac:dyDescent="0.25">
      <c r="AD195" s="1"/>
      <c r="AE195" s="18"/>
    </row>
    <row r="196" spans="30:31" x14ac:dyDescent="0.25">
      <c r="AD196" s="1"/>
      <c r="AE196" s="18"/>
    </row>
    <row r="197" spans="30:31" x14ac:dyDescent="0.25">
      <c r="AD197" s="1"/>
      <c r="AE197" s="18"/>
    </row>
    <row r="198" spans="30:31" x14ac:dyDescent="0.25">
      <c r="AD198" s="1"/>
      <c r="AE198" s="18"/>
    </row>
    <row r="199" spans="30:31" x14ac:dyDescent="0.25">
      <c r="AD199" s="1"/>
      <c r="AE199" s="18"/>
    </row>
    <row r="200" spans="30:31" x14ac:dyDescent="0.25">
      <c r="AD200" s="1"/>
      <c r="AE200" s="18"/>
    </row>
    <row r="201" spans="30:31" x14ac:dyDescent="0.25">
      <c r="AD201" s="1"/>
      <c r="AE201" s="18"/>
    </row>
    <row r="202" spans="30:31" x14ac:dyDescent="0.25">
      <c r="AD202" s="1"/>
      <c r="AE202" s="18"/>
    </row>
    <row r="203" spans="30:31" x14ac:dyDescent="0.25">
      <c r="AD203" s="1"/>
      <c r="AE203" s="18"/>
    </row>
    <row r="204" spans="30:31" x14ac:dyDescent="0.25">
      <c r="AD204" s="1"/>
      <c r="AE204" s="18"/>
    </row>
    <row r="205" spans="30:31" x14ac:dyDescent="0.25">
      <c r="AD205" s="1"/>
      <c r="AE205" s="18"/>
    </row>
    <row r="206" spans="30:31" x14ac:dyDescent="0.25">
      <c r="AD206" s="1"/>
      <c r="AE206" s="18"/>
    </row>
    <row r="207" spans="30:31" x14ac:dyDescent="0.25">
      <c r="AD207" s="1"/>
      <c r="AE207" s="18"/>
    </row>
    <row r="208" spans="30:31" x14ac:dyDescent="0.25">
      <c r="AD208" s="1"/>
      <c r="AE208" s="18"/>
    </row>
    <row r="209" spans="30:31" x14ac:dyDescent="0.25">
      <c r="AD209" s="1"/>
      <c r="AE209" s="18"/>
    </row>
    <row r="210" spans="30:31" x14ac:dyDescent="0.25">
      <c r="AD210" s="1"/>
      <c r="AE210" s="18"/>
    </row>
    <row r="211" spans="30:31" x14ac:dyDescent="0.25">
      <c r="AD211" s="1"/>
      <c r="AE211" s="18"/>
    </row>
    <row r="212" spans="30:31" x14ac:dyDescent="0.25">
      <c r="AD212" s="1"/>
      <c r="AE212" s="18"/>
    </row>
    <row r="213" spans="30:31" x14ac:dyDescent="0.25">
      <c r="AD213" s="1"/>
      <c r="AE213" s="18"/>
    </row>
    <row r="214" spans="30:31" x14ac:dyDescent="0.25">
      <c r="AD214" s="1"/>
      <c r="AE214" s="18"/>
    </row>
    <row r="215" spans="30:31" x14ac:dyDescent="0.25">
      <c r="AD215" s="1"/>
      <c r="AE215" s="18"/>
    </row>
    <row r="216" spans="30:31" x14ac:dyDescent="0.25">
      <c r="AD216" s="1"/>
      <c r="AE216" s="18"/>
    </row>
    <row r="217" spans="30:31" x14ac:dyDescent="0.25">
      <c r="AD217" s="1"/>
      <c r="AE217" s="18"/>
    </row>
    <row r="218" spans="30:31" x14ac:dyDescent="0.25">
      <c r="AD218" s="1"/>
      <c r="AE218" s="18"/>
    </row>
    <row r="219" spans="30:31" x14ac:dyDescent="0.25">
      <c r="AD219" s="1"/>
      <c r="AE219" s="18"/>
    </row>
    <row r="220" spans="30:31" x14ac:dyDescent="0.25">
      <c r="AD220" s="1"/>
      <c r="AE220" s="18"/>
    </row>
    <row r="221" spans="30:31" x14ac:dyDescent="0.25">
      <c r="AD221" s="1"/>
      <c r="AE221" s="18"/>
    </row>
    <row r="222" spans="30:31" x14ac:dyDescent="0.25">
      <c r="AD222" s="1"/>
      <c r="AE222" s="18"/>
    </row>
    <row r="223" spans="30:31" x14ac:dyDescent="0.25">
      <c r="AD223" s="1"/>
      <c r="AE223" s="18"/>
    </row>
    <row r="224" spans="30:31" x14ac:dyDescent="0.25">
      <c r="AD224" s="1"/>
      <c r="AE224" s="18"/>
    </row>
    <row r="225" spans="30:31" x14ac:dyDescent="0.25">
      <c r="AD225" s="1"/>
      <c r="AE225" s="18"/>
    </row>
    <row r="226" spans="30:31" x14ac:dyDescent="0.25">
      <c r="AD226" s="1"/>
      <c r="AE226" s="18"/>
    </row>
    <row r="227" spans="30:31" x14ac:dyDescent="0.25">
      <c r="AD227" s="1"/>
      <c r="AE227" s="18"/>
    </row>
    <row r="228" spans="30:31" x14ac:dyDescent="0.25">
      <c r="AD228" s="1"/>
      <c r="AE228" s="18"/>
    </row>
    <row r="229" spans="30:31" x14ac:dyDescent="0.25">
      <c r="AD229" s="1"/>
      <c r="AE229" s="18"/>
    </row>
    <row r="230" spans="30:31" x14ac:dyDescent="0.25">
      <c r="AD230" s="1"/>
      <c r="AE230" s="18"/>
    </row>
    <row r="231" spans="30:31" x14ac:dyDescent="0.25">
      <c r="AD231" s="1"/>
      <c r="AE231" s="18"/>
    </row>
    <row r="232" spans="30:31" x14ac:dyDescent="0.25">
      <c r="AD232" s="1"/>
      <c r="AE232" s="18"/>
    </row>
    <row r="233" spans="30:31" x14ac:dyDescent="0.25">
      <c r="AD233" s="1"/>
      <c r="AE233" s="18"/>
    </row>
    <row r="234" spans="30:31" x14ac:dyDescent="0.25">
      <c r="AD234" s="1"/>
      <c r="AE234" s="18"/>
    </row>
    <row r="235" spans="30:31" x14ac:dyDescent="0.25">
      <c r="AD235" s="1"/>
      <c r="AE235" s="18"/>
    </row>
    <row r="236" spans="30:31" x14ac:dyDescent="0.25">
      <c r="AD236" s="1"/>
      <c r="AE236" s="18"/>
    </row>
    <row r="237" spans="30:31" x14ac:dyDescent="0.25">
      <c r="AD237" s="1"/>
      <c r="AE237" s="18"/>
    </row>
    <row r="238" spans="30:31" x14ac:dyDescent="0.25">
      <c r="AD238" s="1"/>
      <c r="AE238" s="18"/>
    </row>
    <row r="239" spans="30:31" x14ac:dyDescent="0.25">
      <c r="AD239" s="1"/>
      <c r="AE239" s="18"/>
    </row>
    <row r="240" spans="30:31" x14ac:dyDescent="0.25">
      <c r="AD240" s="1"/>
      <c r="AE240" s="18"/>
    </row>
    <row r="241" spans="30:31" x14ac:dyDescent="0.25">
      <c r="AD241" s="1"/>
      <c r="AE241" s="18"/>
    </row>
    <row r="242" spans="30:31" x14ac:dyDescent="0.25">
      <c r="AD242" s="1"/>
      <c r="AE242" s="18"/>
    </row>
    <row r="243" spans="30:31" x14ac:dyDescent="0.25">
      <c r="AD243" s="1"/>
      <c r="AE243" s="18"/>
    </row>
    <row r="244" spans="30:31" x14ac:dyDescent="0.25">
      <c r="AD244" s="1"/>
      <c r="AE244" s="18"/>
    </row>
    <row r="245" spans="30:31" x14ac:dyDescent="0.25">
      <c r="AD245" s="1"/>
      <c r="AE245" s="18"/>
    </row>
    <row r="246" spans="30:31" x14ac:dyDescent="0.25">
      <c r="AD246" s="1"/>
      <c r="AE246" s="18"/>
    </row>
    <row r="247" spans="30:31" x14ac:dyDescent="0.25">
      <c r="AD247" s="1"/>
      <c r="AE247" s="18"/>
    </row>
    <row r="248" spans="30:31" x14ac:dyDescent="0.25">
      <c r="AD248" s="1"/>
      <c r="AE248" s="18"/>
    </row>
    <row r="249" spans="30:31" x14ac:dyDescent="0.25">
      <c r="AD249" s="1"/>
      <c r="AE249" s="18"/>
    </row>
    <row r="250" spans="30:31" x14ac:dyDescent="0.25">
      <c r="AD250" s="1"/>
      <c r="AE250" s="18"/>
    </row>
    <row r="251" spans="30:31" x14ac:dyDescent="0.25">
      <c r="AD251" s="1"/>
      <c r="AE251" s="18"/>
    </row>
    <row r="252" spans="30:31" x14ac:dyDescent="0.25">
      <c r="AD252" s="1"/>
      <c r="AE252" s="18"/>
    </row>
    <row r="253" spans="30:31" x14ac:dyDescent="0.25">
      <c r="AD253" s="1"/>
      <c r="AE253" s="18"/>
    </row>
    <row r="254" spans="30:31" x14ac:dyDescent="0.25">
      <c r="AD254" s="1"/>
      <c r="AE254" s="18"/>
    </row>
    <row r="255" spans="30:31" x14ac:dyDescent="0.25">
      <c r="AD255" s="1"/>
      <c r="AE255" s="18"/>
    </row>
    <row r="256" spans="30:31" x14ac:dyDescent="0.25">
      <c r="AD256" s="1"/>
      <c r="AE256" s="18"/>
    </row>
    <row r="257" spans="30:31" x14ac:dyDescent="0.25">
      <c r="AD257" s="1"/>
      <c r="AE257" s="18"/>
    </row>
    <row r="258" spans="30:31" x14ac:dyDescent="0.25">
      <c r="AD258" s="1"/>
      <c r="AE258" s="18"/>
    </row>
    <row r="259" spans="30:31" x14ac:dyDescent="0.25">
      <c r="AD259" s="1"/>
      <c r="AE259" s="18"/>
    </row>
    <row r="260" spans="30:31" x14ac:dyDescent="0.25">
      <c r="AD260" s="1"/>
      <c r="AE260" s="18"/>
    </row>
    <row r="261" spans="30:31" x14ac:dyDescent="0.25">
      <c r="AD261" s="1"/>
      <c r="AE261" s="18"/>
    </row>
    <row r="262" spans="30:31" x14ac:dyDescent="0.25">
      <c r="AD262" s="1"/>
      <c r="AE262" s="18"/>
    </row>
    <row r="263" spans="30:31" x14ac:dyDescent="0.25">
      <c r="AD263" s="1"/>
      <c r="AE263" s="18"/>
    </row>
    <row r="264" spans="30:31" x14ac:dyDescent="0.25">
      <c r="AD264" s="1"/>
      <c r="AE264" s="18"/>
    </row>
    <row r="265" spans="30:31" x14ac:dyDescent="0.25">
      <c r="AD265" s="1"/>
      <c r="AE265" s="18"/>
    </row>
    <row r="266" spans="30:31" x14ac:dyDescent="0.25">
      <c r="AD266" s="1"/>
      <c r="AE266" s="18"/>
    </row>
    <row r="267" spans="30:31" x14ac:dyDescent="0.25">
      <c r="AD267" s="1"/>
      <c r="AE267" s="18"/>
    </row>
    <row r="268" spans="30:31" x14ac:dyDescent="0.25">
      <c r="AD268" s="1"/>
      <c r="AE268" s="18"/>
    </row>
    <row r="269" spans="30:31" x14ac:dyDescent="0.25">
      <c r="AD269" s="1"/>
      <c r="AE269" s="18"/>
    </row>
    <row r="270" spans="30:31" x14ac:dyDescent="0.25">
      <c r="AD270" s="1"/>
      <c r="AE270" s="18"/>
    </row>
    <row r="271" spans="30:31" x14ac:dyDescent="0.25">
      <c r="AD271" s="1"/>
      <c r="AE271" s="18"/>
    </row>
    <row r="272" spans="30:31" x14ac:dyDescent="0.25">
      <c r="AD272" s="1"/>
      <c r="AE272" s="18"/>
    </row>
    <row r="273" spans="30:31" x14ac:dyDescent="0.25">
      <c r="AD273" s="1"/>
      <c r="AE273" s="18"/>
    </row>
    <row r="274" spans="30:31" x14ac:dyDescent="0.25">
      <c r="AD274" s="1"/>
      <c r="AE274" s="18"/>
    </row>
    <row r="275" spans="30:31" x14ac:dyDescent="0.25">
      <c r="AD275" s="1"/>
      <c r="AE275" s="18"/>
    </row>
    <row r="276" spans="30:31" x14ac:dyDescent="0.25">
      <c r="AD276" s="1"/>
      <c r="AE276" s="18"/>
    </row>
    <row r="277" spans="30:31" x14ac:dyDescent="0.25">
      <c r="AD277" s="1"/>
      <c r="AE277" s="18"/>
    </row>
    <row r="278" spans="30:31" x14ac:dyDescent="0.25">
      <c r="AD278" s="1"/>
      <c r="AE278" s="18"/>
    </row>
    <row r="279" spans="30:31" x14ac:dyDescent="0.25">
      <c r="AD279" s="1"/>
      <c r="AE279" s="18"/>
    </row>
    <row r="280" spans="30:31" x14ac:dyDescent="0.25">
      <c r="AD280" s="1"/>
      <c r="AE280" s="18"/>
    </row>
    <row r="281" spans="30:31" x14ac:dyDescent="0.25">
      <c r="AD281" s="1"/>
      <c r="AE281" s="18"/>
    </row>
    <row r="282" spans="30:31" x14ac:dyDescent="0.25">
      <c r="AD282" s="1"/>
      <c r="AE282" s="18"/>
    </row>
    <row r="283" spans="30:31" x14ac:dyDescent="0.25">
      <c r="AD283" s="1"/>
      <c r="AE283" s="18"/>
    </row>
    <row r="284" spans="30:31" x14ac:dyDescent="0.25">
      <c r="AD284" s="1"/>
      <c r="AE284" s="18"/>
    </row>
    <row r="285" spans="30:31" x14ac:dyDescent="0.25">
      <c r="AD285" s="1"/>
      <c r="AE285" s="18"/>
    </row>
    <row r="286" spans="30:31" x14ac:dyDescent="0.25">
      <c r="AD286" s="1"/>
      <c r="AE286" s="18"/>
    </row>
    <row r="287" spans="30:31" x14ac:dyDescent="0.25">
      <c r="AD287" s="1"/>
      <c r="AE287" s="18"/>
    </row>
    <row r="288" spans="30:31" x14ac:dyDescent="0.25">
      <c r="AD288" s="1"/>
      <c r="AE288" s="18"/>
    </row>
    <row r="289" spans="30:31" x14ac:dyDescent="0.25">
      <c r="AD289" s="1"/>
      <c r="AE289" s="18"/>
    </row>
    <row r="290" spans="30:31" x14ac:dyDescent="0.25">
      <c r="AD290" s="1"/>
      <c r="AE290" s="18"/>
    </row>
    <row r="291" spans="30:31" x14ac:dyDescent="0.25">
      <c r="AD291" s="1"/>
      <c r="AE291" s="18"/>
    </row>
    <row r="292" spans="30:31" x14ac:dyDescent="0.25">
      <c r="AD292" s="1"/>
      <c r="AE292" s="18"/>
    </row>
    <row r="293" spans="30:31" x14ac:dyDescent="0.25">
      <c r="AD293" s="1"/>
      <c r="AE293" s="18"/>
    </row>
    <row r="294" spans="30:31" x14ac:dyDescent="0.25">
      <c r="AD294" s="1"/>
      <c r="AE294" s="18"/>
    </row>
    <row r="295" spans="30:31" x14ac:dyDescent="0.25">
      <c r="AD295" s="1"/>
      <c r="AE295" s="18"/>
    </row>
    <row r="296" spans="30:31" x14ac:dyDescent="0.25">
      <c r="AD296" s="1"/>
      <c r="AE296" s="18"/>
    </row>
    <row r="297" spans="30:31" x14ac:dyDescent="0.25">
      <c r="AD297" s="1"/>
      <c r="AE297" s="18"/>
    </row>
    <row r="298" spans="30:31" x14ac:dyDescent="0.25">
      <c r="AD298" s="1"/>
      <c r="AE298" s="18"/>
    </row>
    <row r="299" spans="30:31" x14ac:dyDescent="0.25">
      <c r="AD299" s="1"/>
      <c r="AE299" s="18"/>
    </row>
    <row r="300" spans="30:31" x14ac:dyDescent="0.25">
      <c r="AD300" s="1"/>
      <c r="AE300" s="18"/>
    </row>
    <row r="301" spans="30:31" x14ac:dyDescent="0.25">
      <c r="AD301" s="1"/>
      <c r="AE301" s="18"/>
    </row>
    <row r="302" spans="30:31" x14ac:dyDescent="0.25">
      <c r="AD302" s="1"/>
      <c r="AE302" s="18"/>
    </row>
    <row r="303" spans="30:31" x14ac:dyDescent="0.25">
      <c r="AD303" s="1"/>
      <c r="AE303" s="18"/>
    </row>
    <row r="304" spans="30:31" x14ac:dyDescent="0.25">
      <c r="AD304" s="1"/>
      <c r="AE304" s="18"/>
    </row>
    <row r="305" spans="30:31" x14ac:dyDescent="0.25">
      <c r="AD305" s="1"/>
      <c r="AE305" s="18"/>
    </row>
    <row r="306" spans="30:31" x14ac:dyDescent="0.25">
      <c r="AD306" s="1"/>
      <c r="AE306" s="18"/>
    </row>
    <row r="307" spans="30:31" x14ac:dyDescent="0.25">
      <c r="AD307" s="1"/>
      <c r="AE307" s="18"/>
    </row>
    <row r="308" spans="30:31" x14ac:dyDescent="0.25">
      <c r="AD308" s="1"/>
      <c r="AE308" s="18"/>
    </row>
    <row r="309" spans="30:31" x14ac:dyDescent="0.25">
      <c r="AD309" s="1"/>
      <c r="AE309" s="18"/>
    </row>
    <row r="310" spans="30:31" x14ac:dyDescent="0.25">
      <c r="AD310" s="1"/>
      <c r="AE310" s="18"/>
    </row>
    <row r="311" spans="30:31" x14ac:dyDescent="0.25">
      <c r="AD311" s="1"/>
      <c r="AE311" s="18"/>
    </row>
    <row r="312" spans="30:31" x14ac:dyDescent="0.25">
      <c r="AD312" s="1"/>
      <c r="AE312" s="18"/>
    </row>
    <row r="313" spans="30:31" x14ac:dyDescent="0.25">
      <c r="AD313" s="1"/>
      <c r="AE313" s="18"/>
    </row>
    <row r="314" spans="30:31" x14ac:dyDescent="0.25">
      <c r="AD314" s="1"/>
      <c r="AE314" s="18"/>
    </row>
    <row r="315" spans="30:31" x14ac:dyDescent="0.25">
      <c r="AD315" s="1"/>
      <c r="AE315" s="18"/>
    </row>
    <row r="316" spans="30:31" x14ac:dyDescent="0.25">
      <c r="AD316" s="1"/>
      <c r="AE316" s="18"/>
    </row>
    <row r="317" spans="30:31" x14ac:dyDescent="0.25">
      <c r="AD317" s="1"/>
      <c r="AE317" s="18"/>
    </row>
    <row r="318" spans="30:31" x14ac:dyDescent="0.25">
      <c r="AD318" s="1"/>
      <c r="AE318" s="18"/>
    </row>
    <row r="319" spans="30:31" x14ac:dyDescent="0.25">
      <c r="AD319" s="1"/>
      <c r="AE319" s="18"/>
    </row>
    <row r="320" spans="30:31" x14ac:dyDescent="0.25">
      <c r="AD320" s="1"/>
      <c r="AE320" s="18"/>
    </row>
    <row r="321" spans="30:31" x14ac:dyDescent="0.25">
      <c r="AD321" s="1"/>
      <c r="AE321" s="18"/>
    </row>
    <row r="322" spans="30:31" x14ac:dyDescent="0.25">
      <c r="AD322" s="1"/>
      <c r="AE322" s="18"/>
    </row>
    <row r="323" spans="30:31" x14ac:dyDescent="0.25">
      <c r="AD323" s="1"/>
      <c r="AE323" s="18"/>
    </row>
    <row r="324" spans="30:31" x14ac:dyDescent="0.25">
      <c r="AD324" s="1"/>
      <c r="AE324" s="18"/>
    </row>
    <row r="325" spans="30:31" x14ac:dyDescent="0.25">
      <c r="AD325" s="1"/>
      <c r="AE325" s="18"/>
    </row>
    <row r="326" spans="30:31" x14ac:dyDescent="0.25">
      <c r="AD326" s="1"/>
      <c r="AE326" s="18"/>
    </row>
    <row r="327" spans="30:31" x14ac:dyDescent="0.25">
      <c r="AD327" s="1"/>
      <c r="AE327" s="18"/>
    </row>
    <row r="328" spans="30:31" x14ac:dyDescent="0.25">
      <c r="AD328" s="1"/>
      <c r="AE328" s="18"/>
    </row>
    <row r="329" spans="30:31" x14ac:dyDescent="0.25">
      <c r="AD329" s="1"/>
      <c r="AE329" s="18"/>
    </row>
    <row r="330" spans="30:31" x14ac:dyDescent="0.25">
      <c r="AD330" s="1"/>
      <c r="AE330" s="18"/>
    </row>
    <row r="331" spans="30:31" x14ac:dyDescent="0.25">
      <c r="AD331" s="1"/>
      <c r="AE331" s="18"/>
    </row>
    <row r="332" spans="30:31" x14ac:dyDescent="0.25">
      <c r="AD332" s="1"/>
      <c r="AE332" s="18"/>
    </row>
    <row r="333" spans="30:31" x14ac:dyDescent="0.25">
      <c r="AD333" s="1"/>
      <c r="AE333" s="18"/>
    </row>
    <row r="334" spans="30:31" x14ac:dyDescent="0.25">
      <c r="AD334" s="1"/>
      <c r="AE334" s="18"/>
    </row>
    <row r="335" spans="30:31" x14ac:dyDescent="0.25">
      <c r="AD335" s="1"/>
      <c r="AE335" s="18"/>
    </row>
    <row r="336" spans="30:31" x14ac:dyDescent="0.25">
      <c r="AD336" s="1"/>
      <c r="AE336" s="18"/>
    </row>
    <row r="337" spans="30:31" x14ac:dyDescent="0.25">
      <c r="AD337" s="1"/>
      <c r="AE337" s="18"/>
    </row>
    <row r="338" spans="30:31" x14ac:dyDescent="0.25">
      <c r="AD338" s="1"/>
      <c r="AE338" s="18"/>
    </row>
    <row r="339" spans="30:31" x14ac:dyDescent="0.25">
      <c r="AD339" s="1"/>
      <c r="AE339" s="18"/>
    </row>
    <row r="340" spans="30:31" x14ac:dyDescent="0.25">
      <c r="AD340" s="1"/>
      <c r="AE340" s="18"/>
    </row>
    <row r="341" spans="30:31" x14ac:dyDescent="0.25">
      <c r="AD341" s="1"/>
      <c r="AE341" s="18"/>
    </row>
    <row r="342" spans="30:31" x14ac:dyDescent="0.25">
      <c r="AD342" s="1"/>
      <c r="AE342" s="18"/>
    </row>
    <row r="343" spans="30:31" x14ac:dyDescent="0.25">
      <c r="AD343" s="1"/>
      <c r="AE343" s="18"/>
    </row>
    <row r="344" spans="30:31" x14ac:dyDescent="0.25">
      <c r="AD344" s="1"/>
      <c r="AE344" s="18"/>
    </row>
    <row r="345" spans="30:31" x14ac:dyDescent="0.25">
      <c r="AD345" s="1"/>
      <c r="AE345" s="18"/>
    </row>
    <row r="346" spans="30:31" x14ac:dyDescent="0.25">
      <c r="AD346" s="1"/>
      <c r="AE346" s="18"/>
    </row>
    <row r="347" spans="30:31" x14ac:dyDescent="0.25">
      <c r="AD347" s="1"/>
      <c r="AE347" s="18"/>
    </row>
    <row r="348" spans="30:31" x14ac:dyDescent="0.25">
      <c r="AD348" s="1"/>
      <c r="AE348" s="18"/>
    </row>
    <row r="349" spans="30:31" x14ac:dyDescent="0.25">
      <c r="AD349" s="1"/>
      <c r="AE349" s="18"/>
    </row>
    <row r="350" spans="30:31" x14ac:dyDescent="0.25">
      <c r="AD350" s="1"/>
      <c r="AE350" s="18"/>
    </row>
    <row r="351" spans="30:31" x14ac:dyDescent="0.25">
      <c r="AD351" s="1"/>
      <c r="AE351" s="18"/>
    </row>
    <row r="352" spans="30:31" x14ac:dyDescent="0.25">
      <c r="AD352" s="1"/>
      <c r="AE352" s="18"/>
    </row>
    <row r="353" spans="30:31" x14ac:dyDescent="0.25">
      <c r="AD353" s="1"/>
      <c r="AE353" s="18"/>
    </row>
    <row r="354" spans="30:31" x14ac:dyDescent="0.25">
      <c r="AD354" s="1"/>
      <c r="AE354" s="18"/>
    </row>
    <row r="355" spans="30:31" x14ac:dyDescent="0.25">
      <c r="AD355" s="1"/>
      <c r="AE355" s="18"/>
    </row>
    <row r="356" spans="30:31" x14ac:dyDescent="0.25">
      <c r="AD356" s="1"/>
      <c r="AE356" s="18"/>
    </row>
    <row r="357" spans="30:31" x14ac:dyDescent="0.25">
      <c r="AD357" s="1"/>
      <c r="AE357" s="18"/>
    </row>
    <row r="358" spans="30:31" x14ac:dyDescent="0.25">
      <c r="AD358" s="1"/>
      <c r="AE358" s="18"/>
    </row>
    <row r="359" spans="30:31" x14ac:dyDescent="0.25">
      <c r="AD359" s="1"/>
      <c r="AE359" s="18"/>
    </row>
    <row r="360" spans="30:31" x14ac:dyDescent="0.25">
      <c r="AD360" s="1"/>
      <c r="AE360" s="18"/>
    </row>
    <row r="361" spans="30:31" x14ac:dyDescent="0.25">
      <c r="AD361" s="1"/>
      <c r="AE361" s="18"/>
    </row>
    <row r="362" spans="30:31" x14ac:dyDescent="0.25">
      <c r="AD362" s="1"/>
      <c r="AE362" s="18"/>
    </row>
    <row r="363" spans="30:31" x14ac:dyDescent="0.25">
      <c r="AD363" s="1"/>
      <c r="AE363" s="18"/>
    </row>
    <row r="364" spans="30:31" x14ac:dyDescent="0.25">
      <c r="AD364" s="1"/>
      <c r="AE364" s="18"/>
    </row>
    <row r="365" spans="30:31" x14ac:dyDescent="0.25">
      <c r="AD365" s="1"/>
      <c r="AE365" s="18"/>
    </row>
    <row r="366" spans="30:31" x14ac:dyDescent="0.25">
      <c r="AD366" s="1"/>
      <c r="AE366" s="18"/>
    </row>
    <row r="367" spans="30:31" x14ac:dyDescent="0.25">
      <c r="AD367" s="1"/>
      <c r="AE367" s="18"/>
    </row>
    <row r="368" spans="30:31" x14ac:dyDescent="0.25">
      <c r="AD368" s="1"/>
      <c r="AE368" s="18"/>
    </row>
    <row r="369" spans="30:31" x14ac:dyDescent="0.25">
      <c r="AD369" s="1"/>
      <c r="AE369" s="18"/>
    </row>
    <row r="370" spans="30:31" x14ac:dyDescent="0.25">
      <c r="AD370" s="1"/>
      <c r="AE370" s="18"/>
    </row>
    <row r="371" spans="30:31" x14ac:dyDescent="0.25">
      <c r="AD371" s="1"/>
      <c r="AE371" s="18"/>
    </row>
    <row r="372" spans="30:31" x14ac:dyDescent="0.25">
      <c r="AD372" s="1"/>
      <c r="AE372" s="18"/>
    </row>
    <row r="373" spans="30:31" x14ac:dyDescent="0.25">
      <c r="AD373" s="1"/>
      <c r="AE373" s="18"/>
    </row>
    <row r="374" spans="30:31" x14ac:dyDescent="0.25">
      <c r="AD374" s="1"/>
      <c r="AE374" s="18"/>
    </row>
    <row r="375" spans="30:31" x14ac:dyDescent="0.25">
      <c r="AD375" s="1"/>
      <c r="AE375" s="18"/>
    </row>
    <row r="376" spans="30:31" x14ac:dyDescent="0.25">
      <c r="AD376" s="1"/>
      <c r="AE376" s="18"/>
    </row>
    <row r="377" spans="30:31" x14ac:dyDescent="0.25">
      <c r="AD377" s="1"/>
      <c r="AE377" s="18"/>
    </row>
    <row r="378" spans="30:31" x14ac:dyDescent="0.25">
      <c r="AD378" s="1"/>
      <c r="AE378" s="18"/>
    </row>
    <row r="379" spans="30:31" x14ac:dyDescent="0.25">
      <c r="AD379" s="1"/>
      <c r="AE379" s="18"/>
    </row>
    <row r="380" spans="30:31" x14ac:dyDescent="0.25">
      <c r="AD380" s="1"/>
      <c r="AE380" s="18"/>
    </row>
    <row r="381" spans="30:31" x14ac:dyDescent="0.25">
      <c r="AD381" s="1"/>
      <c r="AE381" s="18"/>
    </row>
    <row r="382" spans="30:31" x14ac:dyDescent="0.25">
      <c r="AD382" s="1"/>
      <c r="AE382" s="18"/>
    </row>
    <row r="383" spans="30:31" x14ac:dyDescent="0.25">
      <c r="AD383" s="1"/>
      <c r="AE383" s="18"/>
    </row>
    <row r="384" spans="30:31" x14ac:dyDescent="0.25">
      <c r="AD384" s="1"/>
      <c r="AE384" s="18"/>
    </row>
    <row r="385" spans="30:31" x14ac:dyDescent="0.25">
      <c r="AD385" s="1"/>
      <c r="AE385" s="18"/>
    </row>
    <row r="386" spans="30:31" x14ac:dyDescent="0.25">
      <c r="AD386" s="1"/>
      <c r="AE386" s="18"/>
    </row>
    <row r="387" spans="30:31" x14ac:dyDescent="0.25">
      <c r="AD387" s="1"/>
      <c r="AE387" s="18"/>
    </row>
    <row r="388" spans="30:31" x14ac:dyDescent="0.25">
      <c r="AD388" s="1"/>
      <c r="AE388" s="18"/>
    </row>
    <row r="389" spans="30:31" x14ac:dyDescent="0.25">
      <c r="AD389" s="1"/>
      <c r="AE389" s="18"/>
    </row>
    <row r="390" spans="30:31" x14ac:dyDescent="0.25">
      <c r="AD390" s="1"/>
      <c r="AE390" s="18"/>
    </row>
    <row r="391" spans="30:31" x14ac:dyDescent="0.25">
      <c r="AD391" s="1"/>
      <c r="AE391" s="18"/>
    </row>
    <row r="392" spans="30:31" x14ac:dyDescent="0.25">
      <c r="AD392" s="1"/>
      <c r="AE392" s="18"/>
    </row>
    <row r="393" spans="30:31" x14ac:dyDescent="0.25">
      <c r="AD393" s="1"/>
      <c r="AE393" s="18"/>
    </row>
    <row r="394" spans="30:31" x14ac:dyDescent="0.25">
      <c r="AD394" s="1"/>
      <c r="AE394" s="18"/>
    </row>
    <row r="395" spans="30:31" x14ac:dyDescent="0.25">
      <c r="AD395" s="1"/>
      <c r="AE395" s="18"/>
    </row>
    <row r="396" spans="30:31" x14ac:dyDescent="0.25">
      <c r="AD396" s="1"/>
      <c r="AE396" s="18"/>
    </row>
    <row r="397" spans="30:31" x14ac:dyDescent="0.25">
      <c r="AD397" s="1"/>
      <c r="AE397" s="18"/>
    </row>
    <row r="398" spans="30:31" x14ac:dyDescent="0.25">
      <c r="AD398" s="1"/>
      <c r="AE398" s="18"/>
    </row>
    <row r="399" spans="30:31" x14ac:dyDescent="0.25">
      <c r="AD399" s="1"/>
      <c r="AE399" s="18"/>
    </row>
    <row r="400" spans="30:31" x14ac:dyDescent="0.25">
      <c r="AD400" s="1"/>
      <c r="AE400" s="18"/>
    </row>
    <row r="401" spans="30:31" x14ac:dyDescent="0.25">
      <c r="AD401" s="1"/>
      <c r="AE401" s="18"/>
    </row>
    <row r="402" spans="30:31" x14ac:dyDescent="0.25">
      <c r="AD402" s="1"/>
      <c r="AE402" s="18"/>
    </row>
    <row r="403" spans="30:31" x14ac:dyDescent="0.25">
      <c r="AD403" s="1"/>
      <c r="AE403" s="18"/>
    </row>
    <row r="404" spans="30:31" x14ac:dyDescent="0.25">
      <c r="AD404" s="1"/>
      <c r="AE404" s="18"/>
    </row>
    <row r="405" spans="30:31" x14ac:dyDescent="0.25">
      <c r="AD405" s="1"/>
      <c r="AE405" s="18"/>
    </row>
    <row r="406" spans="30:31" x14ac:dyDescent="0.25">
      <c r="AD406" s="1"/>
      <c r="AE406" s="18"/>
    </row>
    <row r="407" spans="30:31" x14ac:dyDescent="0.25">
      <c r="AD407" s="1"/>
      <c r="AE407" s="18"/>
    </row>
    <row r="408" spans="30:31" x14ac:dyDescent="0.25">
      <c r="AD408" s="1"/>
      <c r="AE408" s="18"/>
    </row>
    <row r="409" spans="30:31" x14ac:dyDescent="0.25">
      <c r="AD409" s="1"/>
      <c r="AE409" s="18"/>
    </row>
    <row r="410" spans="30:31" x14ac:dyDescent="0.25">
      <c r="AD410" s="1"/>
      <c r="AE410" s="18"/>
    </row>
    <row r="411" spans="30:31" x14ac:dyDescent="0.25">
      <c r="AD411" s="1"/>
      <c r="AE411" s="18"/>
    </row>
    <row r="412" spans="30:31" x14ac:dyDescent="0.25">
      <c r="AD412" s="1"/>
      <c r="AE412" s="18"/>
    </row>
    <row r="413" spans="30:31" x14ac:dyDescent="0.25">
      <c r="AD413" s="1"/>
      <c r="AE413" s="18"/>
    </row>
    <row r="414" spans="30:31" x14ac:dyDescent="0.25">
      <c r="AD414" s="1"/>
      <c r="AE414" s="18"/>
    </row>
    <row r="415" spans="30:31" x14ac:dyDescent="0.25">
      <c r="AD415" s="1"/>
      <c r="AE415" s="18"/>
    </row>
    <row r="416" spans="30:31" x14ac:dyDescent="0.25">
      <c r="AD416" s="1"/>
      <c r="AE416" s="18"/>
    </row>
    <row r="417" spans="30:31" x14ac:dyDescent="0.25">
      <c r="AD417" s="1"/>
      <c r="AE417" s="18"/>
    </row>
    <row r="418" spans="30:31" x14ac:dyDescent="0.25">
      <c r="AD418" s="1"/>
      <c r="AE418" s="18"/>
    </row>
    <row r="419" spans="30:31" x14ac:dyDescent="0.25">
      <c r="AD419" s="1"/>
      <c r="AE419" s="18"/>
    </row>
    <row r="420" spans="30:31" x14ac:dyDescent="0.25">
      <c r="AD420" s="1"/>
      <c r="AE420" s="18"/>
    </row>
    <row r="421" spans="30:31" x14ac:dyDescent="0.25">
      <c r="AD421" s="1"/>
      <c r="AE421" s="18"/>
    </row>
    <row r="422" spans="30:31" x14ac:dyDescent="0.25">
      <c r="AD422" s="1"/>
      <c r="AE422" s="18"/>
    </row>
    <row r="423" spans="30:31" x14ac:dyDescent="0.25">
      <c r="AD423" s="1"/>
      <c r="AE423" s="18"/>
    </row>
    <row r="424" spans="30:31" x14ac:dyDescent="0.25">
      <c r="AD424" s="1"/>
      <c r="AE424" s="18"/>
    </row>
    <row r="425" spans="30:31" x14ac:dyDescent="0.25">
      <c r="AD425" s="1"/>
      <c r="AE425" s="18"/>
    </row>
    <row r="426" spans="30:31" x14ac:dyDescent="0.25">
      <c r="AD426" s="1"/>
      <c r="AE426" s="18"/>
    </row>
    <row r="427" spans="30:31" x14ac:dyDescent="0.25">
      <c r="AD427" s="1"/>
      <c r="AE427" s="18"/>
    </row>
    <row r="428" spans="30:31" x14ac:dyDescent="0.25">
      <c r="AD428" s="1"/>
      <c r="AE428" s="18"/>
    </row>
    <row r="429" spans="30:31" x14ac:dyDescent="0.25">
      <c r="AD429" s="1"/>
      <c r="AE429" s="18"/>
    </row>
    <row r="430" spans="30:31" x14ac:dyDescent="0.25">
      <c r="AD430" s="1"/>
      <c r="AE430" s="18"/>
    </row>
    <row r="431" spans="30:31" x14ac:dyDescent="0.25">
      <c r="AD431" s="1"/>
      <c r="AE431" s="18"/>
    </row>
    <row r="432" spans="30:31" x14ac:dyDescent="0.25">
      <c r="AD432" s="1"/>
      <c r="AE432" s="18"/>
    </row>
    <row r="433" spans="30:31" x14ac:dyDescent="0.25">
      <c r="AD433" s="1"/>
      <c r="AE433" s="18"/>
    </row>
    <row r="434" spans="30:31" x14ac:dyDescent="0.25">
      <c r="AD434" s="1"/>
      <c r="AE434" s="18"/>
    </row>
    <row r="435" spans="30:31" x14ac:dyDescent="0.25">
      <c r="AD435" s="1"/>
      <c r="AE435" s="18"/>
    </row>
    <row r="436" spans="30:31" x14ac:dyDescent="0.25">
      <c r="AD436" s="1"/>
      <c r="AE436" s="18"/>
    </row>
    <row r="437" spans="30:31" x14ac:dyDescent="0.25">
      <c r="AD437" s="1"/>
      <c r="AE437" s="18"/>
    </row>
    <row r="438" spans="30:31" x14ac:dyDescent="0.25">
      <c r="AD438" s="1"/>
      <c r="AE438" s="18"/>
    </row>
    <row r="439" spans="30:31" x14ac:dyDescent="0.25">
      <c r="AD439" s="1"/>
      <c r="AE439" s="18"/>
    </row>
    <row r="440" spans="30:31" x14ac:dyDescent="0.25">
      <c r="AD440" s="1"/>
      <c r="AE440" s="18"/>
    </row>
    <row r="441" spans="30:31" x14ac:dyDescent="0.25">
      <c r="AD441" s="1"/>
      <c r="AE441" s="18"/>
    </row>
    <row r="442" spans="30:31" x14ac:dyDescent="0.25">
      <c r="AD442" s="1"/>
      <c r="AE442" s="18"/>
    </row>
    <row r="443" spans="30:31" x14ac:dyDescent="0.25">
      <c r="AD443" s="1"/>
      <c r="AE443" s="18"/>
    </row>
    <row r="444" spans="30:31" x14ac:dyDescent="0.25">
      <c r="AD444" s="1"/>
      <c r="AE444" s="18"/>
    </row>
    <row r="445" spans="30:31" x14ac:dyDescent="0.25">
      <c r="AD445" s="1"/>
      <c r="AE445" s="18"/>
    </row>
    <row r="446" spans="30:31" x14ac:dyDescent="0.25">
      <c r="AD446" s="1"/>
      <c r="AE446" s="18"/>
    </row>
    <row r="447" spans="30:31" x14ac:dyDescent="0.25">
      <c r="AD447" s="1"/>
      <c r="AE447" s="18"/>
    </row>
    <row r="448" spans="30:31" x14ac:dyDescent="0.25">
      <c r="AD448" s="1"/>
      <c r="AE448" s="18"/>
    </row>
    <row r="449" spans="30:31" x14ac:dyDescent="0.25">
      <c r="AD449" s="1"/>
      <c r="AE449" s="18"/>
    </row>
    <row r="450" spans="30:31" x14ac:dyDescent="0.25">
      <c r="AD450" s="1"/>
      <c r="AE450" s="18"/>
    </row>
    <row r="451" spans="30:31" x14ac:dyDescent="0.25">
      <c r="AD451" s="1"/>
      <c r="AE451" s="18"/>
    </row>
    <row r="452" spans="30:31" x14ac:dyDescent="0.25">
      <c r="AD452" s="1"/>
      <c r="AE452" s="18"/>
    </row>
    <row r="453" spans="30:31" x14ac:dyDescent="0.25">
      <c r="AD453" s="1"/>
      <c r="AE453" s="18"/>
    </row>
    <row r="454" spans="30:31" x14ac:dyDescent="0.25">
      <c r="AD454" s="1"/>
      <c r="AE454" s="18"/>
    </row>
    <row r="455" spans="30:31" x14ac:dyDescent="0.25">
      <c r="AD455" s="1"/>
      <c r="AE455" s="18"/>
    </row>
    <row r="456" spans="30:31" x14ac:dyDescent="0.25">
      <c r="AD456" s="1"/>
      <c r="AE456" s="18"/>
    </row>
    <row r="457" spans="30:31" x14ac:dyDescent="0.25">
      <c r="AD457" s="1"/>
      <c r="AE457" s="18"/>
    </row>
    <row r="458" spans="30:31" x14ac:dyDescent="0.25">
      <c r="AD458" s="1"/>
      <c r="AE458" s="18"/>
    </row>
    <row r="459" spans="30:31" x14ac:dyDescent="0.25">
      <c r="AD459" s="1"/>
      <c r="AE459" s="18"/>
    </row>
    <row r="460" spans="30:31" x14ac:dyDescent="0.25">
      <c r="AD460" s="1"/>
      <c r="AE460" s="18"/>
    </row>
    <row r="461" spans="30:31" x14ac:dyDescent="0.25">
      <c r="AD461" s="1"/>
      <c r="AE461" s="18"/>
    </row>
    <row r="462" spans="30:31" x14ac:dyDescent="0.25">
      <c r="AD462" s="1"/>
      <c r="AE462" s="18"/>
    </row>
    <row r="463" spans="30:31" x14ac:dyDescent="0.25">
      <c r="AD463" s="1"/>
      <c r="AE463" s="18"/>
    </row>
    <row r="464" spans="30:31" x14ac:dyDescent="0.25">
      <c r="AD464" s="1"/>
      <c r="AE464" s="18"/>
    </row>
    <row r="465" spans="30:31" x14ac:dyDescent="0.25">
      <c r="AD465" s="1"/>
      <c r="AE465" s="18"/>
    </row>
    <row r="466" spans="30:31" x14ac:dyDescent="0.25">
      <c r="AD466" s="1"/>
      <c r="AE466" s="18"/>
    </row>
    <row r="467" spans="30:31" x14ac:dyDescent="0.25">
      <c r="AD467" s="1"/>
      <c r="AE467" s="18"/>
    </row>
    <row r="468" spans="30:31" x14ac:dyDescent="0.25">
      <c r="AD468" s="1"/>
      <c r="AE468" s="18"/>
    </row>
    <row r="469" spans="30:31" x14ac:dyDescent="0.25">
      <c r="AD469" s="1"/>
      <c r="AE469" s="18"/>
    </row>
    <row r="470" spans="30:31" x14ac:dyDescent="0.25">
      <c r="AD470" s="1"/>
      <c r="AE470" s="18"/>
    </row>
    <row r="471" spans="30:31" x14ac:dyDescent="0.25">
      <c r="AD471" s="1"/>
      <c r="AE471" s="18"/>
    </row>
    <row r="472" spans="30:31" x14ac:dyDescent="0.25">
      <c r="AD472" s="1"/>
      <c r="AE472" s="18"/>
    </row>
    <row r="473" spans="30:31" x14ac:dyDescent="0.25">
      <c r="AD473" s="1"/>
      <c r="AE473" s="18"/>
    </row>
    <row r="474" spans="30:31" x14ac:dyDescent="0.25">
      <c r="AD474" s="1"/>
      <c r="AE474" s="18"/>
    </row>
    <row r="475" spans="30:31" x14ac:dyDescent="0.25">
      <c r="AD475" s="1"/>
      <c r="AE475" s="18"/>
    </row>
    <row r="476" spans="30:31" x14ac:dyDescent="0.25">
      <c r="AD476" s="1"/>
      <c r="AE476" s="18"/>
    </row>
    <row r="477" spans="30:31" x14ac:dyDescent="0.25">
      <c r="AD477" s="1"/>
      <c r="AE477" s="18"/>
    </row>
    <row r="478" spans="30:31" x14ac:dyDescent="0.25">
      <c r="AD478" s="1"/>
      <c r="AE478" s="18"/>
    </row>
    <row r="479" spans="30:31" x14ac:dyDescent="0.25">
      <c r="AD479" s="1"/>
      <c r="AE479" s="18"/>
    </row>
    <row r="480" spans="30:31" x14ac:dyDescent="0.25">
      <c r="AD480" s="1"/>
      <c r="AE480" s="18"/>
    </row>
    <row r="481" spans="30:31" x14ac:dyDescent="0.25">
      <c r="AD481" s="1"/>
      <c r="AE481" s="18"/>
    </row>
    <row r="482" spans="30:31" x14ac:dyDescent="0.25">
      <c r="AD482" s="1"/>
      <c r="AE482" s="18"/>
    </row>
    <row r="483" spans="30:31" x14ac:dyDescent="0.25">
      <c r="AD483" s="1"/>
      <c r="AE483" s="18"/>
    </row>
    <row r="484" spans="30:31" x14ac:dyDescent="0.25">
      <c r="AD484" s="1"/>
      <c r="AE484" s="18"/>
    </row>
    <row r="485" spans="30:31" x14ac:dyDescent="0.25">
      <c r="AD485" s="1"/>
      <c r="AE485" s="18"/>
    </row>
    <row r="486" spans="30:31" x14ac:dyDescent="0.25">
      <c r="AD486" s="1"/>
      <c r="AE486" s="18"/>
    </row>
    <row r="487" spans="30:31" x14ac:dyDescent="0.25">
      <c r="AD487" s="1"/>
      <c r="AE487" s="18"/>
    </row>
    <row r="488" spans="30:31" x14ac:dyDescent="0.25">
      <c r="AD488" s="1"/>
      <c r="AE488" s="18"/>
    </row>
    <row r="489" spans="30:31" x14ac:dyDescent="0.25">
      <c r="AD489" s="1"/>
      <c r="AE489" s="18"/>
    </row>
    <row r="490" spans="30:31" x14ac:dyDescent="0.25">
      <c r="AD490" s="1"/>
      <c r="AE490" s="18"/>
    </row>
    <row r="491" spans="30:31" x14ac:dyDescent="0.25">
      <c r="AD491" s="1"/>
      <c r="AE491" s="18"/>
    </row>
    <row r="492" spans="30:31" x14ac:dyDescent="0.25">
      <c r="AD492" s="1"/>
      <c r="AE492" s="18"/>
    </row>
    <row r="493" spans="30:31" x14ac:dyDescent="0.25">
      <c r="AD493" s="1"/>
      <c r="AE493" s="18"/>
    </row>
    <row r="494" spans="30:31" x14ac:dyDescent="0.25">
      <c r="AD494" s="1"/>
      <c r="AE494" s="18"/>
    </row>
    <row r="495" spans="30:31" x14ac:dyDescent="0.25">
      <c r="AD495" s="1"/>
      <c r="AE495" s="18"/>
    </row>
    <row r="496" spans="30:31" x14ac:dyDescent="0.25">
      <c r="AD496" s="1"/>
      <c r="AE496" s="18"/>
    </row>
    <row r="497" spans="30:31" x14ac:dyDescent="0.25">
      <c r="AD497" s="1"/>
      <c r="AE497" s="18"/>
    </row>
    <row r="498" spans="30:31" x14ac:dyDescent="0.25">
      <c r="AD498" s="1"/>
      <c r="AE498" s="18"/>
    </row>
    <row r="499" spans="30:31" x14ac:dyDescent="0.25">
      <c r="AD499" s="1"/>
      <c r="AE499" s="18"/>
    </row>
    <row r="500" spans="30:31" x14ac:dyDescent="0.25">
      <c r="AD500" s="1"/>
      <c r="AE500" s="18"/>
    </row>
    <row r="501" spans="30:31" x14ac:dyDescent="0.25">
      <c r="AD501" s="1"/>
      <c r="AE501" s="18"/>
    </row>
    <row r="502" spans="30:31" x14ac:dyDescent="0.25">
      <c r="AD502" s="1"/>
      <c r="AE502" s="18"/>
    </row>
    <row r="503" spans="30:31" x14ac:dyDescent="0.25">
      <c r="AD503" s="1"/>
      <c r="AE503" s="18"/>
    </row>
    <row r="504" spans="30:31" x14ac:dyDescent="0.25">
      <c r="AD504" s="1"/>
      <c r="AE504" s="18"/>
    </row>
    <row r="505" spans="30:31" x14ac:dyDescent="0.25">
      <c r="AD505" s="1"/>
      <c r="AE505" s="18"/>
    </row>
    <row r="506" spans="30:31" x14ac:dyDescent="0.25">
      <c r="AD506" s="1"/>
      <c r="AE506" s="18"/>
    </row>
    <row r="507" spans="30:31" x14ac:dyDescent="0.25">
      <c r="AD507" s="1"/>
      <c r="AE507" s="18"/>
    </row>
    <row r="508" spans="30:31" x14ac:dyDescent="0.25">
      <c r="AD508" s="1"/>
      <c r="AE508" s="18"/>
    </row>
    <row r="509" spans="30:31" x14ac:dyDescent="0.25">
      <c r="AD509" s="1"/>
      <c r="AE509" s="18"/>
    </row>
    <row r="510" spans="30:31" x14ac:dyDescent="0.25">
      <c r="AD510" s="1"/>
      <c r="AE510" s="18"/>
    </row>
    <row r="511" spans="30:31" x14ac:dyDescent="0.25">
      <c r="AD511" s="1"/>
      <c r="AE511" s="18"/>
    </row>
    <row r="512" spans="30:31" x14ac:dyDescent="0.25">
      <c r="AD512" s="1"/>
      <c r="AE512" s="18"/>
    </row>
    <row r="513" spans="30:31" x14ac:dyDescent="0.25">
      <c r="AD513" s="1"/>
      <c r="AE513" s="18"/>
    </row>
    <row r="514" spans="30:31" x14ac:dyDescent="0.25">
      <c r="AD514" s="1"/>
      <c r="AE514" s="18"/>
    </row>
    <row r="515" spans="30:31" x14ac:dyDescent="0.25">
      <c r="AD515" s="1"/>
      <c r="AE515" s="18"/>
    </row>
    <row r="516" spans="30:31" x14ac:dyDescent="0.25">
      <c r="AD516" s="1"/>
      <c r="AE516" s="18"/>
    </row>
    <row r="517" spans="30:31" x14ac:dyDescent="0.25">
      <c r="AD517" s="1"/>
      <c r="AE517" s="18"/>
    </row>
    <row r="518" spans="30:31" x14ac:dyDescent="0.25">
      <c r="AD518" s="1"/>
      <c r="AE518" s="18"/>
    </row>
    <row r="519" spans="30:31" x14ac:dyDescent="0.25">
      <c r="AD519" s="1"/>
      <c r="AE519" s="18"/>
    </row>
    <row r="520" spans="30:31" x14ac:dyDescent="0.25">
      <c r="AD520" s="1"/>
      <c r="AE520" s="18"/>
    </row>
    <row r="521" spans="30:31" x14ac:dyDescent="0.25">
      <c r="AD521" s="1"/>
      <c r="AE521" s="18"/>
    </row>
    <row r="522" spans="30:31" x14ac:dyDescent="0.25">
      <c r="AD522" s="1"/>
      <c r="AE522" s="18"/>
    </row>
    <row r="523" spans="30:31" x14ac:dyDescent="0.25">
      <c r="AD523" s="1"/>
      <c r="AE523" s="18"/>
    </row>
    <row r="524" spans="30:31" x14ac:dyDescent="0.25">
      <c r="AD524" s="1"/>
      <c r="AE524" s="18"/>
    </row>
    <row r="525" spans="30:31" x14ac:dyDescent="0.25">
      <c r="AD525" s="1"/>
      <c r="AE525" s="18"/>
    </row>
    <row r="526" spans="30:31" x14ac:dyDescent="0.25">
      <c r="AD526" s="1"/>
      <c r="AE526" s="18"/>
    </row>
    <row r="527" spans="30:31" x14ac:dyDescent="0.25">
      <c r="AD527" s="1"/>
      <c r="AE527" s="18"/>
    </row>
    <row r="528" spans="30:31" x14ac:dyDescent="0.25">
      <c r="AD528" s="1"/>
      <c r="AE528" s="18"/>
    </row>
    <row r="529" spans="30:31" x14ac:dyDescent="0.25">
      <c r="AD529" s="1"/>
      <c r="AE529" s="18"/>
    </row>
    <row r="530" spans="30:31" x14ac:dyDescent="0.25">
      <c r="AD530" s="1"/>
      <c r="AE530" s="18"/>
    </row>
    <row r="531" spans="30:31" x14ac:dyDescent="0.25">
      <c r="AD531" s="1"/>
      <c r="AE531" s="18"/>
    </row>
    <row r="532" spans="30:31" x14ac:dyDescent="0.25">
      <c r="AD532" s="1"/>
      <c r="AE532" s="18"/>
    </row>
    <row r="533" spans="30:31" x14ac:dyDescent="0.25">
      <c r="AD533" s="1"/>
      <c r="AE533" s="18"/>
    </row>
    <row r="534" spans="30:31" x14ac:dyDescent="0.25">
      <c r="AD534" s="1"/>
      <c r="AE534" s="18"/>
    </row>
    <row r="535" spans="30:31" x14ac:dyDescent="0.25">
      <c r="AD535" s="1"/>
      <c r="AE535" s="18"/>
    </row>
    <row r="536" spans="30:31" x14ac:dyDescent="0.25">
      <c r="AD536" s="1"/>
      <c r="AE536" s="18"/>
    </row>
    <row r="537" spans="30:31" x14ac:dyDescent="0.25">
      <c r="AD537" s="1"/>
      <c r="AE537" s="18"/>
    </row>
    <row r="538" spans="30:31" x14ac:dyDescent="0.25">
      <c r="AD538" s="1"/>
      <c r="AE538" s="18"/>
    </row>
    <row r="539" spans="30:31" x14ac:dyDescent="0.25">
      <c r="AD539" s="1"/>
      <c r="AE539" s="18"/>
    </row>
    <row r="540" spans="30:31" x14ac:dyDescent="0.25">
      <c r="AD540" s="1"/>
      <c r="AE540" s="18"/>
    </row>
    <row r="541" spans="30:31" x14ac:dyDescent="0.25">
      <c r="AD541" s="1"/>
      <c r="AE541" s="18"/>
    </row>
    <row r="542" spans="30:31" x14ac:dyDescent="0.25">
      <c r="AD542" s="1"/>
      <c r="AE542" s="18"/>
    </row>
    <row r="543" spans="30:31" x14ac:dyDescent="0.25">
      <c r="AD543" s="1"/>
      <c r="AE543" s="18"/>
    </row>
    <row r="544" spans="30:31" x14ac:dyDescent="0.25">
      <c r="AD544" s="1"/>
      <c r="AE544" s="18"/>
    </row>
    <row r="545" spans="30:31" x14ac:dyDescent="0.25">
      <c r="AD545" s="1"/>
      <c r="AE545" s="18"/>
    </row>
    <row r="546" spans="30:31" x14ac:dyDescent="0.25">
      <c r="AD546" s="1"/>
      <c r="AE546" s="18"/>
    </row>
    <row r="547" spans="30:31" x14ac:dyDescent="0.25">
      <c r="AD547" s="1"/>
      <c r="AE547" s="18"/>
    </row>
    <row r="548" spans="30:31" x14ac:dyDescent="0.25">
      <c r="AD548" s="1"/>
      <c r="AE548" s="18"/>
    </row>
    <row r="549" spans="30:31" x14ac:dyDescent="0.25">
      <c r="AD549" s="1"/>
      <c r="AE549" s="18"/>
    </row>
    <row r="550" spans="30:31" x14ac:dyDescent="0.25">
      <c r="AD550" s="1"/>
      <c r="AE550" s="18"/>
    </row>
    <row r="551" spans="30:31" x14ac:dyDescent="0.25">
      <c r="AD551" s="1"/>
      <c r="AE551" s="18"/>
    </row>
    <row r="552" spans="30:31" x14ac:dyDescent="0.25">
      <c r="AD552" s="1"/>
      <c r="AE552" s="18"/>
    </row>
    <row r="553" spans="30:31" x14ac:dyDescent="0.25">
      <c r="AD553" s="1"/>
      <c r="AE553" s="18"/>
    </row>
    <row r="554" spans="30:31" x14ac:dyDescent="0.25">
      <c r="AD554" s="1"/>
      <c r="AE554" s="18"/>
    </row>
    <row r="555" spans="30:31" x14ac:dyDescent="0.25">
      <c r="AD555" s="1"/>
      <c r="AE555" s="18"/>
    </row>
    <row r="556" spans="30:31" x14ac:dyDescent="0.25">
      <c r="AD556" s="1"/>
      <c r="AE556" s="18"/>
    </row>
    <row r="557" spans="30:31" x14ac:dyDescent="0.25">
      <c r="AD557" s="1"/>
      <c r="AE557" s="18"/>
    </row>
    <row r="558" spans="30:31" x14ac:dyDescent="0.25">
      <c r="AD558" s="1"/>
      <c r="AE558" s="18"/>
    </row>
    <row r="559" spans="30:31" x14ac:dyDescent="0.25">
      <c r="AD559" s="1"/>
      <c r="AE559" s="18"/>
    </row>
    <row r="560" spans="30:31" x14ac:dyDescent="0.25">
      <c r="AD560" s="1"/>
      <c r="AE560" s="18"/>
    </row>
  </sheetData>
  <autoFilter ref="A14:BA14" xr:uid="{43DE1F04-26EA-4A30-B469-BC8573CBC3AC}"/>
  <mergeCells count="746">
    <mergeCell ref="AX42:AX43"/>
    <mergeCell ref="AW42:AW43"/>
    <mergeCell ref="AY42:AY43"/>
    <mergeCell ref="BA42:BA43"/>
    <mergeCell ref="AZ42:AZ43"/>
    <mergeCell ref="AW12:AX13"/>
    <mergeCell ref="AY12:BA13"/>
    <mergeCell ref="K36:K39"/>
    <mergeCell ref="L36:L39"/>
    <mergeCell ref="M36:M39"/>
    <mergeCell ref="N36:N39"/>
    <mergeCell ref="O36:O39"/>
    <mergeCell ref="P36:P39"/>
    <mergeCell ref="J34:J35"/>
    <mergeCell ref="AR12:AS13"/>
    <mergeCell ref="AT12:AV13"/>
    <mergeCell ref="K13:P13"/>
    <mergeCell ref="V13:Y13"/>
    <mergeCell ref="Z13:AB13"/>
    <mergeCell ref="S12:S14"/>
    <mergeCell ref="T12:T14"/>
    <mergeCell ref="U12:AC12"/>
    <mergeCell ref="AD12:AE13"/>
    <mergeCell ref="AF12:AH13"/>
    <mergeCell ref="AI12:AI14"/>
    <mergeCell ref="AJ12:AQ13"/>
    <mergeCell ref="K18:K20"/>
    <mergeCell ref="L18:L20"/>
    <mergeCell ref="M18:M20"/>
    <mergeCell ref="N62:N64"/>
    <mergeCell ref="O62:O64"/>
    <mergeCell ref="P62:P64"/>
    <mergeCell ref="G34:G35"/>
    <mergeCell ref="C36:C39"/>
    <mergeCell ref="D36:D39"/>
    <mergeCell ref="H36:H39"/>
    <mergeCell ref="I36:I39"/>
    <mergeCell ref="I34:I35"/>
    <mergeCell ref="H34:H35"/>
    <mergeCell ref="J58:J60"/>
    <mergeCell ref="K58:K60"/>
    <mergeCell ref="L58:L60"/>
    <mergeCell ref="M58:M60"/>
    <mergeCell ref="N58:N60"/>
    <mergeCell ref="O58:O60"/>
    <mergeCell ref="P58:P60"/>
    <mergeCell ref="O34:O35"/>
    <mergeCell ref="G36:G39"/>
    <mergeCell ref="A62:A64"/>
    <mergeCell ref="B62:B64"/>
    <mergeCell ref="C62:C64"/>
    <mergeCell ref="D62:D64"/>
    <mergeCell ref="E62:E64"/>
    <mergeCell ref="F62:F64"/>
    <mergeCell ref="G62:G64"/>
    <mergeCell ref="H62:H64"/>
    <mergeCell ref="I62:I64"/>
    <mergeCell ref="AQ56:AQ57"/>
    <mergeCell ref="AP62:AP64"/>
    <mergeCell ref="AQ62:AQ64"/>
    <mergeCell ref="AJ58:AJ60"/>
    <mergeCell ref="AK58:AK60"/>
    <mergeCell ref="AL58:AL60"/>
    <mergeCell ref="AM58:AM60"/>
    <mergeCell ref="AN58:AN60"/>
    <mergeCell ref="AO58:AO60"/>
    <mergeCell ref="AP58:AP60"/>
    <mergeCell ref="AQ58:AQ60"/>
    <mergeCell ref="AJ62:AJ64"/>
    <mergeCell ref="AK62:AK64"/>
    <mergeCell ref="AL62:AL64"/>
    <mergeCell ref="AM62:AM64"/>
    <mergeCell ref="AN62:AN64"/>
    <mergeCell ref="AO62:AO64"/>
    <mergeCell ref="AM53:AM55"/>
    <mergeCell ref="AN53:AN55"/>
    <mergeCell ref="AO53:AO55"/>
    <mergeCell ref="AP53:AP55"/>
    <mergeCell ref="A58:A60"/>
    <mergeCell ref="B58:B60"/>
    <mergeCell ref="C58:C60"/>
    <mergeCell ref="D58:D60"/>
    <mergeCell ref="E58:E60"/>
    <mergeCell ref="F58:F60"/>
    <mergeCell ref="G58:G60"/>
    <mergeCell ref="H58:H60"/>
    <mergeCell ref="I58:I60"/>
    <mergeCell ref="AN56:AN57"/>
    <mergeCell ref="AO56:AO57"/>
    <mergeCell ref="AP56:AP57"/>
    <mergeCell ref="AQ53:AQ55"/>
    <mergeCell ref="A56:A57"/>
    <mergeCell ref="B56:B57"/>
    <mergeCell ref="C56:C57"/>
    <mergeCell ref="D56:D57"/>
    <mergeCell ref="E56:E57"/>
    <mergeCell ref="F56:F57"/>
    <mergeCell ref="G56:G57"/>
    <mergeCell ref="H56:H57"/>
    <mergeCell ref="I56:I57"/>
    <mergeCell ref="J56:J57"/>
    <mergeCell ref="K56:K57"/>
    <mergeCell ref="L56:L57"/>
    <mergeCell ref="M56:M57"/>
    <mergeCell ref="N56:N57"/>
    <mergeCell ref="O56:O57"/>
    <mergeCell ref="P56:P57"/>
    <mergeCell ref="AL56:AL57"/>
    <mergeCell ref="AM56:AM57"/>
    <mergeCell ref="AJ53:AJ55"/>
    <mergeCell ref="AK53:AK55"/>
    <mergeCell ref="AJ56:AJ57"/>
    <mergeCell ref="AK56:AK57"/>
    <mergeCell ref="AL53:AL55"/>
    <mergeCell ref="AJ50:AJ52"/>
    <mergeCell ref="AK50:AK52"/>
    <mergeCell ref="AL50:AL52"/>
    <mergeCell ref="AM50:AM52"/>
    <mergeCell ref="AN50:AN52"/>
    <mergeCell ref="AO50:AO52"/>
    <mergeCell ref="AP50:AP52"/>
    <mergeCell ref="AQ50:AQ52"/>
    <mergeCell ref="A53:A55"/>
    <mergeCell ref="B53:B55"/>
    <mergeCell ref="C53:C55"/>
    <mergeCell ref="D53:D55"/>
    <mergeCell ref="E53:E55"/>
    <mergeCell ref="F53:F55"/>
    <mergeCell ref="G53:G55"/>
    <mergeCell ref="H53:H55"/>
    <mergeCell ref="I53:I55"/>
    <mergeCell ref="J53:J55"/>
    <mergeCell ref="K53:K55"/>
    <mergeCell ref="L53:L55"/>
    <mergeCell ref="M53:M55"/>
    <mergeCell ref="N53:N55"/>
    <mergeCell ref="O53:O55"/>
    <mergeCell ref="P53:P55"/>
    <mergeCell ref="AJ47:AJ49"/>
    <mergeCell ref="AK47:AK49"/>
    <mergeCell ref="AL47:AL49"/>
    <mergeCell ref="AM47:AM49"/>
    <mergeCell ref="AN47:AN49"/>
    <mergeCell ref="AO47:AO49"/>
    <mergeCell ref="AP47:AP49"/>
    <mergeCell ref="AQ47:AQ49"/>
    <mergeCell ref="A50:A52"/>
    <mergeCell ref="B50:B52"/>
    <mergeCell ref="C50:C52"/>
    <mergeCell ref="D50:D52"/>
    <mergeCell ref="E50:E52"/>
    <mergeCell ref="F50:F52"/>
    <mergeCell ref="G50:G52"/>
    <mergeCell ref="H50:H52"/>
    <mergeCell ref="I50:I52"/>
    <mergeCell ref="J50:J52"/>
    <mergeCell ref="K50:K52"/>
    <mergeCell ref="L50:L52"/>
    <mergeCell ref="M50:M52"/>
    <mergeCell ref="N50:N52"/>
    <mergeCell ref="O50:O52"/>
    <mergeCell ref="P50:P52"/>
    <mergeCell ref="AH85:AH86"/>
    <mergeCell ref="F15:F16"/>
    <mergeCell ref="G15:G16"/>
    <mergeCell ref="H15:H16"/>
    <mergeCell ref="AH80:AH81"/>
    <mergeCell ref="AH83:AH84"/>
    <mergeCell ref="AF83:AF84"/>
    <mergeCell ref="AG83:AG84"/>
    <mergeCell ref="H83:H84"/>
    <mergeCell ref="G83:G84"/>
    <mergeCell ref="F83:F84"/>
    <mergeCell ref="M85:M86"/>
    <mergeCell ref="N85:N86"/>
    <mergeCell ref="G85:G86"/>
    <mergeCell ref="H85:H86"/>
    <mergeCell ref="I85:I86"/>
    <mergeCell ref="J85:J86"/>
    <mergeCell ref="K85:K86"/>
    <mergeCell ref="L85:L86"/>
    <mergeCell ref="F47:F49"/>
    <mergeCell ref="G47:G49"/>
    <mergeCell ref="H47:H49"/>
    <mergeCell ref="I47:I49"/>
    <mergeCell ref="J47:J49"/>
    <mergeCell ref="AI83:AI84"/>
    <mergeCell ref="P83:P84"/>
    <mergeCell ref="O83:O84"/>
    <mergeCell ref="N83:N84"/>
    <mergeCell ref="M83:M84"/>
    <mergeCell ref="L83:L84"/>
    <mergeCell ref="K83:K84"/>
    <mergeCell ref="J83:J84"/>
    <mergeCell ref="I83:I84"/>
    <mergeCell ref="AI85:AI86"/>
    <mergeCell ref="O85:O86"/>
    <mergeCell ref="P85:P86"/>
    <mergeCell ref="AF85:AF86"/>
    <mergeCell ref="AG85:AG86"/>
    <mergeCell ref="A15:A16"/>
    <mergeCell ref="B15:B16"/>
    <mergeCell ref="B12:B14"/>
    <mergeCell ref="C12:C14"/>
    <mergeCell ref="D12:J13"/>
    <mergeCell ref="K12:P12"/>
    <mergeCell ref="Q12:Q14"/>
    <mergeCell ref="R12:R14"/>
    <mergeCell ref="K15:K16"/>
    <mergeCell ref="L15:L16"/>
    <mergeCell ref="M15:M16"/>
    <mergeCell ref="N15:N16"/>
    <mergeCell ref="O15:O16"/>
    <mergeCell ref="P15:P16"/>
    <mergeCell ref="I15:I16"/>
    <mergeCell ref="J15:J16"/>
    <mergeCell ref="C15:C16"/>
    <mergeCell ref="D15:D16"/>
    <mergeCell ref="E15:E16"/>
    <mergeCell ref="A85:A86"/>
    <mergeCell ref="B85:B86"/>
    <mergeCell ref="C85:C86"/>
    <mergeCell ref="D85:D86"/>
    <mergeCell ref="E85:E86"/>
    <mergeCell ref="F85:F86"/>
    <mergeCell ref="H80:H81"/>
    <mergeCell ref="I80:I81"/>
    <mergeCell ref="J80:J81"/>
    <mergeCell ref="E83:E84"/>
    <mergeCell ref="D83:D84"/>
    <mergeCell ref="C83:C84"/>
    <mergeCell ref="B83:B84"/>
    <mergeCell ref="A83:A84"/>
    <mergeCell ref="A80:A81"/>
    <mergeCell ref="B80:B81"/>
    <mergeCell ref="C80:C81"/>
    <mergeCell ref="D80:D81"/>
    <mergeCell ref="E80:E81"/>
    <mergeCell ref="F80:F81"/>
    <mergeCell ref="G80:G81"/>
    <mergeCell ref="A21:A22"/>
    <mergeCell ref="B21:B22"/>
    <mergeCell ref="C21:C22"/>
    <mergeCell ref="D21:D22"/>
    <mergeCell ref="E21:E22"/>
    <mergeCell ref="F21:F22"/>
    <mergeCell ref="A47:A49"/>
    <mergeCell ref="B47:B49"/>
    <mergeCell ref="C47:C49"/>
    <mergeCell ref="A23:A25"/>
    <mergeCell ref="B23:B25"/>
    <mergeCell ref="C23:C25"/>
    <mergeCell ref="D23:D25"/>
    <mergeCell ref="E23:E25"/>
    <mergeCell ref="F23:F25"/>
    <mergeCell ref="E36:E39"/>
    <mergeCell ref="F36:F39"/>
    <mergeCell ref="D47:D49"/>
    <mergeCell ref="E47:E49"/>
    <mergeCell ref="F34:F35"/>
    <mergeCell ref="E34:E35"/>
    <mergeCell ref="D34:D35"/>
    <mergeCell ref="A36:A39"/>
    <mergeCell ref="B36:B39"/>
    <mergeCell ref="J77:J78"/>
    <mergeCell ref="K77:K78"/>
    <mergeCell ref="L77:L78"/>
    <mergeCell ref="M77:M78"/>
    <mergeCell ref="N77:N78"/>
    <mergeCell ref="O77:O78"/>
    <mergeCell ref="P21:P22"/>
    <mergeCell ref="AF21:AF22"/>
    <mergeCell ref="AF58:AF60"/>
    <mergeCell ref="AF62:AF64"/>
    <mergeCell ref="M21:M22"/>
    <mergeCell ref="N21:N22"/>
    <mergeCell ref="O21:O22"/>
    <mergeCell ref="AF74:AF75"/>
    <mergeCell ref="Q70:Q71"/>
    <mergeCell ref="J70:J71"/>
    <mergeCell ref="J74:J75"/>
    <mergeCell ref="P74:P75"/>
    <mergeCell ref="P40:P41"/>
    <mergeCell ref="AF40:AF41"/>
    <mergeCell ref="X42:X43"/>
    <mergeCell ref="Y42:Y43"/>
    <mergeCell ref="Z42:Z43"/>
    <mergeCell ref="K74:K75"/>
    <mergeCell ref="L74:L75"/>
    <mergeCell ref="M74:M75"/>
    <mergeCell ref="L40:L41"/>
    <mergeCell ref="M40:M41"/>
    <mergeCell ref="AA42:AA43"/>
    <mergeCell ref="K80:K81"/>
    <mergeCell ref="L80:L81"/>
    <mergeCell ref="M80:M81"/>
    <mergeCell ref="K47:K49"/>
    <mergeCell ref="L47:L49"/>
    <mergeCell ref="M47:M49"/>
    <mergeCell ref="N47:N49"/>
    <mergeCell ref="O47:O49"/>
    <mergeCell ref="N74:N75"/>
    <mergeCell ref="O74:O75"/>
    <mergeCell ref="P70:P71"/>
    <mergeCell ref="P72:P73"/>
    <mergeCell ref="R42:R43"/>
    <mergeCell ref="T42:T43"/>
    <mergeCell ref="U42:U43"/>
    <mergeCell ref="V42:V43"/>
    <mergeCell ref="W42:W43"/>
    <mergeCell ref="N72:N73"/>
    <mergeCell ref="O72:O73"/>
    <mergeCell ref="D77:D78"/>
    <mergeCell ref="E77:E78"/>
    <mergeCell ref="F77:F78"/>
    <mergeCell ref="G77:G78"/>
    <mergeCell ref="H77:H78"/>
    <mergeCell ref="I77:I78"/>
    <mergeCell ref="D65:D67"/>
    <mergeCell ref="H65:H67"/>
    <mergeCell ref="G65:G67"/>
    <mergeCell ref="F65:F67"/>
    <mergeCell ref="E65:E67"/>
    <mergeCell ref="J72:J73"/>
    <mergeCell ref="K72:K73"/>
    <mergeCell ref="L72:L73"/>
    <mergeCell ref="M72:M73"/>
    <mergeCell ref="M34:M35"/>
    <mergeCell ref="L34:L35"/>
    <mergeCell ref="K34:K35"/>
    <mergeCell ref="K70:K71"/>
    <mergeCell ref="L70:L71"/>
    <mergeCell ref="M70:M71"/>
    <mergeCell ref="J36:J39"/>
    <mergeCell ref="J62:J64"/>
    <mergeCell ref="K62:K64"/>
    <mergeCell ref="L62:L64"/>
    <mergeCell ref="M62:M64"/>
    <mergeCell ref="AL77:AL78"/>
    <mergeCell ref="AM77:AM78"/>
    <mergeCell ref="AN77:AN78"/>
    <mergeCell ref="AO77:AO78"/>
    <mergeCell ref="P77:P78"/>
    <mergeCell ref="Q77:Q78"/>
    <mergeCell ref="AF77:AF78"/>
    <mergeCell ref="AG77:AG78"/>
    <mergeCell ref="AH77:AH78"/>
    <mergeCell ref="AI77:AI78"/>
    <mergeCell ref="A77:A78"/>
    <mergeCell ref="B77:B78"/>
    <mergeCell ref="C77:C78"/>
    <mergeCell ref="P80:P81"/>
    <mergeCell ref="AF80:AF81"/>
    <mergeCell ref="AG80:AG81"/>
    <mergeCell ref="AI27:AI28"/>
    <mergeCell ref="N27:N28"/>
    <mergeCell ref="O27:O28"/>
    <mergeCell ref="P27:P28"/>
    <mergeCell ref="AF27:AF28"/>
    <mergeCell ref="AG27:AG28"/>
    <mergeCell ref="AH27:AH28"/>
    <mergeCell ref="AI80:AI81"/>
    <mergeCell ref="N80:N81"/>
    <mergeCell ref="O80:O81"/>
    <mergeCell ref="N70:N71"/>
    <mergeCell ref="O70:O71"/>
    <mergeCell ref="P47:P49"/>
    <mergeCell ref="AF47:AF49"/>
    <mergeCell ref="AG47:AG49"/>
    <mergeCell ref="AH47:AH49"/>
    <mergeCell ref="AI47:AI49"/>
    <mergeCell ref="AF50:AF52"/>
    <mergeCell ref="AG50:AG52"/>
    <mergeCell ref="AH50:AH52"/>
    <mergeCell ref="AI50:AI52"/>
    <mergeCell ref="AH15:AH16"/>
    <mergeCell ref="AG15:AG16"/>
    <mergeCell ref="AF15:AF16"/>
    <mergeCell ref="AI15:AI16"/>
    <mergeCell ref="AG70:AG71"/>
    <mergeCell ref="AH70:AH71"/>
    <mergeCell ref="AI70:AI71"/>
    <mergeCell ref="AF36:AF39"/>
    <mergeCell ref="AH42:AH44"/>
    <mergeCell ref="AI42:AI44"/>
    <mergeCell ref="AH45:AH46"/>
    <mergeCell ref="AI45:AI46"/>
    <mergeCell ref="AH56:AH57"/>
    <mergeCell ref="AI56:AI57"/>
    <mergeCell ref="AG58:AG60"/>
    <mergeCell ref="AH58:AH60"/>
    <mergeCell ref="AI58:AI60"/>
    <mergeCell ref="AG62:AG64"/>
    <mergeCell ref="AH62:AH64"/>
    <mergeCell ref="AI62:AI64"/>
    <mergeCell ref="AI18:AI20"/>
    <mergeCell ref="AG74:AG75"/>
    <mergeCell ref="AH74:AH75"/>
    <mergeCell ref="AI74:AI75"/>
    <mergeCell ref="AH23:AH25"/>
    <mergeCell ref="AI23:AI25"/>
    <mergeCell ref="AF23:AF25"/>
    <mergeCell ref="AG23:AG25"/>
    <mergeCell ref="AG21:AG22"/>
    <mergeCell ref="AH21:AH22"/>
    <mergeCell ref="AI21:AI22"/>
    <mergeCell ref="AF53:AF55"/>
    <mergeCell ref="AG53:AG55"/>
    <mergeCell ref="AH53:AH55"/>
    <mergeCell ref="AI53:AI55"/>
    <mergeCell ref="AF56:AF57"/>
    <mergeCell ref="AG56:AG57"/>
    <mergeCell ref="AF72:AF73"/>
    <mergeCell ref="AG72:AG73"/>
    <mergeCell ref="AH72:AH73"/>
    <mergeCell ref="AI72:AI73"/>
    <mergeCell ref="AG36:AG39"/>
    <mergeCell ref="AH36:AH39"/>
    <mergeCell ref="AI36:AI39"/>
    <mergeCell ref="AF70:AF71"/>
    <mergeCell ref="B18:B20"/>
    <mergeCell ref="C18:C20"/>
    <mergeCell ref="D18:D20"/>
    <mergeCell ref="E18:E20"/>
    <mergeCell ref="F18:F20"/>
    <mergeCell ref="G18:G20"/>
    <mergeCell ref="H18:H20"/>
    <mergeCell ref="I18:I20"/>
    <mergeCell ref="J18:J20"/>
    <mergeCell ref="N18:N20"/>
    <mergeCell ref="O18:O20"/>
    <mergeCell ref="P18:P20"/>
    <mergeCell ref="AF18:AF20"/>
    <mergeCell ref="AG18:AG20"/>
    <mergeCell ref="AH18:AH20"/>
    <mergeCell ref="C65:C67"/>
    <mergeCell ref="B65:B67"/>
    <mergeCell ref="A18:A20"/>
    <mergeCell ref="P29:P30"/>
    <mergeCell ref="O29:O30"/>
    <mergeCell ref="N29:N30"/>
    <mergeCell ref="M29:M30"/>
    <mergeCell ref="L29:L30"/>
    <mergeCell ref="K29:K30"/>
    <mergeCell ref="J29:J30"/>
    <mergeCell ref="H27:H28"/>
    <mergeCell ref="I27:I28"/>
    <mergeCell ref="G23:G25"/>
    <mergeCell ref="H23:H25"/>
    <mergeCell ref="I23:I25"/>
    <mergeCell ref="J23:J25"/>
    <mergeCell ref="K23:K25"/>
    <mergeCell ref="L23:L25"/>
    <mergeCell ref="A65:A67"/>
    <mergeCell ref="P65:P67"/>
    <mergeCell ref="J27:J28"/>
    <mergeCell ref="K27:K28"/>
    <mergeCell ref="L27:L28"/>
    <mergeCell ref="M27:M28"/>
    <mergeCell ref="A70:A71"/>
    <mergeCell ref="B70:B71"/>
    <mergeCell ref="C70:C71"/>
    <mergeCell ref="D70:D71"/>
    <mergeCell ref="E70:E71"/>
    <mergeCell ref="F70:F71"/>
    <mergeCell ref="G70:G71"/>
    <mergeCell ref="H70:H71"/>
    <mergeCell ref="I70:I71"/>
    <mergeCell ref="I29:I30"/>
    <mergeCell ref="H29:H30"/>
    <mergeCell ref="G29:G30"/>
    <mergeCell ref="F29:F30"/>
    <mergeCell ref="E29:E30"/>
    <mergeCell ref="D29:D30"/>
    <mergeCell ref="C29:C30"/>
    <mergeCell ref="B29:B30"/>
    <mergeCell ref="N34:N35"/>
    <mergeCell ref="A72:A73"/>
    <mergeCell ref="AI65:AI67"/>
    <mergeCell ref="M65:M67"/>
    <mergeCell ref="L65:L67"/>
    <mergeCell ref="K65:K67"/>
    <mergeCell ref="J65:J67"/>
    <mergeCell ref="I65:I67"/>
    <mergeCell ref="A74:A75"/>
    <mergeCell ref="B74:B75"/>
    <mergeCell ref="C74:C75"/>
    <mergeCell ref="D74:D75"/>
    <mergeCell ref="E74:E75"/>
    <mergeCell ref="F74:F75"/>
    <mergeCell ref="G74:G75"/>
    <mergeCell ref="H74:H75"/>
    <mergeCell ref="I74:I75"/>
    <mergeCell ref="B72:B73"/>
    <mergeCell ref="C72:C73"/>
    <mergeCell ref="D72:D73"/>
    <mergeCell ref="E72:E73"/>
    <mergeCell ref="F72:F73"/>
    <mergeCell ref="G72:G73"/>
    <mergeCell ref="H72:H73"/>
    <mergeCell ref="I72:I73"/>
    <mergeCell ref="AQ65:AQ67"/>
    <mergeCell ref="AP65:AP67"/>
    <mergeCell ref="AO65:AO67"/>
    <mergeCell ref="AN65:AN67"/>
    <mergeCell ref="AM65:AM67"/>
    <mergeCell ref="AL65:AL67"/>
    <mergeCell ref="AK65:AK67"/>
    <mergeCell ref="O65:O67"/>
    <mergeCell ref="N65:N67"/>
    <mergeCell ref="AF65:AF67"/>
    <mergeCell ref="AG65:AG67"/>
    <mergeCell ref="AH65:AH67"/>
    <mergeCell ref="AJ65:AJ67"/>
    <mergeCell ref="AI29:AI30"/>
    <mergeCell ref="M23:M25"/>
    <mergeCell ref="N23:N25"/>
    <mergeCell ref="O23:O25"/>
    <mergeCell ref="P23:P25"/>
    <mergeCell ref="G21:G22"/>
    <mergeCell ref="H21:H22"/>
    <mergeCell ref="K21:K22"/>
    <mergeCell ref="L21:L22"/>
    <mergeCell ref="AK40:AK41"/>
    <mergeCell ref="AL40:AL41"/>
    <mergeCell ref="AM40:AM41"/>
    <mergeCell ref="AN40:AN41"/>
    <mergeCell ref="AO40:AO41"/>
    <mergeCell ref="A27:A28"/>
    <mergeCell ref="D40:D41"/>
    <mergeCell ref="E40:E41"/>
    <mergeCell ref="F40:F41"/>
    <mergeCell ref="G40:G41"/>
    <mergeCell ref="H40:H41"/>
    <mergeCell ref="I40:I41"/>
    <mergeCell ref="J40:J41"/>
    <mergeCell ref="K40:K41"/>
    <mergeCell ref="A40:A41"/>
    <mergeCell ref="B40:B41"/>
    <mergeCell ref="C40:C41"/>
    <mergeCell ref="C34:C35"/>
    <mergeCell ref="B34:B35"/>
    <mergeCell ref="A34:A35"/>
    <mergeCell ref="P34:P35"/>
    <mergeCell ref="AF29:AF30"/>
    <mergeCell ref="AH29:AH30"/>
    <mergeCell ref="AG29:AG30"/>
    <mergeCell ref="AG40:AG41"/>
    <mergeCell ref="AH40:AH41"/>
    <mergeCell ref="AI40:AI41"/>
    <mergeCell ref="AJ40:AJ41"/>
    <mergeCell ref="A42:A44"/>
    <mergeCell ref="B42:B44"/>
    <mergeCell ref="C42:C44"/>
    <mergeCell ref="D42:D44"/>
    <mergeCell ref="E42:E44"/>
    <mergeCell ref="F42:F44"/>
    <mergeCell ref="G42:G44"/>
    <mergeCell ref="H42:H44"/>
    <mergeCell ref="I42:I44"/>
    <mergeCell ref="S42:S43"/>
    <mergeCell ref="N40:N41"/>
    <mergeCell ref="O40:O41"/>
    <mergeCell ref="AG45:AG46"/>
    <mergeCell ref="AB42:AB43"/>
    <mergeCell ref="AC42:AC43"/>
    <mergeCell ref="AD42:AD43"/>
    <mergeCell ref="AE42:AE43"/>
    <mergeCell ref="AF42:AF44"/>
    <mergeCell ref="AG42:AG44"/>
    <mergeCell ref="J45:J46"/>
    <mergeCell ref="K45:K46"/>
    <mergeCell ref="L45:L46"/>
    <mergeCell ref="M45:M46"/>
    <mergeCell ref="N45:N46"/>
    <mergeCell ref="O45:O46"/>
    <mergeCell ref="P45:P46"/>
    <mergeCell ref="AF45:AF46"/>
    <mergeCell ref="J42:J44"/>
    <mergeCell ref="K42:K44"/>
    <mergeCell ref="L42:L44"/>
    <mergeCell ref="M42:M44"/>
    <mergeCell ref="N42:N44"/>
    <mergeCell ref="O42:O44"/>
    <mergeCell ref="P42:P44"/>
    <mergeCell ref="Q42:Q43"/>
    <mergeCell ref="A45:A46"/>
    <mergeCell ref="B45:B46"/>
    <mergeCell ref="C45:C46"/>
    <mergeCell ref="D45:D46"/>
    <mergeCell ref="E45:E46"/>
    <mergeCell ref="F45:F46"/>
    <mergeCell ref="G45:G46"/>
    <mergeCell ref="H45:H46"/>
    <mergeCell ref="I45:I46"/>
    <mergeCell ref="AQ36:AQ39"/>
    <mergeCell ref="AP36:AP39"/>
    <mergeCell ref="AO36:AO39"/>
    <mergeCell ref="AN36:AN39"/>
    <mergeCell ref="AQ45:AQ46"/>
    <mergeCell ref="AR42:AR43"/>
    <mergeCell ref="AS42:AS43"/>
    <mergeCell ref="AT42:AT43"/>
    <mergeCell ref="AU42:AU43"/>
    <mergeCell ref="AP40:AP41"/>
    <mergeCell ref="AQ40:AQ41"/>
    <mergeCell ref="AV42:AV43"/>
    <mergeCell ref="AQ42:AQ44"/>
    <mergeCell ref="A12:A14"/>
    <mergeCell ref="AH34:AH35"/>
    <mergeCell ref="AG34:AG35"/>
    <mergeCell ref="AF34:AF35"/>
    <mergeCell ref="AI34:AI35"/>
    <mergeCell ref="AQ34:AQ35"/>
    <mergeCell ref="AP34:AP35"/>
    <mergeCell ref="AO34:AO35"/>
    <mergeCell ref="AN34:AN35"/>
    <mergeCell ref="AM34:AM35"/>
    <mergeCell ref="AL34:AL35"/>
    <mergeCell ref="AK34:AK35"/>
    <mergeCell ref="AJ34:AJ35"/>
    <mergeCell ref="A29:A30"/>
    <mergeCell ref="B27:B28"/>
    <mergeCell ref="C27:C28"/>
    <mergeCell ref="D27:D28"/>
    <mergeCell ref="E27:E28"/>
    <mergeCell ref="F27:F28"/>
    <mergeCell ref="G27:G28"/>
    <mergeCell ref="I21:I22"/>
    <mergeCell ref="J21:J22"/>
    <mergeCell ref="AM36:AM39"/>
    <mergeCell ref="AL36:AL39"/>
    <mergeCell ref="AK36:AK39"/>
    <mergeCell ref="AJ36:AJ39"/>
    <mergeCell ref="AQ15:AQ16"/>
    <mergeCell ref="AP15:AP16"/>
    <mergeCell ref="AO15:AO16"/>
    <mergeCell ref="AN15:AN16"/>
    <mergeCell ref="AM15:AM16"/>
    <mergeCell ref="AL15:AL16"/>
    <mergeCell ref="AK15:AK16"/>
    <mergeCell ref="AJ15:AJ16"/>
    <mergeCell ref="AQ18:AQ20"/>
    <mergeCell ref="AP18:AP20"/>
    <mergeCell ref="AO18:AO20"/>
    <mergeCell ref="AN18:AN20"/>
    <mergeCell ref="AM18:AM20"/>
    <mergeCell ref="AL18:AL20"/>
    <mergeCell ref="AK18:AK20"/>
    <mergeCell ref="AJ18:AJ20"/>
    <mergeCell ref="AQ21:AQ22"/>
    <mergeCell ref="AP21:AP22"/>
    <mergeCell ref="AO21:AO22"/>
    <mergeCell ref="AN21:AN22"/>
    <mergeCell ref="AJ21:AJ22"/>
    <mergeCell ref="AQ23:AQ25"/>
    <mergeCell ref="AP23:AP25"/>
    <mergeCell ref="AO23:AO25"/>
    <mergeCell ref="AN23:AN25"/>
    <mergeCell ref="AM23:AM25"/>
    <mergeCell ref="AL23:AL25"/>
    <mergeCell ref="AK23:AK25"/>
    <mergeCell ref="AJ23:AJ25"/>
    <mergeCell ref="AM21:AM22"/>
    <mergeCell ref="AL21:AL22"/>
    <mergeCell ref="AK21:AK22"/>
    <mergeCell ref="AQ29:AQ30"/>
    <mergeCell ref="AP29:AP30"/>
    <mergeCell ref="AO29:AO30"/>
    <mergeCell ref="AN29:AN30"/>
    <mergeCell ref="AM29:AM30"/>
    <mergeCell ref="AL29:AL30"/>
    <mergeCell ref="AK29:AK30"/>
    <mergeCell ref="AJ29:AJ30"/>
    <mergeCell ref="AQ27:AQ28"/>
    <mergeCell ref="AP27:AP28"/>
    <mergeCell ref="AO27:AO28"/>
    <mergeCell ref="AN27:AN28"/>
    <mergeCell ref="AM27:AM28"/>
    <mergeCell ref="AL27:AL28"/>
    <mergeCell ref="AK27:AK28"/>
    <mergeCell ref="AJ27:AJ28"/>
    <mergeCell ref="AQ70:AQ71"/>
    <mergeCell ref="AP70:AP71"/>
    <mergeCell ref="AO70:AO71"/>
    <mergeCell ref="AN70:AN71"/>
    <mergeCell ref="AM70:AM71"/>
    <mergeCell ref="AL70:AL71"/>
    <mergeCell ref="AK70:AK71"/>
    <mergeCell ref="AJ70:AJ71"/>
    <mergeCell ref="AQ72:AQ73"/>
    <mergeCell ref="AP72:AP73"/>
    <mergeCell ref="AO72:AO73"/>
    <mergeCell ref="AN72:AN73"/>
    <mergeCell ref="AM72:AM73"/>
    <mergeCell ref="AL72:AL73"/>
    <mergeCell ref="AK72:AK73"/>
    <mergeCell ref="AJ72:AJ73"/>
    <mergeCell ref="AM74:AM75"/>
    <mergeCell ref="AL74:AL75"/>
    <mergeCell ref="AK74:AK75"/>
    <mergeCell ref="AJ74:AJ75"/>
    <mergeCell ref="AQ85:AQ86"/>
    <mergeCell ref="AP85:AP86"/>
    <mergeCell ref="AO85:AO86"/>
    <mergeCell ref="AN85:AN86"/>
    <mergeCell ref="AM85:AM86"/>
    <mergeCell ref="AL85:AL86"/>
    <mergeCell ref="AK85:AK86"/>
    <mergeCell ref="AJ85:AJ86"/>
    <mergeCell ref="AQ83:AQ84"/>
    <mergeCell ref="AP83:AP84"/>
    <mergeCell ref="AO83:AO84"/>
    <mergeCell ref="AN83:AN84"/>
    <mergeCell ref="AM83:AM84"/>
    <mergeCell ref="AL83:AL84"/>
    <mergeCell ref="AK83:AK84"/>
    <mergeCell ref="AJ83:AJ84"/>
    <mergeCell ref="AP77:AP78"/>
    <mergeCell ref="AQ77:AQ78"/>
    <mergeCell ref="AJ77:AJ78"/>
    <mergeCell ref="AK77:AK78"/>
    <mergeCell ref="AQ80:AQ81"/>
    <mergeCell ref="AP80:AP81"/>
    <mergeCell ref="AO80:AO81"/>
    <mergeCell ref="AN80:AN81"/>
    <mergeCell ref="AM80:AM81"/>
    <mergeCell ref="AL80:AL81"/>
    <mergeCell ref="AK80:AK81"/>
    <mergeCell ref="AJ80:AJ81"/>
    <mergeCell ref="A1:B9"/>
    <mergeCell ref="C1:AU5"/>
    <mergeCell ref="H6:J6"/>
    <mergeCell ref="K6:P6"/>
    <mergeCell ref="S6:W6"/>
    <mergeCell ref="X6:AU6"/>
    <mergeCell ref="D7:F7"/>
    <mergeCell ref="G7:AU7"/>
    <mergeCell ref="D8:F8"/>
    <mergeCell ref="G8:AU8"/>
    <mergeCell ref="D9:F9"/>
    <mergeCell ref="D6:G6"/>
    <mergeCell ref="AQ74:AQ75"/>
    <mergeCell ref="AP74:AP75"/>
    <mergeCell ref="AO74:AO75"/>
    <mergeCell ref="AN74:AN75"/>
  </mergeCells>
  <conditionalFormatting sqref="AH29">
    <cfRule type="containsText" dxfId="74" priority="70" operator="containsText" text="EXTREMO ">
      <formula>NOT(ISERROR(SEARCH("EXTREMO ",AH29)))</formula>
    </cfRule>
    <cfRule type="containsText" dxfId="73" priority="71" operator="containsText" text="MODERADO ">
      <formula>NOT(ISERROR(SEARCH("MODERADO ",AH29)))</formula>
    </cfRule>
    <cfRule type="containsText" dxfId="72" priority="72" operator="containsText" text="BAJO ">
      <formula>NOT(ISERROR(SEARCH("BAJO ",AH29)))</formula>
    </cfRule>
    <cfRule type="containsText" dxfId="71" priority="73" operator="containsText" text="ALTO ">
      <formula>NOT(ISERROR(SEARCH("ALTO ",AH29)))</formula>
    </cfRule>
    <cfRule type="containsText" dxfId="70" priority="74" operator="containsText" text="MODERADO ">
      <formula>NOT(ISERROR(SEARCH("MODERADO ",AH29)))</formula>
    </cfRule>
    <cfRule type="containsText" dxfId="69" priority="75" operator="containsText" text="BAJO ">
      <formula>NOT(ISERROR(SEARCH("BAJO ",AH29)))</formula>
    </cfRule>
  </conditionalFormatting>
  <conditionalFormatting sqref="AH34">
    <cfRule type="containsText" dxfId="68" priority="64" operator="containsText" text="EXTREMO ">
      <formula>NOT(ISERROR(SEARCH("EXTREMO ",AH34)))</formula>
    </cfRule>
    <cfRule type="containsText" dxfId="67" priority="65" operator="containsText" text="MODERADO ">
      <formula>NOT(ISERROR(SEARCH("MODERADO ",AH34)))</formula>
    </cfRule>
    <cfRule type="containsText" dxfId="66" priority="66" operator="containsText" text="BAJO ">
      <formula>NOT(ISERROR(SEARCH("BAJO ",AH34)))</formula>
    </cfRule>
    <cfRule type="containsText" dxfId="65" priority="67" operator="containsText" text="ALTO ">
      <formula>NOT(ISERROR(SEARCH("ALTO ",AH34)))</formula>
    </cfRule>
    <cfRule type="containsText" dxfId="64" priority="68" operator="containsText" text="MODERADO ">
      <formula>NOT(ISERROR(SEARCH("MODERADO ",AH34)))</formula>
    </cfRule>
    <cfRule type="containsText" dxfId="63" priority="69" operator="containsText" text="BAJO ">
      <formula>NOT(ISERROR(SEARCH("BAJO ",AH34)))</formula>
    </cfRule>
  </conditionalFormatting>
  <conditionalFormatting sqref="P40">
    <cfRule type="containsText" dxfId="62" priority="52" operator="containsText" text="EXTREMO ">
      <formula>NOT(ISERROR(SEARCH("EXTREMO ",P40)))</formula>
    </cfRule>
    <cfRule type="containsText" dxfId="61" priority="53" operator="containsText" text="MODERADO ">
      <formula>NOT(ISERROR(SEARCH("MODERADO ",P40)))</formula>
    </cfRule>
    <cfRule type="containsText" dxfId="60" priority="54" operator="containsText" text="BAJO ">
      <formula>NOT(ISERROR(SEARCH("BAJO ",P40)))</formula>
    </cfRule>
    <cfRule type="containsText" dxfId="59" priority="55" operator="containsText" text="ALTO ">
      <formula>NOT(ISERROR(SEARCH("ALTO ",P40)))</formula>
    </cfRule>
    <cfRule type="containsText" dxfId="58" priority="56" operator="containsText" text="MODERADO ">
      <formula>NOT(ISERROR(SEARCH("MODERADO ",P40)))</formula>
    </cfRule>
    <cfRule type="containsText" dxfId="57" priority="57" operator="containsText" text="BAJO ">
      <formula>NOT(ISERROR(SEARCH("BAJO ",P40)))</formula>
    </cfRule>
  </conditionalFormatting>
  <conditionalFormatting sqref="P42:P43">
    <cfRule type="containsText" dxfId="56" priority="46" operator="containsText" text="EXTREMO ">
      <formula>NOT(ISERROR(SEARCH("EXTREMO ",P42)))</formula>
    </cfRule>
    <cfRule type="containsText" dxfId="55" priority="47" operator="containsText" text="MODERADO ">
      <formula>NOT(ISERROR(SEARCH("MODERADO ",P42)))</formula>
    </cfRule>
    <cfRule type="containsText" dxfId="54" priority="48" operator="containsText" text="BAJO ">
      <formula>NOT(ISERROR(SEARCH("BAJO ",P42)))</formula>
    </cfRule>
    <cfRule type="containsText" dxfId="53" priority="49" operator="containsText" text="ALTO ">
      <formula>NOT(ISERROR(SEARCH("ALTO ",P42)))</formula>
    </cfRule>
    <cfRule type="containsText" dxfId="52" priority="50" operator="containsText" text="MODERADO ">
      <formula>NOT(ISERROR(SEARCH("MODERADO ",P42)))</formula>
    </cfRule>
    <cfRule type="containsText" dxfId="51" priority="51" operator="containsText" text="BAJO ">
      <formula>NOT(ISERROR(SEARCH("BAJO ",P42)))</formula>
    </cfRule>
  </conditionalFormatting>
  <conditionalFormatting sqref="P45">
    <cfRule type="containsText" dxfId="50" priority="34" operator="containsText" text="EXTREMO ">
      <formula>NOT(ISERROR(SEARCH("EXTREMO ",P45)))</formula>
    </cfRule>
    <cfRule type="containsText" dxfId="49" priority="35" operator="containsText" text="MODERADO ">
      <formula>NOT(ISERROR(SEARCH("MODERADO ",P45)))</formula>
    </cfRule>
    <cfRule type="containsText" dxfId="48" priority="36" operator="containsText" text="BAJO ">
      <formula>NOT(ISERROR(SEARCH("BAJO ",P45)))</formula>
    </cfRule>
    <cfRule type="containsText" dxfId="47" priority="37" operator="containsText" text="ALTO ">
      <formula>NOT(ISERROR(SEARCH("ALTO ",P45)))</formula>
    </cfRule>
    <cfRule type="containsText" dxfId="46" priority="38" operator="containsText" text="MODERADO ">
      <formula>NOT(ISERROR(SEARCH("MODERADO ",P45)))</formula>
    </cfRule>
    <cfRule type="containsText" dxfId="45" priority="39" operator="containsText" text="BAJO ">
      <formula>NOT(ISERROR(SEARCH("BAJO ",P45)))</formula>
    </cfRule>
  </conditionalFormatting>
  <conditionalFormatting sqref="AH36:AH39">
    <cfRule type="containsText" dxfId="44" priority="58" operator="containsText" text="EXTREMO ">
      <formula>NOT(ISERROR(SEARCH("EXTREMO ",AH36)))</formula>
    </cfRule>
    <cfRule type="containsText" dxfId="43" priority="59" operator="containsText" text="MODERADO ">
      <formula>NOT(ISERROR(SEARCH("MODERADO ",AH36)))</formula>
    </cfRule>
    <cfRule type="containsText" dxfId="42" priority="60" operator="containsText" text="BAJO ">
      <formula>NOT(ISERROR(SEARCH("BAJO ",AH36)))</formula>
    </cfRule>
    <cfRule type="containsText" dxfId="41" priority="61" operator="containsText" text="ALTO ">
      <formula>NOT(ISERROR(SEARCH("ALTO ",AH36)))</formula>
    </cfRule>
    <cfRule type="containsText" dxfId="40" priority="62" operator="containsText" text="MODERADO ">
      <formula>NOT(ISERROR(SEARCH("MODERADO ",AH36)))</formula>
    </cfRule>
    <cfRule type="containsText" dxfId="39" priority="63" operator="containsText" text="BAJO ">
      <formula>NOT(ISERROR(SEARCH("BAJO ",AH36)))</formula>
    </cfRule>
  </conditionalFormatting>
  <conditionalFormatting sqref="AH42:AH43">
    <cfRule type="containsText" dxfId="38" priority="40" operator="containsText" text="EXTREMO ">
      <formula>NOT(ISERROR(SEARCH("EXTREMO ",AH42)))</formula>
    </cfRule>
    <cfRule type="containsText" dxfId="37" priority="41" operator="containsText" text="MODERADO ">
      <formula>NOT(ISERROR(SEARCH("MODERADO ",AH42)))</formula>
    </cfRule>
    <cfRule type="containsText" dxfId="36" priority="42" operator="containsText" text="BAJO ">
      <formula>NOT(ISERROR(SEARCH("BAJO ",AH42)))</formula>
    </cfRule>
    <cfRule type="containsText" dxfId="35" priority="43" operator="containsText" text="ALTO ">
      <formula>NOT(ISERROR(SEARCH("ALTO ",AH42)))</formula>
    </cfRule>
    <cfRule type="containsText" dxfId="34" priority="44" operator="containsText" text="MODERADO ">
      <formula>NOT(ISERROR(SEARCH("MODERADO ",AH42)))</formula>
    </cfRule>
    <cfRule type="containsText" dxfId="33" priority="45" operator="containsText" text="BAJO ">
      <formula>NOT(ISERROR(SEARCH("BAJO ",AH42)))</formula>
    </cfRule>
  </conditionalFormatting>
  <conditionalFormatting sqref="AH45">
    <cfRule type="containsText" dxfId="32" priority="28" operator="containsText" text="EXTREMO ">
      <formula>NOT(ISERROR(SEARCH("EXTREMO ",AH45)))</formula>
    </cfRule>
    <cfRule type="containsText" dxfId="31" priority="29" operator="containsText" text="MODERADO ">
      <formula>NOT(ISERROR(SEARCH("MODERADO ",AH45)))</formula>
    </cfRule>
    <cfRule type="containsText" dxfId="30" priority="30" operator="containsText" text="BAJO ">
      <formula>NOT(ISERROR(SEARCH("BAJO ",AH45)))</formula>
    </cfRule>
    <cfRule type="containsText" dxfId="29" priority="31" operator="containsText" text="ALTO ">
      <formula>NOT(ISERROR(SEARCH("ALTO ",AH45)))</formula>
    </cfRule>
    <cfRule type="containsText" dxfId="28" priority="32" operator="containsText" text="MODERADO ">
      <formula>NOT(ISERROR(SEARCH("MODERADO ",AH45)))</formula>
    </cfRule>
    <cfRule type="containsText" dxfId="27" priority="33" operator="containsText" text="BAJO ">
      <formula>NOT(ISERROR(SEARCH("BAJO ",AH45)))</formula>
    </cfRule>
  </conditionalFormatting>
  <conditionalFormatting sqref="AH40">
    <cfRule type="containsText" dxfId="26" priority="22" operator="containsText" text="EXTREMO ">
      <formula>NOT(ISERROR(SEARCH("EXTREMO ",AH40)))</formula>
    </cfRule>
    <cfRule type="containsText" dxfId="25" priority="23" operator="containsText" text="MODERADO ">
      <formula>NOT(ISERROR(SEARCH("MODERADO ",AH40)))</formula>
    </cfRule>
    <cfRule type="containsText" dxfId="24" priority="24" operator="containsText" text="BAJO ">
      <formula>NOT(ISERROR(SEARCH("BAJO ",AH40)))</formula>
    </cfRule>
    <cfRule type="containsText" dxfId="23" priority="25" operator="containsText" text="ALTO ">
      <formula>NOT(ISERROR(SEARCH("ALTO ",AH40)))</formula>
    </cfRule>
    <cfRule type="containsText" dxfId="22" priority="26" operator="containsText" text="MODERADO ">
      <formula>NOT(ISERROR(SEARCH("MODERADO ",AH40)))</formula>
    </cfRule>
    <cfRule type="containsText" dxfId="21" priority="27" operator="containsText" text="BAJO ">
      <formula>NOT(ISERROR(SEARCH("BAJO ",AH40)))</formula>
    </cfRule>
  </conditionalFormatting>
  <conditionalFormatting sqref="AH50:AH52 P50:P53 P56">
    <cfRule type="containsText" dxfId="20" priority="1" operator="containsText" text="&quot;EXTREMO &quot;">
      <formula>NOT(ISERROR(SEARCH(("""EXTREMO """),(P50))))</formula>
    </cfRule>
    <cfRule type="containsText" dxfId="19" priority="2" operator="containsText" text="&quot;MODERADO &quot;">
      <formula>NOT(ISERROR(SEARCH(("""MODERADO """),(P50))))</formula>
    </cfRule>
    <cfRule type="containsText" dxfId="18" priority="3" operator="containsText" text="&quot;BAJO &quot;">
      <formula>NOT(ISERROR(SEARCH(("""BAJO """),(P50))))</formula>
    </cfRule>
  </conditionalFormatting>
  <conditionalFormatting sqref="P58">
    <cfRule type="containsText" dxfId="17" priority="13" operator="containsText" text="&quot;EXTREMO &quot;">
      <formula>NOT(ISERROR(SEARCH(("""EXTREMO """),(P58))))</formula>
    </cfRule>
    <cfRule type="containsText" dxfId="16" priority="14" operator="containsText" text="&quot;MODERADO &quot;">
      <formula>NOT(ISERROR(SEARCH(("""MODERADO """),(P58))))</formula>
    </cfRule>
    <cfRule type="containsText" dxfId="15" priority="15" operator="containsText" text="&quot;BAJO &quot;">
      <formula>NOT(ISERROR(SEARCH(("""BAJO """),(P58))))</formula>
    </cfRule>
  </conditionalFormatting>
  <conditionalFormatting sqref="AH47:AH48">
    <cfRule type="containsText" dxfId="14" priority="16" operator="containsText" text="&quot;EXTREMO &quot;">
      <formula>NOT(ISERROR(SEARCH(("""EXTREMO """),(AH47))))</formula>
    </cfRule>
    <cfRule type="containsText" dxfId="13" priority="17" operator="containsText" text="&quot;MODERADO &quot;">
      <formula>NOT(ISERROR(SEARCH(("""MODERADO """),(AH47))))</formula>
    </cfRule>
    <cfRule type="containsText" dxfId="12" priority="18" operator="containsText" text="&quot;BAJO &quot;">
      <formula>NOT(ISERROR(SEARCH(("""BAJO """),(AH47))))</formula>
    </cfRule>
  </conditionalFormatting>
  <conditionalFormatting sqref="AH53">
    <cfRule type="containsText" dxfId="11" priority="4" operator="containsText" text="&quot;EXTREMO &quot;">
      <formula>NOT(ISERROR(SEARCH(("""EXTREMO """),(AH53))))</formula>
    </cfRule>
    <cfRule type="containsText" dxfId="10" priority="5" operator="containsText" text="&quot;MODERADO &quot;">
      <formula>NOT(ISERROR(SEARCH(("""MODERADO """),(AH53))))</formula>
    </cfRule>
    <cfRule type="containsText" dxfId="9" priority="6" operator="containsText" text="&quot;BAJO &quot;">
      <formula>NOT(ISERROR(SEARCH(("""BAJO """),(AH53))))</formula>
    </cfRule>
  </conditionalFormatting>
  <conditionalFormatting sqref="AH56">
    <cfRule type="containsText" dxfId="8" priority="7" operator="containsText" text="&quot;EXTREMO &quot;">
      <formula>NOT(ISERROR(SEARCH(("""EXTREMO """),(AH56))))</formula>
    </cfRule>
    <cfRule type="containsText" dxfId="7" priority="8" operator="containsText" text="&quot;MODERADO &quot;">
      <formula>NOT(ISERROR(SEARCH(("""MODERADO """),(AH56))))</formula>
    </cfRule>
    <cfRule type="containsText" dxfId="6" priority="9" operator="containsText" text="&quot;BAJO &quot;">
      <formula>NOT(ISERROR(SEARCH(("""BAJO """),(AH56))))</formula>
    </cfRule>
  </conditionalFormatting>
  <conditionalFormatting sqref="AH58">
    <cfRule type="containsText" dxfId="5" priority="19" operator="containsText" text="&quot;EXTREMO &quot;">
      <formula>NOT(ISERROR(SEARCH(("""EXTREMO """),(AH58))))</formula>
    </cfRule>
    <cfRule type="containsText" dxfId="4" priority="20" operator="containsText" text="&quot;MODERADO &quot;">
      <formula>NOT(ISERROR(SEARCH(("""MODERADO """),(AH58))))</formula>
    </cfRule>
    <cfRule type="containsText" dxfId="3" priority="21" operator="containsText" text="&quot;BAJO &quot;">
      <formula>NOT(ISERROR(SEARCH(("""BAJO """),(AH58))))</formula>
    </cfRule>
  </conditionalFormatting>
  <conditionalFormatting sqref="AH61:AH63">
    <cfRule type="containsText" dxfId="2" priority="10" operator="containsText" text="&quot;EXTREMO &quot;">
      <formula>NOT(ISERROR(SEARCH(("""EXTREMO """),(AH61))))</formula>
    </cfRule>
    <cfRule type="containsText" dxfId="1" priority="11" operator="containsText" text="&quot;MODERADO &quot;">
      <formula>NOT(ISERROR(SEARCH(("""MODERADO """),(AH61))))</formula>
    </cfRule>
    <cfRule type="containsText" dxfId="0" priority="12" operator="containsText" text="&quot;BAJO &quot;">
      <formula>NOT(ISERROR(SEARCH(("""BAJO """),(AH61))))</formula>
    </cfRule>
  </conditionalFormatting>
  <dataValidations count="18">
    <dataValidation type="list" allowBlank="1" showInputMessage="1" showErrorMessage="1" sqref="JU65555:JW65555 TQ65555:TS65555 ADM65555:ADO65555 ANI65555:ANK65555 AXE65555:AXG65555 BHA65555:BHC65555 BQW65555:BQY65555 CAS65555:CAU65555 CKO65555:CKQ65555 CUK65555:CUM65555 DEG65555:DEI65555 DOC65555:DOE65555 DXY65555:DYA65555 EHU65555:EHW65555 ERQ65555:ERS65555 FBM65555:FBO65555 FLI65555:FLK65555 FVE65555:FVG65555 GFA65555:GFC65555 GOW65555:GOY65555 GYS65555:GYU65555 HIO65555:HIQ65555 HSK65555:HSM65555 ICG65555:ICI65555 IMC65555:IME65555 IVY65555:IWA65555 JFU65555:JFW65555 JPQ65555:JPS65555 JZM65555:JZO65555 KJI65555:KJK65555 KTE65555:KTG65555 LDA65555:LDC65555 LMW65555:LMY65555 LWS65555:LWU65555 MGO65555:MGQ65555 MQK65555:MQM65555 NAG65555:NAI65555 NKC65555:NKE65555 NTY65555:NUA65555 ODU65555:ODW65555 ONQ65555:ONS65555 OXM65555:OXO65555 PHI65555:PHK65555 PRE65555:PRG65555 QBA65555:QBC65555 QKW65555:QKY65555 QUS65555:QUU65555 REO65555:REQ65555 ROK65555:ROM65555 RYG65555:RYI65555 SIC65555:SIE65555 SRY65555:SSA65555 TBU65555:TBW65555 TLQ65555:TLS65555 TVM65555:TVO65555 UFI65555:UFK65555 UPE65555:UPG65555 UZA65555:UZC65555 VIW65555:VIY65555 VSS65555:VSU65555 WCO65555:WCQ65555 WMK65555:WMM65555 WWG65555:WWI65555 ONQ983107:ONR983108 JU131091:JW131091 TQ131091:TS131091 ADM131091:ADO131091 ANI131091:ANK131091 AXE131091:AXG131091 BHA131091:BHC131091 BQW131091:BQY131091 CAS131091:CAU131091 CKO131091:CKQ131091 CUK131091:CUM131091 DEG131091:DEI131091 DOC131091:DOE131091 DXY131091:DYA131091 EHU131091:EHW131091 ERQ131091:ERS131091 FBM131091:FBO131091 FLI131091:FLK131091 FVE131091:FVG131091 GFA131091:GFC131091 GOW131091:GOY131091 GYS131091:GYU131091 HIO131091:HIQ131091 HSK131091:HSM131091 ICG131091:ICI131091 IMC131091:IME131091 IVY131091:IWA131091 JFU131091:JFW131091 JPQ131091:JPS131091 JZM131091:JZO131091 KJI131091:KJK131091 KTE131091:KTG131091 LDA131091:LDC131091 LMW131091:LMY131091 LWS131091:LWU131091 MGO131091:MGQ131091 MQK131091:MQM131091 NAG131091:NAI131091 NKC131091:NKE131091 NTY131091:NUA131091 ODU131091:ODW131091 ONQ131091:ONS131091 OXM131091:OXO131091 PHI131091:PHK131091 PRE131091:PRG131091 QBA131091:QBC131091 QKW131091:QKY131091 QUS131091:QUU131091 REO131091:REQ131091 ROK131091:ROM131091 RYG131091:RYI131091 SIC131091:SIE131091 SRY131091:SSA131091 TBU131091:TBW131091 TLQ131091:TLS131091 TVM131091:TVO131091 UFI131091:UFK131091 UPE131091:UPG131091 UZA131091:UZC131091 VIW131091:VIY131091 VSS131091:VSU131091 WCO131091:WCQ131091 WMK131091:WMM131091 WWG131091:WWI131091 OXM983107:OXN983108 JU196627:JW196627 TQ196627:TS196627 ADM196627:ADO196627 ANI196627:ANK196627 AXE196627:AXG196627 BHA196627:BHC196627 BQW196627:BQY196627 CAS196627:CAU196627 CKO196627:CKQ196627 CUK196627:CUM196627 DEG196627:DEI196627 DOC196627:DOE196627 DXY196627:DYA196627 EHU196627:EHW196627 ERQ196627:ERS196627 FBM196627:FBO196627 FLI196627:FLK196627 FVE196627:FVG196627 GFA196627:GFC196627 GOW196627:GOY196627 GYS196627:GYU196627 HIO196627:HIQ196627 HSK196627:HSM196627 ICG196627:ICI196627 IMC196627:IME196627 IVY196627:IWA196627 JFU196627:JFW196627 JPQ196627:JPS196627 JZM196627:JZO196627 KJI196627:KJK196627 KTE196627:KTG196627 LDA196627:LDC196627 LMW196627:LMY196627 LWS196627:LWU196627 MGO196627:MGQ196627 MQK196627:MQM196627 NAG196627:NAI196627 NKC196627:NKE196627 NTY196627:NUA196627 ODU196627:ODW196627 ONQ196627:ONS196627 OXM196627:OXO196627 PHI196627:PHK196627 PRE196627:PRG196627 QBA196627:QBC196627 QKW196627:QKY196627 QUS196627:QUU196627 REO196627:REQ196627 ROK196627:ROM196627 RYG196627:RYI196627 SIC196627:SIE196627 SRY196627:SSA196627 TBU196627:TBW196627 TLQ196627:TLS196627 TVM196627:TVO196627 UFI196627:UFK196627 UPE196627:UPG196627 UZA196627:UZC196627 VIW196627:VIY196627 VSS196627:VSU196627 WCO196627:WCQ196627 WMK196627:WMM196627 WWG196627:WWI196627 PHI983107:PHJ983108 JU262163:JW262163 TQ262163:TS262163 ADM262163:ADO262163 ANI262163:ANK262163 AXE262163:AXG262163 BHA262163:BHC262163 BQW262163:BQY262163 CAS262163:CAU262163 CKO262163:CKQ262163 CUK262163:CUM262163 DEG262163:DEI262163 DOC262163:DOE262163 DXY262163:DYA262163 EHU262163:EHW262163 ERQ262163:ERS262163 FBM262163:FBO262163 FLI262163:FLK262163 FVE262163:FVG262163 GFA262163:GFC262163 GOW262163:GOY262163 GYS262163:GYU262163 HIO262163:HIQ262163 HSK262163:HSM262163 ICG262163:ICI262163 IMC262163:IME262163 IVY262163:IWA262163 JFU262163:JFW262163 JPQ262163:JPS262163 JZM262163:JZO262163 KJI262163:KJK262163 KTE262163:KTG262163 LDA262163:LDC262163 LMW262163:LMY262163 LWS262163:LWU262163 MGO262163:MGQ262163 MQK262163:MQM262163 NAG262163:NAI262163 NKC262163:NKE262163 NTY262163:NUA262163 ODU262163:ODW262163 ONQ262163:ONS262163 OXM262163:OXO262163 PHI262163:PHK262163 PRE262163:PRG262163 QBA262163:QBC262163 QKW262163:QKY262163 QUS262163:QUU262163 REO262163:REQ262163 ROK262163:ROM262163 RYG262163:RYI262163 SIC262163:SIE262163 SRY262163:SSA262163 TBU262163:TBW262163 TLQ262163:TLS262163 TVM262163:TVO262163 UFI262163:UFK262163 UPE262163:UPG262163 UZA262163:UZC262163 VIW262163:VIY262163 VSS262163:VSU262163 WCO262163:WCQ262163 WMK262163:WMM262163 WWG262163:WWI262163 PRE983107:PRF983108 JU327699:JW327699 TQ327699:TS327699 ADM327699:ADO327699 ANI327699:ANK327699 AXE327699:AXG327699 BHA327699:BHC327699 BQW327699:BQY327699 CAS327699:CAU327699 CKO327699:CKQ327699 CUK327699:CUM327699 DEG327699:DEI327699 DOC327699:DOE327699 DXY327699:DYA327699 EHU327699:EHW327699 ERQ327699:ERS327699 FBM327699:FBO327699 FLI327699:FLK327699 FVE327699:FVG327699 GFA327699:GFC327699 GOW327699:GOY327699 GYS327699:GYU327699 HIO327699:HIQ327699 HSK327699:HSM327699 ICG327699:ICI327699 IMC327699:IME327699 IVY327699:IWA327699 JFU327699:JFW327699 JPQ327699:JPS327699 JZM327699:JZO327699 KJI327699:KJK327699 KTE327699:KTG327699 LDA327699:LDC327699 LMW327699:LMY327699 LWS327699:LWU327699 MGO327699:MGQ327699 MQK327699:MQM327699 NAG327699:NAI327699 NKC327699:NKE327699 NTY327699:NUA327699 ODU327699:ODW327699 ONQ327699:ONS327699 OXM327699:OXO327699 PHI327699:PHK327699 PRE327699:PRG327699 QBA327699:QBC327699 QKW327699:QKY327699 QUS327699:QUU327699 REO327699:REQ327699 ROK327699:ROM327699 RYG327699:RYI327699 SIC327699:SIE327699 SRY327699:SSA327699 TBU327699:TBW327699 TLQ327699:TLS327699 TVM327699:TVO327699 UFI327699:UFK327699 UPE327699:UPG327699 UZA327699:UZC327699 VIW327699:VIY327699 VSS327699:VSU327699 WCO327699:WCQ327699 WMK327699:WMM327699 WWG327699:WWI327699 QBA983107:QBB983108 JU393235:JW393235 TQ393235:TS393235 ADM393235:ADO393235 ANI393235:ANK393235 AXE393235:AXG393235 BHA393235:BHC393235 BQW393235:BQY393235 CAS393235:CAU393235 CKO393235:CKQ393235 CUK393235:CUM393235 DEG393235:DEI393235 DOC393235:DOE393235 DXY393235:DYA393235 EHU393235:EHW393235 ERQ393235:ERS393235 FBM393235:FBO393235 FLI393235:FLK393235 FVE393235:FVG393235 GFA393235:GFC393235 GOW393235:GOY393235 GYS393235:GYU393235 HIO393235:HIQ393235 HSK393235:HSM393235 ICG393235:ICI393235 IMC393235:IME393235 IVY393235:IWA393235 JFU393235:JFW393235 JPQ393235:JPS393235 JZM393235:JZO393235 KJI393235:KJK393235 KTE393235:KTG393235 LDA393235:LDC393235 LMW393235:LMY393235 LWS393235:LWU393235 MGO393235:MGQ393235 MQK393235:MQM393235 NAG393235:NAI393235 NKC393235:NKE393235 NTY393235:NUA393235 ODU393235:ODW393235 ONQ393235:ONS393235 OXM393235:OXO393235 PHI393235:PHK393235 PRE393235:PRG393235 QBA393235:QBC393235 QKW393235:QKY393235 QUS393235:QUU393235 REO393235:REQ393235 ROK393235:ROM393235 RYG393235:RYI393235 SIC393235:SIE393235 SRY393235:SSA393235 TBU393235:TBW393235 TLQ393235:TLS393235 TVM393235:TVO393235 UFI393235:UFK393235 UPE393235:UPG393235 UZA393235:UZC393235 VIW393235:VIY393235 VSS393235:VSU393235 WCO393235:WCQ393235 WMK393235:WMM393235 WWG393235:WWI393235 QKW983107:QKX983108 JU458771:JW458771 TQ458771:TS458771 ADM458771:ADO458771 ANI458771:ANK458771 AXE458771:AXG458771 BHA458771:BHC458771 BQW458771:BQY458771 CAS458771:CAU458771 CKO458771:CKQ458771 CUK458771:CUM458771 DEG458771:DEI458771 DOC458771:DOE458771 DXY458771:DYA458771 EHU458771:EHW458771 ERQ458771:ERS458771 FBM458771:FBO458771 FLI458771:FLK458771 FVE458771:FVG458771 GFA458771:GFC458771 GOW458771:GOY458771 GYS458771:GYU458771 HIO458771:HIQ458771 HSK458771:HSM458771 ICG458771:ICI458771 IMC458771:IME458771 IVY458771:IWA458771 JFU458771:JFW458771 JPQ458771:JPS458771 JZM458771:JZO458771 KJI458771:KJK458771 KTE458771:KTG458771 LDA458771:LDC458771 LMW458771:LMY458771 LWS458771:LWU458771 MGO458771:MGQ458771 MQK458771:MQM458771 NAG458771:NAI458771 NKC458771:NKE458771 NTY458771:NUA458771 ODU458771:ODW458771 ONQ458771:ONS458771 OXM458771:OXO458771 PHI458771:PHK458771 PRE458771:PRG458771 QBA458771:QBC458771 QKW458771:QKY458771 QUS458771:QUU458771 REO458771:REQ458771 ROK458771:ROM458771 RYG458771:RYI458771 SIC458771:SIE458771 SRY458771:SSA458771 TBU458771:TBW458771 TLQ458771:TLS458771 TVM458771:TVO458771 UFI458771:UFK458771 UPE458771:UPG458771 UZA458771:UZC458771 VIW458771:VIY458771 VSS458771:VSU458771 WCO458771:WCQ458771 WMK458771:WMM458771 WWG458771:WWI458771 QUS983107:QUT983108 JU524307:JW524307 TQ524307:TS524307 ADM524307:ADO524307 ANI524307:ANK524307 AXE524307:AXG524307 BHA524307:BHC524307 BQW524307:BQY524307 CAS524307:CAU524307 CKO524307:CKQ524307 CUK524307:CUM524307 DEG524307:DEI524307 DOC524307:DOE524307 DXY524307:DYA524307 EHU524307:EHW524307 ERQ524307:ERS524307 FBM524307:FBO524307 FLI524307:FLK524307 FVE524307:FVG524307 GFA524307:GFC524307 GOW524307:GOY524307 GYS524307:GYU524307 HIO524307:HIQ524307 HSK524307:HSM524307 ICG524307:ICI524307 IMC524307:IME524307 IVY524307:IWA524307 JFU524307:JFW524307 JPQ524307:JPS524307 JZM524307:JZO524307 KJI524307:KJK524307 KTE524307:KTG524307 LDA524307:LDC524307 LMW524307:LMY524307 LWS524307:LWU524307 MGO524307:MGQ524307 MQK524307:MQM524307 NAG524307:NAI524307 NKC524307:NKE524307 NTY524307:NUA524307 ODU524307:ODW524307 ONQ524307:ONS524307 OXM524307:OXO524307 PHI524307:PHK524307 PRE524307:PRG524307 QBA524307:QBC524307 QKW524307:QKY524307 QUS524307:QUU524307 REO524307:REQ524307 ROK524307:ROM524307 RYG524307:RYI524307 SIC524307:SIE524307 SRY524307:SSA524307 TBU524307:TBW524307 TLQ524307:TLS524307 TVM524307:TVO524307 UFI524307:UFK524307 UPE524307:UPG524307 UZA524307:UZC524307 VIW524307:VIY524307 VSS524307:VSU524307 WCO524307:WCQ524307 WMK524307:WMM524307 WWG524307:WWI524307 REO983107:REP983108 JU589843:JW589843 TQ589843:TS589843 ADM589843:ADO589843 ANI589843:ANK589843 AXE589843:AXG589843 BHA589843:BHC589843 BQW589843:BQY589843 CAS589843:CAU589843 CKO589843:CKQ589843 CUK589843:CUM589843 DEG589843:DEI589843 DOC589843:DOE589843 DXY589843:DYA589843 EHU589843:EHW589843 ERQ589843:ERS589843 FBM589843:FBO589843 FLI589843:FLK589843 FVE589843:FVG589843 GFA589843:GFC589843 GOW589843:GOY589843 GYS589843:GYU589843 HIO589843:HIQ589843 HSK589843:HSM589843 ICG589843:ICI589843 IMC589843:IME589843 IVY589843:IWA589843 JFU589843:JFW589843 JPQ589843:JPS589843 JZM589843:JZO589843 KJI589843:KJK589843 KTE589843:KTG589843 LDA589843:LDC589843 LMW589843:LMY589843 LWS589843:LWU589843 MGO589843:MGQ589843 MQK589843:MQM589843 NAG589843:NAI589843 NKC589843:NKE589843 NTY589843:NUA589843 ODU589843:ODW589843 ONQ589843:ONS589843 OXM589843:OXO589843 PHI589843:PHK589843 PRE589843:PRG589843 QBA589843:QBC589843 QKW589843:QKY589843 QUS589843:QUU589843 REO589843:REQ589843 ROK589843:ROM589843 RYG589843:RYI589843 SIC589843:SIE589843 SRY589843:SSA589843 TBU589843:TBW589843 TLQ589843:TLS589843 TVM589843:TVO589843 UFI589843:UFK589843 UPE589843:UPG589843 UZA589843:UZC589843 VIW589843:VIY589843 VSS589843:VSU589843 WCO589843:WCQ589843 WMK589843:WMM589843 WWG589843:WWI589843 ROK983107:ROL983108 JU655379:JW655379 TQ655379:TS655379 ADM655379:ADO655379 ANI655379:ANK655379 AXE655379:AXG655379 BHA655379:BHC655379 BQW655379:BQY655379 CAS655379:CAU655379 CKO655379:CKQ655379 CUK655379:CUM655379 DEG655379:DEI655379 DOC655379:DOE655379 DXY655379:DYA655379 EHU655379:EHW655379 ERQ655379:ERS655379 FBM655379:FBO655379 FLI655379:FLK655379 FVE655379:FVG655379 GFA655379:GFC655379 GOW655379:GOY655379 GYS655379:GYU655379 HIO655379:HIQ655379 HSK655379:HSM655379 ICG655379:ICI655379 IMC655379:IME655379 IVY655379:IWA655379 JFU655379:JFW655379 JPQ655379:JPS655379 JZM655379:JZO655379 KJI655379:KJK655379 KTE655379:KTG655379 LDA655379:LDC655379 LMW655379:LMY655379 LWS655379:LWU655379 MGO655379:MGQ655379 MQK655379:MQM655379 NAG655379:NAI655379 NKC655379:NKE655379 NTY655379:NUA655379 ODU655379:ODW655379 ONQ655379:ONS655379 OXM655379:OXO655379 PHI655379:PHK655379 PRE655379:PRG655379 QBA655379:QBC655379 QKW655379:QKY655379 QUS655379:QUU655379 REO655379:REQ655379 ROK655379:ROM655379 RYG655379:RYI655379 SIC655379:SIE655379 SRY655379:SSA655379 TBU655379:TBW655379 TLQ655379:TLS655379 TVM655379:TVO655379 UFI655379:UFK655379 UPE655379:UPG655379 UZA655379:UZC655379 VIW655379:VIY655379 VSS655379:VSU655379 WCO655379:WCQ655379 WMK655379:WMM655379 WWG655379:WWI655379 RYG983107:RYH983108 JU720915:JW720915 TQ720915:TS720915 ADM720915:ADO720915 ANI720915:ANK720915 AXE720915:AXG720915 BHA720915:BHC720915 BQW720915:BQY720915 CAS720915:CAU720915 CKO720915:CKQ720915 CUK720915:CUM720915 DEG720915:DEI720915 DOC720915:DOE720915 DXY720915:DYA720915 EHU720915:EHW720915 ERQ720915:ERS720915 FBM720915:FBO720915 FLI720915:FLK720915 FVE720915:FVG720915 GFA720915:GFC720915 GOW720915:GOY720915 GYS720915:GYU720915 HIO720915:HIQ720915 HSK720915:HSM720915 ICG720915:ICI720915 IMC720915:IME720915 IVY720915:IWA720915 JFU720915:JFW720915 JPQ720915:JPS720915 JZM720915:JZO720915 KJI720915:KJK720915 KTE720915:KTG720915 LDA720915:LDC720915 LMW720915:LMY720915 LWS720915:LWU720915 MGO720915:MGQ720915 MQK720915:MQM720915 NAG720915:NAI720915 NKC720915:NKE720915 NTY720915:NUA720915 ODU720915:ODW720915 ONQ720915:ONS720915 OXM720915:OXO720915 PHI720915:PHK720915 PRE720915:PRG720915 QBA720915:QBC720915 QKW720915:QKY720915 QUS720915:QUU720915 REO720915:REQ720915 ROK720915:ROM720915 RYG720915:RYI720915 SIC720915:SIE720915 SRY720915:SSA720915 TBU720915:TBW720915 TLQ720915:TLS720915 TVM720915:TVO720915 UFI720915:UFK720915 UPE720915:UPG720915 UZA720915:UZC720915 VIW720915:VIY720915 VSS720915:VSU720915 WCO720915:WCQ720915 WMK720915:WMM720915 WWG720915:WWI720915 SIC983107:SID983108 JU786451:JW786451 TQ786451:TS786451 ADM786451:ADO786451 ANI786451:ANK786451 AXE786451:AXG786451 BHA786451:BHC786451 BQW786451:BQY786451 CAS786451:CAU786451 CKO786451:CKQ786451 CUK786451:CUM786451 DEG786451:DEI786451 DOC786451:DOE786451 DXY786451:DYA786451 EHU786451:EHW786451 ERQ786451:ERS786451 FBM786451:FBO786451 FLI786451:FLK786451 FVE786451:FVG786451 GFA786451:GFC786451 GOW786451:GOY786451 GYS786451:GYU786451 HIO786451:HIQ786451 HSK786451:HSM786451 ICG786451:ICI786451 IMC786451:IME786451 IVY786451:IWA786451 JFU786451:JFW786451 JPQ786451:JPS786451 JZM786451:JZO786451 KJI786451:KJK786451 KTE786451:KTG786451 LDA786451:LDC786451 LMW786451:LMY786451 LWS786451:LWU786451 MGO786451:MGQ786451 MQK786451:MQM786451 NAG786451:NAI786451 NKC786451:NKE786451 NTY786451:NUA786451 ODU786451:ODW786451 ONQ786451:ONS786451 OXM786451:OXO786451 PHI786451:PHK786451 PRE786451:PRG786451 QBA786451:QBC786451 QKW786451:QKY786451 QUS786451:QUU786451 REO786451:REQ786451 ROK786451:ROM786451 RYG786451:RYI786451 SIC786451:SIE786451 SRY786451:SSA786451 TBU786451:TBW786451 TLQ786451:TLS786451 TVM786451:TVO786451 UFI786451:UFK786451 UPE786451:UPG786451 UZA786451:UZC786451 VIW786451:VIY786451 VSS786451:VSU786451 WCO786451:WCQ786451 WMK786451:WMM786451 WWG786451:WWI786451 SRY983107:SRZ983108 JU851987:JW851987 TQ851987:TS851987 ADM851987:ADO851987 ANI851987:ANK851987 AXE851987:AXG851987 BHA851987:BHC851987 BQW851987:BQY851987 CAS851987:CAU851987 CKO851987:CKQ851987 CUK851987:CUM851987 DEG851987:DEI851987 DOC851987:DOE851987 DXY851987:DYA851987 EHU851987:EHW851987 ERQ851987:ERS851987 FBM851987:FBO851987 FLI851987:FLK851987 FVE851987:FVG851987 GFA851987:GFC851987 GOW851987:GOY851987 GYS851987:GYU851987 HIO851987:HIQ851987 HSK851987:HSM851987 ICG851987:ICI851987 IMC851987:IME851987 IVY851987:IWA851987 JFU851987:JFW851987 JPQ851987:JPS851987 JZM851987:JZO851987 KJI851987:KJK851987 KTE851987:KTG851987 LDA851987:LDC851987 LMW851987:LMY851987 LWS851987:LWU851987 MGO851987:MGQ851987 MQK851987:MQM851987 NAG851987:NAI851987 NKC851987:NKE851987 NTY851987:NUA851987 ODU851987:ODW851987 ONQ851987:ONS851987 OXM851987:OXO851987 PHI851987:PHK851987 PRE851987:PRG851987 QBA851987:QBC851987 QKW851987:QKY851987 QUS851987:QUU851987 REO851987:REQ851987 ROK851987:ROM851987 RYG851987:RYI851987 SIC851987:SIE851987 SRY851987:SSA851987 TBU851987:TBW851987 TLQ851987:TLS851987 TVM851987:TVO851987 UFI851987:UFK851987 UPE851987:UPG851987 UZA851987:UZC851987 VIW851987:VIY851987 VSS851987:VSU851987 WCO851987:WCQ851987 WMK851987:WMM851987 WWG851987:WWI851987 TBU983107:TBV983108 JU917523:JW917523 TQ917523:TS917523 ADM917523:ADO917523 ANI917523:ANK917523 AXE917523:AXG917523 BHA917523:BHC917523 BQW917523:BQY917523 CAS917523:CAU917523 CKO917523:CKQ917523 CUK917523:CUM917523 DEG917523:DEI917523 DOC917523:DOE917523 DXY917523:DYA917523 EHU917523:EHW917523 ERQ917523:ERS917523 FBM917523:FBO917523 FLI917523:FLK917523 FVE917523:FVG917523 GFA917523:GFC917523 GOW917523:GOY917523 GYS917523:GYU917523 HIO917523:HIQ917523 HSK917523:HSM917523 ICG917523:ICI917523 IMC917523:IME917523 IVY917523:IWA917523 JFU917523:JFW917523 JPQ917523:JPS917523 JZM917523:JZO917523 KJI917523:KJK917523 KTE917523:KTG917523 LDA917523:LDC917523 LMW917523:LMY917523 LWS917523:LWU917523 MGO917523:MGQ917523 MQK917523:MQM917523 NAG917523:NAI917523 NKC917523:NKE917523 NTY917523:NUA917523 ODU917523:ODW917523 ONQ917523:ONS917523 OXM917523:OXO917523 PHI917523:PHK917523 PRE917523:PRG917523 QBA917523:QBC917523 QKW917523:QKY917523 QUS917523:QUU917523 REO917523:REQ917523 ROK917523:ROM917523 RYG917523:RYI917523 SIC917523:SIE917523 SRY917523:SSA917523 TBU917523:TBW917523 TLQ917523:TLS917523 TVM917523:TVO917523 UFI917523:UFK917523 UPE917523:UPG917523 UZA917523:UZC917523 VIW917523:VIY917523 VSS917523:VSU917523 WCO917523:WCQ917523 WMK917523:WMM917523 WWG917523:WWI917523 TLQ983107:TLR983108 JU983059:JW983059 TQ983059:TS983059 ADM983059:ADO983059 ANI983059:ANK983059 AXE983059:AXG983059 BHA983059:BHC983059 BQW983059:BQY983059 CAS983059:CAU983059 CKO983059:CKQ983059 CUK983059:CUM983059 DEG983059:DEI983059 DOC983059:DOE983059 DXY983059:DYA983059 EHU983059:EHW983059 ERQ983059:ERS983059 FBM983059:FBO983059 FLI983059:FLK983059 FVE983059:FVG983059 GFA983059:GFC983059 GOW983059:GOY983059 GYS983059:GYU983059 HIO983059:HIQ983059 HSK983059:HSM983059 ICG983059:ICI983059 IMC983059:IME983059 IVY983059:IWA983059 JFU983059:JFW983059 JPQ983059:JPS983059 JZM983059:JZO983059 KJI983059:KJK983059 KTE983059:KTG983059 LDA983059:LDC983059 LMW983059:LMY983059 LWS983059:LWU983059 MGO983059:MGQ983059 MQK983059:MQM983059 NAG983059:NAI983059 NKC983059:NKE983059 NTY983059:NUA983059 ODU983059:ODW983059 ONQ983059:ONS983059 OXM983059:OXO983059 PHI983059:PHK983059 PRE983059:PRG983059 QBA983059:QBC983059 QKW983059:QKY983059 QUS983059:QUU983059 REO983059:REQ983059 ROK983059:ROM983059 RYG983059:RYI983059 SIC983059:SIE983059 SRY983059:SSA983059 TBU983059:TBW983059 TLQ983059:TLS983059 TVM983059:TVO983059 UFI983059:UFK983059 UPE983059:UPG983059 UZA983059:UZC983059 VIW983059:VIY983059 VSS983059:VSU983059 WCO983059:WCQ983059 WMK983059:WMM983059 WWG983059:WWI983059 JJ65555:JQ65555 TF65555:TM65555 ADB65555:ADI65555 AMX65555:ANE65555 AWT65555:AXA65555 BGP65555:BGW65555 BQL65555:BQS65555 CAH65555:CAO65555 CKD65555:CKK65555 CTZ65555:CUG65555 DDV65555:DEC65555 DNR65555:DNY65555 DXN65555:DXU65555 EHJ65555:EHQ65555 ERF65555:ERM65555 FBB65555:FBI65555 FKX65555:FLE65555 FUT65555:FVA65555 GEP65555:GEW65555 GOL65555:GOS65555 GYH65555:GYO65555 HID65555:HIK65555 HRZ65555:HSG65555 IBV65555:ICC65555 ILR65555:ILY65555 IVN65555:IVU65555 JFJ65555:JFQ65555 JPF65555:JPM65555 JZB65555:JZI65555 KIX65555:KJE65555 KST65555:KTA65555 LCP65555:LCW65555 LML65555:LMS65555 LWH65555:LWO65555 MGD65555:MGK65555 MPZ65555:MQG65555 MZV65555:NAC65555 NJR65555:NJY65555 NTN65555:NTU65555 ODJ65555:ODQ65555 ONF65555:ONM65555 OXB65555:OXI65555 PGX65555:PHE65555 PQT65555:PRA65555 QAP65555:QAW65555 QKL65555:QKS65555 QUH65555:QUO65555 RED65555:REK65555 RNZ65555:ROG65555 RXV65555:RYC65555 SHR65555:SHY65555 SRN65555:SRU65555 TBJ65555:TBQ65555 TLF65555:TLM65555 TVB65555:TVI65555 UEX65555:UFE65555 UOT65555:UPA65555 UYP65555:UYW65555 VIL65555:VIS65555 VSH65555:VSO65555 WCD65555:WCK65555 WLZ65555:WMG65555 WVV65555:WWC65555 V196627:AB196627 JJ131091:JQ131091 TF131091:TM131091 ADB131091:ADI131091 AMX131091:ANE131091 AWT131091:AXA131091 BGP131091:BGW131091 BQL131091:BQS131091 CAH131091:CAO131091 CKD131091:CKK131091 CTZ131091:CUG131091 DDV131091:DEC131091 DNR131091:DNY131091 DXN131091:DXU131091 EHJ131091:EHQ131091 ERF131091:ERM131091 FBB131091:FBI131091 FKX131091:FLE131091 FUT131091:FVA131091 GEP131091:GEW131091 GOL131091:GOS131091 GYH131091:GYO131091 HID131091:HIK131091 HRZ131091:HSG131091 IBV131091:ICC131091 ILR131091:ILY131091 IVN131091:IVU131091 JFJ131091:JFQ131091 JPF131091:JPM131091 JZB131091:JZI131091 KIX131091:KJE131091 KST131091:KTA131091 LCP131091:LCW131091 LML131091:LMS131091 LWH131091:LWO131091 MGD131091:MGK131091 MPZ131091:MQG131091 MZV131091:NAC131091 NJR131091:NJY131091 NTN131091:NTU131091 ODJ131091:ODQ131091 ONF131091:ONM131091 OXB131091:OXI131091 PGX131091:PHE131091 PQT131091:PRA131091 QAP131091:QAW131091 QKL131091:QKS131091 QUH131091:QUO131091 RED131091:REK131091 RNZ131091:ROG131091 RXV131091:RYC131091 SHR131091:SHY131091 SRN131091:SRU131091 TBJ131091:TBQ131091 TLF131091:TLM131091 TVB131091:TVI131091 UEX131091:UFE131091 UOT131091:UPA131091 UYP131091:UYW131091 VIL131091:VIS131091 VSH131091:VSO131091 WCD131091:WCK131091 WLZ131091:WMG131091 WVV131091:WWC131091 V262163:AB262163 JJ196627:JQ196627 TF196627:TM196627 ADB196627:ADI196627 AMX196627:ANE196627 AWT196627:AXA196627 BGP196627:BGW196627 BQL196627:BQS196627 CAH196627:CAO196627 CKD196627:CKK196627 CTZ196627:CUG196627 DDV196627:DEC196627 DNR196627:DNY196627 DXN196627:DXU196627 EHJ196627:EHQ196627 ERF196627:ERM196627 FBB196627:FBI196627 FKX196627:FLE196627 FUT196627:FVA196627 GEP196627:GEW196627 GOL196627:GOS196627 GYH196627:GYO196627 HID196627:HIK196627 HRZ196627:HSG196627 IBV196627:ICC196627 ILR196627:ILY196627 IVN196627:IVU196627 JFJ196627:JFQ196627 JPF196627:JPM196627 JZB196627:JZI196627 KIX196627:KJE196627 KST196627:KTA196627 LCP196627:LCW196627 LML196627:LMS196627 LWH196627:LWO196627 MGD196627:MGK196627 MPZ196627:MQG196627 MZV196627:NAC196627 NJR196627:NJY196627 NTN196627:NTU196627 ODJ196627:ODQ196627 ONF196627:ONM196627 OXB196627:OXI196627 PGX196627:PHE196627 PQT196627:PRA196627 QAP196627:QAW196627 QKL196627:QKS196627 QUH196627:QUO196627 RED196627:REK196627 RNZ196627:ROG196627 RXV196627:RYC196627 SHR196627:SHY196627 SRN196627:SRU196627 TBJ196627:TBQ196627 TLF196627:TLM196627 TVB196627:TVI196627 UEX196627:UFE196627 UOT196627:UPA196627 UYP196627:UYW196627 VIL196627:VIS196627 VSH196627:VSO196627 WCD196627:WCK196627 WLZ196627:WMG196627 WVV196627:WWC196627 V327699:AB327699 JJ262163:JQ262163 TF262163:TM262163 ADB262163:ADI262163 AMX262163:ANE262163 AWT262163:AXA262163 BGP262163:BGW262163 BQL262163:BQS262163 CAH262163:CAO262163 CKD262163:CKK262163 CTZ262163:CUG262163 DDV262163:DEC262163 DNR262163:DNY262163 DXN262163:DXU262163 EHJ262163:EHQ262163 ERF262163:ERM262163 FBB262163:FBI262163 FKX262163:FLE262163 FUT262163:FVA262163 GEP262163:GEW262163 GOL262163:GOS262163 GYH262163:GYO262163 HID262163:HIK262163 HRZ262163:HSG262163 IBV262163:ICC262163 ILR262163:ILY262163 IVN262163:IVU262163 JFJ262163:JFQ262163 JPF262163:JPM262163 JZB262163:JZI262163 KIX262163:KJE262163 KST262163:KTA262163 LCP262163:LCW262163 LML262163:LMS262163 LWH262163:LWO262163 MGD262163:MGK262163 MPZ262163:MQG262163 MZV262163:NAC262163 NJR262163:NJY262163 NTN262163:NTU262163 ODJ262163:ODQ262163 ONF262163:ONM262163 OXB262163:OXI262163 PGX262163:PHE262163 PQT262163:PRA262163 QAP262163:QAW262163 QKL262163:QKS262163 QUH262163:QUO262163 RED262163:REK262163 RNZ262163:ROG262163 RXV262163:RYC262163 SHR262163:SHY262163 SRN262163:SRU262163 TBJ262163:TBQ262163 TLF262163:TLM262163 TVB262163:TVI262163 UEX262163:UFE262163 UOT262163:UPA262163 UYP262163:UYW262163 VIL262163:VIS262163 VSH262163:VSO262163 WCD262163:WCK262163 WLZ262163:WMG262163 WVV262163:WWC262163 V393235:AB393235 JJ327699:JQ327699 TF327699:TM327699 ADB327699:ADI327699 AMX327699:ANE327699 AWT327699:AXA327699 BGP327699:BGW327699 BQL327699:BQS327699 CAH327699:CAO327699 CKD327699:CKK327699 CTZ327699:CUG327699 DDV327699:DEC327699 DNR327699:DNY327699 DXN327699:DXU327699 EHJ327699:EHQ327699 ERF327699:ERM327699 FBB327699:FBI327699 FKX327699:FLE327699 FUT327699:FVA327699 GEP327699:GEW327699 GOL327699:GOS327699 GYH327699:GYO327699 HID327699:HIK327699 HRZ327699:HSG327699 IBV327699:ICC327699 ILR327699:ILY327699 IVN327699:IVU327699 JFJ327699:JFQ327699 JPF327699:JPM327699 JZB327699:JZI327699 KIX327699:KJE327699 KST327699:KTA327699 LCP327699:LCW327699 LML327699:LMS327699 LWH327699:LWO327699 MGD327699:MGK327699 MPZ327699:MQG327699 MZV327699:NAC327699 NJR327699:NJY327699 NTN327699:NTU327699 ODJ327699:ODQ327699 ONF327699:ONM327699 OXB327699:OXI327699 PGX327699:PHE327699 PQT327699:PRA327699 QAP327699:QAW327699 QKL327699:QKS327699 QUH327699:QUO327699 RED327699:REK327699 RNZ327699:ROG327699 RXV327699:RYC327699 SHR327699:SHY327699 SRN327699:SRU327699 TBJ327699:TBQ327699 TLF327699:TLM327699 TVB327699:TVI327699 UEX327699:UFE327699 UOT327699:UPA327699 UYP327699:UYW327699 VIL327699:VIS327699 VSH327699:VSO327699 WCD327699:WCK327699 WLZ327699:WMG327699 WVV327699:WWC327699 V458771:AB458771 JJ393235:JQ393235 TF393235:TM393235 ADB393235:ADI393235 AMX393235:ANE393235 AWT393235:AXA393235 BGP393235:BGW393235 BQL393235:BQS393235 CAH393235:CAO393235 CKD393235:CKK393235 CTZ393235:CUG393235 DDV393235:DEC393235 DNR393235:DNY393235 DXN393235:DXU393235 EHJ393235:EHQ393235 ERF393235:ERM393235 FBB393235:FBI393235 FKX393235:FLE393235 FUT393235:FVA393235 GEP393235:GEW393235 GOL393235:GOS393235 GYH393235:GYO393235 HID393235:HIK393235 HRZ393235:HSG393235 IBV393235:ICC393235 ILR393235:ILY393235 IVN393235:IVU393235 JFJ393235:JFQ393235 JPF393235:JPM393235 JZB393235:JZI393235 KIX393235:KJE393235 KST393235:KTA393235 LCP393235:LCW393235 LML393235:LMS393235 LWH393235:LWO393235 MGD393235:MGK393235 MPZ393235:MQG393235 MZV393235:NAC393235 NJR393235:NJY393235 NTN393235:NTU393235 ODJ393235:ODQ393235 ONF393235:ONM393235 OXB393235:OXI393235 PGX393235:PHE393235 PQT393235:PRA393235 QAP393235:QAW393235 QKL393235:QKS393235 QUH393235:QUO393235 RED393235:REK393235 RNZ393235:ROG393235 RXV393235:RYC393235 SHR393235:SHY393235 SRN393235:SRU393235 TBJ393235:TBQ393235 TLF393235:TLM393235 TVB393235:TVI393235 UEX393235:UFE393235 UOT393235:UPA393235 UYP393235:UYW393235 VIL393235:VIS393235 VSH393235:VSO393235 WCD393235:WCK393235 WLZ393235:WMG393235 WVV393235:WWC393235 V524307:AB524307 JJ458771:JQ458771 TF458771:TM458771 ADB458771:ADI458771 AMX458771:ANE458771 AWT458771:AXA458771 BGP458771:BGW458771 BQL458771:BQS458771 CAH458771:CAO458771 CKD458771:CKK458771 CTZ458771:CUG458771 DDV458771:DEC458771 DNR458771:DNY458771 DXN458771:DXU458771 EHJ458771:EHQ458771 ERF458771:ERM458771 FBB458771:FBI458771 FKX458771:FLE458771 FUT458771:FVA458771 GEP458771:GEW458771 GOL458771:GOS458771 GYH458771:GYO458771 HID458771:HIK458771 HRZ458771:HSG458771 IBV458771:ICC458771 ILR458771:ILY458771 IVN458771:IVU458771 JFJ458771:JFQ458771 JPF458771:JPM458771 JZB458771:JZI458771 KIX458771:KJE458771 KST458771:KTA458771 LCP458771:LCW458771 LML458771:LMS458771 LWH458771:LWO458771 MGD458771:MGK458771 MPZ458771:MQG458771 MZV458771:NAC458771 NJR458771:NJY458771 NTN458771:NTU458771 ODJ458771:ODQ458771 ONF458771:ONM458771 OXB458771:OXI458771 PGX458771:PHE458771 PQT458771:PRA458771 QAP458771:QAW458771 QKL458771:QKS458771 QUH458771:QUO458771 RED458771:REK458771 RNZ458771:ROG458771 RXV458771:RYC458771 SHR458771:SHY458771 SRN458771:SRU458771 TBJ458771:TBQ458771 TLF458771:TLM458771 TVB458771:TVI458771 UEX458771:UFE458771 UOT458771:UPA458771 UYP458771:UYW458771 VIL458771:VIS458771 VSH458771:VSO458771 WCD458771:WCK458771 WLZ458771:WMG458771 WVV458771:WWC458771 V589843:AB589843 JJ524307:JQ524307 TF524307:TM524307 ADB524307:ADI524307 AMX524307:ANE524307 AWT524307:AXA524307 BGP524307:BGW524307 BQL524307:BQS524307 CAH524307:CAO524307 CKD524307:CKK524307 CTZ524307:CUG524307 DDV524307:DEC524307 DNR524307:DNY524307 DXN524307:DXU524307 EHJ524307:EHQ524307 ERF524307:ERM524307 FBB524307:FBI524307 FKX524307:FLE524307 FUT524307:FVA524307 GEP524307:GEW524307 GOL524307:GOS524307 GYH524307:GYO524307 HID524307:HIK524307 HRZ524307:HSG524307 IBV524307:ICC524307 ILR524307:ILY524307 IVN524307:IVU524307 JFJ524307:JFQ524307 JPF524307:JPM524307 JZB524307:JZI524307 KIX524307:KJE524307 KST524307:KTA524307 LCP524307:LCW524307 LML524307:LMS524307 LWH524307:LWO524307 MGD524307:MGK524307 MPZ524307:MQG524307 MZV524307:NAC524307 NJR524307:NJY524307 NTN524307:NTU524307 ODJ524307:ODQ524307 ONF524307:ONM524307 OXB524307:OXI524307 PGX524307:PHE524307 PQT524307:PRA524307 QAP524307:QAW524307 QKL524307:QKS524307 QUH524307:QUO524307 RED524307:REK524307 RNZ524307:ROG524307 RXV524307:RYC524307 SHR524307:SHY524307 SRN524307:SRU524307 TBJ524307:TBQ524307 TLF524307:TLM524307 TVB524307:TVI524307 UEX524307:UFE524307 UOT524307:UPA524307 UYP524307:UYW524307 VIL524307:VIS524307 VSH524307:VSO524307 WCD524307:WCK524307 WLZ524307:WMG524307 WVV524307:WWC524307 V655379:AB655379 JJ589843:JQ589843 TF589843:TM589843 ADB589843:ADI589843 AMX589843:ANE589843 AWT589843:AXA589843 BGP589843:BGW589843 BQL589843:BQS589843 CAH589843:CAO589843 CKD589843:CKK589843 CTZ589843:CUG589843 DDV589843:DEC589843 DNR589843:DNY589843 DXN589843:DXU589843 EHJ589843:EHQ589843 ERF589843:ERM589843 FBB589843:FBI589843 FKX589843:FLE589843 FUT589843:FVA589843 GEP589843:GEW589843 GOL589843:GOS589843 GYH589843:GYO589843 HID589843:HIK589843 HRZ589843:HSG589843 IBV589843:ICC589843 ILR589843:ILY589843 IVN589843:IVU589843 JFJ589843:JFQ589843 JPF589843:JPM589843 JZB589843:JZI589843 KIX589843:KJE589843 KST589843:KTA589843 LCP589843:LCW589843 LML589843:LMS589843 LWH589843:LWO589843 MGD589843:MGK589843 MPZ589843:MQG589843 MZV589843:NAC589843 NJR589843:NJY589843 NTN589843:NTU589843 ODJ589843:ODQ589843 ONF589843:ONM589843 OXB589843:OXI589843 PGX589843:PHE589843 PQT589843:PRA589843 QAP589843:QAW589843 QKL589843:QKS589843 QUH589843:QUO589843 RED589843:REK589843 RNZ589843:ROG589843 RXV589843:RYC589843 SHR589843:SHY589843 SRN589843:SRU589843 TBJ589843:TBQ589843 TLF589843:TLM589843 TVB589843:TVI589843 UEX589843:UFE589843 UOT589843:UPA589843 UYP589843:UYW589843 VIL589843:VIS589843 VSH589843:VSO589843 WCD589843:WCK589843 WLZ589843:WMG589843 WVV589843:WWC589843 V720915:AB720915 JJ655379:JQ655379 TF655379:TM655379 ADB655379:ADI655379 AMX655379:ANE655379 AWT655379:AXA655379 BGP655379:BGW655379 BQL655379:BQS655379 CAH655379:CAO655379 CKD655379:CKK655379 CTZ655379:CUG655379 DDV655379:DEC655379 DNR655379:DNY655379 DXN655379:DXU655379 EHJ655379:EHQ655379 ERF655379:ERM655379 FBB655379:FBI655379 FKX655379:FLE655379 FUT655379:FVA655379 GEP655379:GEW655379 GOL655379:GOS655379 GYH655379:GYO655379 HID655379:HIK655379 HRZ655379:HSG655379 IBV655379:ICC655379 ILR655379:ILY655379 IVN655379:IVU655379 JFJ655379:JFQ655379 JPF655379:JPM655379 JZB655379:JZI655379 KIX655379:KJE655379 KST655379:KTA655379 LCP655379:LCW655379 LML655379:LMS655379 LWH655379:LWO655379 MGD655379:MGK655379 MPZ655379:MQG655379 MZV655379:NAC655379 NJR655379:NJY655379 NTN655379:NTU655379 ODJ655379:ODQ655379 ONF655379:ONM655379 OXB655379:OXI655379 PGX655379:PHE655379 PQT655379:PRA655379 QAP655379:QAW655379 QKL655379:QKS655379 QUH655379:QUO655379 RED655379:REK655379 RNZ655379:ROG655379 RXV655379:RYC655379 SHR655379:SHY655379 SRN655379:SRU655379 TBJ655379:TBQ655379 TLF655379:TLM655379 TVB655379:TVI655379 UEX655379:UFE655379 UOT655379:UPA655379 UYP655379:UYW655379 VIL655379:VIS655379 VSH655379:VSO655379 WCD655379:WCK655379 WLZ655379:WMG655379 WVV655379:WWC655379 V786451:AB786451 JJ720915:JQ720915 TF720915:TM720915 ADB720915:ADI720915 AMX720915:ANE720915 AWT720915:AXA720915 BGP720915:BGW720915 BQL720915:BQS720915 CAH720915:CAO720915 CKD720915:CKK720915 CTZ720915:CUG720915 DDV720915:DEC720915 DNR720915:DNY720915 DXN720915:DXU720915 EHJ720915:EHQ720915 ERF720915:ERM720915 FBB720915:FBI720915 FKX720915:FLE720915 FUT720915:FVA720915 GEP720915:GEW720915 GOL720915:GOS720915 GYH720915:GYO720915 HID720915:HIK720915 HRZ720915:HSG720915 IBV720915:ICC720915 ILR720915:ILY720915 IVN720915:IVU720915 JFJ720915:JFQ720915 JPF720915:JPM720915 JZB720915:JZI720915 KIX720915:KJE720915 KST720915:KTA720915 LCP720915:LCW720915 LML720915:LMS720915 LWH720915:LWO720915 MGD720915:MGK720915 MPZ720915:MQG720915 MZV720915:NAC720915 NJR720915:NJY720915 NTN720915:NTU720915 ODJ720915:ODQ720915 ONF720915:ONM720915 OXB720915:OXI720915 PGX720915:PHE720915 PQT720915:PRA720915 QAP720915:QAW720915 QKL720915:QKS720915 QUH720915:QUO720915 RED720915:REK720915 RNZ720915:ROG720915 RXV720915:RYC720915 SHR720915:SHY720915 SRN720915:SRU720915 TBJ720915:TBQ720915 TLF720915:TLM720915 TVB720915:TVI720915 UEX720915:UFE720915 UOT720915:UPA720915 UYP720915:UYW720915 VIL720915:VIS720915 VSH720915:VSO720915 WCD720915:WCK720915 WLZ720915:WMG720915 WVV720915:WWC720915 V851987:AB851987 JJ786451:JQ786451 TF786451:TM786451 ADB786451:ADI786451 AMX786451:ANE786451 AWT786451:AXA786451 BGP786451:BGW786451 BQL786451:BQS786451 CAH786451:CAO786451 CKD786451:CKK786451 CTZ786451:CUG786451 DDV786451:DEC786451 DNR786451:DNY786451 DXN786451:DXU786451 EHJ786451:EHQ786451 ERF786451:ERM786451 FBB786451:FBI786451 FKX786451:FLE786451 FUT786451:FVA786451 GEP786451:GEW786451 GOL786451:GOS786451 GYH786451:GYO786451 HID786451:HIK786451 HRZ786451:HSG786451 IBV786451:ICC786451 ILR786451:ILY786451 IVN786451:IVU786451 JFJ786451:JFQ786451 JPF786451:JPM786451 JZB786451:JZI786451 KIX786451:KJE786451 KST786451:KTA786451 LCP786451:LCW786451 LML786451:LMS786451 LWH786451:LWO786451 MGD786451:MGK786451 MPZ786451:MQG786451 MZV786451:NAC786451 NJR786451:NJY786451 NTN786451:NTU786451 ODJ786451:ODQ786451 ONF786451:ONM786451 OXB786451:OXI786451 PGX786451:PHE786451 PQT786451:PRA786451 QAP786451:QAW786451 QKL786451:QKS786451 QUH786451:QUO786451 RED786451:REK786451 RNZ786451:ROG786451 RXV786451:RYC786451 SHR786451:SHY786451 SRN786451:SRU786451 TBJ786451:TBQ786451 TLF786451:TLM786451 TVB786451:TVI786451 UEX786451:UFE786451 UOT786451:UPA786451 UYP786451:UYW786451 VIL786451:VIS786451 VSH786451:VSO786451 WCD786451:WCK786451 WLZ786451:WMG786451 WVV786451:WWC786451 V917523:AB917523 JJ851987:JQ851987 TF851987:TM851987 ADB851987:ADI851987 AMX851987:ANE851987 AWT851987:AXA851987 BGP851987:BGW851987 BQL851987:BQS851987 CAH851987:CAO851987 CKD851987:CKK851987 CTZ851987:CUG851987 DDV851987:DEC851987 DNR851987:DNY851987 DXN851987:DXU851987 EHJ851987:EHQ851987 ERF851987:ERM851987 FBB851987:FBI851987 FKX851987:FLE851987 FUT851987:FVA851987 GEP851987:GEW851987 GOL851987:GOS851987 GYH851987:GYO851987 HID851987:HIK851987 HRZ851987:HSG851987 IBV851987:ICC851987 ILR851987:ILY851987 IVN851987:IVU851987 JFJ851987:JFQ851987 JPF851987:JPM851987 JZB851987:JZI851987 KIX851987:KJE851987 KST851987:KTA851987 LCP851987:LCW851987 LML851987:LMS851987 LWH851987:LWO851987 MGD851987:MGK851987 MPZ851987:MQG851987 MZV851987:NAC851987 NJR851987:NJY851987 NTN851987:NTU851987 ODJ851987:ODQ851987 ONF851987:ONM851987 OXB851987:OXI851987 PGX851987:PHE851987 PQT851987:PRA851987 QAP851987:QAW851987 QKL851987:QKS851987 QUH851987:QUO851987 RED851987:REK851987 RNZ851987:ROG851987 RXV851987:RYC851987 SHR851987:SHY851987 SRN851987:SRU851987 TBJ851987:TBQ851987 TLF851987:TLM851987 TVB851987:TVI851987 UEX851987:UFE851987 UOT851987:UPA851987 UYP851987:UYW851987 VIL851987:VIS851987 VSH851987:VSO851987 WCD851987:WCK851987 WLZ851987:WMG851987 WVV851987:WWC851987 V983059:AB983059 JJ917523:JQ917523 TF917523:TM917523 ADB917523:ADI917523 AMX917523:ANE917523 AWT917523:AXA917523 BGP917523:BGW917523 BQL917523:BQS917523 CAH917523:CAO917523 CKD917523:CKK917523 CTZ917523:CUG917523 DDV917523:DEC917523 DNR917523:DNY917523 DXN917523:DXU917523 EHJ917523:EHQ917523 ERF917523:ERM917523 FBB917523:FBI917523 FKX917523:FLE917523 FUT917523:FVA917523 GEP917523:GEW917523 GOL917523:GOS917523 GYH917523:GYO917523 HID917523:HIK917523 HRZ917523:HSG917523 IBV917523:ICC917523 ILR917523:ILY917523 IVN917523:IVU917523 JFJ917523:JFQ917523 JPF917523:JPM917523 JZB917523:JZI917523 KIX917523:KJE917523 KST917523:KTA917523 LCP917523:LCW917523 LML917523:LMS917523 LWH917523:LWO917523 MGD917523:MGK917523 MPZ917523:MQG917523 MZV917523:NAC917523 NJR917523:NJY917523 NTN917523:NTU917523 ODJ917523:ODQ917523 ONF917523:ONM917523 OXB917523:OXI917523 PGX917523:PHE917523 PQT917523:PRA917523 QAP917523:QAW917523 QKL917523:QKS917523 QUH917523:QUO917523 RED917523:REK917523 RNZ917523:ROG917523 RXV917523:RYC917523 SHR917523:SHY917523 SRN917523:SRU917523 TBJ917523:TBQ917523 TLF917523:TLM917523 TVB917523:TVI917523 UEX917523:UFE917523 UOT917523:UPA917523 UYP917523:UYW917523 VIL917523:VIS917523 VSH917523:VSO917523 WCD917523:WCK917523 WLZ917523:WMG917523 WVV917523:WWC917523 V65603:AB65604 JJ983059:JQ983059 TF983059:TM983059 ADB983059:ADI983059 AMX983059:ANE983059 AWT983059:AXA983059 BGP983059:BGW983059 BQL983059:BQS983059 CAH983059:CAO983059 CKD983059:CKK983059 CTZ983059:CUG983059 DDV983059:DEC983059 DNR983059:DNY983059 DXN983059:DXU983059 EHJ983059:EHQ983059 ERF983059:ERM983059 FBB983059:FBI983059 FKX983059:FLE983059 FUT983059:FVA983059 GEP983059:GEW983059 GOL983059:GOS983059 GYH983059:GYO983059 HID983059:HIK983059 HRZ983059:HSG983059 IBV983059:ICC983059 ILR983059:ILY983059 IVN983059:IVU983059 JFJ983059:JFQ983059 JPF983059:JPM983059 JZB983059:JZI983059 KIX983059:KJE983059 KST983059:KTA983059 LCP983059:LCW983059 LML983059:LMS983059 LWH983059:LWO983059 MGD983059:MGK983059 MPZ983059:MQG983059 MZV983059:NAC983059 NJR983059:NJY983059 NTN983059:NTU983059 ODJ983059:ODQ983059 ONF983059:ONM983059 OXB983059:OXI983059 PGX983059:PHE983059 PQT983059:PRA983059 QAP983059:QAW983059 QKL983059:QKS983059 QUH983059:QUO983059 RED983059:REK983059 RNZ983059:ROG983059 RXV983059:RYC983059 SHR983059:SHY983059 SRN983059:SRU983059 TBJ983059:TBQ983059 TLF983059:TLM983059 TVB983059:TVI983059 UEX983059:UFE983059 UOT983059:UPA983059 UYP983059:UYW983059 VIL983059:VIS983059 VSH983059:VSO983059 WCD983059:WCK983059 WLZ983059:WMG983059 WVV983059:WWC983059 E65603:E65604 IT65603:IT65604 SP65603:SP65604 ACL65603:ACL65604 AMH65603:AMH65604 AWD65603:AWD65604 BFZ65603:BFZ65604 BPV65603:BPV65604 BZR65603:BZR65604 CJN65603:CJN65604 CTJ65603:CTJ65604 DDF65603:DDF65604 DNB65603:DNB65604 DWX65603:DWX65604 EGT65603:EGT65604 EQP65603:EQP65604 FAL65603:FAL65604 FKH65603:FKH65604 FUD65603:FUD65604 GDZ65603:GDZ65604 GNV65603:GNV65604 GXR65603:GXR65604 HHN65603:HHN65604 HRJ65603:HRJ65604 IBF65603:IBF65604 ILB65603:ILB65604 IUX65603:IUX65604 JET65603:JET65604 JOP65603:JOP65604 JYL65603:JYL65604 KIH65603:KIH65604 KSD65603:KSD65604 LBZ65603:LBZ65604 LLV65603:LLV65604 LVR65603:LVR65604 MFN65603:MFN65604 MPJ65603:MPJ65604 MZF65603:MZF65604 NJB65603:NJB65604 NSX65603:NSX65604 OCT65603:OCT65604 OMP65603:OMP65604 OWL65603:OWL65604 PGH65603:PGH65604 PQD65603:PQD65604 PZZ65603:PZZ65604 QJV65603:QJV65604 QTR65603:QTR65604 RDN65603:RDN65604 RNJ65603:RNJ65604 RXF65603:RXF65604 SHB65603:SHB65604 SQX65603:SQX65604 TAT65603:TAT65604 TKP65603:TKP65604 TUL65603:TUL65604 UEH65603:UEH65604 UOD65603:UOD65604 UXZ65603:UXZ65604 VHV65603:VHV65604 VRR65603:VRR65604 WBN65603:WBN65604 WLJ65603:WLJ65604 WVF65603:WVF65604 E131139:E131140 IT131139:IT131140 SP131139:SP131140 ACL131139:ACL131140 AMH131139:AMH131140 AWD131139:AWD131140 BFZ131139:BFZ131140 BPV131139:BPV131140 BZR131139:BZR131140 CJN131139:CJN131140 CTJ131139:CTJ131140 DDF131139:DDF131140 DNB131139:DNB131140 DWX131139:DWX131140 EGT131139:EGT131140 EQP131139:EQP131140 FAL131139:FAL131140 FKH131139:FKH131140 FUD131139:FUD131140 GDZ131139:GDZ131140 GNV131139:GNV131140 GXR131139:GXR131140 HHN131139:HHN131140 HRJ131139:HRJ131140 IBF131139:IBF131140 ILB131139:ILB131140 IUX131139:IUX131140 JET131139:JET131140 JOP131139:JOP131140 JYL131139:JYL131140 KIH131139:KIH131140 KSD131139:KSD131140 LBZ131139:LBZ131140 LLV131139:LLV131140 LVR131139:LVR131140 MFN131139:MFN131140 MPJ131139:MPJ131140 MZF131139:MZF131140 NJB131139:NJB131140 NSX131139:NSX131140 OCT131139:OCT131140 OMP131139:OMP131140 OWL131139:OWL131140 PGH131139:PGH131140 PQD131139:PQD131140 PZZ131139:PZZ131140 QJV131139:QJV131140 QTR131139:QTR131140 RDN131139:RDN131140 RNJ131139:RNJ131140 RXF131139:RXF131140 SHB131139:SHB131140 SQX131139:SQX131140 TAT131139:TAT131140 TKP131139:TKP131140 TUL131139:TUL131140 UEH131139:UEH131140 UOD131139:UOD131140 UXZ131139:UXZ131140 VHV131139:VHV131140 VRR131139:VRR131140 WBN131139:WBN131140 WLJ131139:WLJ131140 WVF131139:WVF131140 E196675:E196676 IT196675:IT196676 SP196675:SP196676 ACL196675:ACL196676 AMH196675:AMH196676 AWD196675:AWD196676 BFZ196675:BFZ196676 BPV196675:BPV196676 BZR196675:BZR196676 CJN196675:CJN196676 CTJ196675:CTJ196676 DDF196675:DDF196676 DNB196675:DNB196676 DWX196675:DWX196676 EGT196675:EGT196676 EQP196675:EQP196676 FAL196675:FAL196676 FKH196675:FKH196676 FUD196675:FUD196676 GDZ196675:GDZ196676 GNV196675:GNV196676 GXR196675:GXR196676 HHN196675:HHN196676 HRJ196675:HRJ196676 IBF196675:IBF196676 ILB196675:ILB196676 IUX196675:IUX196676 JET196675:JET196676 JOP196675:JOP196676 JYL196675:JYL196676 KIH196675:KIH196676 KSD196675:KSD196676 LBZ196675:LBZ196676 LLV196675:LLV196676 LVR196675:LVR196676 MFN196675:MFN196676 MPJ196675:MPJ196676 MZF196675:MZF196676 NJB196675:NJB196676 NSX196675:NSX196676 OCT196675:OCT196676 OMP196675:OMP196676 OWL196675:OWL196676 PGH196675:PGH196676 PQD196675:PQD196676 PZZ196675:PZZ196676 QJV196675:QJV196676 QTR196675:QTR196676 RDN196675:RDN196676 RNJ196675:RNJ196676 RXF196675:RXF196676 SHB196675:SHB196676 SQX196675:SQX196676 TAT196675:TAT196676 TKP196675:TKP196676 TUL196675:TUL196676 UEH196675:UEH196676 UOD196675:UOD196676 UXZ196675:UXZ196676 VHV196675:VHV196676 VRR196675:VRR196676 WBN196675:WBN196676 WLJ196675:WLJ196676 WVF196675:WVF196676 E262211:E262212 IT262211:IT262212 SP262211:SP262212 ACL262211:ACL262212 AMH262211:AMH262212 AWD262211:AWD262212 BFZ262211:BFZ262212 BPV262211:BPV262212 BZR262211:BZR262212 CJN262211:CJN262212 CTJ262211:CTJ262212 DDF262211:DDF262212 DNB262211:DNB262212 DWX262211:DWX262212 EGT262211:EGT262212 EQP262211:EQP262212 FAL262211:FAL262212 FKH262211:FKH262212 FUD262211:FUD262212 GDZ262211:GDZ262212 GNV262211:GNV262212 GXR262211:GXR262212 HHN262211:HHN262212 HRJ262211:HRJ262212 IBF262211:IBF262212 ILB262211:ILB262212 IUX262211:IUX262212 JET262211:JET262212 JOP262211:JOP262212 JYL262211:JYL262212 KIH262211:KIH262212 KSD262211:KSD262212 LBZ262211:LBZ262212 LLV262211:LLV262212 LVR262211:LVR262212 MFN262211:MFN262212 MPJ262211:MPJ262212 MZF262211:MZF262212 NJB262211:NJB262212 NSX262211:NSX262212 OCT262211:OCT262212 OMP262211:OMP262212 OWL262211:OWL262212 PGH262211:PGH262212 PQD262211:PQD262212 PZZ262211:PZZ262212 QJV262211:QJV262212 QTR262211:QTR262212 RDN262211:RDN262212 RNJ262211:RNJ262212 RXF262211:RXF262212 SHB262211:SHB262212 SQX262211:SQX262212 TAT262211:TAT262212 TKP262211:TKP262212 TUL262211:TUL262212 UEH262211:UEH262212 UOD262211:UOD262212 UXZ262211:UXZ262212 VHV262211:VHV262212 VRR262211:VRR262212 WBN262211:WBN262212 WLJ262211:WLJ262212 WVF262211:WVF262212 E327747:E327748 IT327747:IT327748 SP327747:SP327748 ACL327747:ACL327748 AMH327747:AMH327748 AWD327747:AWD327748 BFZ327747:BFZ327748 BPV327747:BPV327748 BZR327747:BZR327748 CJN327747:CJN327748 CTJ327747:CTJ327748 DDF327747:DDF327748 DNB327747:DNB327748 DWX327747:DWX327748 EGT327747:EGT327748 EQP327747:EQP327748 FAL327747:FAL327748 FKH327747:FKH327748 FUD327747:FUD327748 GDZ327747:GDZ327748 GNV327747:GNV327748 GXR327747:GXR327748 HHN327747:HHN327748 HRJ327747:HRJ327748 IBF327747:IBF327748 ILB327747:ILB327748 IUX327747:IUX327748 JET327747:JET327748 JOP327747:JOP327748 JYL327747:JYL327748 KIH327747:KIH327748 KSD327747:KSD327748 LBZ327747:LBZ327748 LLV327747:LLV327748 LVR327747:LVR327748 MFN327747:MFN327748 MPJ327747:MPJ327748 MZF327747:MZF327748 NJB327747:NJB327748 NSX327747:NSX327748 OCT327747:OCT327748 OMP327747:OMP327748 OWL327747:OWL327748 PGH327747:PGH327748 PQD327747:PQD327748 PZZ327747:PZZ327748 QJV327747:QJV327748 QTR327747:QTR327748 RDN327747:RDN327748 RNJ327747:RNJ327748 RXF327747:RXF327748 SHB327747:SHB327748 SQX327747:SQX327748 TAT327747:TAT327748 TKP327747:TKP327748 TUL327747:TUL327748 UEH327747:UEH327748 UOD327747:UOD327748 UXZ327747:UXZ327748 VHV327747:VHV327748 VRR327747:VRR327748 WBN327747:WBN327748 WLJ327747:WLJ327748 WVF327747:WVF327748 E393283:E393284 IT393283:IT393284 SP393283:SP393284 ACL393283:ACL393284 AMH393283:AMH393284 AWD393283:AWD393284 BFZ393283:BFZ393284 BPV393283:BPV393284 BZR393283:BZR393284 CJN393283:CJN393284 CTJ393283:CTJ393284 DDF393283:DDF393284 DNB393283:DNB393284 DWX393283:DWX393284 EGT393283:EGT393284 EQP393283:EQP393284 FAL393283:FAL393284 FKH393283:FKH393284 FUD393283:FUD393284 GDZ393283:GDZ393284 GNV393283:GNV393284 GXR393283:GXR393284 HHN393283:HHN393284 HRJ393283:HRJ393284 IBF393283:IBF393284 ILB393283:ILB393284 IUX393283:IUX393284 JET393283:JET393284 JOP393283:JOP393284 JYL393283:JYL393284 KIH393283:KIH393284 KSD393283:KSD393284 LBZ393283:LBZ393284 LLV393283:LLV393284 LVR393283:LVR393284 MFN393283:MFN393284 MPJ393283:MPJ393284 MZF393283:MZF393284 NJB393283:NJB393284 NSX393283:NSX393284 OCT393283:OCT393284 OMP393283:OMP393284 OWL393283:OWL393284 PGH393283:PGH393284 PQD393283:PQD393284 PZZ393283:PZZ393284 QJV393283:QJV393284 QTR393283:QTR393284 RDN393283:RDN393284 RNJ393283:RNJ393284 RXF393283:RXF393284 SHB393283:SHB393284 SQX393283:SQX393284 TAT393283:TAT393284 TKP393283:TKP393284 TUL393283:TUL393284 UEH393283:UEH393284 UOD393283:UOD393284 UXZ393283:UXZ393284 VHV393283:VHV393284 VRR393283:VRR393284 WBN393283:WBN393284 WLJ393283:WLJ393284 WVF393283:WVF393284 E458819:E458820 IT458819:IT458820 SP458819:SP458820 ACL458819:ACL458820 AMH458819:AMH458820 AWD458819:AWD458820 BFZ458819:BFZ458820 BPV458819:BPV458820 BZR458819:BZR458820 CJN458819:CJN458820 CTJ458819:CTJ458820 DDF458819:DDF458820 DNB458819:DNB458820 DWX458819:DWX458820 EGT458819:EGT458820 EQP458819:EQP458820 FAL458819:FAL458820 FKH458819:FKH458820 FUD458819:FUD458820 GDZ458819:GDZ458820 GNV458819:GNV458820 GXR458819:GXR458820 HHN458819:HHN458820 HRJ458819:HRJ458820 IBF458819:IBF458820 ILB458819:ILB458820 IUX458819:IUX458820 JET458819:JET458820 JOP458819:JOP458820 JYL458819:JYL458820 KIH458819:KIH458820 KSD458819:KSD458820 LBZ458819:LBZ458820 LLV458819:LLV458820 LVR458819:LVR458820 MFN458819:MFN458820 MPJ458819:MPJ458820 MZF458819:MZF458820 NJB458819:NJB458820 NSX458819:NSX458820 OCT458819:OCT458820 OMP458819:OMP458820 OWL458819:OWL458820 PGH458819:PGH458820 PQD458819:PQD458820 PZZ458819:PZZ458820 QJV458819:QJV458820 QTR458819:QTR458820 RDN458819:RDN458820 RNJ458819:RNJ458820 RXF458819:RXF458820 SHB458819:SHB458820 SQX458819:SQX458820 TAT458819:TAT458820 TKP458819:TKP458820 TUL458819:TUL458820 UEH458819:UEH458820 UOD458819:UOD458820 UXZ458819:UXZ458820 VHV458819:VHV458820 VRR458819:VRR458820 WBN458819:WBN458820 WLJ458819:WLJ458820 WVF458819:WVF458820 E524355:E524356 IT524355:IT524356 SP524355:SP524356 ACL524355:ACL524356 AMH524355:AMH524356 AWD524355:AWD524356 BFZ524355:BFZ524356 BPV524355:BPV524356 BZR524355:BZR524356 CJN524355:CJN524356 CTJ524355:CTJ524356 DDF524355:DDF524356 DNB524355:DNB524356 DWX524355:DWX524356 EGT524355:EGT524356 EQP524355:EQP524356 FAL524355:FAL524356 FKH524355:FKH524356 FUD524355:FUD524356 GDZ524355:GDZ524356 GNV524355:GNV524356 GXR524355:GXR524356 HHN524355:HHN524356 HRJ524355:HRJ524356 IBF524355:IBF524356 ILB524355:ILB524356 IUX524355:IUX524356 JET524355:JET524356 JOP524355:JOP524356 JYL524355:JYL524356 KIH524355:KIH524356 KSD524355:KSD524356 LBZ524355:LBZ524356 LLV524355:LLV524356 LVR524355:LVR524356 MFN524355:MFN524356 MPJ524355:MPJ524356 MZF524355:MZF524356 NJB524355:NJB524356 NSX524355:NSX524356 OCT524355:OCT524356 OMP524355:OMP524356 OWL524355:OWL524356 PGH524355:PGH524356 PQD524355:PQD524356 PZZ524355:PZZ524356 QJV524355:QJV524356 QTR524355:QTR524356 RDN524355:RDN524356 RNJ524355:RNJ524356 RXF524355:RXF524356 SHB524355:SHB524356 SQX524355:SQX524356 TAT524355:TAT524356 TKP524355:TKP524356 TUL524355:TUL524356 UEH524355:UEH524356 UOD524355:UOD524356 UXZ524355:UXZ524356 VHV524355:VHV524356 VRR524355:VRR524356 WBN524355:WBN524356 WLJ524355:WLJ524356 WVF524355:WVF524356 E589891:E589892 IT589891:IT589892 SP589891:SP589892 ACL589891:ACL589892 AMH589891:AMH589892 AWD589891:AWD589892 BFZ589891:BFZ589892 BPV589891:BPV589892 BZR589891:BZR589892 CJN589891:CJN589892 CTJ589891:CTJ589892 DDF589891:DDF589892 DNB589891:DNB589892 DWX589891:DWX589892 EGT589891:EGT589892 EQP589891:EQP589892 FAL589891:FAL589892 FKH589891:FKH589892 FUD589891:FUD589892 GDZ589891:GDZ589892 GNV589891:GNV589892 GXR589891:GXR589892 HHN589891:HHN589892 HRJ589891:HRJ589892 IBF589891:IBF589892 ILB589891:ILB589892 IUX589891:IUX589892 JET589891:JET589892 JOP589891:JOP589892 JYL589891:JYL589892 KIH589891:KIH589892 KSD589891:KSD589892 LBZ589891:LBZ589892 LLV589891:LLV589892 LVR589891:LVR589892 MFN589891:MFN589892 MPJ589891:MPJ589892 MZF589891:MZF589892 NJB589891:NJB589892 NSX589891:NSX589892 OCT589891:OCT589892 OMP589891:OMP589892 OWL589891:OWL589892 PGH589891:PGH589892 PQD589891:PQD589892 PZZ589891:PZZ589892 QJV589891:QJV589892 QTR589891:QTR589892 RDN589891:RDN589892 RNJ589891:RNJ589892 RXF589891:RXF589892 SHB589891:SHB589892 SQX589891:SQX589892 TAT589891:TAT589892 TKP589891:TKP589892 TUL589891:TUL589892 UEH589891:UEH589892 UOD589891:UOD589892 UXZ589891:UXZ589892 VHV589891:VHV589892 VRR589891:VRR589892 WBN589891:WBN589892 WLJ589891:WLJ589892 WVF589891:WVF589892 E655427:E655428 IT655427:IT655428 SP655427:SP655428 ACL655427:ACL655428 AMH655427:AMH655428 AWD655427:AWD655428 BFZ655427:BFZ655428 BPV655427:BPV655428 BZR655427:BZR655428 CJN655427:CJN655428 CTJ655427:CTJ655428 DDF655427:DDF655428 DNB655427:DNB655428 DWX655427:DWX655428 EGT655427:EGT655428 EQP655427:EQP655428 FAL655427:FAL655428 FKH655427:FKH655428 FUD655427:FUD655428 GDZ655427:GDZ655428 GNV655427:GNV655428 GXR655427:GXR655428 HHN655427:HHN655428 HRJ655427:HRJ655428 IBF655427:IBF655428 ILB655427:ILB655428 IUX655427:IUX655428 JET655427:JET655428 JOP655427:JOP655428 JYL655427:JYL655428 KIH655427:KIH655428 KSD655427:KSD655428 LBZ655427:LBZ655428 LLV655427:LLV655428 LVR655427:LVR655428 MFN655427:MFN655428 MPJ655427:MPJ655428 MZF655427:MZF655428 NJB655427:NJB655428 NSX655427:NSX655428 OCT655427:OCT655428 OMP655427:OMP655428 OWL655427:OWL655428 PGH655427:PGH655428 PQD655427:PQD655428 PZZ655427:PZZ655428 QJV655427:QJV655428 QTR655427:QTR655428 RDN655427:RDN655428 RNJ655427:RNJ655428 RXF655427:RXF655428 SHB655427:SHB655428 SQX655427:SQX655428 TAT655427:TAT655428 TKP655427:TKP655428 TUL655427:TUL655428 UEH655427:UEH655428 UOD655427:UOD655428 UXZ655427:UXZ655428 VHV655427:VHV655428 VRR655427:VRR655428 WBN655427:WBN655428 WLJ655427:WLJ655428 WVF655427:WVF655428 E720963:E720964 IT720963:IT720964 SP720963:SP720964 ACL720963:ACL720964 AMH720963:AMH720964 AWD720963:AWD720964 BFZ720963:BFZ720964 BPV720963:BPV720964 BZR720963:BZR720964 CJN720963:CJN720964 CTJ720963:CTJ720964 DDF720963:DDF720964 DNB720963:DNB720964 DWX720963:DWX720964 EGT720963:EGT720964 EQP720963:EQP720964 FAL720963:FAL720964 FKH720963:FKH720964 FUD720963:FUD720964 GDZ720963:GDZ720964 GNV720963:GNV720964 GXR720963:GXR720964 HHN720963:HHN720964 HRJ720963:HRJ720964 IBF720963:IBF720964 ILB720963:ILB720964 IUX720963:IUX720964 JET720963:JET720964 JOP720963:JOP720964 JYL720963:JYL720964 KIH720963:KIH720964 KSD720963:KSD720964 LBZ720963:LBZ720964 LLV720963:LLV720964 LVR720963:LVR720964 MFN720963:MFN720964 MPJ720963:MPJ720964 MZF720963:MZF720964 NJB720963:NJB720964 NSX720963:NSX720964 OCT720963:OCT720964 OMP720963:OMP720964 OWL720963:OWL720964 PGH720963:PGH720964 PQD720963:PQD720964 PZZ720963:PZZ720964 QJV720963:QJV720964 QTR720963:QTR720964 RDN720963:RDN720964 RNJ720963:RNJ720964 RXF720963:RXF720964 SHB720963:SHB720964 SQX720963:SQX720964 TAT720963:TAT720964 TKP720963:TKP720964 TUL720963:TUL720964 UEH720963:UEH720964 UOD720963:UOD720964 UXZ720963:UXZ720964 VHV720963:VHV720964 VRR720963:VRR720964 WBN720963:WBN720964 WLJ720963:WLJ720964 WVF720963:WVF720964 E786499:E786500 IT786499:IT786500 SP786499:SP786500 ACL786499:ACL786500 AMH786499:AMH786500 AWD786499:AWD786500 BFZ786499:BFZ786500 BPV786499:BPV786500 BZR786499:BZR786500 CJN786499:CJN786500 CTJ786499:CTJ786500 DDF786499:DDF786500 DNB786499:DNB786500 DWX786499:DWX786500 EGT786499:EGT786500 EQP786499:EQP786500 FAL786499:FAL786500 FKH786499:FKH786500 FUD786499:FUD786500 GDZ786499:GDZ786500 GNV786499:GNV786500 GXR786499:GXR786500 HHN786499:HHN786500 HRJ786499:HRJ786500 IBF786499:IBF786500 ILB786499:ILB786500 IUX786499:IUX786500 JET786499:JET786500 JOP786499:JOP786500 JYL786499:JYL786500 KIH786499:KIH786500 KSD786499:KSD786500 LBZ786499:LBZ786500 LLV786499:LLV786500 LVR786499:LVR786500 MFN786499:MFN786500 MPJ786499:MPJ786500 MZF786499:MZF786500 NJB786499:NJB786500 NSX786499:NSX786500 OCT786499:OCT786500 OMP786499:OMP786500 OWL786499:OWL786500 PGH786499:PGH786500 PQD786499:PQD786500 PZZ786499:PZZ786500 QJV786499:QJV786500 QTR786499:QTR786500 RDN786499:RDN786500 RNJ786499:RNJ786500 RXF786499:RXF786500 SHB786499:SHB786500 SQX786499:SQX786500 TAT786499:TAT786500 TKP786499:TKP786500 TUL786499:TUL786500 UEH786499:UEH786500 UOD786499:UOD786500 UXZ786499:UXZ786500 VHV786499:VHV786500 VRR786499:VRR786500 WBN786499:WBN786500 WLJ786499:WLJ786500 WVF786499:WVF786500 E852035:E852036 IT852035:IT852036 SP852035:SP852036 ACL852035:ACL852036 AMH852035:AMH852036 AWD852035:AWD852036 BFZ852035:BFZ852036 BPV852035:BPV852036 BZR852035:BZR852036 CJN852035:CJN852036 CTJ852035:CTJ852036 DDF852035:DDF852036 DNB852035:DNB852036 DWX852035:DWX852036 EGT852035:EGT852036 EQP852035:EQP852036 FAL852035:FAL852036 FKH852035:FKH852036 FUD852035:FUD852036 GDZ852035:GDZ852036 GNV852035:GNV852036 GXR852035:GXR852036 HHN852035:HHN852036 HRJ852035:HRJ852036 IBF852035:IBF852036 ILB852035:ILB852036 IUX852035:IUX852036 JET852035:JET852036 JOP852035:JOP852036 JYL852035:JYL852036 KIH852035:KIH852036 KSD852035:KSD852036 LBZ852035:LBZ852036 LLV852035:LLV852036 LVR852035:LVR852036 MFN852035:MFN852036 MPJ852035:MPJ852036 MZF852035:MZF852036 NJB852035:NJB852036 NSX852035:NSX852036 OCT852035:OCT852036 OMP852035:OMP852036 OWL852035:OWL852036 PGH852035:PGH852036 PQD852035:PQD852036 PZZ852035:PZZ852036 QJV852035:QJV852036 QTR852035:QTR852036 RDN852035:RDN852036 RNJ852035:RNJ852036 RXF852035:RXF852036 SHB852035:SHB852036 SQX852035:SQX852036 TAT852035:TAT852036 TKP852035:TKP852036 TUL852035:TUL852036 UEH852035:UEH852036 UOD852035:UOD852036 UXZ852035:UXZ852036 VHV852035:VHV852036 VRR852035:VRR852036 WBN852035:WBN852036 WLJ852035:WLJ852036 WVF852035:WVF852036 E917571:E917572 IT917571:IT917572 SP917571:SP917572 ACL917571:ACL917572 AMH917571:AMH917572 AWD917571:AWD917572 BFZ917571:BFZ917572 BPV917571:BPV917572 BZR917571:BZR917572 CJN917571:CJN917572 CTJ917571:CTJ917572 DDF917571:DDF917572 DNB917571:DNB917572 DWX917571:DWX917572 EGT917571:EGT917572 EQP917571:EQP917572 FAL917571:FAL917572 FKH917571:FKH917572 FUD917571:FUD917572 GDZ917571:GDZ917572 GNV917571:GNV917572 GXR917571:GXR917572 HHN917571:HHN917572 HRJ917571:HRJ917572 IBF917571:IBF917572 ILB917571:ILB917572 IUX917571:IUX917572 JET917571:JET917572 JOP917571:JOP917572 JYL917571:JYL917572 KIH917571:KIH917572 KSD917571:KSD917572 LBZ917571:LBZ917572 LLV917571:LLV917572 LVR917571:LVR917572 MFN917571:MFN917572 MPJ917571:MPJ917572 MZF917571:MZF917572 NJB917571:NJB917572 NSX917571:NSX917572 OCT917571:OCT917572 OMP917571:OMP917572 OWL917571:OWL917572 PGH917571:PGH917572 PQD917571:PQD917572 PZZ917571:PZZ917572 QJV917571:QJV917572 QTR917571:QTR917572 RDN917571:RDN917572 RNJ917571:RNJ917572 RXF917571:RXF917572 SHB917571:SHB917572 SQX917571:SQX917572 TAT917571:TAT917572 TKP917571:TKP917572 TUL917571:TUL917572 UEH917571:UEH917572 UOD917571:UOD917572 UXZ917571:UXZ917572 VHV917571:VHV917572 VRR917571:VRR917572 WBN917571:WBN917572 WLJ917571:WLJ917572 WVF917571:WVF917572 E983107:E983108 IT983107:IT983108 SP983107:SP983108 ACL983107:ACL983108 AMH983107:AMH983108 AWD983107:AWD983108 BFZ983107:BFZ983108 BPV983107:BPV983108 BZR983107:BZR983108 CJN983107:CJN983108 CTJ983107:CTJ983108 DDF983107:DDF983108 DNB983107:DNB983108 DWX983107:DWX983108 EGT983107:EGT983108 EQP983107:EQP983108 FAL983107:FAL983108 FKH983107:FKH983108 FUD983107:FUD983108 GDZ983107:GDZ983108 GNV983107:GNV983108 GXR983107:GXR983108 HHN983107:HHN983108 HRJ983107:HRJ983108 IBF983107:IBF983108 ILB983107:ILB983108 IUX983107:IUX983108 JET983107:JET983108 JOP983107:JOP983108 JYL983107:JYL983108 KIH983107:KIH983108 KSD983107:KSD983108 LBZ983107:LBZ983108 LLV983107:LLV983108 LVR983107:LVR983108 MFN983107:MFN983108 MPJ983107:MPJ983108 MZF983107:MZF983108 NJB983107:NJB983108 NSX983107:NSX983108 OCT983107:OCT983108 OMP983107:OMP983108 OWL983107:OWL983108 PGH983107:PGH983108 PQD983107:PQD983108 PZZ983107:PZZ983108 QJV983107:QJV983108 QTR983107:QTR983108 RDN983107:RDN983108 RNJ983107:RNJ983108 RXF983107:RXF983108 SHB983107:SHB983108 SQX983107:SQX983108 TAT983107:TAT983108 TKP983107:TKP983108 TUL983107:TUL983108 UEH983107:UEH983108 UOD983107:UOD983108 UXZ983107:UXZ983108 VHV983107:VHV983108 VRR983107:VRR983108 WBN983107:WBN983108 WLJ983107:WLJ983108 J65603:J65604 IY65603:IY65604 SU65603:SU65604 ACQ65603:ACQ65604 AMM65603:AMM65604 AWI65603:AWI65604 BGE65603:BGE65604 BQA65603:BQA65604 BZW65603:BZW65604 CJS65603:CJS65604 CTO65603:CTO65604 DDK65603:DDK65604 DNG65603:DNG65604 DXC65603:DXC65604 EGY65603:EGY65604 EQU65603:EQU65604 FAQ65603:FAQ65604 FKM65603:FKM65604 FUI65603:FUI65604 GEE65603:GEE65604 GOA65603:GOA65604 GXW65603:GXW65604 HHS65603:HHS65604 HRO65603:HRO65604 IBK65603:IBK65604 ILG65603:ILG65604 IVC65603:IVC65604 JEY65603:JEY65604 JOU65603:JOU65604 JYQ65603:JYQ65604 KIM65603:KIM65604 KSI65603:KSI65604 LCE65603:LCE65604 LMA65603:LMA65604 LVW65603:LVW65604 MFS65603:MFS65604 MPO65603:MPO65604 MZK65603:MZK65604 NJG65603:NJG65604 NTC65603:NTC65604 OCY65603:OCY65604 OMU65603:OMU65604 OWQ65603:OWQ65604 PGM65603:PGM65604 PQI65603:PQI65604 QAE65603:QAE65604 QKA65603:QKA65604 QTW65603:QTW65604 RDS65603:RDS65604 RNO65603:RNO65604 RXK65603:RXK65604 SHG65603:SHG65604 SRC65603:SRC65604 TAY65603:TAY65604 TKU65603:TKU65604 TUQ65603:TUQ65604 UEM65603:UEM65604 UOI65603:UOI65604 UYE65603:UYE65604 VIA65603:VIA65604 VRW65603:VRW65604 WBS65603:WBS65604 WLO65603:WLO65604 WVK65603:WVK65604 J131139:J131140 IY131139:IY131140 SU131139:SU131140 ACQ131139:ACQ131140 AMM131139:AMM131140 AWI131139:AWI131140 BGE131139:BGE131140 BQA131139:BQA131140 BZW131139:BZW131140 CJS131139:CJS131140 CTO131139:CTO131140 DDK131139:DDK131140 DNG131139:DNG131140 DXC131139:DXC131140 EGY131139:EGY131140 EQU131139:EQU131140 FAQ131139:FAQ131140 FKM131139:FKM131140 FUI131139:FUI131140 GEE131139:GEE131140 GOA131139:GOA131140 GXW131139:GXW131140 HHS131139:HHS131140 HRO131139:HRO131140 IBK131139:IBK131140 ILG131139:ILG131140 IVC131139:IVC131140 JEY131139:JEY131140 JOU131139:JOU131140 JYQ131139:JYQ131140 KIM131139:KIM131140 KSI131139:KSI131140 LCE131139:LCE131140 LMA131139:LMA131140 LVW131139:LVW131140 MFS131139:MFS131140 MPO131139:MPO131140 MZK131139:MZK131140 NJG131139:NJG131140 NTC131139:NTC131140 OCY131139:OCY131140 OMU131139:OMU131140 OWQ131139:OWQ131140 PGM131139:PGM131140 PQI131139:PQI131140 QAE131139:QAE131140 QKA131139:QKA131140 QTW131139:QTW131140 RDS131139:RDS131140 RNO131139:RNO131140 RXK131139:RXK131140 SHG131139:SHG131140 SRC131139:SRC131140 TAY131139:TAY131140 TKU131139:TKU131140 TUQ131139:TUQ131140 UEM131139:UEM131140 UOI131139:UOI131140 UYE131139:UYE131140 VIA131139:VIA131140 VRW131139:VRW131140 WBS131139:WBS131140 WLO131139:WLO131140 WVK131139:WVK131140 J196675:J196676 IY196675:IY196676 SU196675:SU196676 ACQ196675:ACQ196676 AMM196675:AMM196676 AWI196675:AWI196676 BGE196675:BGE196676 BQA196675:BQA196676 BZW196675:BZW196676 CJS196675:CJS196676 CTO196675:CTO196676 DDK196675:DDK196676 DNG196675:DNG196676 DXC196675:DXC196676 EGY196675:EGY196676 EQU196675:EQU196676 FAQ196675:FAQ196676 FKM196675:FKM196676 FUI196675:FUI196676 GEE196675:GEE196676 GOA196675:GOA196676 GXW196675:GXW196676 HHS196675:HHS196676 HRO196675:HRO196676 IBK196675:IBK196676 ILG196675:ILG196676 IVC196675:IVC196676 JEY196675:JEY196676 JOU196675:JOU196676 JYQ196675:JYQ196676 KIM196675:KIM196676 KSI196675:KSI196676 LCE196675:LCE196676 LMA196675:LMA196676 LVW196675:LVW196676 MFS196675:MFS196676 MPO196675:MPO196676 MZK196675:MZK196676 NJG196675:NJG196676 NTC196675:NTC196676 OCY196675:OCY196676 OMU196675:OMU196676 OWQ196675:OWQ196676 PGM196675:PGM196676 PQI196675:PQI196676 QAE196675:QAE196676 QKA196675:QKA196676 QTW196675:QTW196676 RDS196675:RDS196676 RNO196675:RNO196676 RXK196675:RXK196676 SHG196675:SHG196676 SRC196675:SRC196676 TAY196675:TAY196676 TKU196675:TKU196676 TUQ196675:TUQ196676 UEM196675:UEM196676 UOI196675:UOI196676 UYE196675:UYE196676 VIA196675:VIA196676 VRW196675:VRW196676 WBS196675:WBS196676 WLO196675:WLO196676 WVK196675:WVK196676 J262211:J262212 IY262211:IY262212 SU262211:SU262212 ACQ262211:ACQ262212 AMM262211:AMM262212 AWI262211:AWI262212 BGE262211:BGE262212 BQA262211:BQA262212 BZW262211:BZW262212 CJS262211:CJS262212 CTO262211:CTO262212 DDK262211:DDK262212 DNG262211:DNG262212 DXC262211:DXC262212 EGY262211:EGY262212 EQU262211:EQU262212 FAQ262211:FAQ262212 FKM262211:FKM262212 FUI262211:FUI262212 GEE262211:GEE262212 GOA262211:GOA262212 GXW262211:GXW262212 HHS262211:HHS262212 HRO262211:HRO262212 IBK262211:IBK262212 ILG262211:ILG262212 IVC262211:IVC262212 JEY262211:JEY262212 JOU262211:JOU262212 JYQ262211:JYQ262212 KIM262211:KIM262212 KSI262211:KSI262212 LCE262211:LCE262212 LMA262211:LMA262212 LVW262211:LVW262212 MFS262211:MFS262212 MPO262211:MPO262212 MZK262211:MZK262212 NJG262211:NJG262212 NTC262211:NTC262212 OCY262211:OCY262212 OMU262211:OMU262212 OWQ262211:OWQ262212 PGM262211:PGM262212 PQI262211:PQI262212 QAE262211:QAE262212 QKA262211:QKA262212 QTW262211:QTW262212 RDS262211:RDS262212 RNO262211:RNO262212 RXK262211:RXK262212 SHG262211:SHG262212 SRC262211:SRC262212 TAY262211:TAY262212 TKU262211:TKU262212 TUQ262211:TUQ262212 UEM262211:UEM262212 UOI262211:UOI262212 UYE262211:UYE262212 VIA262211:VIA262212 VRW262211:VRW262212 WBS262211:WBS262212 WLO262211:WLO262212 WVK262211:WVK262212 J327747:J327748 IY327747:IY327748 SU327747:SU327748 ACQ327747:ACQ327748 AMM327747:AMM327748 AWI327747:AWI327748 BGE327747:BGE327748 BQA327747:BQA327748 BZW327747:BZW327748 CJS327747:CJS327748 CTO327747:CTO327748 DDK327747:DDK327748 DNG327747:DNG327748 DXC327747:DXC327748 EGY327747:EGY327748 EQU327747:EQU327748 FAQ327747:FAQ327748 FKM327747:FKM327748 FUI327747:FUI327748 GEE327747:GEE327748 GOA327747:GOA327748 GXW327747:GXW327748 HHS327747:HHS327748 HRO327747:HRO327748 IBK327747:IBK327748 ILG327747:ILG327748 IVC327747:IVC327748 JEY327747:JEY327748 JOU327747:JOU327748 JYQ327747:JYQ327748 KIM327747:KIM327748 KSI327747:KSI327748 LCE327747:LCE327748 LMA327747:LMA327748 LVW327747:LVW327748 MFS327747:MFS327748 MPO327747:MPO327748 MZK327747:MZK327748 NJG327747:NJG327748 NTC327747:NTC327748 OCY327747:OCY327748 OMU327747:OMU327748 OWQ327747:OWQ327748 PGM327747:PGM327748 PQI327747:PQI327748 QAE327747:QAE327748 QKA327747:QKA327748 QTW327747:QTW327748 RDS327747:RDS327748 RNO327747:RNO327748 RXK327747:RXK327748 SHG327747:SHG327748 SRC327747:SRC327748 TAY327747:TAY327748 TKU327747:TKU327748 TUQ327747:TUQ327748 UEM327747:UEM327748 UOI327747:UOI327748 UYE327747:UYE327748 VIA327747:VIA327748 VRW327747:VRW327748 WBS327747:WBS327748 WLO327747:WLO327748 WVK327747:WVK327748 J393283:J393284 IY393283:IY393284 SU393283:SU393284 ACQ393283:ACQ393284 AMM393283:AMM393284 AWI393283:AWI393284 BGE393283:BGE393284 BQA393283:BQA393284 BZW393283:BZW393284 CJS393283:CJS393284 CTO393283:CTO393284 DDK393283:DDK393284 DNG393283:DNG393284 DXC393283:DXC393284 EGY393283:EGY393284 EQU393283:EQU393284 FAQ393283:FAQ393284 FKM393283:FKM393284 FUI393283:FUI393284 GEE393283:GEE393284 GOA393283:GOA393284 GXW393283:GXW393284 HHS393283:HHS393284 HRO393283:HRO393284 IBK393283:IBK393284 ILG393283:ILG393284 IVC393283:IVC393284 JEY393283:JEY393284 JOU393283:JOU393284 JYQ393283:JYQ393284 KIM393283:KIM393284 KSI393283:KSI393284 LCE393283:LCE393284 LMA393283:LMA393284 LVW393283:LVW393284 MFS393283:MFS393284 MPO393283:MPO393284 MZK393283:MZK393284 NJG393283:NJG393284 NTC393283:NTC393284 OCY393283:OCY393284 OMU393283:OMU393284 OWQ393283:OWQ393284 PGM393283:PGM393284 PQI393283:PQI393284 QAE393283:QAE393284 QKA393283:QKA393284 QTW393283:QTW393284 RDS393283:RDS393284 RNO393283:RNO393284 RXK393283:RXK393284 SHG393283:SHG393284 SRC393283:SRC393284 TAY393283:TAY393284 TKU393283:TKU393284 TUQ393283:TUQ393284 UEM393283:UEM393284 UOI393283:UOI393284 UYE393283:UYE393284 VIA393283:VIA393284 VRW393283:VRW393284 WBS393283:WBS393284 WLO393283:WLO393284 WVK393283:WVK393284 J458819:J458820 IY458819:IY458820 SU458819:SU458820 ACQ458819:ACQ458820 AMM458819:AMM458820 AWI458819:AWI458820 BGE458819:BGE458820 BQA458819:BQA458820 BZW458819:BZW458820 CJS458819:CJS458820 CTO458819:CTO458820 DDK458819:DDK458820 DNG458819:DNG458820 DXC458819:DXC458820 EGY458819:EGY458820 EQU458819:EQU458820 FAQ458819:FAQ458820 FKM458819:FKM458820 FUI458819:FUI458820 GEE458819:GEE458820 GOA458819:GOA458820 GXW458819:GXW458820 HHS458819:HHS458820 HRO458819:HRO458820 IBK458819:IBK458820 ILG458819:ILG458820 IVC458819:IVC458820 JEY458819:JEY458820 JOU458819:JOU458820 JYQ458819:JYQ458820 KIM458819:KIM458820 KSI458819:KSI458820 LCE458819:LCE458820 LMA458819:LMA458820 LVW458819:LVW458820 MFS458819:MFS458820 MPO458819:MPO458820 MZK458819:MZK458820 NJG458819:NJG458820 NTC458819:NTC458820 OCY458819:OCY458820 OMU458819:OMU458820 OWQ458819:OWQ458820 PGM458819:PGM458820 PQI458819:PQI458820 QAE458819:QAE458820 QKA458819:QKA458820 QTW458819:QTW458820 RDS458819:RDS458820 RNO458819:RNO458820 RXK458819:RXK458820 SHG458819:SHG458820 SRC458819:SRC458820 TAY458819:TAY458820 TKU458819:TKU458820 TUQ458819:TUQ458820 UEM458819:UEM458820 UOI458819:UOI458820 UYE458819:UYE458820 VIA458819:VIA458820 VRW458819:VRW458820 WBS458819:WBS458820 WLO458819:WLO458820 WVK458819:WVK458820 J524355:J524356 IY524355:IY524356 SU524355:SU524356 ACQ524355:ACQ524356 AMM524355:AMM524356 AWI524355:AWI524356 BGE524355:BGE524356 BQA524355:BQA524356 BZW524355:BZW524356 CJS524355:CJS524356 CTO524355:CTO524356 DDK524355:DDK524356 DNG524355:DNG524356 DXC524355:DXC524356 EGY524355:EGY524356 EQU524355:EQU524356 FAQ524355:FAQ524356 FKM524355:FKM524356 FUI524355:FUI524356 GEE524355:GEE524356 GOA524355:GOA524356 GXW524355:GXW524356 HHS524355:HHS524356 HRO524355:HRO524356 IBK524355:IBK524356 ILG524355:ILG524356 IVC524355:IVC524356 JEY524355:JEY524356 JOU524355:JOU524356 JYQ524355:JYQ524356 KIM524355:KIM524356 KSI524355:KSI524356 LCE524355:LCE524356 LMA524355:LMA524356 LVW524355:LVW524356 MFS524355:MFS524356 MPO524355:MPO524356 MZK524355:MZK524356 NJG524355:NJG524356 NTC524355:NTC524356 OCY524355:OCY524356 OMU524355:OMU524356 OWQ524355:OWQ524356 PGM524355:PGM524356 PQI524355:PQI524356 QAE524355:QAE524356 QKA524355:QKA524356 QTW524355:QTW524356 RDS524355:RDS524356 RNO524355:RNO524356 RXK524355:RXK524356 SHG524355:SHG524356 SRC524355:SRC524356 TAY524355:TAY524356 TKU524355:TKU524356 TUQ524355:TUQ524356 UEM524355:UEM524356 UOI524355:UOI524356 UYE524355:UYE524356 VIA524355:VIA524356 VRW524355:VRW524356 WBS524355:WBS524356 WLO524355:WLO524356 WVK524355:WVK524356 J589891:J589892 IY589891:IY589892 SU589891:SU589892 ACQ589891:ACQ589892 AMM589891:AMM589892 AWI589891:AWI589892 BGE589891:BGE589892 BQA589891:BQA589892 BZW589891:BZW589892 CJS589891:CJS589892 CTO589891:CTO589892 DDK589891:DDK589892 DNG589891:DNG589892 DXC589891:DXC589892 EGY589891:EGY589892 EQU589891:EQU589892 FAQ589891:FAQ589892 FKM589891:FKM589892 FUI589891:FUI589892 GEE589891:GEE589892 GOA589891:GOA589892 GXW589891:GXW589892 HHS589891:HHS589892 HRO589891:HRO589892 IBK589891:IBK589892 ILG589891:ILG589892 IVC589891:IVC589892 JEY589891:JEY589892 JOU589891:JOU589892 JYQ589891:JYQ589892 KIM589891:KIM589892 KSI589891:KSI589892 LCE589891:LCE589892 LMA589891:LMA589892 LVW589891:LVW589892 MFS589891:MFS589892 MPO589891:MPO589892 MZK589891:MZK589892 NJG589891:NJG589892 NTC589891:NTC589892 OCY589891:OCY589892 OMU589891:OMU589892 OWQ589891:OWQ589892 PGM589891:PGM589892 PQI589891:PQI589892 QAE589891:QAE589892 QKA589891:QKA589892 QTW589891:QTW589892 RDS589891:RDS589892 RNO589891:RNO589892 RXK589891:RXK589892 SHG589891:SHG589892 SRC589891:SRC589892 TAY589891:TAY589892 TKU589891:TKU589892 TUQ589891:TUQ589892 UEM589891:UEM589892 UOI589891:UOI589892 UYE589891:UYE589892 VIA589891:VIA589892 VRW589891:VRW589892 WBS589891:WBS589892 WLO589891:WLO589892 WVK589891:WVK589892 J655427:J655428 IY655427:IY655428 SU655427:SU655428 ACQ655427:ACQ655428 AMM655427:AMM655428 AWI655427:AWI655428 BGE655427:BGE655428 BQA655427:BQA655428 BZW655427:BZW655428 CJS655427:CJS655428 CTO655427:CTO655428 DDK655427:DDK655428 DNG655427:DNG655428 DXC655427:DXC655428 EGY655427:EGY655428 EQU655427:EQU655428 FAQ655427:FAQ655428 FKM655427:FKM655428 FUI655427:FUI655428 GEE655427:GEE655428 GOA655427:GOA655428 GXW655427:GXW655428 HHS655427:HHS655428 HRO655427:HRO655428 IBK655427:IBK655428 ILG655427:ILG655428 IVC655427:IVC655428 JEY655427:JEY655428 JOU655427:JOU655428 JYQ655427:JYQ655428 KIM655427:KIM655428 KSI655427:KSI655428 LCE655427:LCE655428 LMA655427:LMA655428 LVW655427:LVW655428 MFS655427:MFS655428 MPO655427:MPO655428 MZK655427:MZK655428 NJG655427:NJG655428 NTC655427:NTC655428 OCY655427:OCY655428 OMU655427:OMU655428 OWQ655427:OWQ655428 PGM655427:PGM655428 PQI655427:PQI655428 QAE655427:QAE655428 QKA655427:QKA655428 QTW655427:QTW655428 RDS655427:RDS655428 RNO655427:RNO655428 RXK655427:RXK655428 SHG655427:SHG655428 SRC655427:SRC655428 TAY655427:TAY655428 TKU655427:TKU655428 TUQ655427:TUQ655428 UEM655427:UEM655428 UOI655427:UOI655428 UYE655427:UYE655428 VIA655427:VIA655428 VRW655427:VRW655428 WBS655427:WBS655428 WLO655427:WLO655428 WVK655427:WVK655428 J720963:J720964 IY720963:IY720964 SU720963:SU720964 ACQ720963:ACQ720964 AMM720963:AMM720964 AWI720963:AWI720964 BGE720963:BGE720964 BQA720963:BQA720964 BZW720963:BZW720964 CJS720963:CJS720964 CTO720963:CTO720964 DDK720963:DDK720964 DNG720963:DNG720964 DXC720963:DXC720964 EGY720963:EGY720964 EQU720963:EQU720964 FAQ720963:FAQ720964 FKM720963:FKM720964 FUI720963:FUI720964 GEE720963:GEE720964 GOA720963:GOA720964 GXW720963:GXW720964 HHS720963:HHS720964 HRO720963:HRO720964 IBK720963:IBK720964 ILG720963:ILG720964 IVC720963:IVC720964 JEY720963:JEY720964 JOU720963:JOU720964 JYQ720963:JYQ720964 KIM720963:KIM720964 KSI720963:KSI720964 LCE720963:LCE720964 LMA720963:LMA720964 LVW720963:LVW720964 MFS720963:MFS720964 MPO720963:MPO720964 MZK720963:MZK720964 NJG720963:NJG720964 NTC720963:NTC720964 OCY720963:OCY720964 OMU720963:OMU720964 OWQ720963:OWQ720964 PGM720963:PGM720964 PQI720963:PQI720964 QAE720963:QAE720964 QKA720963:QKA720964 QTW720963:QTW720964 RDS720963:RDS720964 RNO720963:RNO720964 RXK720963:RXK720964 SHG720963:SHG720964 SRC720963:SRC720964 TAY720963:TAY720964 TKU720963:TKU720964 TUQ720963:TUQ720964 UEM720963:UEM720964 UOI720963:UOI720964 UYE720963:UYE720964 VIA720963:VIA720964 VRW720963:VRW720964 WBS720963:WBS720964 WLO720963:WLO720964 WVK720963:WVK720964 J786499:J786500 IY786499:IY786500 SU786499:SU786500 ACQ786499:ACQ786500 AMM786499:AMM786500 AWI786499:AWI786500 BGE786499:BGE786500 BQA786499:BQA786500 BZW786499:BZW786500 CJS786499:CJS786500 CTO786499:CTO786500 DDK786499:DDK786500 DNG786499:DNG786500 DXC786499:DXC786500 EGY786499:EGY786500 EQU786499:EQU786500 FAQ786499:FAQ786500 FKM786499:FKM786500 FUI786499:FUI786500 GEE786499:GEE786500 GOA786499:GOA786500 GXW786499:GXW786500 HHS786499:HHS786500 HRO786499:HRO786500 IBK786499:IBK786500 ILG786499:ILG786500 IVC786499:IVC786500 JEY786499:JEY786500 JOU786499:JOU786500 JYQ786499:JYQ786500 KIM786499:KIM786500 KSI786499:KSI786500 LCE786499:LCE786500 LMA786499:LMA786500 LVW786499:LVW786500 MFS786499:MFS786500 MPO786499:MPO786500 MZK786499:MZK786500 NJG786499:NJG786500 NTC786499:NTC786500 OCY786499:OCY786500 OMU786499:OMU786500 OWQ786499:OWQ786500 PGM786499:PGM786500 PQI786499:PQI786500 QAE786499:QAE786500 QKA786499:QKA786500 QTW786499:QTW786500 RDS786499:RDS786500 RNO786499:RNO786500 RXK786499:RXK786500 SHG786499:SHG786500 SRC786499:SRC786500 TAY786499:TAY786500 TKU786499:TKU786500 TUQ786499:TUQ786500 UEM786499:UEM786500 UOI786499:UOI786500 UYE786499:UYE786500 VIA786499:VIA786500 VRW786499:VRW786500 WBS786499:WBS786500 WLO786499:WLO786500 WVK786499:WVK786500 J852035:J852036 IY852035:IY852036 SU852035:SU852036 ACQ852035:ACQ852036 AMM852035:AMM852036 AWI852035:AWI852036 BGE852035:BGE852036 BQA852035:BQA852036 BZW852035:BZW852036 CJS852035:CJS852036 CTO852035:CTO852036 DDK852035:DDK852036 DNG852035:DNG852036 DXC852035:DXC852036 EGY852035:EGY852036 EQU852035:EQU852036 FAQ852035:FAQ852036 FKM852035:FKM852036 FUI852035:FUI852036 GEE852035:GEE852036 GOA852035:GOA852036 GXW852035:GXW852036 HHS852035:HHS852036 HRO852035:HRO852036 IBK852035:IBK852036 ILG852035:ILG852036 IVC852035:IVC852036 JEY852035:JEY852036 JOU852035:JOU852036 JYQ852035:JYQ852036 KIM852035:KIM852036 KSI852035:KSI852036 LCE852035:LCE852036 LMA852035:LMA852036 LVW852035:LVW852036 MFS852035:MFS852036 MPO852035:MPO852036 MZK852035:MZK852036 NJG852035:NJG852036 NTC852035:NTC852036 OCY852035:OCY852036 OMU852035:OMU852036 OWQ852035:OWQ852036 PGM852035:PGM852036 PQI852035:PQI852036 QAE852035:QAE852036 QKA852035:QKA852036 QTW852035:QTW852036 RDS852035:RDS852036 RNO852035:RNO852036 RXK852035:RXK852036 SHG852035:SHG852036 SRC852035:SRC852036 TAY852035:TAY852036 TKU852035:TKU852036 TUQ852035:TUQ852036 UEM852035:UEM852036 UOI852035:UOI852036 UYE852035:UYE852036 VIA852035:VIA852036 VRW852035:VRW852036 WBS852035:WBS852036 WLO852035:WLO852036 WVK852035:WVK852036 J917571:J917572 IY917571:IY917572 SU917571:SU917572 ACQ917571:ACQ917572 AMM917571:AMM917572 AWI917571:AWI917572 BGE917571:BGE917572 BQA917571:BQA917572 BZW917571:BZW917572 CJS917571:CJS917572 CTO917571:CTO917572 DDK917571:DDK917572 DNG917571:DNG917572 DXC917571:DXC917572 EGY917571:EGY917572 EQU917571:EQU917572 FAQ917571:FAQ917572 FKM917571:FKM917572 FUI917571:FUI917572 GEE917571:GEE917572 GOA917571:GOA917572 GXW917571:GXW917572 HHS917571:HHS917572 HRO917571:HRO917572 IBK917571:IBK917572 ILG917571:ILG917572 IVC917571:IVC917572 JEY917571:JEY917572 JOU917571:JOU917572 JYQ917571:JYQ917572 KIM917571:KIM917572 KSI917571:KSI917572 LCE917571:LCE917572 LMA917571:LMA917572 LVW917571:LVW917572 MFS917571:MFS917572 MPO917571:MPO917572 MZK917571:MZK917572 NJG917571:NJG917572 NTC917571:NTC917572 OCY917571:OCY917572 OMU917571:OMU917572 OWQ917571:OWQ917572 PGM917571:PGM917572 PQI917571:PQI917572 QAE917571:QAE917572 QKA917571:QKA917572 QTW917571:QTW917572 RDS917571:RDS917572 RNO917571:RNO917572 RXK917571:RXK917572 SHG917571:SHG917572 SRC917571:SRC917572 TAY917571:TAY917572 TKU917571:TKU917572 TUQ917571:TUQ917572 UEM917571:UEM917572 UOI917571:UOI917572 UYE917571:UYE917572 VIA917571:VIA917572 VRW917571:VRW917572 WBS917571:WBS917572 WLO917571:WLO917572 WVK917571:WVK917572 J983107:J983108 IY983107:IY983108 SU983107:SU983108 ACQ983107:ACQ983108 AMM983107:AMM983108 AWI983107:AWI983108 BGE983107:BGE983108 BQA983107:BQA983108 BZW983107:BZW983108 CJS983107:CJS983108 CTO983107:CTO983108 DDK983107:DDK983108 DNG983107:DNG983108 DXC983107:DXC983108 EGY983107:EGY983108 EQU983107:EQU983108 FAQ983107:FAQ983108 FKM983107:FKM983108 FUI983107:FUI983108 GEE983107:GEE983108 GOA983107:GOA983108 GXW983107:GXW983108 HHS983107:HHS983108 HRO983107:HRO983108 IBK983107:IBK983108 ILG983107:ILG983108 IVC983107:IVC983108 JEY983107:JEY983108 JOU983107:JOU983108 JYQ983107:JYQ983108 KIM983107:KIM983108 KSI983107:KSI983108 LCE983107:LCE983108 LMA983107:LMA983108 LVW983107:LVW983108 MFS983107:MFS983108 MPO983107:MPO983108 MZK983107:MZK983108 NJG983107:NJG983108 NTC983107:NTC983108 OCY983107:OCY983108 OMU983107:OMU983108 OWQ983107:OWQ983108 PGM983107:PGM983108 PQI983107:PQI983108 QAE983107:QAE983108 QKA983107:QKA983108 QTW983107:QTW983108 RDS983107:RDS983108 RNO983107:RNO983108 RXK983107:RXK983108 SHG983107:SHG983108 SRC983107:SRC983108 TAY983107:TAY983108 TKU983107:TKU983108 TUQ983107:TUQ983108 UEM983107:UEM983108 UOI983107:UOI983108 UYE983107:UYE983108 VIA983107:VIA983108 VRW983107:VRW983108 WBS983107:WBS983108 WLO983107:WLO983108 M65603:M65604 JB65603:JB65604 SX65603:SX65604 ACT65603:ACT65604 AMP65603:AMP65604 AWL65603:AWL65604 BGH65603:BGH65604 BQD65603:BQD65604 BZZ65603:BZZ65604 CJV65603:CJV65604 CTR65603:CTR65604 DDN65603:DDN65604 DNJ65603:DNJ65604 DXF65603:DXF65604 EHB65603:EHB65604 EQX65603:EQX65604 FAT65603:FAT65604 FKP65603:FKP65604 FUL65603:FUL65604 GEH65603:GEH65604 GOD65603:GOD65604 GXZ65603:GXZ65604 HHV65603:HHV65604 HRR65603:HRR65604 IBN65603:IBN65604 ILJ65603:ILJ65604 IVF65603:IVF65604 JFB65603:JFB65604 JOX65603:JOX65604 JYT65603:JYT65604 KIP65603:KIP65604 KSL65603:KSL65604 LCH65603:LCH65604 LMD65603:LMD65604 LVZ65603:LVZ65604 MFV65603:MFV65604 MPR65603:MPR65604 MZN65603:MZN65604 NJJ65603:NJJ65604 NTF65603:NTF65604 ODB65603:ODB65604 OMX65603:OMX65604 OWT65603:OWT65604 PGP65603:PGP65604 PQL65603:PQL65604 QAH65603:QAH65604 QKD65603:QKD65604 QTZ65603:QTZ65604 RDV65603:RDV65604 RNR65603:RNR65604 RXN65603:RXN65604 SHJ65603:SHJ65604 SRF65603:SRF65604 TBB65603:TBB65604 TKX65603:TKX65604 TUT65603:TUT65604 UEP65603:UEP65604 UOL65603:UOL65604 UYH65603:UYH65604 VID65603:VID65604 VRZ65603:VRZ65604 WBV65603:WBV65604 WLR65603:WLR65604 WVN65603:WVN65604 M131139:M131140 JB131139:JB131140 SX131139:SX131140 ACT131139:ACT131140 AMP131139:AMP131140 AWL131139:AWL131140 BGH131139:BGH131140 BQD131139:BQD131140 BZZ131139:BZZ131140 CJV131139:CJV131140 CTR131139:CTR131140 DDN131139:DDN131140 DNJ131139:DNJ131140 DXF131139:DXF131140 EHB131139:EHB131140 EQX131139:EQX131140 FAT131139:FAT131140 FKP131139:FKP131140 FUL131139:FUL131140 GEH131139:GEH131140 GOD131139:GOD131140 GXZ131139:GXZ131140 HHV131139:HHV131140 HRR131139:HRR131140 IBN131139:IBN131140 ILJ131139:ILJ131140 IVF131139:IVF131140 JFB131139:JFB131140 JOX131139:JOX131140 JYT131139:JYT131140 KIP131139:KIP131140 KSL131139:KSL131140 LCH131139:LCH131140 LMD131139:LMD131140 LVZ131139:LVZ131140 MFV131139:MFV131140 MPR131139:MPR131140 MZN131139:MZN131140 NJJ131139:NJJ131140 NTF131139:NTF131140 ODB131139:ODB131140 OMX131139:OMX131140 OWT131139:OWT131140 PGP131139:PGP131140 PQL131139:PQL131140 QAH131139:QAH131140 QKD131139:QKD131140 QTZ131139:QTZ131140 RDV131139:RDV131140 RNR131139:RNR131140 RXN131139:RXN131140 SHJ131139:SHJ131140 SRF131139:SRF131140 TBB131139:TBB131140 TKX131139:TKX131140 TUT131139:TUT131140 UEP131139:UEP131140 UOL131139:UOL131140 UYH131139:UYH131140 VID131139:VID131140 VRZ131139:VRZ131140 WBV131139:WBV131140 WLR131139:WLR131140 WVN131139:WVN131140 M196675:M196676 JB196675:JB196676 SX196675:SX196676 ACT196675:ACT196676 AMP196675:AMP196676 AWL196675:AWL196676 BGH196675:BGH196676 BQD196675:BQD196676 BZZ196675:BZZ196676 CJV196675:CJV196676 CTR196675:CTR196676 DDN196675:DDN196676 DNJ196675:DNJ196676 DXF196675:DXF196676 EHB196675:EHB196676 EQX196675:EQX196676 FAT196675:FAT196676 FKP196675:FKP196676 FUL196675:FUL196676 GEH196675:GEH196676 GOD196675:GOD196676 GXZ196675:GXZ196676 HHV196675:HHV196676 HRR196675:HRR196676 IBN196675:IBN196676 ILJ196675:ILJ196676 IVF196675:IVF196676 JFB196675:JFB196676 JOX196675:JOX196676 JYT196675:JYT196676 KIP196675:KIP196676 KSL196675:KSL196676 LCH196675:LCH196676 LMD196675:LMD196676 LVZ196675:LVZ196676 MFV196675:MFV196676 MPR196675:MPR196676 MZN196675:MZN196676 NJJ196675:NJJ196676 NTF196675:NTF196676 ODB196675:ODB196676 OMX196675:OMX196676 OWT196675:OWT196676 PGP196675:PGP196676 PQL196675:PQL196676 QAH196675:QAH196676 QKD196675:QKD196676 QTZ196675:QTZ196676 RDV196675:RDV196676 RNR196675:RNR196676 RXN196675:RXN196676 SHJ196675:SHJ196676 SRF196675:SRF196676 TBB196675:TBB196676 TKX196675:TKX196676 TUT196675:TUT196676 UEP196675:UEP196676 UOL196675:UOL196676 UYH196675:UYH196676 VID196675:VID196676 VRZ196675:VRZ196676 WBV196675:WBV196676 WLR196675:WLR196676 WVN196675:WVN196676 M262211:M262212 JB262211:JB262212 SX262211:SX262212 ACT262211:ACT262212 AMP262211:AMP262212 AWL262211:AWL262212 BGH262211:BGH262212 BQD262211:BQD262212 BZZ262211:BZZ262212 CJV262211:CJV262212 CTR262211:CTR262212 DDN262211:DDN262212 DNJ262211:DNJ262212 DXF262211:DXF262212 EHB262211:EHB262212 EQX262211:EQX262212 FAT262211:FAT262212 FKP262211:FKP262212 FUL262211:FUL262212 GEH262211:GEH262212 GOD262211:GOD262212 GXZ262211:GXZ262212 HHV262211:HHV262212 HRR262211:HRR262212 IBN262211:IBN262212 ILJ262211:ILJ262212 IVF262211:IVF262212 JFB262211:JFB262212 JOX262211:JOX262212 JYT262211:JYT262212 KIP262211:KIP262212 KSL262211:KSL262212 LCH262211:LCH262212 LMD262211:LMD262212 LVZ262211:LVZ262212 MFV262211:MFV262212 MPR262211:MPR262212 MZN262211:MZN262212 NJJ262211:NJJ262212 NTF262211:NTF262212 ODB262211:ODB262212 OMX262211:OMX262212 OWT262211:OWT262212 PGP262211:PGP262212 PQL262211:PQL262212 QAH262211:QAH262212 QKD262211:QKD262212 QTZ262211:QTZ262212 RDV262211:RDV262212 RNR262211:RNR262212 RXN262211:RXN262212 SHJ262211:SHJ262212 SRF262211:SRF262212 TBB262211:TBB262212 TKX262211:TKX262212 TUT262211:TUT262212 UEP262211:UEP262212 UOL262211:UOL262212 UYH262211:UYH262212 VID262211:VID262212 VRZ262211:VRZ262212 WBV262211:WBV262212 WLR262211:WLR262212 WVN262211:WVN262212 M327747:M327748 JB327747:JB327748 SX327747:SX327748 ACT327747:ACT327748 AMP327747:AMP327748 AWL327747:AWL327748 BGH327747:BGH327748 BQD327747:BQD327748 BZZ327747:BZZ327748 CJV327747:CJV327748 CTR327747:CTR327748 DDN327747:DDN327748 DNJ327747:DNJ327748 DXF327747:DXF327748 EHB327747:EHB327748 EQX327747:EQX327748 FAT327747:FAT327748 FKP327747:FKP327748 FUL327747:FUL327748 GEH327747:GEH327748 GOD327747:GOD327748 GXZ327747:GXZ327748 HHV327747:HHV327748 HRR327747:HRR327748 IBN327747:IBN327748 ILJ327747:ILJ327748 IVF327747:IVF327748 JFB327747:JFB327748 JOX327747:JOX327748 JYT327747:JYT327748 KIP327747:KIP327748 KSL327747:KSL327748 LCH327747:LCH327748 LMD327747:LMD327748 LVZ327747:LVZ327748 MFV327747:MFV327748 MPR327747:MPR327748 MZN327747:MZN327748 NJJ327747:NJJ327748 NTF327747:NTF327748 ODB327747:ODB327748 OMX327747:OMX327748 OWT327747:OWT327748 PGP327747:PGP327748 PQL327747:PQL327748 QAH327747:QAH327748 QKD327747:QKD327748 QTZ327747:QTZ327748 RDV327747:RDV327748 RNR327747:RNR327748 RXN327747:RXN327748 SHJ327747:SHJ327748 SRF327747:SRF327748 TBB327747:TBB327748 TKX327747:TKX327748 TUT327747:TUT327748 UEP327747:UEP327748 UOL327747:UOL327748 UYH327747:UYH327748 VID327747:VID327748 VRZ327747:VRZ327748 WBV327747:WBV327748 WLR327747:WLR327748 WVN327747:WVN327748 M393283:M393284 JB393283:JB393284 SX393283:SX393284 ACT393283:ACT393284 AMP393283:AMP393284 AWL393283:AWL393284 BGH393283:BGH393284 BQD393283:BQD393284 BZZ393283:BZZ393284 CJV393283:CJV393284 CTR393283:CTR393284 DDN393283:DDN393284 DNJ393283:DNJ393284 DXF393283:DXF393284 EHB393283:EHB393284 EQX393283:EQX393284 FAT393283:FAT393284 FKP393283:FKP393284 FUL393283:FUL393284 GEH393283:GEH393284 GOD393283:GOD393284 GXZ393283:GXZ393284 HHV393283:HHV393284 HRR393283:HRR393284 IBN393283:IBN393284 ILJ393283:ILJ393284 IVF393283:IVF393284 JFB393283:JFB393284 JOX393283:JOX393284 JYT393283:JYT393284 KIP393283:KIP393284 KSL393283:KSL393284 LCH393283:LCH393284 LMD393283:LMD393284 LVZ393283:LVZ393284 MFV393283:MFV393284 MPR393283:MPR393284 MZN393283:MZN393284 NJJ393283:NJJ393284 NTF393283:NTF393284 ODB393283:ODB393284 OMX393283:OMX393284 OWT393283:OWT393284 PGP393283:PGP393284 PQL393283:PQL393284 QAH393283:QAH393284 QKD393283:QKD393284 QTZ393283:QTZ393284 RDV393283:RDV393284 RNR393283:RNR393284 RXN393283:RXN393284 SHJ393283:SHJ393284 SRF393283:SRF393284 TBB393283:TBB393284 TKX393283:TKX393284 TUT393283:TUT393284 UEP393283:UEP393284 UOL393283:UOL393284 UYH393283:UYH393284 VID393283:VID393284 VRZ393283:VRZ393284 WBV393283:WBV393284 WLR393283:WLR393284 WVN393283:WVN393284 M458819:M458820 JB458819:JB458820 SX458819:SX458820 ACT458819:ACT458820 AMP458819:AMP458820 AWL458819:AWL458820 BGH458819:BGH458820 BQD458819:BQD458820 BZZ458819:BZZ458820 CJV458819:CJV458820 CTR458819:CTR458820 DDN458819:DDN458820 DNJ458819:DNJ458820 DXF458819:DXF458820 EHB458819:EHB458820 EQX458819:EQX458820 FAT458819:FAT458820 FKP458819:FKP458820 FUL458819:FUL458820 GEH458819:GEH458820 GOD458819:GOD458820 GXZ458819:GXZ458820 HHV458819:HHV458820 HRR458819:HRR458820 IBN458819:IBN458820 ILJ458819:ILJ458820 IVF458819:IVF458820 JFB458819:JFB458820 JOX458819:JOX458820 JYT458819:JYT458820 KIP458819:KIP458820 KSL458819:KSL458820 LCH458819:LCH458820 LMD458819:LMD458820 LVZ458819:LVZ458820 MFV458819:MFV458820 MPR458819:MPR458820 MZN458819:MZN458820 NJJ458819:NJJ458820 NTF458819:NTF458820 ODB458819:ODB458820 OMX458819:OMX458820 OWT458819:OWT458820 PGP458819:PGP458820 PQL458819:PQL458820 QAH458819:QAH458820 QKD458819:QKD458820 QTZ458819:QTZ458820 RDV458819:RDV458820 RNR458819:RNR458820 RXN458819:RXN458820 SHJ458819:SHJ458820 SRF458819:SRF458820 TBB458819:TBB458820 TKX458819:TKX458820 TUT458819:TUT458820 UEP458819:UEP458820 UOL458819:UOL458820 UYH458819:UYH458820 VID458819:VID458820 VRZ458819:VRZ458820 WBV458819:WBV458820 WLR458819:WLR458820 WVN458819:WVN458820 M524355:M524356 JB524355:JB524356 SX524355:SX524356 ACT524355:ACT524356 AMP524355:AMP524356 AWL524355:AWL524356 BGH524355:BGH524356 BQD524355:BQD524356 BZZ524355:BZZ524356 CJV524355:CJV524356 CTR524355:CTR524356 DDN524355:DDN524356 DNJ524355:DNJ524356 DXF524355:DXF524356 EHB524355:EHB524356 EQX524355:EQX524356 FAT524355:FAT524356 FKP524355:FKP524356 FUL524355:FUL524356 GEH524355:GEH524356 GOD524355:GOD524356 GXZ524355:GXZ524356 HHV524355:HHV524356 HRR524355:HRR524356 IBN524355:IBN524356 ILJ524355:ILJ524356 IVF524355:IVF524356 JFB524355:JFB524356 JOX524355:JOX524356 JYT524355:JYT524356 KIP524355:KIP524356 KSL524355:KSL524356 LCH524355:LCH524356 LMD524355:LMD524356 LVZ524355:LVZ524356 MFV524355:MFV524356 MPR524355:MPR524356 MZN524355:MZN524356 NJJ524355:NJJ524356 NTF524355:NTF524356 ODB524355:ODB524356 OMX524355:OMX524356 OWT524355:OWT524356 PGP524355:PGP524356 PQL524355:PQL524356 QAH524355:QAH524356 QKD524355:QKD524356 QTZ524355:QTZ524356 RDV524355:RDV524356 RNR524355:RNR524356 RXN524355:RXN524356 SHJ524355:SHJ524356 SRF524355:SRF524356 TBB524355:TBB524356 TKX524355:TKX524356 TUT524355:TUT524356 UEP524355:UEP524356 UOL524355:UOL524356 UYH524355:UYH524356 VID524355:VID524356 VRZ524355:VRZ524356 WBV524355:WBV524356 WLR524355:WLR524356 WVN524355:WVN524356 M589891:M589892 JB589891:JB589892 SX589891:SX589892 ACT589891:ACT589892 AMP589891:AMP589892 AWL589891:AWL589892 BGH589891:BGH589892 BQD589891:BQD589892 BZZ589891:BZZ589892 CJV589891:CJV589892 CTR589891:CTR589892 DDN589891:DDN589892 DNJ589891:DNJ589892 DXF589891:DXF589892 EHB589891:EHB589892 EQX589891:EQX589892 FAT589891:FAT589892 FKP589891:FKP589892 FUL589891:FUL589892 GEH589891:GEH589892 GOD589891:GOD589892 GXZ589891:GXZ589892 HHV589891:HHV589892 HRR589891:HRR589892 IBN589891:IBN589892 ILJ589891:ILJ589892 IVF589891:IVF589892 JFB589891:JFB589892 JOX589891:JOX589892 JYT589891:JYT589892 KIP589891:KIP589892 KSL589891:KSL589892 LCH589891:LCH589892 LMD589891:LMD589892 LVZ589891:LVZ589892 MFV589891:MFV589892 MPR589891:MPR589892 MZN589891:MZN589892 NJJ589891:NJJ589892 NTF589891:NTF589892 ODB589891:ODB589892 OMX589891:OMX589892 OWT589891:OWT589892 PGP589891:PGP589892 PQL589891:PQL589892 QAH589891:QAH589892 QKD589891:QKD589892 QTZ589891:QTZ589892 RDV589891:RDV589892 RNR589891:RNR589892 RXN589891:RXN589892 SHJ589891:SHJ589892 SRF589891:SRF589892 TBB589891:TBB589892 TKX589891:TKX589892 TUT589891:TUT589892 UEP589891:UEP589892 UOL589891:UOL589892 UYH589891:UYH589892 VID589891:VID589892 VRZ589891:VRZ589892 WBV589891:WBV589892 WLR589891:WLR589892 WVN589891:WVN589892 M655427:M655428 JB655427:JB655428 SX655427:SX655428 ACT655427:ACT655428 AMP655427:AMP655428 AWL655427:AWL655428 BGH655427:BGH655428 BQD655427:BQD655428 BZZ655427:BZZ655428 CJV655427:CJV655428 CTR655427:CTR655428 DDN655427:DDN655428 DNJ655427:DNJ655428 DXF655427:DXF655428 EHB655427:EHB655428 EQX655427:EQX655428 FAT655427:FAT655428 FKP655427:FKP655428 FUL655427:FUL655428 GEH655427:GEH655428 GOD655427:GOD655428 GXZ655427:GXZ655428 HHV655427:HHV655428 HRR655427:HRR655428 IBN655427:IBN655428 ILJ655427:ILJ655428 IVF655427:IVF655428 JFB655427:JFB655428 JOX655427:JOX655428 JYT655427:JYT655428 KIP655427:KIP655428 KSL655427:KSL655428 LCH655427:LCH655428 LMD655427:LMD655428 LVZ655427:LVZ655428 MFV655427:MFV655428 MPR655427:MPR655428 MZN655427:MZN655428 NJJ655427:NJJ655428 NTF655427:NTF655428 ODB655427:ODB655428 OMX655427:OMX655428 OWT655427:OWT655428 PGP655427:PGP655428 PQL655427:PQL655428 QAH655427:QAH655428 QKD655427:QKD655428 QTZ655427:QTZ655428 RDV655427:RDV655428 RNR655427:RNR655428 RXN655427:RXN655428 SHJ655427:SHJ655428 SRF655427:SRF655428 TBB655427:TBB655428 TKX655427:TKX655428 TUT655427:TUT655428 UEP655427:UEP655428 UOL655427:UOL655428 UYH655427:UYH655428 VID655427:VID655428 VRZ655427:VRZ655428 WBV655427:WBV655428 WLR655427:WLR655428 WVN655427:WVN655428 M720963:M720964 JB720963:JB720964 SX720963:SX720964 ACT720963:ACT720964 AMP720963:AMP720964 AWL720963:AWL720964 BGH720963:BGH720964 BQD720963:BQD720964 BZZ720963:BZZ720964 CJV720963:CJV720964 CTR720963:CTR720964 DDN720963:DDN720964 DNJ720963:DNJ720964 DXF720963:DXF720964 EHB720963:EHB720964 EQX720963:EQX720964 FAT720963:FAT720964 FKP720963:FKP720964 FUL720963:FUL720964 GEH720963:GEH720964 GOD720963:GOD720964 GXZ720963:GXZ720964 HHV720963:HHV720964 HRR720963:HRR720964 IBN720963:IBN720964 ILJ720963:ILJ720964 IVF720963:IVF720964 JFB720963:JFB720964 JOX720963:JOX720964 JYT720963:JYT720964 KIP720963:KIP720964 KSL720963:KSL720964 LCH720963:LCH720964 LMD720963:LMD720964 LVZ720963:LVZ720964 MFV720963:MFV720964 MPR720963:MPR720964 MZN720963:MZN720964 NJJ720963:NJJ720964 NTF720963:NTF720964 ODB720963:ODB720964 OMX720963:OMX720964 OWT720963:OWT720964 PGP720963:PGP720964 PQL720963:PQL720964 QAH720963:QAH720964 QKD720963:QKD720964 QTZ720963:QTZ720964 RDV720963:RDV720964 RNR720963:RNR720964 RXN720963:RXN720964 SHJ720963:SHJ720964 SRF720963:SRF720964 TBB720963:TBB720964 TKX720963:TKX720964 TUT720963:TUT720964 UEP720963:UEP720964 UOL720963:UOL720964 UYH720963:UYH720964 VID720963:VID720964 VRZ720963:VRZ720964 WBV720963:WBV720964 WLR720963:WLR720964 WVN720963:WVN720964 M786499:M786500 JB786499:JB786500 SX786499:SX786500 ACT786499:ACT786500 AMP786499:AMP786500 AWL786499:AWL786500 BGH786499:BGH786500 BQD786499:BQD786500 BZZ786499:BZZ786500 CJV786499:CJV786500 CTR786499:CTR786500 DDN786499:DDN786500 DNJ786499:DNJ786500 DXF786499:DXF786500 EHB786499:EHB786500 EQX786499:EQX786500 FAT786499:FAT786500 FKP786499:FKP786500 FUL786499:FUL786500 GEH786499:GEH786500 GOD786499:GOD786500 GXZ786499:GXZ786500 HHV786499:HHV786500 HRR786499:HRR786500 IBN786499:IBN786500 ILJ786499:ILJ786500 IVF786499:IVF786500 JFB786499:JFB786500 JOX786499:JOX786500 JYT786499:JYT786500 KIP786499:KIP786500 KSL786499:KSL786500 LCH786499:LCH786500 LMD786499:LMD786500 LVZ786499:LVZ786500 MFV786499:MFV786500 MPR786499:MPR786500 MZN786499:MZN786500 NJJ786499:NJJ786500 NTF786499:NTF786500 ODB786499:ODB786500 OMX786499:OMX786500 OWT786499:OWT786500 PGP786499:PGP786500 PQL786499:PQL786500 QAH786499:QAH786500 QKD786499:QKD786500 QTZ786499:QTZ786500 RDV786499:RDV786500 RNR786499:RNR786500 RXN786499:RXN786500 SHJ786499:SHJ786500 SRF786499:SRF786500 TBB786499:TBB786500 TKX786499:TKX786500 TUT786499:TUT786500 UEP786499:UEP786500 UOL786499:UOL786500 UYH786499:UYH786500 VID786499:VID786500 VRZ786499:VRZ786500 WBV786499:WBV786500 WLR786499:WLR786500 WVN786499:WVN786500 M852035:M852036 JB852035:JB852036 SX852035:SX852036 ACT852035:ACT852036 AMP852035:AMP852036 AWL852035:AWL852036 BGH852035:BGH852036 BQD852035:BQD852036 BZZ852035:BZZ852036 CJV852035:CJV852036 CTR852035:CTR852036 DDN852035:DDN852036 DNJ852035:DNJ852036 DXF852035:DXF852036 EHB852035:EHB852036 EQX852035:EQX852036 FAT852035:FAT852036 FKP852035:FKP852036 FUL852035:FUL852036 GEH852035:GEH852036 GOD852035:GOD852036 GXZ852035:GXZ852036 HHV852035:HHV852036 HRR852035:HRR852036 IBN852035:IBN852036 ILJ852035:ILJ852036 IVF852035:IVF852036 JFB852035:JFB852036 JOX852035:JOX852036 JYT852035:JYT852036 KIP852035:KIP852036 KSL852035:KSL852036 LCH852035:LCH852036 LMD852035:LMD852036 LVZ852035:LVZ852036 MFV852035:MFV852036 MPR852035:MPR852036 MZN852035:MZN852036 NJJ852035:NJJ852036 NTF852035:NTF852036 ODB852035:ODB852036 OMX852035:OMX852036 OWT852035:OWT852036 PGP852035:PGP852036 PQL852035:PQL852036 QAH852035:QAH852036 QKD852035:QKD852036 QTZ852035:QTZ852036 RDV852035:RDV852036 RNR852035:RNR852036 RXN852035:RXN852036 SHJ852035:SHJ852036 SRF852035:SRF852036 TBB852035:TBB852036 TKX852035:TKX852036 TUT852035:TUT852036 UEP852035:UEP852036 UOL852035:UOL852036 UYH852035:UYH852036 VID852035:VID852036 VRZ852035:VRZ852036 WBV852035:WBV852036 WLR852035:WLR852036 WVN852035:WVN852036 M917571:M917572 JB917571:JB917572 SX917571:SX917572 ACT917571:ACT917572 AMP917571:AMP917572 AWL917571:AWL917572 BGH917571:BGH917572 BQD917571:BQD917572 BZZ917571:BZZ917572 CJV917571:CJV917572 CTR917571:CTR917572 DDN917571:DDN917572 DNJ917571:DNJ917572 DXF917571:DXF917572 EHB917571:EHB917572 EQX917571:EQX917572 FAT917571:FAT917572 FKP917571:FKP917572 FUL917571:FUL917572 GEH917571:GEH917572 GOD917571:GOD917572 GXZ917571:GXZ917572 HHV917571:HHV917572 HRR917571:HRR917572 IBN917571:IBN917572 ILJ917571:ILJ917572 IVF917571:IVF917572 JFB917571:JFB917572 JOX917571:JOX917572 JYT917571:JYT917572 KIP917571:KIP917572 KSL917571:KSL917572 LCH917571:LCH917572 LMD917571:LMD917572 LVZ917571:LVZ917572 MFV917571:MFV917572 MPR917571:MPR917572 MZN917571:MZN917572 NJJ917571:NJJ917572 NTF917571:NTF917572 ODB917571:ODB917572 OMX917571:OMX917572 OWT917571:OWT917572 PGP917571:PGP917572 PQL917571:PQL917572 QAH917571:QAH917572 QKD917571:QKD917572 QTZ917571:QTZ917572 RDV917571:RDV917572 RNR917571:RNR917572 RXN917571:RXN917572 SHJ917571:SHJ917572 SRF917571:SRF917572 TBB917571:TBB917572 TKX917571:TKX917572 TUT917571:TUT917572 UEP917571:UEP917572 UOL917571:UOL917572 UYH917571:UYH917572 VID917571:VID917572 VRZ917571:VRZ917572 WBV917571:WBV917572 WLR917571:WLR917572 WVN917571:WVN917572 M983107:M983108 JB983107:JB983108 SX983107:SX983108 ACT983107:ACT983108 AMP983107:AMP983108 AWL983107:AWL983108 BGH983107:BGH983108 BQD983107:BQD983108 BZZ983107:BZZ983108 CJV983107:CJV983108 CTR983107:CTR983108 DDN983107:DDN983108 DNJ983107:DNJ983108 DXF983107:DXF983108 EHB983107:EHB983108 EQX983107:EQX983108 FAT983107:FAT983108 FKP983107:FKP983108 FUL983107:FUL983108 GEH983107:GEH983108 GOD983107:GOD983108 GXZ983107:GXZ983108 HHV983107:HHV983108 HRR983107:HRR983108 IBN983107:IBN983108 ILJ983107:ILJ983108 IVF983107:IVF983108 JFB983107:JFB983108 JOX983107:JOX983108 JYT983107:JYT983108 KIP983107:KIP983108 KSL983107:KSL983108 LCH983107:LCH983108 LMD983107:LMD983108 LVZ983107:LVZ983108 MFV983107:MFV983108 MPR983107:MPR983108 MZN983107:MZN983108 NJJ983107:NJJ983108 NTF983107:NTF983108 ODB983107:ODB983108 OMX983107:OMX983108 OWT983107:OWT983108 PGP983107:PGP983108 PQL983107:PQL983108 QAH983107:QAH983108 QKD983107:QKD983108 QTZ983107:QTZ983108 RDV983107:RDV983108 RNR983107:RNR983108 RXN983107:RXN983108 SHJ983107:SHJ983108 SRF983107:SRF983108 TBB983107:TBB983108 TKX983107:TKX983108 TUT983107:TUT983108 UEP983107:UEP983108 UOL983107:UOL983108 UYH983107:UYH983108 VID983107:VID983108 VRZ983107:VRZ983108 WBV983107:WBV983108 WLR983107:WLR983108 O65603:O65604 JD65603:JD65604 SZ65603:SZ65604 ACV65603:ACV65604 AMR65603:AMR65604 AWN65603:AWN65604 BGJ65603:BGJ65604 BQF65603:BQF65604 CAB65603:CAB65604 CJX65603:CJX65604 CTT65603:CTT65604 DDP65603:DDP65604 DNL65603:DNL65604 DXH65603:DXH65604 EHD65603:EHD65604 EQZ65603:EQZ65604 FAV65603:FAV65604 FKR65603:FKR65604 FUN65603:FUN65604 GEJ65603:GEJ65604 GOF65603:GOF65604 GYB65603:GYB65604 HHX65603:HHX65604 HRT65603:HRT65604 IBP65603:IBP65604 ILL65603:ILL65604 IVH65603:IVH65604 JFD65603:JFD65604 JOZ65603:JOZ65604 JYV65603:JYV65604 KIR65603:KIR65604 KSN65603:KSN65604 LCJ65603:LCJ65604 LMF65603:LMF65604 LWB65603:LWB65604 MFX65603:MFX65604 MPT65603:MPT65604 MZP65603:MZP65604 NJL65603:NJL65604 NTH65603:NTH65604 ODD65603:ODD65604 OMZ65603:OMZ65604 OWV65603:OWV65604 PGR65603:PGR65604 PQN65603:PQN65604 QAJ65603:QAJ65604 QKF65603:QKF65604 QUB65603:QUB65604 RDX65603:RDX65604 RNT65603:RNT65604 RXP65603:RXP65604 SHL65603:SHL65604 SRH65603:SRH65604 TBD65603:TBD65604 TKZ65603:TKZ65604 TUV65603:TUV65604 UER65603:UER65604 UON65603:UON65604 UYJ65603:UYJ65604 VIF65603:VIF65604 VSB65603:VSB65604 WBX65603:WBX65604 WLT65603:WLT65604 WVP65603:WVP65604 O131139:O131140 JD131139:JD131140 SZ131139:SZ131140 ACV131139:ACV131140 AMR131139:AMR131140 AWN131139:AWN131140 BGJ131139:BGJ131140 BQF131139:BQF131140 CAB131139:CAB131140 CJX131139:CJX131140 CTT131139:CTT131140 DDP131139:DDP131140 DNL131139:DNL131140 DXH131139:DXH131140 EHD131139:EHD131140 EQZ131139:EQZ131140 FAV131139:FAV131140 FKR131139:FKR131140 FUN131139:FUN131140 GEJ131139:GEJ131140 GOF131139:GOF131140 GYB131139:GYB131140 HHX131139:HHX131140 HRT131139:HRT131140 IBP131139:IBP131140 ILL131139:ILL131140 IVH131139:IVH131140 JFD131139:JFD131140 JOZ131139:JOZ131140 JYV131139:JYV131140 KIR131139:KIR131140 KSN131139:KSN131140 LCJ131139:LCJ131140 LMF131139:LMF131140 LWB131139:LWB131140 MFX131139:MFX131140 MPT131139:MPT131140 MZP131139:MZP131140 NJL131139:NJL131140 NTH131139:NTH131140 ODD131139:ODD131140 OMZ131139:OMZ131140 OWV131139:OWV131140 PGR131139:PGR131140 PQN131139:PQN131140 QAJ131139:QAJ131140 QKF131139:QKF131140 QUB131139:QUB131140 RDX131139:RDX131140 RNT131139:RNT131140 RXP131139:RXP131140 SHL131139:SHL131140 SRH131139:SRH131140 TBD131139:TBD131140 TKZ131139:TKZ131140 TUV131139:TUV131140 UER131139:UER131140 UON131139:UON131140 UYJ131139:UYJ131140 VIF131139:VIF131140 VSB131139:VSB131140 WBX131139:WBX131140 WLT131139:WLT131140 WVP131139:WVP131140 O196675:O196676 JD196675:JD196676 SZ196675:SZ196676 ACV196675:ACV196676 AMR196675:AMR196676 AWN196675:AWN196676 BGJ196675:BGJ196676 BQF196675:BQF196676 CAB196675:CAB196676 CJX196675:CJX196676 CTT196675:CTT196676 DDP196675:DDP196676 DNL196675:DNL196676 DXH196675:DXH196676 EHD196675:EHD196676 EQZ196675:EQZ196676 FAV196675:FAV196676 FKR196675:FKR196676 FUN196675:FUN196676 GEJ196675:GEJ196676 GOF196675:GOF196676 GYB196675:GYB196676 HHX196675:HHX196676 HRT196675:HRT196676 IBP196675:IBP196676 ILL196675:ILL196676 IVH196675:IVH196676 JFD196675:JFD196676 JOZ196675:JOZ196676 JYV196675:JYV196676 KIR196675:KIR196676 KSN196675:KSN196676 LCJ196675:LCJ196676 LMF196675:LMF196676 LWB196675:LWB196676 MFX196675:MFX196676 MPT196675:MPT196676 MZP196675:MZP196676 NJL196675:NJL196676 NTH196675:NTH196676 ODD196675:ODD196676 OMZ196675:OMZ196676 OWV196675:OWV196676 PGR196675:PGR196676 PQN196675:PQN196676 QAJ196675:QAJ196676 QKF196675:QKF196676 QUB196675:QUB196676 RDX196675:RDX196676 RNT196675:RNT196676 RXP196675:RXP196676 SHL196675:SHL196676 SRH196675:SRH196676 TBD196675:TBD196676 TKZ196675:TKZ196676 TUV196675:TUV196676 UER196675:UER196676 UON196675:UON196676 UYJ196675:UYJ196676 VIF196675:VIF196676 VSB196675:VSB196676 WBX196675:WBX196676 WLT196675:WLT196676 WVP196675:WVP196676 O262211:O262212 JD262211:JD262212 SZ262211:SZ262212 ACV262211:ACV262212 AMR262211:AMR262212 AWN262211:AWN262212 BGJ262211:BGJ262212 BQF262211:BQF262212 CAB262211:CAB262212 CJX262211:CJX262212 CTT262211:CTT262212 DDP262211:DDP262212 DNL262211:DNL262212 DXH262211:DXH262212 EHD262211:EHD262212 EQZ262211:EQZ262212 FAV262211:FAV262212 FKR262211:FKR262212 FUN262211:FUN262212 GEJ262211:GEJ262212 GOF262211:GOF262212 GYB262211:GYB262212 HHX262211:HHX262212 HRT262211:HRT262212 IBP262211:IBP262212 ILL262211:ILL262212 IVH262211:IVH262212 JFD262211:JFD262212 JOZ262211:JOZ262212 JYV262211:JYV262212 KIR262211:KIR262212 KSN262211:KSN262212 LCJ262211:LCJ262212 LMF262211:LMF262212 LWB262211:LWB262212 MFX262211:MFX262212 MPT262211:MPT262212 MZP262211:MZP262212 NJL262211:NJL262212 NTH262211:NTH262212 ODD262211:ODD262212 OMZ262211:OMZ262212 OWV262211:OWV262212 PGR262211:PGR262212 PQN262211:PQN262212 QAJ262211:QAJ262212 QKF262211:QKF262212 QUB262211:QUB262212 RDX262211:RDX262212 RNT262211:RNT262212 RXP262211:RXP262212 SHL262211:SHL262212 SRH262211:SRH262212 TBD262211:TBD262212 TKZ262211:TKZ262212 TUV262211:TUV262212 UER262211:UER262212 UON262211:UON262212 UYJ262211:UYJ262212 VIF262211:VIF262212 VSB262211:VSB262212 WBX262211:WBX262212 WLT262211:WLT262212 WVP262211:WVP262212 O327747:O327748 JD327747:JD327748 SZ327747:SZ327748 ACV327747:ACV327748 AMR327747:AMR327748 AWN327747:AWN327748 BGJ327747:BGJ327748 BQF327747:BQF327748 CAB327747:CAB327748 CJX327747:CJX327748 CTT327747:CTT327748 DDP327747:DDP327748 DNL327747:DNL327748 DXH327747:DXH327748 EHD327747:EHD327748 EQZ327747:EQZ327748 FAV327747:FAV327748 FKR327747:FKR327748 FUN327747:FUN327748 GEJ327747:GEJ327748 GOF327747:GOF327748 GYB327747:GYB327748 HHX327747:HHX327748 HRT327747:HRT327748 IBP327747:IBP327748 ILL327747:ILL327748 IVH327747:IVH327748 JFD327747:JFD327748 JOZ327747:JOZ327748 JYV327747:JYV327748 KIR327747:KIR327748 KSN327747:KSN327748 LCJ327747:LCJ327748 LMF327747:LMF327748 LWB327747:LWB327748 MFX327747:MFX327748 MPT327747:MPT327748 MZP327747:MZP327748 NJL327747:NJL327748 NTH327747:NTH327748 ODD327747:ODD327748 OMZ327747:OMZ327748 OWV327747:OWV327748 PGR327747:PGR327748 PQN327747:PQN327748 QAJ327747:QAJ327748 QKF327747:QKF327748 QUB327747:QUB327748 RDX327747:RDX327748 RNT327747:RNT327748 RXP327747:RXP327748 SHL327747:SHL327748 SRH327747:SRH327748 TBD327747:TBD327748 TKZ327747:TKZ327748 TUV327747:TUV327748 UER327747:UER327748 UON327747:UON327748 UYJ327747:UYJ327748 VIF327747:VIF327748 VSB327747:VSB327748 WBX327747:WBX327748 WLT327747:WLT327748 WVP327747:WVP327748 O393283:O393284 JD393283:JD393284 SZ393283:SZ393284 ACV393283:ACV393284 AMR393283:AMR393284 AWN393283:AWN393284 BGJ393283:BGJ393284 BQF393283:BQF393284 CAB393283:CAB393284 CJX393283:CJX393284 CTT393283:CTT393284 DDP393283:DDP393284 DNL393283:DNL393284 DXH393283:DXH393284 EHD393283:EHD393284 EQZ393283:EQZ393284 FAV393283:FAV393284 FKR393283:FKR393284 FUN393283:FUN393284 GEJ393283:GEJ393284 GOF393283:GOF393284 GYB393283:GYB393284 HHX393283:HHX393284 HRT393283:HRT393284 IBP393283:IBP393284 ILL393283:ILL393284 IVH393283:IVH393284 JFD393283:JFD393284 JOZ393283:JOZ393284 JYV393283:JYV393284 KIR393283:KIR393284 KSN393283:KSN393284 LCJ393283:LCJ393284 LMF393283:LMF393284 LWB393283:LWB393284 MFX393283:MFX393284 MPT393283:MPT393284 MZP393283:MZP393284 NJL393283:NJL393284 NTH393283:NTH393284 ODD393283:ODD393284 OMZ393283:OMZ393284 OWV393283:OWV393284 PGR393283:PGR393284 PQN393283:PQN393284 QAJ393283:QAJ393284 QKF393283:QKF393284 QUB393283:QUB393284 RDX393283:RDX393284 RNT393283:RNT393284 RXP393283:RXP393284 SHL393283:SHL393284 SRH393283:SRH393284 TBD393283:TBD393284 TKZ393283:TKZ393284 TUV393283:TUV393284 UER393283:UER393284 UON393283:UON393284 UYJ393283:UYJ393284 VIF393283:VIF393284 VSB393283:VSB393284 WBX393283:WBX393284 WLT393283:WLT393284 WVP393283:WVP393284 O458819:O458820 JD458819:JD458820 SZ458819:SZ458820 ACV458819:ACV458820 AMR458819:AMR458820 AWN458819:AWN458820 BGJ458819:BGJ458820 BQF458819:BQF458820 CAB458819:CAB458820 CJX458819:CJX458820 CTT458819:CTT458820 DDP458819:DDP458820 DNL458819:DNL458820 DXH458819:DXH458820 EHD458819:EHD458820 EQZ458819:EQZ458820 FAV458819:FAV458820 FKR458819:FKR458820 FUN458819:FUN458820 GEJ458819:GEJ458820 GOF458819:GOF458820 GYB458819:GYB458820 HHX458819:HHX458820 HRT458819:HRT458820 IBP458819:IBP458820 ILL458819:ILL458820 IVH458819:IVH458820 JFD458819:JFD458820 JOZ458819:JOZ458820 JYV458819:JYV458820 KIR458819:KIR458820 KSN458819:KSN458820 LCJ458819:LCJ458820 LMF458819:LMF458820 LWB458819:LWB458820 MFX458819:MFX458820 MPT458819:MPT458820 MZP458819:MZP458820 NJL458819:NJL458820 NTH458819:NTH458820 ODD458819:ODD458820 OMZ458819:OMZ458820 OWV458819:OWV458820 PGR458819:PGR458820 PQN458819:PQN458820 QAJ458819:QAJ458820 QKF458819:QKF458820 QUB458819:QUB458820 RDX458819:RDX458820 RNT458819:RNT458820 RXP458819:RXP458820 SHL458819:SHL458820 SRH458819:SRH458820 TBD458819:TBD458820 TKZ458819:TKZ458820 TUV458819:TUV458820 UER458819:UER458820 UON458819:UON458820 UYJ458819:UYJ458820 VIF458819:VIF458820 VSB458819:VSB458820 WBX458819:WBX458820 WLT458819:WLT458820 WVP458819:WVP458820 O524355:O524356 JD524355:JD524356 SZ524355:SZ524356 ACV524355:ACV524356 AMR524355:AMR524356 AWN524355:AWN524356 BGJ524355:BGJ524356 BQF524355:BQF524356 CAB524355:CAB524356 CJX524355:CJX524356 CTT524355:CTT524356 DDP524355:DDP524356 DNL524355:DNL524356 DXH524355:DXH524356 EHD524355:EHD524356 EQZ524355:EQZ524356 FAV524355:FAV524356 FKR524355:FKR524356 FUN524355:FUN524356 GEJ524355:GEJ524356 GOF524355:GOF524356 GYB524355:GYB524356 HHX524355:HHX524356 HRT524355:HRT524356 IBP524355:IBP524356 ILL524355:ILL524356 IVH524355:IVH524356 JFD524355:JFD524356 JOZ524355:JOZ524356 JYV524355:JYV524356 KIR524355:KIR524356 KSN524355:KSN524356 LCJ524355:LCJ524356 LMF524355:LMF524356 LWB524355:LWB524356 MFX524355:MFX524356 MPT524355:MPT524356 MZP524355:MZP524356 NJL524355:NJL524356 NTH524355:NTH524356 ODD524355:ODD524356 OMZ524355:OMZ524356 OWV524355:OWV524356 PGR524355:PGR524356 PQN524355:PQN524356 QAJ524355:QAJ524356 QKF524355:QKF524356 QUB524355:QUB524356 RDX524355:RDX524356 RNT524355:RNT524356 RXP524355:RXP524356 SHL524355:SHL524356 SRH524355:SRH524356 TBD524355:TBD524356 TKZ524355:TKZ524356 TUV524355:TUV524356 UER524355:UER524356 UON524355:UON524356 UYJ524355:UYJ524356 VIF524355:VIF524356 VSB524355:VSB524356 WBX524355:WBX524356 WLT524355:WLT524356 WVP524355:WVP524356 O589891:O589892 JD589891:JD589892 SZ589891:SZ589892 ACV589891:ACV589892 AMR589891:AMR589892 AWN589891:AWN589892 BGJ589891:BGJ589892 BQF589891:BQF589892 CAB589891:CAB589892 CJX589891:CJX589892 CTT589891:CTT589892 DDP589891:DDP589892 DNL589891:DNL589892 DXH589891:DXH589892 EHD589891:EHD589892 EQZ589891:EQZ589892 FAV589891:FAV589892 FKR589891:FKR589892 FUN589891:FUN589892 GEJ589891:GEJ589892 GOF589891:GOF589892 GYB589891:GYB589892 HHX589891:HHX589892 HRT589891:HRT589892 IBP589891:IBP589892 ILL589891:ILL589892 IVH589891:IVH589892 JFD589891:JFD589892 JOZ589891:JOZ589892 JYV589891:JYV589892 KIR589891:KIR589892 KSN589891:KSN589892 LCJ589891:LCJ589892 LMF589891:LMF589892 LWB589891:LWB589892 MFX589891:MFX589892 MPT589891:MPT589892 MZP589891:MZP589892 NJL589891:NJL589892 NTH589891:NTH589892 ODD589891:ODD589892 OMZ589891:OMZ589892 OWV589891:OWV589892 PGR589891:PGR589892 PQN589891:PQN589892 QAJ589891:QAJ589892 QKF589891:QKF589892 QUB589891:QUB589892 RDX589891:RDX589892 RNT589891:RNT589892 RXP589891:RXP589892 SHL589891:SHL589892 SRH589891:SRH589892 TBD589891:TBD589892 TKZ589891:TKZ589892 TUV589891:TUV589892 UER589891:UER589892 UON589891:UON589892 UYJ589891:UYJ589892 VIF589891:VIF589892 VSB589891:VSB589892 WBX589891:WBX589892 WLT589891:WLT589892 WVP589891:WVP589892 O655427:O655428 JD655427:JD655428 SZ655427:SZ655428 ACV655427:ACV655428 AMR655427:AMR655428 AWN655427:AWN655428 BGJ655427:BGJ655428 BQF655427:BQF655428 CAB655427:CAB655428 CJX655427:CJX655428 CTT655427:CTT655428 DDP655427:DDP655428 DNL655427:DNL655428 DXH655427:DXH655428 EHD655427:EHD655428 EQZ655427:EQZ655428 FAV655427:FAV655428 FKR655427:FKR655428 FUN655427:FUN655428 GEJ655427:GEJ655428 GOF655427:GOF655428 GYB655427:GYB655428 HHX655427:HHX655428 HRT655427:HRT655428 IBP655427:IBP655428 ILL655427:ILL655428 IVH655427:IVH655428 JFD655427:JFD655428 JOZ655427:JOZ655428 JYV655427:JYV655428 KIR655427:KIR655428 KSN655427:KSN655428 LCJ655427:LCJ655428 LMF655427:LMF655428 LWB655427:LWB655428 MFX655427:MFX655428 MPT655427:MPT655428 MZP655427:MZP655428 NJL655427:NJL655428 NTH655427:NTH655428 ODD655427:ODD655428 OMZ655427:OMZ655428 OWV655427:OWV655428 PGR655427:PGR655428 PQN655427:PQN655428 QAJ655427:QAJ655428 QKF655427:QKF655428 QUB655427:QUB655428 RDX655427:RDX655428 RNT655427:RNT655428 RXP655427:RXP655428 SHL655427:SHL655428 SRH655427:SRH655428 TBD655427:TBD655428 TKZ655427:TKZ655428 TUV655427:TUV655428 UER655427:UER655428 UON655427:UON655428 UYJ655427:UYJ655428 VIF655427:VIF655428 VSB655427:VSB655428 WBX655427:WBX655428 WLT655427:WLT655428 WVP655427:WVP655428 O720963:O720964 JD720963:JD720964 SZ720963:SZ720964 ACV720963:ACV720964 AMR720963:AMR720964 AWN720963:AWN720964 BGJ720963:BGJ720964 BQF720963:BQF720964 CAB720963:CAB720964 CJX720963:CJX720964 CTT720963:CTT720964 DDP720963:DDP720964 DNL720963:DNL720964 DXH720963:DXH720964 EHD720963:EHD720964 EQZ720963:EQZ720964 FAV720963:FAV720964 FKR720963:FKR720964 FUN720963:FUN720964 GEJ720963:GEJ720964 GOF720963:GOF720964 GYB720963:GYB720964 HHX720963:HHX720964 HRT720963:HRT720964 IBP720963:IBP720964 ILL720963:ILL720964 IVH720963:IVH720964 JFD720963:JFD720964 JOZ720963:JOZ720964 JYV720963:JYV720964 KIR720963:KIR720964 KSN720963:KSN720964 LCJ720963:LCJ720964 LMF720963:LMF720964 LWB720963:LWB720964 MFX720963:MFX720964 MPT720963:MPT720964 MZP720963:MZP720964 NJL720963:NJL720964 NTH720963:NTH720964 ODD720963:ODD720964 OMZ720963:OMZ720964 OWV720963:OWV720964 PGR720963:PGR720964 PQN720963:PQN720964 QAJ720963:QAJ720964 QKF720963:QKF720964 QUB720963:QUB720964 RDX720963:RDX720964 RNT720963:RNT720964 RXP720963:RXP720964 SHL720963:SHL720964 SRH720963:SRH720964 TBD720963:TBD720964 TKZ720963:TKZ720964 TUV720963:TUV720964 UER720963:UER720964 UON720963:UON720964 UYJ720963:UYJ720964 VIF720963:VIF720964 VSB720963:VSB720964 WBX720963:WBX720964 WLT720963:WLT720964 WVP720963:WVP720964 O786499:O786500 JD786499:JD786500 SZ786499:SZ786500 ACV786499:ACV786500 AMR786499:AMR786500 AWN786499:AWN786500 BGJ786499:BGJ786500 BQF786499:BQF786500 CAB786499:CAB786500 CJX786499:CJX786500 CTT786499:CTT786500 DDP786499:DDP786500 DNL786499:DNL786500 DXH786499:DXH786500 EHD786499:EHD786500 EQZ786499:EQZ786500 FAV786499:FAV786500 FKR786499:FKR786500 FUN786499:FUN786500 GEJ786499:GEJ786500 GOF786499:GOF786500 GYB786499:GYB786500 HHX786499:HHX786500 HRT786499:HRT786500 IBP786499:IBP786500 ILL786499:ILL786500 IVH786499:IVH786500 JFD786499:JFD786500 JOZ786499:JOZ786500 JYV786499:JYV786500 KIR786499:KIR786500 KSN786499:KSN786500 LCJ786499:LCJ786500 LMF786499:LMF786500 LWB786499:LWB786500 MFX786499:MFX786500 MPT786499:MPT786500 MZP786499:MZP786500 NJL786499:NJL786500 NTH786499:NTH786500 ODD786499:ODD786500 OMZ786499:OMZ786500 OWV786499:OWV786500 PGR786499:PGR786500 PQN786499:PQN786500 QAJ786499:QAJ786500 QKF786499:QKF786500 QUB786499:QUB786500 RDX786499:RDX786500 RNT786499:RNT786500 RXP786499:RXP786500 SHL786499:SHL786500 SRH786499:SRH786500 TBD786499:TBD786500 TKZ786499:TKZ786500 TUV786499:TUV786500 UER786499:UER786500 UON786499:UON786500 UYJ786499:UYJ786500 VIF786499:VIF786500 VSB786499:VSB786500 WBX786499:WBX786500 WLT786499:WLT786500 WVP786499:WVP786500 O852035:O852036 JD852035:JD852036 SZ852035:SZ852036 ACV852035:ACV852036 AMR852035:AMR852036 AWN852035:AWN852036 BGJ852035:BGJ852036 BQF852035:BQF852036 CAB852035:CAB852036 CJX852035:CJX852036 CTT852035:CTT852036 DDP852035:DDP852036 DNL852035:DNL852036 DXH852035:DXH852036 EHD852035:EHD852036 EQZ852035:EQZ852036 FAV852035:FAV852036 FKR852035:FKR852036 FUN852035:FUN852036 GEJ852035:GEJ852036 GOF852035:GOF852036 GYB852035:GYB852036 HHX852035:HHX852036 HRT852035:HRT852036 IBP852035:IBP852036 ILL852035:ILL852036 IVH852035:IVH852036 JFD852035:JFD852036 JOZ852035:JOZ852036 JYV852035:JYV852036 KIR852035:KIR852036 KSN852035:KSN852036 LCJ852035:LCJ852036 LMF852035:LMF852036 LWB852035:LWB852036 MFX852035:MFX852036 MPT852035:MPT852036 MZP852035:MZP852036 NJL852035:NJL852036 NTH852035:NTH852036 ODD852035:ODD852036 OMZ852035:OMZ852036 OWV852035:OWV852036 PGR852035:PGR852036 PQN852035:PQN852036 QAJ852035:QAJ852036 QKF852035:QKF852036 QUB852035:QUB852036 RDX852035:RDX852036 RNT852035:RNT852036 RXP852035:RXP852036 SHL852035:SHL852036 SRH852035:SRH852036 TBD852035:TBD852036 TKZ852035:TKZ852036 TUV852035:TUV852036 UER852035:UER852036 UON852035:UON852036 UYJ852035:UYJ852036 VIF852035:VIF852036 VSB852035:VSB852036 WBX852035:WBX852036 WLT852035:WLT852036 WVP852035:WVP852036 O917571:O917572 JD917571:JD917572 SZ917571:SZ917572 ACV917571:ACV917572 AMR917571:AMR917572 AWN917571:AWN917572 BGJ917571:BGJ917572 BQF917571:BQF917572 CAB917571:CAB917572 CJX917571:CJX917572 CTT917571:CTT917572 DDP917571:DDP917572 DNL917571:DNL917572 DXH917571:DXH917572 EHD917571:EHD917572 EQZ917571:EQZ917572 FAV917571:FAV917572 FKR917571:FKR917572 FUN917571:FUN917572 GEJ917571:GEJ917572 GOF917571:GOF917572 GYB917571:GYB917572 HHX917571:HHX917572 HRT917571:HRT917572 IBP917571:IBP917572 ILL917571:ILL917572 IVH917571:IVH917572 JFD917571:JFD917572 JOZ917571:JOZ917572 JYV917571:JYV917572 KIR917571:KIR917572 KSN917571:KSN917572 LCJ917571:LCJ917572 LMF917571:LMF917572 LWB917571:LWB917572 MFX917571:MFX917572 MPT917571:MPT917572 MZP917571:MZP917572 NJL917571:NJL917572 NTH917571:NTH917572 ODD917571:ODD917572 OMZ917571:OMZ917572 OWV917571:OWV917572 PGR917571:PGR917572 PQN917571:PQN917572 QAJ917571:QAJ917572 QKF917571:QKF917572 QUB917571:QUB917572 RDX917571:RDX917572 RNT917571:RNT917572 RXP917571:RXP917572 SHL917571:SHL917572 SRH917571:SRH917572 TBD917571:TBD917572 TKZ917571:TKZ917572 TUV917571:TUV917572 UER917571:UER917572 UON917571:UON917572 UYJ917571:UYJ917572 VIF917571:VIF917572 VSB917571:VSB917572 WBX917571:WBX917572 WLT917571:WLT917572 WVP917571:WVP917572 O983107:O983108 JD983107:JD983108 SZ983107:SZ983108 ACV983107:ACV983108 AMR983107:AMR983108 AWN983107:AWN983108 BGJ983107:BGJ983108 BQF983107:BQF983108 CAB983107:CAB983108 CJX983107:CJX983108 CTT983107:CTT983108 DDP983107:DDP983108 DNL983107:DNL983108 DXH983107:DXH983108 EHD983107:EHD983108 EQZ983107:EQZ983108 FAV983107:FAV983108 FKR983107:FKR983108 FUN983107:FUN983108 GEJ983107:GEJ983108 GOF983107:GOF983108 GYB983107:GYB983108 HHX983107:HHX983108 HRT983107:HRT983108 IBP983107:IBP983108 ILL983107:ILL983108 IVH983107:IVH983108 JFD983107:JFD983108 JOZ983107:JOZ983108 JYV983107:JYV983108 KIR983107:KIR983108 KSN983107:KSN983108 LCJ983107:LCJ983108 LMF983107:LMF983108 LWB983107:LWB983108 MFX983107:MFX983108 MPT983107:MPT983108 MZP983107:MZP983108 NJL983107:NJL983108 NTH983107:NTH983108 ODD983107:ODD983108 OMZ983107:OMZ983108 OWV983107:OWV983108 PGR983107:PGR983108 PQN983107:PQN983108 QAJ983107:QAJ983108 QKF983107:QKF983108 QUB983107:QUB983108 RDX983107:RDX983108 RNT983107:RNT983108 RXP983107:RXP983108 SHL983107:SHL983108 SRH983107:SRH983108 TBD983107:TBD983108 TKZ983107:TKZ983108 TUV983107:TUV983108 UER983107:UER983108 UON983107:UON983108 UYJ983107:UYJ983108 VIF983107:VIF983108 VSB983107:VSB983108 WBX983107:WBX983108 WLT983107:WLT983108 V131139:AB131140 JJ65603:JQ65604 TF65603:TM65604 ADB65603:ADI65604 AMX65603:ANE65604 AWT65603:AXA65604 BGP65603:BGW65604 BQL65603:BQS65604 CAH65603:CAO65604 CKD65603:CKK65604 CTZ65603:CUG65604 DDV65603:DEC65604 DNR65603:DNY65604 DXN65603:DXU65604 EHJ65603:EHQ65604 ERF65603:ERM65604 FBB65603:FBI65604 FKX65603:FLE65604 FUT65603:FVA65604 GEP65603:GEW65604 GOL65603:GOS65604 GYH65603:GYO65604 HID65603:HIK65604 HRZ65603:HSG65604 IBV65603:ICC65604 ILR65603:ILY65604 IVN65603:IVU65604 JFJ65603:JFQ65604 JPF65603:JPM65604 JZB65603:JZI65604 KIX65603:KJE65604 KST65603:KTA65604 LCP65603:LCW65604 LML65603:LMS65604 LWH65603:LWO65604 MGD65603:MGK65604 MPZ65603:MQG65604 MZV65603:NAC65604 NJR65603:NJY65604 NTN65603:NTU65604 ODJ65603:ODQ65604 ONF65603:ONM65604 OXB65603:OXI65604 PGX65603:PHE65604 PQT65603:PRA65604 QAP65603:QAW65604 QKL65603:QKS65604 QUH65603:QUO65604 RED65603:REK65604 RNZ65603:ROG65604 RXV65603:RYC65604 SHR65603:SHY65604 SRN65603:SRU65604 TBJ65603:TBQ65604 TLF65603:TLM65604 TVB65603:TVI65604 UEX65603:UFE65604 UOT65603:UPA65604 UYP65603:UYW65604 VIL65603:VIS65604 VSH65603:VSO65604 WCD65603:WCK65604 WLZ65603:WMG65604 WVV65603:WWC65604 V196675:AB196676 JJ131139:JQ131140 TF131139:TM131140 ADB131139:ADI131140 AMX131139:ANE131140 AWT131139:AXA131140 BGP131139:BGW131140 BQL131139:BQS131140 CAH131139:CAO131140 CKD131139:CKK131140 CTZ131139:CUG131140 DDV131139:DEC131140 DNR131139:DNY131140 DXN131139:DXU131140 EHJ131139:EHQ131140 ERF131139:ERM131140 FBB131139:FBI131140 FKX131139:FLE131140 FUT131139:FVA131140 GEP131139:GEW131140 GOL131139:GOS131140 GYH131139:GYO131140 HID131139:HIK131140 HRZ131139:HSG131140 IBV131139:ICC131140 ILR131139:ILY131140 IVN131139:IVU131140 JFJ131139:JFQ131140 JPF131139:JPM131140 JZB131139:JZI131140 KIX131139:KJE131140 KST131139:KTA131140 LCP131139:LCW131140 LML131139:LMS131140 LWH131139:LWO131140 MGD131139:MGK131140 MPZ131139:MQG131140 MZV131139:NAC131140 NJR131139:NJY131140 NTN131139:NTU131140 ODJ131139:ODQ131140 ONF131139:ONM131140 OXB131139:OXI131140 PGX131139:PHE131140 PQT131139:PRA131140 QAP131139:QAW131140 QKL131139:QKS131140 QUH131139:QUO131140 RED131139:REK131140 RNZ131139:ROG131140 RXV131139:RYC131140 SHR131139:SHY131140 SRN131139:SRU131140 TBJ131139:TBQ131140 TLF131139:TLM131140 TVB131139:TVI131140 UEX131139:UFE131140 UOT131139:UPA131140 UYP131139:UYW131140 VIL131139:VIS131140 VSH131139:VSO131140 WCD131139:WCK131140 WLZ131139:WMG131140 WVV131139:WWC131140 V262211:AB262212 JJ196675:JQ196676 TF196675:TM196676 ADB196675:ADI196676 AMX196675:ANE196676 AWT196675:AXA196676 BGP196675:BGW196676 BQL196675:BQS196676 CAH196675:CAO196676 CKD196675:CKK196676 CTZ196675:CUG196676 DDV196675:DEC196676 DNR196675:DNY196676 DXN196675:DXU196676 EHJ196675:EHQ196676 ERF196675:ERM196676 FBB196675:FBI196676 FKX196675:FLE196676 FUT196675:FVA196676 GEP196675:GEW196676 GOL196675:GOS196676 GYH196675:GYO196676 HID196675:HIK196676 HRZ196675:HSG196676 IBV196675:ICC196676 ILR196675:ILY196676 IVN196675:IVU196676 JFJ196675:JFQ196676 JPF196675:JPM196676 JZB196675:JZI196676 KIX196675:KJE196676 KST196675:KTA196676 LCP196675:LCW196676 LML196675:LMS196676 LWH196675:LWO196676 MGD196675:MGK196676 MPZ196675:MQG196676 MZV196675:NAC196676 NJR196675:NJY196676 NTN196675:NTU196676 ODJ196675:ODQ196676 ONF196675:ONM196676 OXB196675:OXI196676 PGX196675:PHE196676 PQT196675:PRA196676 QAP196675:QAW196676 QKL196675:QKS196676 QUH196675:QUO196676 RED196675:REK196676 RNZ196675:ROG196676 RXV196675:RYC196676 SHR196675:SHY196676 SRN196675:SRU196676 TBJ196675:TBQ196676 TLF196675:TLM196676 TVB196675:TVI196676 UEX196675:UFE196676 UOT196675:UPA196676 UYP196675:UYW196676 VIL196675:VIS196676 VSH196675:VSO196676 WCD196675:WCK196676 WLZ196675:WMG196676 WVV196675:WWC196676 V327747:AB327748 JJ262211:JQ262212 TF262211:TM262212 ADB262211:ADI262212 AMX262211:ANE262212 AWT262211:AXA262212 BGP262211:BGW262212 BQL262211:BQS262212 CAH262211:CAO262212 CKD262211:CKK262212 CTZ262211:CUG262212 DDV262211:DEC262212 DNR262211:DNY262212 DXN262211:DXU262212 EHJ262211:EHQ262212 ERF262211:ERM262212 FBB262211:FBI262212 FKX262211:FLE262212 FUT262211:FVA262212 GEP262211:GEW262212 GOL262211:GOS262212 GYH262211:GYO262212 HID262211:HIK262212 HRZ262211:HSG262212 IBV262211:ICC262212 ILR262211:ILY262212 IVN262211:IVU262212 JFJ262211:JFQ262212 JPF262211:JPM262212 JZB262211:JZI262212 KIX262211:KJE262212 KST262211:KTA262212 LCP262211:LCW262212 LML262211:LMS262212 LWH262211:LWO262212 MGD262211:MGK262212 MPZ262211:MQG262212 MZV262211:NAC262212 NJR262211:NJY262212 NTN262211:NTU262212 ODJ262211:ODQ262212 ONF262211:ONM262212 OXB262211:OXI262212 PGX262211:PHE262212 PQT262211:PRA262212 QAP262211:QAW262212 QKL262211:QKS262212 QUH262211:QUO262212 RED262211:REK262212 RNZ262211:ROG262212 RXV262211:RYC262212 SHR262211:SHY262212 SRN262211:SRU262212 TBJ262211:TBQ262212 TLF262211:TLM262212 TVB262211:TVI262212 UEX262211:UFE262212 UOT262211:UPA262212 UYP262211:UYW262212 VIL262211:VIS262212 VSH262211:VSO262212 WCD262211:WCK262212 WLZ262211:WMG262212 WVV262211:WWC262212 V393283:AB393284 JJ327747:JQ327748 TF327747:TM327748 ADB327747:ADI327748 AMX327747:ANE327748 AWT327747:AXA327748 BGP327747:BGW327748 BQL327747:BQS327748 CAH327747:CAO327748 CKD327747:CKK327748 CTZ327747:CUG327748 DDV327747:DEC327748 DNR327747:DNY327748 DXN327747:DXU327748 EHJ327747:EHQ327748 ERF327747:ERM327748 FBB327747:FBI327748 FKX327747:FLE327748 FUT327747:FVA327748 GEP327747:GEW327748 GOL327747:GOS327748 GYH327747:GYO327748 HID327747:HIK327748 HRZ327747:HSG327748 IBV327747:ICC327748 ILR327747:ILY327748 IVN327747:IVU327748 JFJ327747:JFQ327748 JPF327747:JPM327748 JZB327747:JZI327748 KIX327747:KJE327748 KST327747:KTA327748 LCP327747:LCW327748 LML327747:LMS327748 LWH327747:LWO327748 MGD327747:MGK327748 MPZ327747:MQG327748 MZV327747:NAC327748 NJR327747:NJY327748 NTN327747:NTU327748 ODJ327747:ODQ327748 ONF327747:ONM327748 OXB327747:OXI327748 PGX327747:PHE327748 PQT327747:PRA327748 QAP327747:QAW327748 QKL327747:QKS327748 QUH327747:QUO327748 RED327747:REK327748 RNZ327747:ROG327748 RXV327747:RYC327748 SHR327747:SHY327748 SRN327747:SRU327748 TBJ327747:TBQ327748 TLF327747:TLM327748 TVB327747:TVI327748 UEX327747:UFE327748 UOT327747:UPA327748 UYP327747:UYW327748 VIL327747:VIS327748 VSH327747:VSO327748 WCD327747:WCK327748 WLZ327747:WMG327748 WVV327747:WWC327748 V458819:AB458820 JJ393283:JQ393284 TF393283:TM393284 ADB393283:ADI393284 AMX393283:ANE393284 AWT393283:AXA393284 BGP393283:BGW393284 BQL393283:BQS393284 CAH393283:CAO393284 CKD393283:CKK393284 CTZ393283:CUG393284 DDV393283:DEC393284 DNR393283:DNY393284 DXN393283:DXU393284 EHJ393283:EHQ393284 ERF393283:ERM393284 FBB393283:FBI393284 FKX393283:FLE393284 FUT393283:FVA393284 GEP393283:GEW393284 GOL393283:GOS393284 GYH393283:GYO393284 HID393283:HIK393284 HRZ393283:HSG393284 IBV393283:ICC393284 ILR393283:ILY393284 IVN393283:IVU393284 JFJ393283:JFQ393284 JPF393283:JPM393284 JZB393283:JZI393284 KIX393283:KJE393284 KST393283:KTA393284 LCP393283:LCW393284 LML393283:LMS393284 LWH393283:LWO393284 MGD393283:MGK393284 MPZ393283:MQG393284 MZV393283:NAC393284 NJR393283:NJY393284 NTN393283:NTU393284 ODJ393283:ODQ393284 ONF393283:ONM393284 OXB393283:OXI393284 PGX393283:PHE393284 PQT393283:PRA393284 QAP393283:QAW393284 QKL393283:QKS393284 QUH393283:QUO393284 RED393283:REK393284 RNZ393283:ROG393284 RXV393283:RYC393284 SHR393283:SHY393284 SRN393283:SRU393284 TBJ393283:TBQ393284 TLF393283:TLM393284 TVB393283:TVI393284 UEX393283:UFE393284 UOT393283:UPA393284 UYP393283:UYW393284 VIL393283:VIS393284 VSH393283:VSO393284 WCD393283:WCK393284 WLZ393283:WMG393284 WVV393283:WWC393284 V524355:AB524356 JJ458819:JQ458820 TF458819:TM458820 ADB458819:ADI458820 AMX458819:ANE458820 AWT458819:AXA458820 BGP458819:BGW458820 BQL458819:BQS458820 CAH458819:CAO458820 CKD458819:CKK458820 CTZ458819:CUG458820 DDV458819:DEC458820 DNR458819:DNY458820 DXN458819:DXU458820 EHJ458819:EHQ458820 ERF458819:ERM458820 FBB458819:FBI458820 FKX458819:FLE458820 FUT458819:FVA458820 GEP458819:GEW458820 GOL458819:GOS458820 GYH458819:GYO458820 HID458819:HIK458820 HRZ458819:HSG458820 IBV458819:ICC458820 ILR458819:ILY458820 IVN458819:IVU458820 JFJ458819:JFQ458820 JPF458819:JPM458820 JZB458819:JZI458820 KIX458819:KJE458820 KST458819:KTA458820 LCP458819:LCW458820 LML458819:LMS458820 LWH458819:LWO458820 MGD458819:MGK458820 MPZ458819:MQG458820 MZV458819:NAC458820 NJR458819:NJY458820 NTN458819:NTU458820 ODJ458819:ODQ458820 ONF458819:ONM458820 OXB458819:OXI458820 PGX458819:PHE458820 PQT458819:PRA458820 QAP458819:QAW458820 QKL458819:QKS458820 QUH458819:QUO458820 RED458819:REK458820 RNZ458819:ROG458820 RXV458819:RYC458820 SHR458819:SHY458820 SRN458819:SRU458820 TBJ458819:TBQ458820 TLF458819:TLM458820 TVB458819:TVI458820 UEX458819:UFE458820 UOT458819:UPA458820 UYP458819:UYW458820 VIL458819:VIS458820 VSH458819:VSO458820 WCD458819:WCK458820 WLZ458819:WMG458820 WVV458819:WWC458820 V589891:AB589892 JJ524355:JQ524356 TF524355:TM524356 ADB524355:ADI524356 AMX524355:ANE524356 AWT524355:AXA524356 BGP524355:BGW524356 BQL524355:BQS524356 CAH524355:CAO524356 CKD524355:CKK524356 CTZ524355:CUG524356 DDV524355:DEC524356 DNR524355:DNY524356 DXN524355:DXU524356 EHJ524355:EHQ524356 ERF524355:ERM524356 FBB524355:FBI524356 FKX524355:FLE524356 FUT524355:FVA524356 GEP524355:GEW524356 GOL524355:GOS524356 GYH524355:GYO524356 HID524355:HIK524356 HRZ524355:HSG524356 IBV524355:ICC524356 ILR524355:ILY524356 IVN524355:IVU524356 JFJ524355:JFQ524356 JPF524355:JPM524356 JZB524355:JZI524356 KIX524355:KJE524356 KST524355:KTA524356 LCP524355:LCW524356 LML524355:LMS524356 LWH524355:LWO524356 MGD524355:MGK524356 MPZ524355:MQG524356 MZV524355:NAC524356 NJR524355:NJY524356 NTN524355:NTU524356 ODJ524355:ODQ524356 ONF524355:ONM524356 OXB524355:OXI524356 PGX524355:PHE524356 PQT524355:PRA524356 QAP524355:QAW524356 QKL524355:QKS524356 QUH524355:QUO524356 RED524355:REK524356 RNZ524355:ROG524356 RXV524355:RYC524356 SHR524355:SHY524356 SRN524355:SRU524356 TBJ524355:TBQ524356 TLF524355:TLM524356 TVB524355:TVI524356 UEX524355:UFE524356 UOT524355:UPA524356 UYP524355:UYW524356 VIL524355:VIS524356 VSH524355:VSO524356 WCD524355:WCK524356 WLZ524355:WMG524356 WVV524355:WWC524356 V655427:AB655428 JJ589891:JQ589892 TF589891:TM589892 ADB589891:ADI589892 AMX589891:ANE589892 AWT589891:AXA589892 BGP589891:BGW589892 BQL589891:BQS589892 CAH589891:CAO589892 CKD589891:CKK589892 CTZ589891:CUG589892 DDV589891:DEC589892 DNR589891:DNY589892 DXN589891:DXU589892 EHJ589891:EHQ589892 ERF589891:ERM589892 FBB589891:FBI589892 FKX589891:FLE589892 FUT589891:FVA589892 GEP589891:GEW589892 GOL589891:GOS589892 GYH589891:GYO589892 HID589891:HIK589892 HRZ589891:HSG589892 IBV589891:ICC589892 ILR589891:ILY589892 IVN589891:IVU589892 JFJ589891:JFQ589892 JPF589891:JPM589892 JZB589891:JZI589892 KIX589891:KJE589892 KST589891:KTA589892 LCP589891:LCW589892 LML589891:LMS589892 LWH589891:LWO589892 MGD589891:MGK589892 MPZ589891:MQG589892 MZV589891:NAC589892 NJR589891:NJY589892 NTN589891:NTU589892 ODJ589891:ODQ589892 ONF589891:ONM589892 OXB589891:OXI589892 PGX589891:PHE589892 PQT589891:PRA589892 QAP589891:QAW589892 QKL589891:QKS589892 QUH589891:QUO589892 RED589891:REK589892 RNZ589891:ROG589892 RXV589891:RYC589892 SHR589891:SHY589892 SRN589891:SRU589892 TBJ589891:TBQ589892 TLF589891:TLM589892 TVB589891:TVI589892 UEX589891:UFE589892 UOT589891:UPA589892 UYP589891:UYW589892 VIL589891:VIS589892 VSH589891:VSO589892 WCD589891:WCK589892 WLZ589891:WMG589892 WVV589891:WWC589892 V720963:AB720964 JJ655427:JQ655428 TF655427:TM655428 ADB655427:ADI655428 AMX655427:ANE655428 AWT655427:AXA655428 BGP655427:BGW655428 BQL655427:BQS655428 CAH655427:CAO655428 CKD655427:CKK655428 CTZ655427:CUG655428 DDV655427:DEC655428 DNR655427:DNY655428 DXN655427:DXU655428 EHJ655427:EHQ655428 ERF655427:ERM655428 FBB655427:FBI655428 FKX655427:FLE655428 FUT655427:FVA655428 GEP655427:GEW655428 GOL655427:GOS655428 GYH655427:GYO655428 HID655427:HIK655428 HRZ655427:HSG655428 IBV655427:ICC655428 ILR655427:ILY655428 IVN655427:IVU655428 JFJ655427:JFQ655428 JPF655427:JPM655428 JZB655427:JZI655428 KIX655427:KJE655428 KST655427:KTA655428 LCP655427:LCW655428 LML655427:LMS655428 LWH655427:LWO655428 MGD655427:MGK655428 MPZ655427:MQG655428 MZV655427:NAC655428 NJR655427:NJY655428 NTN655427:NTU655428 ODJ655427:ODQ655428 ONF655427:ONM655428 OXB655427:OXI655428 PGX655427:PHE655428 PQT655427:PRA655428 QAP655427:QAW655428 QKL655427:QKS655428 QUH655427:QUO655428 RED655427:REK655428 RNZ655427:ROG655428 RXV655427:RYC655428 SHR655427:SHY655428 SRN655427:SRU655428 TBJ655427:TBQ655428 TLF655427:TLM655428 TVB655427:TVI655428 UEX655427:UFE655428 UOT655427:UPA655428 UYP655427:UYW655428 VIL655427:VIS655428 VSH655427:VSO655428 WCD655427:WCK655428 WLZ655427:WMG655428 WVV655427:WWC655428 V786499:AB786500 JJ720963:JQ720964 TF720963:TM720964 ADB720963:ADI720964 AMX720963:ANE720964 AWT720963:AXA720964 BGP720963:BGW720964 BQL720963:BQS720964 CAH720963:CAO720964 CKD720963:CKK720964 CTZ720963:CUG720964 DDV720963:DEC720964 DNR720963:DNY720964 DXN720963:DXU720964 EHJ720963:EHQ720964 ERF720963:ERM720964 FBB720963:FBI720964 FKX720963:FLE720964 FUT720963:FVA720964 GEP720963:GEW720964 GOL720963:GOS720964 GYH720963:GYO720964 HID720963:HIK720964 HRZ720963:HSG720964 IBV720963:ICC720964 ILR720963:ILY720964 IVN720963:IVU720964 JFJ720963:JFQ720964 JPF720963:JPM720964 JZB720963:JZI720964 KIX720963:KJE720964 KST720963:KTA720964 LCP720963:LCW720964 LML720963:LMS720964 LWH720963:LWO720964 MGD720963:MGK720964 MPZ720963:MQG720964 MZV720963:NAC720964 NJR720963:NJY720964 NTN720963:NTU720964 ODJ720963:ODQ720964 ONF720963:ONM720964 OXB720963:OXI720964 PGX720963:PHE720964 PQT720963:PRA720964 QAP720963:QAW720964 QKL720963:QKS720964 QUH720963:QUO720964 RED720963:REK720964 RNZ720963:ROG720964 RXV720963:RYC720964 SHR720963:SHY720964 SRN720963:SRU720964 TBJ720963:TBQ720964 TLF720963:TLM720964 TVB720963:TVI720964 UEX720963:UFE720964 UOT720963:UPA720964 UYP720963:UYW720964 VIL720963:VIS720964 VSH720963:VSO720964 WCD720963:WCK720964 WLZ720963:WMG720964 WVV720963:WWC720964 V852035:AB852036 JJ786499:JQ786500 TF786499:TM786500 ADB786499:ADI786500 AMX786499:ANE786500 AWT786499:AXA786500 BGP786499:BGW786500 BQL786499:BQS786500 CAH786499:CAO786500 CKD786499:CKK786500 CTZ786499:CUG786500 DDV786499:DEC786500 DNR786499:DNY786500 DXN786499:DXU786500 EHJ786499:EHQ786500 ERF786499:ERM786500 FBB786499:FBI786500 FKX786499:FLE786500 FUT786499:FVA786500 GEP786499:GEW786500 GOL786499:GOS786500 GYH786499:GYO786500 HID786499:HIK786500 HRZ786499:HSG786500 IBV786499:ICC786500 ILR786499:ILY786500 IVN786499:IVU786500 JFJ786499:JFQ786500 JPF786499:JPM786500 JZB786499:JZI786500 KIX786499:KJE786500 KST786499:KTA786500 LCP786499:LCW786500 LML786499:LMS786500 LWH786499:LWO786500 MGD786499:MGK786500 MPZ786499:MQG786500 MZV786499:NAC786500 NJR786499:NJY786500 NTN786499:NTU786500 ODJ786499:ODQ786500 ONF786499:ONM786500 OXB786499:OXI786500 PGX786499:PHE786500 PQT786499:PRA786500 QAP786499:QAW786500 QKL786499:QKS786500 QUH786499:QUO786500 RED786499:REK786500 RNZ786499:ROG786500 RXV786499:RYC786500 SHR786499:SHY786500 SRN786499:SRU786500 TBJ786499:TBQ786500 TLF786499:TLM786500 TVB786499:TVI786500 UEX786499:UFE786500 UOT786499:UPA786500 UYP786499:UYW786500 VIL786499:VIS786500 VSH786499:VSO786500 WCD786499:WCK786500 WLZ786499:WMG786500 WVV786499:WWC786500 V917571:AB917572 JJ852035:JQ852036 TF852035:TM852036 ADB852035:ADI852036 AMX852035:ANE852036 AWT852035:AXA852036 BGP852035:BGW852036 BQL852035:BQS852036 CAH852035:CAO852036 CKD852035:CKK852036 CTZ852035:CUG852036 DDV852035:DEC852036 DNR852035:DNY852036 DXN852035:DXU852036 EHJ852035:EHQ852036 ERF852035:ERM852036 FBB852035:FBI852036 FKX852035:FLE852036 FUT852035:FVA852036 GEP852035:GEW852036 GOL852035:GOS852036 GYH852035:GYO852036 HID852035:HIK852036 HRZ852035:HSG852036 IBV852035:ICC852036 ILR852035:ILY852036 IVN852035:IVU852036 JFJ852035:JFQ852036 JPF852035:JPM852036 JZB852035:JZI852036 KIX852035:KJE852036 KST852035:KTA852036 LCP852035:LCW852036 LML852035:LMS852036 LWH852035:LWO852036 MGD852035:MGK852036 MPZ852035:MQG852036 MZV852035:NAC852036 NJR852035:NJY852036 NTN852035:NTU852036 ODJ852035:ODQ852036 ONF852035:ONM852036 OXB852035:OXI852036 PGX852035:PHE852036 PQT852035:PRA852036 QAP852035:QAW852036 QKL852035:QKS852036 QUH852035:QUO852036 RED852035:REK852036 RNZ852035:ROG852036 RXV852035:RYC852036 SHR852035:SHY852036 SRN852035:SRU852036 TBJ852035:TBQ852036 TLF852035:TLM852036 TVB852035:TVI852036 UEX852035:UFE852036 UOT852035:UPA852036 UYP852035:UYW852036 VIL852035:VIS852036 VSH852035:VSO852036 WCD852035:WCK852036 WLZ852035:WMG852036 WVV852035:WWC852036 V983107:AB983108 JJ917571:JQ917572 TF917571:TM917572 ADB917571:ADI917572 AMX917571:ANE917572 AWT917571:AXA917572 BGP917571:BGW917572 BQL917571:BQS917572 CAH917571:CAO917572 CKD917571:CKK917572 CTZ917571:CUG917572 DDV917571:DEC917572 DNR917571:DNY917572 DXN917571:DXU917572 EHJ917571:EHQ917572 ERF917571:ERM917572 FBB917571:FBI917572 FKX917571:FLE917572 FUT917571:FVA917572 GEP917571:GEW917572 GOL917571:GOS917572 GYH917571:GYO917572 HID917571:HIK917572 HRZ917571:HSG917572 IBV917571:ICC917572 ILR917571:ILY917572 IVN917571:IVU917572 JFJ917571:JFQ917572 JPF917571:JPM917572 JZB917571:JZI917572 KIX917571:KJE917572 KST917571:KTA917572 LCP917571:LCW917572 LML917571:LMS917572 LWH917571:LWO917572 MGD917571:MGK917572 MPZ917571:MQG917572 MZV917571:NAC917572 NJR917571:NJY917572 NTN917571:NTU917572 ODJ917571:ODQ917572 ONF917571:ONM917572 OXB917571:OXI917572 PGX917571:PHE917572 PQT917571:PRA917572 QAP917571:QAW917572 QKL917571:QKS917572 QUH917571:QUO917572 RED917571:REK917572 RNZ917571:ROG917572 RXV917571:RYC917572 SHR917571:SHY917572 SRN917571:SRU917572 TBJ917571:TBQ917572 TLF917571:TLM917572 TVB917571:TVI917572 UEX917571:UFE917572 UOT917571:UPA917572 UYP917571:UYW917572 VIL917571:VIS917572 VSH917571:VSO917572 WCD917571:WCK917572 WLZ917571:WMG917572 WVV917571:WWC917572 V65555:AB65555 JJ983107:JQ983108 TF983107:TM983108 ADB983107:ADI983108 AMX983107:ANE983108 AWT983107:AXA983108 BGP983107:BGW983108 BQL983107:BQS983108 CAH983107:CAO983108 CKD983107:CKK983108 CTZ983107:CUG983108 DDV983107:DEC983108 DNR983107:DNY983108 DXN983107:DXU983108 EHJ983107:EHQ983108 ERF983107:ERM983108 FBB983107:FBI983108 FKX983107:FLE983108 FUT983107:FVA983108 GEP983107:GEW983108 GOL983107:GOS983108 GYH983107:GYO983108 HID983107:HIK983108 HRZ983107:HSG983108 IBV983107:ICC983108 ILR983107:ILY983108 IVN983107:IVU983108 JFJ983107:JFQ983108 JPF983107:JPM983108 JZB983107:JZI983108 KIX983107:KJE983108 KST983107:KTA983108 LCP983107:LCW983108 LML983107:LMS983108 LWH983107:LWO983108 MGD983107:MGK983108 MPZ983107:MQG983108 MZV983107:NAC983108 NJR983107:NJY983108 NTN983107:NTU983108 ODJ983107:ODQ983108 ONF983107:ONM983108 OXB983107:OXI983108 PGX983107:PHE983108 PQT983107:PRA983108 QAP983107:QAW983108 QKL983107:QKS983108 QUH983107:QUO983108 RED983107:REK983108 RNZ983107:ROG983108 RXV983107:RYC983108 SHR983107:SHY983108 SRN983107:SRU983108 TBJ983107:TBQ983108 TLF983107:TLM983108 TVB983107:TVI983108 UEX983107:UFE983108 UOT983107:UPA983108 UYP983107:UYW983108 VIL983107:VIS983108 VSH983107:VSO983108 WCD983107:WCK983108 WLZ983107:WMG983108 TVM983107:TVN983108 JU65603:JV65604 TQ65603:TR65604 ADM65603:ADN65604 ANI65603:ANJ65604 AXE65603:AXF65604 BHA65603:BHB65604 BQW65603:BQX65604 CAS65603:CAT65604 CKO65603:CKP65604 CUK65603:CUL65604 DEG65603:DEH65604 DOC65603:DOD65604 DXY65603:DXZ65604 EHU65603:EHV65604 ERQ65603:ERR65604 FBM65603:FBN65604 FLI65603:FLJ65604 FVE65603:FVF65604 GFA65603:GFB65604 GOW65603:GOX65604 GYS65603:GYT65604 HIO65603:HIP65604 HSK65603:HSL65604 ICG65603:ICH65604 IMC65603:IMD65604 IVY65603:IVZ65604 JFU65603:JFV65604 JPQ65603:JPR65604 JZM65603:JZN65604 KJI65603:KJJ65604 KTE65603:KTF65604 LDA65603:LDB65604 LMW65603:LMX65604 LWS65603:LWT65604 MGO65603:MGP65604 MQK65603:MQL65604 NAG65603:NAH65604 NKC65603:NKD65604 NTY65603:NTZ65604 ODU65603:ODV65604 ONQ65603:ONR65604 OXM65603:OXN65604 PHI65603:PHJ65604 PRE65603:PRF65604 QBA65603:QBB65604 QKW65603:QKX65604 QUS65603:QUT65604 REO65603:REP65604 ROK65603:ROL65604 RYG65603:RYH65604 SIC65603:SID65604 SRY65603:SRZ65604 TBU65603:TBV65604 TLQ65603:TLR65604 TVM65603:TVN65604 UFI65603:UFJ65604 UPE65603:UPF65604 UZA65603:UZB65604 VIW65603:VIX65604 VSS65603:VST65604 WCO65603:WCP65604 WMK65603:WML65604 WWG65603:WWH65604 UFI983107:UFJ983108 JU131139:JV131140 TQ131139:TR131140 ADM131139:ADN131140 ANI131139:ANJ131140 AXE131139:AXF131140 BHA131139:BHB131140 BQW131139:BQX131140 CAS131139:CAT131140 CKO131139:CKP131140 CUK131139:CUL131140 DEG131139:DEH131140 DOC131139:DOD131140 DXY131139:DXZ131140 EHU131139:EHV131140 ERQ131139:ERR131140 FBM131139:FBN131140 FLI131139:FLJ131140 FVE131139:FVF131140 GFA131139:GFB131140 GOW131139:GOX131140 GYS131139:GYT131140 HIO131139:HIP131140 HSK131139:HSL131140 ICG131139:ICH131140 IMC131139:IMD131140 IVY131139:IVZ131140 JFU131139:JFV131140 JPQ131139:JPR131140 JZM131139:JZN131140 KJI131139:KJJ131140 KTE131139:KTF131140 LDA131139:LDB131140 LMW131139:LMX131140 LWS131139:LWT131140 MGO131139:MGP131140 MQK131139:MQL131140 NAG131139:NAH131140 NKC131139:NKD131140 NTY131139:NTZ131140 ODU131139:ODV131140 ONQ131139:ONR131140 OXM131139:OXN131140 PHI131139:PHJ131140 PRE131139:PRF131140 QBA131139:QBB131140 QKW131139:QKX131140 QUS131139:QUT131140 REO131139:REP131140 ROK131139:ROL131140 RYG131139:RYH131140 SIC131139:SID131140 SRY131139:SRZ131140 TBU131139:TBV131140 TLQ131139:TLR131140 TVM131139:TVN131140 UFI131139:UFJ131140 UPE131139:UPF131140 UZA131139:UZB131140 VIW131139:VIX131140 VSS131139:VST131140 WCO131139:WCP131140 WMK131139:WML131140 WWG131139:WWH131140 UPE983107:UPF983108 JU196675:JV196676 TQ196675:TR196676 ADM196675:ADN196676 ANI196675:ANJ196676 AXE196675:AXF196676 BHA196675:BHB196676 BQW196675:BQX196676 CAS196675:CAT196676 CKO196675:CKP196676 CUK196675:CUL196676 DEG196675:DEH196676 DOC196675:DOD196676 DXY196675:DXZ196676 EHU196675:EHV196676 ERQ196675:ERR196676 FBM196675:FBN196676 FLI196675:FLJ196676 FVE196675:FVF196676 GFA196675:GFB196676 GOW196675:GOX196676 GYS196675:GYT196676 HIO196675:HIP196676 HSK196675:HSL196676 ICG196675:ICH196676 IMC196675:IMD196676 IVY196675:IVZ196676 JFU196675:JFV196676 JPQ196675:JPR196676 JZM196675:JZN196676 KJI196675:KJJ196676 KTE196675:KTF196676 LDA196675:LDB196676 LMW196675:LMX196676 LWS196675:LWT196676 MGO196675:MGP196676 MQK196675:MQL196676 NAG196675:NAH196676 NKC196675:NKD196676 NTY196675:NTZ196676 ODU196675:ODV196676 ONQ196675:ONR196676 OXM196675:OXN196676 PHI196675:PHJ196676 PRE196675:PRF196676 QBA196675:QBB196676 QKW196675:QKX196676 QUS196675:QUT196676 REO196675:REP196676 ROK196675:ROL196676 RYG196675:RYH196676 SIC196675:SID196676 SRY196675:SRZ196676 TBU196675:TBV196676 TLQ196675:TLR196676 TVM196675:TVN196676 UFI196675:UFJ196676 UPE196675:UPF196676 UZA196675:UZB196676 VIW196675:VIX196676 VSS196675:VST196676 WCO196675:WCP196676 WMK196675:WML196676 WWG196675:WWH196676 UZA983107:UZB983108 JU262211:JV262212 TQ262211:TR262212 ADM262211:ADN262212 ANI262211:ANJ262212 AXE262211:AXF262212 BHA262211:BHB262212 BQW262211:BQX262212 CAS262211:CAT262212 CKO262211:CKP262212 CUK262211:CUL262212 DEG262211:DEH262212 DOC262211:DOD262212 DXY262211:DXZ262212 EHU262211:EHV262212 ERQ262211:ERR262212 FBM262211:FBN262212 FLI262211:FLJ262212 FVE262211:FVF262212 GFA262211:GFB262212 GOW262211:GOX262212 GYS262211:GYT262212 HIO262211:HIP262212 HSK262211:HSL262212 ICG262211:ICH262212 IMC262211:IMD262212 IVY262211:IVZ262212 JFU262211:JFV262212 JPQ262211:JPR262212 JZM262211:JZN262212 KJI262211:KJJ262212 KTE262211:KTF262212 LDA262211:LDB262212 LMW262211:LMX262212 LWS262211:LWT262212 MGO262211:MGP262212 MQK262211:MQL262212 NAG262211:NAH262212 NKC262211:NKD262212 NTY262211:NTZ262212 ODU262211:ODV262212 ONQ262211:ONR262212 OXM262211:OXN262212 PHI262211:PHJ262212 PRE262211:PRF262212 QBA262211:QBB262212 QKW262211:QKX262212 QUS262211:QUT262212 REO262211:REP262212 ROK262211:ROL262212 RYG262211:RYH262212 SIC262211:SID262212 SRY262211:SRZ262212 TBU262211:TBV262212 TLQ262211:TLR262212 TVM262211:TVN262212 UFI262211:UFJ262212 UPE262211:UPF262212 UZA262211:UZB262212 VIW262211:VIX262212 VSS262211:VST262212 WCO262211:WCP262212 WMK262211:WML262212 WWG262211:WWH262212 VIW983107:VIX983108 JU327747:JV327748 TQ327747:TR327748 ADM327747:ADN327748 ANI327747:ANJ327748 AXE327747:AXF327748 BHA327747:BHB327748 BQW327747:BQX327748 CAS327747:CAT327748 CKO327747:CKP327748 CUK327747:CUL327748 DEG327747:DEH327748 DOC327747:DOD327748 DXY327747:DXZ327748 EHU327747:EHV327748 ERQ327747:ERR327748 FBM327747:FBN327748 FLI327747:FLJ327748 FVE327747:FVF327748 GFA327747:GFB327748 GOW327747:GOX327748 GYS327747:GYT327748 HIO327747:HIP327748 HSK327747:HSL327748 ICG327747:ICH327748 IMC327747:IMD327748 IVY327747:IVZ327748 JFU327747:JFV327748 JPQ327747:JPR327748 JZM327747:JZN327748 KJI327747:KJJ327748 KTE327747:KTF327748 LDA327747:LDB327748 LMW327747:LMX327748 LWS327747:LWT327748 MGO327747:MGP327748 MQK327747:MQL327748 NAG327747:NAH327748 NKC327747:NKD327748 NTY327747:NTZ327748 ODU327747:ODV327748 ONQ327747:ONR327748 OXM327747:OXN327748 PHI327747:PHJ327748 PRE327747:PRF327748 QBA327747:QBB327748 QKW327747:QKX327748 QUS327747:QUT327748 REO327747:REP327748 ROK327747:ROL327748 RYG327747:RYH327748 SIC327747:SID327748 SRY327747:SRZ327748 TBU327747:TBV327748 TLQ327747:TLR327748 TVM327747:TVN327748 UFI327747:UFJ327748 UPE327747:UPF327748 UZA327747:UZB327748 VIW327747:VIX327748 VSS327747:VST327748 WCO327747:WCP327748 WMK327747:WML327748 WWG327747:WWH327748 VSS983107:VST983108 JU393283:JV393284 TQ393283:TR393284 ADM393283:ADN393284 ANI393283:ANJ393284 AXE393283:AXF393284 BHA393283:BHB393284 BQW393283:BQX393284 CAS393283:CAT393284 CKO393283:CKP393284 CUK393283:CUL393284 DEG393283:DEH393284 DOC393283:DOD393284 DXY393283:DXZ393284 EHU393283:EHV393284 ERQ393283:ERR393284 FBM393283:FBN393284 FLI393283:FLJ393284 FVE393283:FVF393284 GFA393283:GFB393284 GOW393283:GOX393284 GYS393283:GYT393284 HIO393283:HIP393284 HSK393283:HSL393284 ICG393283:ICH393284 IMC393283:IMD393284 IVY393283:IVZ393284 JFU393283:JFV393284 JPQ393283:JPR393284 JZM393283:JZN393284 KJI393283:KJJ393284 KTE393283:KTF393284 LDA393283:LDB393284 LMW393283:LMX393284 LWS393283:LWT393284 MGO393283:MGP393284 MQK393283:MQL393284 NAG393283:NAH393284 NKC393283:NKD393284 NTY393283:NTZ393284 ODU393283:ODV393284 ONQ393283:ONR393284 OXM393283:OXN393284 PHI393283:PHJ393284 PRE393283:PRF393284 QBA393283:QBB393284 QKW393283:QKX393284 QUS393283:QUT393284 REO393283:REP393284 ROK393283:ROL393284 RYG393283:RYH393284 SIC393283:SID393284 SRY393283:SRZ393284 TBU393283:TBV393284 TLQ393283:TLR393284 TVM393283:TVN393284 UFI393283:UFJ393284 UPE393283:UPF393284 UZA393283:UZB393284 VIW393283:VIX393284 VSS393283:VST393284 WCO393283:WCP393284 WMK393283:WML393284 WWG393283:WWH393284 WCO983107:WCP983108 JU458819:JV458820 TQ458819:TR458820 ADM458819:ADN458820 ANI458819:ANJ458820 AXE458819:AXF458820 BHA458819:BHB458820 BQW458819:BQX458820 CAS458819:CAT458820 CKO458819:CKP458820 CUK458819:CUL458820 DEG458819:DEH458820 DOC458819:DOD458820 DXY458819:DXZ458820 EHU458819:EHV458820 ERQ458819:ERR458820 FBM458819:FBN458820 FLI458819:FLJ458820 FVE458819:FVF458820 GFA458819:GFB458820 GOW458819:GOX458820 GYS458819:GYT458820 HIO458819:HIP458820 HSK458819:HSL458820 ICG458819:ICH458820 IMC458819:IMD458820 IVY458819:IVZ458820 JFU458819:JFV458820 JPQ458819:JPR458820 JZM458819:JZN458820 KJI458819:KJJ458820 KTE458819:KTF458820 LDA458819:LDB458820 LMW458819:LMX458820 LWS458819:LWT458820 MGO458819:MGP458820 MQK458819:MQL458820 NAG458819:NAH458820 NKC458819:NKD458820 NTY458819:NTZ458820 ODU458819:ODV458820 ONQ458819:ONR458820 OXM458819:OXN458820 PHI458819:PHJ458820 PRE458819:PRF458820 QBA458819:QBB458820 QKW458819:QKX458820 QUS458819:QUT458820 REO458819:REP458820 ROK458819:ROL458820 RYG458819:RYH458820 SIC458819:SID458820 SRY458819:SRZ458820 TBU458819:TBV458820 TLQ458819:TLR458820 TVM458819:TVN458820 UFI458819:UFJ458820 UPE458819:UPF458820 UZA458819:UZB458820 VIW458819:VIX458820 VSS458819:VST458820 WCO458819:WCP458820 WMK458819:WML458820 WWG458819:WWH458820 WMK983107:WML983108 JU524355:JV524356 TQ524355:TR524356 ADM524355:ADN524356 ANI524355:ANJ524356 AXE524355:AXF524356 BHA524355:BHB524356 BQW524355:BQX524356 CAS524355:CAT524356 CKO524355:CKP524356 CUK524355:CUL524356 DEG524355:DEH524356 DOC524355:DOD524356 DXY524355:DXZ524356 EHU524355:EHV524356 ERQ524355:ERR524356 FBM524355:FBN524356 FLI524355:FLJ524356 FVE524355:FVF524356 GFA524355:GFB524356 GOW524355:GOX524356 GYS524355:GYT524356 HIO524355:HIP524356 HSK524355:HSL524356 ICG524355:ICH524356 IMC524355:IMD524356 IVY524355:IVZ524356 JFU524355:JFV524356 JPQ524355:JPR524356 JZM524355:JZN524356 KJI524355:KJJ524356 KTE524355:KTF524356 LDA524355:LDB524356 LMW524355:LMX524356 LWS524355:LWT524356 MGO524355:MGP524356 MQK524355:MQL524356 NAG524355:NAH524356 NKC524355:NKD524356 NTY524355:NTZ524356 ODU524355:ODV524356 ONQ524355:ONR524356 OXM524355:OXN524356 PHI524355:PHJ524356 PRE524355:PRF524356 QBA524355:QBB524356 QKW524355:QKX524356 QUS524355:QUT524356 REO524355:REP524356 ROK524355:ROL524356 RYG524355:RYH524356 SIC524355:SID524356 SRY524355:SRZ524356 TBU524355:TBV524356 TLQ524355:TLR524356 TVM524355:TVN524356 UFI524355:UFJ524356 UPE524355:UPF524356 UZA524355:UZB524356 VIW524355:VIX524356 VSS524355:VST524356 WCO524355:WCP524356 WMK524355:WML524356 WWG524355:WWH524356 V131091:AB131091 JU589891:JV589892 TQ589891:TR589892 ADM589891:ADN589892 ANI589891:ANJ589892 AXE589891:AXF589892 BHA589891:BHB589892 BQW589891:BQX589892 CAS589891:CAT589892 CKO589891:CKP589892 CUK589891:CUL589892 DEG589891:DEH589892 DOC589891:DOD589892 DXY589891:DXZ589892 EHU589891:EHV589892 ERQ589891:ERR589892 FBM589891:FBN589892 FLI589891:FLJ589892 FVE589891:FVF589892 GFA589891:GFB589892 GOW589891:GOX589892 GYS589891:GYT589892 HIO589891:HIP589892 HSK589891:HSL589892 ICG589891:ICH589892 IMC589891:IMD589892 IVY589891:IVZ589892 JFU589891:JFV589892 JPQ589891:JPR589892 JZM589891:JZN589892 KJI589891:KJJ589892 KTE589891:KTF589892 LDA589891:LDB589892 LMW589891:LMX589892 LWS589891:LWT589892 MGO589891:MGP589892 MQK589891:MQL589892 NAG589891:NAH589892 NKC589891:NKD589892 NTY589891:NTZ589892 ODU589891:ODV589892 ONQ589891:ONR589892 OXM589891:OXN589892 PHI589891:PHJ589892 PRE589891:PRF589892 QBA589891:QBB589892 QKW589891:QKX589892 QUS589891:QUT589892 REO589891:REP589892 ROK589891:ROL589892 RYG589891:RYH589892 SIC589891:SID589892 SRY589891:SRZ589892 TBU589891:TBV589892 TLQ589891:TLR589892 TVM589891:TVN589892 UFI589891:UFJ589892 UPE589891:UPF589892 UZA589891:UZB589892 VIW589891:VIX589892 VSS589891:VST589892 WCO589891:WCP589892 WMK589891:WML589892 WWG589891:WWH589892 WVV983107:WWC983108 JU655427:JV655428 TQ655427:TR655428 ADM655427:ADN655428 ANI655427:ANJ655428 AXE655427:AXF655428 BHA655427:BHB655428 BQW655427:BQX655428 CAS655427:CAT655428 CKO655427:CKP655428 CUK655427:CUL655428 DEG655427:DEH655428 DOC655427:DOD655428 DXY655427:DXZ655428 EHU655427:EHV655428 ERQ655427:ERR655428 FBM655427:FBN655428 FLI655427:FLJ655428 FVE655427:FVF655428 GFA655427:GFB655428 GOW655427:GOX655428 GYS655427:GYT655428 HIO655427:HIP655428 HSK655427:HSL655428 ICG655427:ICH655428 IMC655427:IMD655428 IVY655427:IVZ655428 JFU655427:JFV655428 JPQ655427:JPR655428 JZM655427:JZN655428 KJI655427:KJJ655428 KTE655427:KTF655428 LDA655427:LDB655428 LMW655427:LMX655428 LWS655427:LWT655428 MGO655427:MGP655428 MQK655427:MQL655428 NAG655427:NAH655428 NKC655427:NKD655428 NTY655427:NTZ655428 ODU655427:ODV655428 ONQ655427:ONR655428 OXM655427:OXN655428 PHI655427:PHJ655428 PRE655427:PRF655428 QBA655427:QBB655428 QKW655427:QKX655428 QUS655427:QUT655428 REO655427:REP655428 ROK655427:ROL655428 RYG655427:RYH655428 SIC655427:SID655428 SRY655427:SRZ655428 TBU655427:TBV655428 TLQ655427:TLR655428 TVM655427:TVN655428 UFI655427:UFJ655428 UPE655427:UPF655428 UZA655427:UZB655428 VIW655427:VIX655428 VSS655427:VST655428 WCO655427:WCP655428 WMK655427:WML655428 WWG655427:WWH655428 WVF983107:WVF983108 JU720963:JV720964 TQ720963:TR720964 ADM720963:ADN720964 ANI720963:ANJ720964 AXE720963:AXF720964 BHA720963:BHB720964 BQW720963:BQX720964 CAS720963:CAT720964 CKO720963:CKP720964 CUK720963:CUL720964 DEG720963:DEH720964 DOC720963:DOD720964 DXY720963:DXZ720964 EHU720963:EHV720964 ERQ720963:ERR720964 FBM720963:FBN720964 FLI720963:FLJ720964 FVE720963:FVF720964 GFA720963:GFB720964 GOW720963:GOX720964 GYS720963:GYT720964 HIO720963:HIP720964 HSK720963:HSL720964 ICG720963:ICH720964 IMC720963:IMD720964 IVY720963:IVZ720964 JFU720963:JFV720964 JPQ720963:JPR720964 JZM720963:JZN720964 KJI720963:KJJ720964 KTE720963:KTF720964 LDA720963:LDB720964 LMW720963:LMX720964 LWS720963:LWT720964 MGO720963:MGP720964 MQK720963:MQL720964 NAG720963:NAH720964 NKC720963:NKD720964 NTY720963:NTZ720964 ODU720963:ODV720964 ONQ720963:ONR720964 OXM720963:OXN720964 PHI720963:PHJ720964 PRE720963:PRF720964 QBA720963:QBB720964 QKW720963:QKX720964 QUS720963:QUT720964 REO720963:REP720964 ROK720963:ROL720964 RYG720963:RYH720964 SIC720963:SID720964 SRY720963:SRZ720964 TBU720963:TBV720964 TLQ720963:TLR720964 TVM720963:TVN720964 UFI720963:UFJ720964 UPE720963:UPF720964 UZA720963:UZB720964 VIW720963:VIX720964 VSS720963:VST720964 WCO720963:WCP720964 WMK720963:WML720964 WWG720963:WWH720964 WVK983107:WVK983108 JU786499:JV786500 TQ786499:TR786500 ADM786499:ADN786500 ANI786499:ANJ786500 AXE786499:AXF786500 BHA786499:BHB786500 BQW786499:BQX786500 CAS786499:CAT786500 CKO786499:CKP786500 CUK786499:CUL786500 DEG786499:DEH786500 DOC786499:DOD786500 DXY786499:DXZ786500 EHU786499:EHV786500 ERQ786499:ERR786500 FBM786499:FBN786500 FLI786499:FLJ786500 FVE786499:FVF786500 GFA786499:GFB786500 GOW786499:GOX786500 GYS786499:GYT786500 HIO786499:HIP786500 HSK786499:HSL786500 ICG786499:ICH786500 IMC786499:IMD786500 IVY786499:IVZ786500 JFU786499:JFV786500 JPQ786499:JPR786500 JZM786499:JZN786500 KJI786499:KJJ786500 KTE786499:KTF786500 LDA786499:LDB786500 LMW786499:LMX786500 LWS786499:LWT786500 MGO786499:MGP786500 MQK786499:MQL786500 NAG786499:NAH786500 NKC786499:NKD786500 NTY786499:NTZ786500 ODU786499:ODV786500 ONQ786499:ONR786500 OXM786499:OXN786500 PHI786499:PHJ786500 PRE786499:PRF786500 QBA786499:QBB786500 QKW786499:QKX786500 QUS786499:QUT786500 REO786499:REP786500 ROK786499:ROL786500 RYG786499:RYH786500 SIC786499:SID786500 SRY786499:SRZ786500 TBU786499:TBV786500 TLQ786499:TLR786500 TVM786499:TVN786500 UFI786499:UFJ786500 UPE786499:UPF786500 UZA786499:UZB786500 VIW786499:VIX786500 VSS786499:VST786500 WCO786499:WCP786500 WMK786499:WML786500 WWG786499:WWH786500 WVN983107:WVN983108 JU852035:JV852036 TQ852035:TR852036 ADM852035:ADN852036 ANI852035:ANJ852036 AXE852035:AXF852036 BHA852035:BHB852036 BQW852035:BQX852036 CAS852035:CAT852036 CKO852035:CKP852036 CUK852035:CUL852036 DEG852035:DEH852036 DOC852035:DOD852036 DXY852035:DXZ852036 EHU852035:EHV852036 ERQ852035:ERR852036 FBM852035:FBN852036 FLI852035:FLJ852036 FVE852035:FVF852036 GFA852035:GFB852036 GOW852035:GOX852036 GYS852035:GYT852036 HIO852035:HIP852036 HSK852035:HSL852036 ICG852035:ICH852036 IMC852035:IMD852036 IVY852035:IVZ852036 JFU852035:JFV852036 JPQ852035:JPR852036 JZM852035:JZN852036 KJI852035:KJJ852036 KTE852035:KTF852036 LDA852035:LDB852036 LMW852035:LMX852036 LWS852035:LWT852036 MGO852035:MGP852036 MQK852035:MQL852036 NAG852035:NAH852036 NKC852035:NKD852036 NTY852035:NTZ852036 ODU852035:ODV852036 ONQ852035:ONR852036 OXM852035:OXN852036 PHI852035:PHJ852036 PRE852035:PRF852036 QBA852035:QBB852036 QKW852035:QKX852036 QUS852035:QUT852036 REO852035:REP852036 ROK852035:ROL852036 RYG852035:RYH852036 SIC852035:SID852036 SRY852035:SRZ852036 TBU852035:TBV852036 TLQ852035:TLR852036 TVM852035:TVN852036 UFI852035:UFJ852036 UPE852035:UPF852036 UZA852035:UZB852036 VIW852035:VIX852036 VSS852035:VST852036 WCO852035:WCP852036 WMK852035:WML852036 WWG852035:WWH852036 WVP983107:WVP983108 JU917571:JV917572 TQ917571:TR917572 ADM917571:ADN917572 ANI917571:ANJ917572 AXE917571:AXF917572 BHA917571:BHB917572 BQW917571:BQX917572 CAS917571:CAT917572 CKO917571:CKP917572 CUK917571:CUL917572 DEG917571:DEH917572 DOC917571:DOD917572 DXY917571:DXZ917572 EHU917571:EHV917572 ERQ917571:ERR917572 FBM917571:FBN917572 FLI917571:FLJ917572 FVE917571:FVF917572 GFA917571:GFB917572 GOW917571:GOX917572 GYS917571:GYT917572 HIO917571:HIP917572 HSK917571:HSL917572 ICG917571:ICH917572 IMC917571:IMD917572 IVY917571:IVZ917572 JFU917571:JFV917572 JPQ917571:JPR917572 JZM917571:JZN917572 KJI917571:KJJ917572 KTE917571:KTF917572 LDA917571:LDB917572 LMW917571:LMX917572 LWS917571:LWT917572 MGO917571:MGP917572 MQK917571:MQL917572 NAG917571:NAH917572 NKC917571:NKD917572 NTY917571:NTZ917572 ODU917571:ODV917572 ONQ917571:ONR917572 OXM917571:OXN917572 PHI917571:PHJ917572 PRE917571:PRF917572 QBA917571:QBB917572 QKW917571:QKX917572 QUS917571:QUT917572 REO917571:REP917572 ROK917571:ROL917572 RYG917571:RYH917572 SIC917571:SID917572 SRY917571:SRZ917572 TBU917571:TBV917572 TLQ917571:TLR917572 TVM917571:TVN917572 UFI917571:UFJ917572 UPE917571:UPF917572 UZA917571:UZB917572 VIW917571:VIX917572 VSS917571:VST917572 WCO917571:WCP917572 WMK917571:WML917572 WWG917571:WWH917572 WWG983107:WWH983108 JU983107:JV983108 TQ983107:TR983108 ADM983107:ADN983108 ANI983107:ANJ983108 AXE983107:AXF983108 BHA983107:BHB983108 BQW983107:BQX983108 CAS983107:CAT983108 CKO983107:CKP983108 CUK983107:CUL983108 DEG983107:DEH983108 DOC983107:DOD983108 DXY983107:DXZ983108 EHU983107:EHV983108 ERQ983107:ERR983108 FBM983107:FBN983108 FLI983107:FLJ983108 FVE983107:FVF983108 GFA983107:GFB983108 GOW983107:GOX983108 GYS983107:GYT983108 HIO983107:HIP983108 HSK983107:HSL983108 ICG983107:ICH983108 IMC983107:IMD983108 IVY983107:IVZ983108 JFU983107:JFV983108 JPQ983107:JPR983108 JZM983107:JZN983108 KJI983107:KJJ983108 KTE983107:KTF983108 LDA983107:LDB983108 LMW983107:LMX983108 LWS983107:LWT983108 MGO983107:MGP983108 MQK983107:MQL983108 NAG983107:NAH983108 NKC983107:NKD983108 NTY983107:NTZ983108 ODU983107:ODV983108" xr:uid="{02D2BAC3-7863-44DF-9759-96F15265A17D}">
      <formula1>#REF!</formula1>
    </dataValidation>
    <dataValidation type="list" allowBlank="1" showInputMessage="1" showErrorMessage="1" sqref="S65555 JH65555 TD65555 ACZ65555 AMV65555 AWR65555 BGN65555 BQJ65555 CAF65555 CKB65555 CTX65555 DDT65555 DNP65555 DXL65555 EHH65555 ERD65555 FAZ65555 FKV65555 FUR65555 GEN65555 GOJ65555 GYF65555 HIB65555 HRX65555 IBT65555 ILP65555 IVL65555 JFH65555 JPD65555 JYZ65555 KIV65555 KSR65555 LCN65555 LMJ65555 LWF65555 MGB65555 MPX65555 MZT65555 NJP65555 NTL65555 ODH65555 OND65555 OWZ65555 PGV65555 PQR65555 QAN65555 QKJ65555 QUF65555 REB65555 RNX65555 RXT65555 SHP65555 SRL65555 TBH65555 TLD65555 TUZ65555 UEV65555 UOR65555 UYN65555 VIJ65555 VSF65555 WCB65555 WLX65555 WVT65555 S131091 JH131091 TD131091 ACZ131091 AMV131091 AWR131091 BGN131091 BQJ131091 CAF131091 CKB131091 CTX131091 DDT131091 DNP131091 DXL131091 EHH131091 ERD131091 FAZ131091 FKV131091 FUR131091 GEN131091 GOJ131091 GYF131091 HIB131091 HRX131091 IBT131091 ILP131091 IVL131091 JFH131091 JPD131091 JYZ131091 KIV131091 KSR131091 LCN131091 LMJ131091 LWF131091 MGB131091 MPX131091 MZT131091 NJP131091 NTL131091 ODH131091 OND131091 OWZ131091 PGV131091 PQR131091 QAN131091 QKJ131091 QUF131091 REB131091 RNX131091 RXT131091 SHP131091 SRL131091 TBH131091 TLD131091 TUZ131091 UEV131091 UOR131091 UYN131091 VIJ131091 VSF131091 WCB131091 WLX131091 WVT131091 S196627 JH196627 TD196627 ACZ196627 AMV196627 AWR196627 BGN196627 BQJ196627 CAF196627 CKB196627 CTX196627 DDT196627 DNP196627 DXL196627 EHH196627 ERD196627 FAZ196627 FKV196627 FUR196627 GEN196627 GOJ196627 GYF196627 HIB196627 HRX196627 IBT196627 ILP196627 IVL196627 JFH196627 JPD196627 JYZ196627 KIV196627 KSR196627 LCN196627 LMJ196627 LWF196627 MGB196627 MPX196627 MZT196627 NJP196627 NTL196627 ODH196627 OND196627 OWZ196627 PGV196627 PQR196627 QAN196627 QKJ196627 QUF196627 REB196627 RNX196627 RXT196627 SHP196627 SRL196627 TBH196627 TLD196627 TUZ196627 UEV196627 UOR196627 UYN196627 VIJ196627 VSF196627 WCB196627 WLX196627 WVT196627 S262163 JH262163 TD262163 ACZ262163 AMV262163 AWR262163 BGN262163 BQJ262163 CAF262163 CKB262163 CTX262163 DDT262163 DNP262163 DXL262163 EHH262163 ERD262163 FAZ262163 FKV262163 FUR262163 GEN262163 GOJ262163 GYF262163 HIB262163 HRX262163 IBT262163 ILP262163 IVL262163 JFH262163 JPD262163 JYZ262163 KIV262163 KSR262163 LCN262163 LMJ262163 LWF262163 MGB262163 MPX262163 MZT262163 NJP262163 NTL262163 ODH262163 OND262163 OWZ262163 PGV262163 PQR262163 QAN262163 QKJ262163 QUF262163 REB262163 RNX262163 RXT262163 SHP262163 SRL262163 TBH262163 TLD262163 TUZ262163 UEV262163 UOR262163 UYN262163 VIJ262163 VSF262163 WCB262163 WLX262163 WVT262163 S327699 JH327699 TD327699 ACZ327699 AMV327699 AWR327699 BGN327699 BQJ327699 CAF327699 CKB327699 CTX327699 DDT327699 DNP327699 DXL327699 EHH327699 ERD327699 FAZ327699 FKV327699 FUR327699 GEN327699 GOJ327699 GYF327699 HIB327699 HRX327699 IBT327699 ILP327699 IVL327699 JFH327699 JPD327699 JYZ327699 KIV327699 KSR327699 LCN327699 LMJ327699 LWF327699 MGB327699 MPX327699 MZT327699 NJP327699 NTL327699 ODH327699 OND327699 OWZ327699 PGV327699 PQR327699 QAN327699 QKJ327699 QUF327699 REB327699 RNX327699 RXT327699 SHP327699 SRL327699 TBH327699 TLD327699 TUZ327699 UEV327699 UOR327699 UYN327699 VIJ327699 VSF327699 WCB327699 WLX327699 WVT327699 S393235 JH393235 TD393235 ACZ393235 AMV393235 AWR393235 BGN393235 BQJ393235 CAF393235 CKB393235 CTX393235 DDT393235 DNP393235 DXL393235 EHH393235 ERD393235 FAZ393235 FKV393235 FUR393235 GEN393235 GOJ393235 GYF393235 HIB393235 HRX393235 IBT393235 ILP393235 IVL393235 JFH393235 JPD393235 JYZ393235 KIV393235 KSR393235 LCN393235 LMJ393235 LWF393235 MGB393235 MPX393235 MZT393235 NJP393235 NTL393235 ODH393235 OND393235 OWZ393235 PGV393235 PQR393235 QAN393235 QKJ393235 QUF393235 REB393235 RNX393235 RXT393235 SHP393235 SRL393235 TBH393235 TLD393235 TUZ393235 UEV393235 UOR393235 UYN393235 VIJ393235 VSF393235 WCB393235 WLX393235 WVT393235 S458771 JH458771 TD458771 ACZ458771 AMV458771 AWR458771 BGN458771 BQJ458771 CAF458771 CKB458771 CTX458771 DDT458771 DNP458771 DXL458771 EHH458771 ERD458771 FAZ458771 FKV458771 FUR458771 GEN458771 GOJ458771 GYF458771 HIB458771 HRX458771 IBT458771 ILP458771 IVL458771 JFH458771 JPD458771 JYZ458771 KIV458771 KSR458771 LCN458771 LMJ458771 LWF458771 MGB458771 MPX458771 MZT458771 NJP458771 NTL458771 ODH458771 OND458771 OWZ458771 PGV458771 PQR458771 QAN458771 QKJ458771 QUF458771 REB458771 RNX458771 RXT458771 SHP458771 SRL458771 TBH458771 TLD458771 TUZ458771 UEV458771 UOR458771 UYN458771 VIJ458771 VSF458771 WCB458771 WLX458771 WVT458771 S524307 JH524307 TD524307 ACZ524307 AMV524307 AWR524307 BGN524307 BQJ524307 CAF524307 CKB524307 CTX524307 DDT524307 DNP524307 DXL524307 EHH524307 ERD524307 FAZ524307 FKV524307 FUR524307 GEN524307 GOJ524307 GYF524307 HIB524307 HRX524307 IBT524307 ILP524307 IVL524307 JFH524307 JPD524307 JYZ524307 KIV524307 KSR524307 LCN524307 LMJ524307 LWF524307 MGB524307 MPX524307 MZT524307 NJP524307 NTL524307 ODH524307 OND524307 OWZ524307 PGV524307 PQR524307 QAN524307 QKJ524307 QUF524307 REB524307 RNX524307 RXT524307 SHP524307 SRL524307 TBH524307 TLD524307 TUZ524307 UEV524307 UOR524307 UYN524307 VIJ524307 VSF524307 WCB524307 WLX524307 WVT524307 S589843 JH589843 TD589843 ACZ589843 AMV589843 AWR589843 BGN589843 BQJ589843 CAF589843 CKB589843 CTX589843 DDT589843 DNP589843 DXL589843 EHH589843 ERD589843 FAZ589843 FKV589843 FUR589843 GEN589843 GOJ589843 GYF589843 HIB589843 HRX589843 IBT589843 ILP589843 IVL589843 JFH589843 JPD589843 JYZ589843 KIV589843 KSR589843 LCN589843 LMJ589843 LWF589843 MGB589843 MPX589843 MZT589843 NJP589843 NTL589843 ODH589843 OND589843 OWZ589843 PGV589843 PQR589843 QAN589843 QKJ589843 QUF589843 REB589843 RNX589843 RXT589843 SHP589843 SRL589843 TBH589843 TLD589843 TUZ589843 UEV589843 UOR589843 UYN589843 VIJ589843 VSF589843 WCB589843 WLX589843 WVT589843 S655379 JH655379 TD655379 ACZ655379 AMV655379 AWR655379 BGN655379 BQJ655379 CAF655379 CKB655379 CTX655379 DDT655379 DNP655379 DXL655379 EHH655379 ERD655379 FAZ655379 FKV655379 FUR655379 GEN655379 GOJ655379 GYF655379 HIB655379 HRX655379 IBT655379 ILP655379 IVL655379 JFH655379 JPD655379 JYZ655379 KIV655379 KSR655379 LCN655379 LMJ655379 LWF655379 MGB655379 MPX655379 MZT655379 NJP655379 NTL655379 ODH655379 OND655379 OWZ655379 PGV655379 PQR655379 QAN655379 QKJ655379 QUF655379 REB655379 RNX655379 RXT655379 SHP655379 SRL655379 TBH655379 TLD655379 TUZ655379 UEV655379 UOR655379 UYN655379 VIJ655379 VSF655379 WCB655379 WLX655379 WVT655379 S720915 JH720915 TD720915 ACZ720915 AMV720915 AWR720915 BGN720915 BQJ720915 CAF720915 CKB720915 CTX720915 DDT720915 DNP720915 DXL720915 EHH720915 ERD720915 FAZ720915 FKV720915 FUR720915 GEN720915 GOJ720915 GYF720915 HIB720915 HRX720915 IBT720915 ILP720915 IVL720915 JFH720915 JPD720915 JYZ720915 KIV720915 KSR720915 LCN720915 LMJ720915 LWF720915 MGB720915 MPX720915 MZT720915 NJP720915 NTL720915 ODH720915 OND720915 OWZ720915 PGV720915 PQR720915 QAN720915 QKJ720915 QUF720915 REB720915 RNX720915 RXT720915 SHP720915 SRL720915 TBH720915 TLD720915 TUZ720915 UEV720915 UOR720915 UYN720915 VIJ720915 VSF720915 WCB720915 WLX720915 WVT720915 S786451 JH786451 TD786451 ACZ786451 AMV786451 AWR786451 BGN786451 BQJ786451 CAF786451 CKB786451 CTX786451 DDT786451 DNP786451 DXL786451 EHH786451 ERD786451 FAZ786451 FKV786451 FUR786451 GEN786451 GOJ786451 GYF786451 HIB786451 HRX786451 IBT786451 ILP786451 IVL786451 JFH786451 JPD786451 JYZ786451 KIV786451 KSR786451 LCN786451 LMJ786451 LWF786451 MGB786451 MPX786451 MZT786451 NJP786451 NTL786451 ODH786451 OND786451 OWZ786451 PGV786451 PQR786451 QAN786451 QKJ786451 QUF786451 REB786451 RNX786451 RXT786451 SHP786451 SRL786451 TBH786451 TLD786451 TUZ786451 UEV786451 UOR786451 UYN786451 VIJ786451 VSF786451 WCB786451 WLX786451 WVT786451 S851987 JH851987 TD851987 ACZ851987 AMV851987 AWR851987 BGN851987 BQJ851987 CAF851987 CKB851987 CTX851987 DDT851987 DNP851987 DXL851987 EHH851987 ERD851987 FAZ851987 FKV851987 FUR851987 GEN851987 GOJ851987 GYF851987 HIB851987 HRX851987 IBT851987 ILP851987 IVL851987 JFH851987 JPD851987 JYZ851987 KIV851987 KSR851987 LCN851987 LMJ851987 LWF851987 MGB851987 MPX851987 MZT851987 NJP851987 NTL851987 ODH851987 OND851987 OWZ851987 PGV851987 PQR851987 QAN851987 QKJ851987 QUF851987 REB851987 RNX851987 RXT851987 SHP851987 SRL851987 TBH851987 TLD851987 TUZ851987 UEV851987 UOR851987 UYN851987 VIJ851987 VSF851987 WCB851987 WLX851987 WVT851987 S917523 JH917523 TD917523 ACZ917523 AMV917523 AWR917523 BGN917523 BQJ917523 CAF917523 CKB917523 CTX917523 DDT917523 DNP917523 DXL917523 EHH917523 ERD917523 FAZ917523 FKV917523 FUR917523 GEN917523 GOJ917523 GYF917523 HIB917523 HRX917523 IBT917523 ILP917523 IVL917523 JFH917523 JPD917523 JYZ917523 KIV917523 KSR917523 LCN917523 LMJ917523 LWF917523 MGB917523 MPX917523 MZT917523 NJP917523 NTL917523 ODH917523 OND917523 OWZ917523 PGV917523 PQR917523 QAN917523 QKJ917523 QUF917523 REB917523 RNX917523 RXT917523 SHP917523 SRL917523 TBH917523 TLD917523 TUZ917523 UEV917523 UOR917523 UYN917523 VIJ917523 VSF917523 WCB917523 WLX917523 WVT917523 S983059 JH983059 TD983059 ACZ983059 AMV983059 AWR983059 BGN983059 BQJ983059 CAF983059 CKB983059 CTX983059 DDT983059 DNP983059 DXL983059 EHH983059 ERD983059 FAZ983059 FKV983059 FUR983059 GEN983059 GOJ983059 GYF983059 HIB983059 HRX983059 IBT983059 ILP983059 IVL983059 JFH983059 JPD983059 JYZ983059 KIV983059 KSR983059 LCN983059 LMJ983059 LWF983059 MGB983059 MPX983059 MZT983059 NJP983059 NTL983059 ODH983059 OND983059 OWZ983059 PGV983059 PQR983059 QAN983059 QKJ983059 QUF983059 REB983059 RNX983059 RXT983059 SHP983059 SRL983059 TBH983059 TLD983059 TUZ983059 UEV983059 UOR983059 UYN983059 VIJ983059 VSF983059 WCB983059 WLX983059 WVT983059 TT983107:TT983108 V18 V20:V28 W18:AB28 JX983107:JX983108 V29:AB30 LMZ983107:LMZ983108 ADP983107:ADP983108 WWG983056 WMK983056 WCO983056 VSS983056 VIW983056 UZA983056 UPE983056 UFI983056 TVM983056 TLQ983056 TBU983056 SRY983056 SIC983056 RYG983056 ROK983056 REO983056 QUS983056 QKW983056 QBA983056 PRE983056 PHI983056 OXM983056 ONQ983056 ODU983056 NTY983056 NKC983056 NAG983056 MQK983056 MGO983056 LWS983056 LMW983056 LDA983056 KTE983056 KJI983056 JZM983056 JPQ983056 JFU983056 IVY983056 IMC983056 ICG983056 HSK983056 HIO983056 GYS983056 GOW983056 GFA983056 FVE983056 FLI983056 FBM983056 ERQ983056 EHU983056 DXY983056 DOC983056 DEG983056 CUK983056 CKO983056 CAS983056 BQW983056 BHA983056 AXE983056 ANI983056 ADM983056 TQ983056 JU983056 ANL983107:ANL983108 WWG917520 WMK917520 WCO917520 VSS917520 VIW917520 UZA917520 UPE917520 UFI917520 TVM917520 TLQ917520 TBU917520 SRY917520 SIC917520 RYG917520 ROK917520 REO917520 QUS917520 QKW917520 QBA917520 PRE917520 PHI917520 OXM917520 ONQ917520 ODU917520 NTY917520 NKC917520 NAG917520 MQK917520 MGO917520 LWS917520 LMW917520 LDA917520 KTE917520 KJI917520 JZM917520 JPQ917520 JFU917520 IVY917520 IMC917520 ICG917520 HSK917520 HIO917520 GYS917520 GOW917520 GFA917520 FVE917520 FLI917520 FBM917520 ERQ917520 EHU917520 DXY917520 DOC917520 DEG917520 CUK917520 CKO917520 CAS917520 BQW917520 BHA917520 AXE917520 ANI917520 ADM917520 TQ917520 JU917520 AXH983107:AXH983108 WWG851984 WMK851984 WCO851984 VSS851984 VIW851984 UZA851984 UPE851984 UFI851984 TVM851984 TLQ851984 TBU851984 SRY851984 SIC851984 RYG851984 ROK851984 REO851984 QUS851984 QKW851984 QBA851984 PRE851984 PHI851984 OXM851984 ONQ851984 ODU851984 NTY851984 NKC851984 NAG851984 MQK851984 MGO851984 LWS851984 LMW851984 LDA851984 KTE851984 KJI851984 JZM851984 JPQ851984 JFU851984 IVY851984 IMC851984 ICG851984 HSK851984 HIO851984 GYS851984 GOW851984 GFA851984 FVE851984 FLI851984 FBM851984 ERQ851984 EHU851984 DXY851984 DOC851984 DEG851984 CUK851984 CKO851984 CAS851984 BQW851984 BHA851984 AXE851984 ANI851984 ADM851984 TQ851984 JU851984 BHD983107:BHD983108 WWG786448 WMK786448 WCO786448 VSS786448 VIW786448 UZA786448 UPE786448 UFI786448 TVM786448 TLQ786448 TBU786448 SRY786448 SIC786448 RYG786448 ROK786448 REO786448 QUS786448 QKW786448 QBA786448 PRE786448 PHI786448 OXM786448 ONQ786448 ODU786448 NTY786448 NKC786448 NAG786448 MQK786448 MGO786448 LWS786448 LMW786448 LDA786448 KTE786448 KJI786448 JZM786448 JPQ786448 JFU786448 IVY786448 IMC786448 ICG786448 HSK786448 HIO786448 GYS786448 GOW786448 GFA786448 FVE786448 FLI786448 FBM786448 ERQ786448 EHU786448 DXY786448 DOC786448 DEG786448 CUK786448 CKO786448 CAS786448 BQW786448 BHA786448 AXE786448 ANI786448 ADM786448 TQ786448 JU786448 BQZ983107:BQZ983108 WWG720912 WMK720912 WCO720912 VSS720912 VIW720912 UZA720912 UPE720912 UFI720912 TVM720912 TLQ720912 TBU720912 SRY720912 SIC720912 RYG720912 ROK720912 REO720912 QUS720912 QKW720912 QBA720912 PRE720912 PHI720912 OXM720912 ONQ720912 ODU720912 NTY720912 NKC720912 NAG720912 MQK720912 MGO720912 LWS720912 LMW720912 LDA720912 KTE720912 KJI720912 JZM720912 JPQ720912 JFU720912 IVY720912 IMC720912 ICG720912 HSK720912 HIO720912 GYS720912 GOW720912 GFA720912 FVE720912 FLI720912 FBM720912 ERQ720912 EHU720912 DXY720912 DOC720912 DEG720912 CUK720912 CKO720912 CAS720912 BQW720912 BHA720912 AXE720912 ANI720912 ADM720912 TQ720912 JU720912 CAV983107:CAV983108 WWG655376 WMK655376 WCO655376 VSS655376 VIW655376 UZA655376 UPE655376 UFI655376 TVM655376 TLQ655376 TBU655376 SRY655376 SIC655376 RYG655376 ROK655376 REO655376 QUS655376 QKW655376 QBA655376 PRE655376 PHI655376 OXM655376 ONQ655376 ODU655376 NTY655376 NKC655376 NAG655376 MQK655376 MGO655376 LWS655376 LMW655376 LDA655376 KTE655376 KJI655376 JZM655376 JPQ655376 JFU655376 IVY655376 IMC655376 ICG655376 HSK655376 HIO655376 GYS655376 GOW655376 GFA655376 FVE655376 FLI655376 FBM655376 ERQ655376 EHU655376 DXY655376 DOC655376 DEG655376 CUK655376 CKO655376 CAS655376 BQW655376 BHA655376 AXE655376 ANI655376 ADM655376 TQ655376 JU655376 CKR983107:CKR983108 WWG589840 WMK589840 WCO589840 VSS589840 VIW589840 UZA589840 UPE589840 UFI589840 TVM589840 TLQ589840 TBU589840 SRY589840 SIC589840 RYG589840 ROK589840 REO589840 QUS589840 QKW589840 QBA589840 PRE589840 PHI589840 OXM589840 ONQ589840 ODU589840 NTY589840 NKC589840 NAG589840 MQK589840 MGO589840 LWS589840 LMW589840 LDA589840 KTE589840 KJI589840 JZM589840 JPQ589840 JFU589840 IVY589840 IMC589840 ICG589840 HSK589840 HIO589840 GYS589840 GOW589840 GFA589840 FVE589840 FLI589840 FBM589840 ERQ589840 EHU589840 DXY589840 DOC589840 DEG589840 CUK589840 CKO589840 CAS589840 BQW589840 BHA589840 AXE589840 ANI589840 ADM589840 TQ589840 JU589840 CUN983107:CUN983108 WWG524304 WMK524304 WCO524304 VSS524304 VIW524304 UZA524304 UPE524304 UFI524304 TVM524304 TLQ524304 TBU524304 SRY524304 SIC524304 RYG524304 ROK524304 REO524304 QUS524304 QKW524304 QBA524304 PRE524304 PHI524304 OXM524304 ONQ524304 ODU524304 NTY524304 NKC524304 NAG524304 MQK524304 MGO524304 LWS524304 LMW524304 LDA524304 KTE524304 KJI524304 JZM524304 JPQ524304 JFU524304 IVY524304 IMC524304 ICG524304 HSK524304 HIO524304 GYS524304 GOW524304 GFA524304 FVE524304 FLI524304 FBM524304 ERQ524304 EHU524304 DXY524304 DOC524304 DEG524304 CUK524304 CKO524304 CAS524304 BQW524304 BHA524304 AXE524304 ANI524304 ADM524304 TQ524304 JU524304 DEJ983107:DEJ983108 WWG458768 WMK458768 WCO458768 VSS458768 VIW458768 UZA458768 UPE458768 UFI458768 TVM458768 TLQ458768 TBU458768 SRY458768 SIC458768 RYG458768 ROK458768 REO458768 QUS458768 QKW458768 QBA458768 PRE458768 PHI458768 OXM458768 ONQ458768 ODU458768 NTY458768 NKC458768 NAG458768 MQK458768 MGO458768 LWS458768 LMW458768 LDA458768 KTE458768 KJI458768 JZM458768 JPQ458768 JFU458768 IVY458768 IMC458768 ICG458768 HSK458768 HIO458768 GYS458768 GOW458768 GFA458768 FVE458768 FLI458768 FBM458768 ERQ458768 EHU458768 DXY458768 DOC458768 DEG458768 CUK458768 CKO458768 CAS458768 BQW458768 BHA458768 AXE458768 ANI458768 ADM458768 TQ458768 JU458768 DOF983107:DOF983108 WWG393232 WMK393232 WCO393232 VSS393232 VIW393232 UZA393232 UPE393232 UFI393232 TVM393232 TLQ393232 TBU393232 SRY393232 SIC393232 RYG393232 ROK393232 REO393232 QUS393232 QKW393232 QBA393232 PRE393232 PHI393232 OXM393232 ONQ393232 ODU393232 NTY393232 NKC393232 NAG393232 MQK393232 MGO393232 LWS393232 LMW393232 LDA393232 KTE393232 KJI393232 JZM393232 JPQ393232 JFU393232 IVY393232 IMC393232 ICG393232 HSK393232 HIO393232 GYS393232 GOW393232 GFA393232 FVE393232 FLI393232 FBM393232 ERQ393232 EHU393232 DXY393232 DOC393232 DEG393232 CUK393232 CKO393232 CAS393232 BQW393232 BHA393232 AXE393232 ANI393232 ADM393232 TQ393232 JU393232 DYB983107:DYB983108 WWG327696 WMK327696 WCO327696 VSS327696 VIW327696 UZA327696 UPE327696 UFI327696 TVM327696 TLQ327696 TBU327696 SRY327696 SIC327696 RYG327696 ROK327696 REO327696 QUS327696 QKW327696 QBA327696 PRE327696 PHI327696 OXM327696 ONQ327696 ODU327696 NTY327696 NKC327696 NAG327696 MQK327696 MGO327696 LWS327696 LMW327696 LDA327696 KTE327696 KJI327696 JZM327696 JPQ327696 JFU327696 IVY327696 IMC327696 ICG327696 HSK327696 HIO327696 GYS327696 GOW327696 GFA327696 FVE327696 FLI327696 FBM327696 ERQ327696 EHU327696 DXY327696 DOC327696 DEG327696 CUK327696 CKO327696 CAS327696 BQW327696 BHA327696 AXE327696 ANI327696 ADM327696 TQ327696 JU327696 EHX983107:EHX983108 WWG262160 WMK262160 WCO262160 VSS262160 VIW262160 UZA262160 UPE262160 UFI262160 TVM262160 TLQ262160 TBU262160 SRY262160 SIC262160 RYG262160 ROK262160 REO262160 QUS262160 QKW262160 QBA262160 PRE262160 PHI262160 OXM262160 ONQ262160 ODU262160 NTY262160 NKC262160 NAG262160 MQK262160 MGO262160 LWS262160 LMW262160 LDA262160 KTE262160 KJI262160 JZM262160 JPQ262160 JFU262160 IVY262160 IMC262160 ICG262160 HSK262160 HIO262160 GYS262160 GOW262160 GFA262160 FVE262160 FLI262160 FBM262160 ERQ262160 EHU262160 DXY262160 DOC262160 DEG262160 CUK262160 CKO262160 CAS262160 BQW262160 BHA262160 AXE262160 ANI262160 ADM262160 TQ262160 JU262160 ERT983107:ERT983108 WWG196624 WMK196624 WCO196624 VSS196624 VIW196624 UZA196624 UPE196624 UFI196624 TVM196624 TLQ196624 TBU196624 SRY196624 SIC196624 RYG196624 ROK196624 REO196624 QUS196624 QKW196624 QBA196624 PRE196624 PHI196624 OXM196624 ONQ196624 ODU196624 NTY196624 NKC196624 NAG196624 MQK196624 MGO196624 LWS196624 LMW196624 LDA196624 KTE196624 KJI196624 JZM196624 JPQ196624 JFU196624 IVY196624 IMC196624 ICG196624 HSK196624 HIO196624 GYS196624 GOW196624 GFA196624 FVE196624 FLI196624 FBM196624 ERQ196624 EHU196624 DXY196624 DOC196624 DEG196624 CUK196624 CKO196624 CAS196624 BQW196624 BHA196624 AXE196624 ANI196624 ADM196624 TQ196624 JU196624 FBP983107:FBP983108 WWG131088 WMK131088 WCO131088 VSS131088 VIW131088 UZA131088 UPE131088 UFI131088 TVM131088 TLQ131088 TBU131088 SRY131088 SIC131088 RYG131088 ROK131088 REO131088 QUS131088 QKW131088 QBA131088 PRE131088 PHI131088 OXM131088 ONQ131088 ODU131088 NTY131088 NKC131088 NAG131088 MQK131088 MGO131088 LWS131088 LMW131088 LDA131088 KTE131088 KJI131088 JZM131088 JPQ131088 JFU131088 IVY131088 IMC131088 ICG131088 HSK131088 HIO131088 GYS131088 GOW131088 GFA131088 FVE131088 FLI131088 FBM131088 ERQ131088 EHU131088 DXY131088 DOC131088 DEG131088 CUK131088 CKO131088 CAS131088 BQW131088 BHA131088 AXE131088 ANI131088 ADM131088 TQ131088 JU131088 FLL983107:FLL983108 WWG65552 WMK65552 WCO65552 VSS65552 VIW65552 UZA65552 UPE65552 UFI65552 TVM65552 TLQ65552 TBU65552 SRY65552 SIC65552 RYG65552 ROK65552 REO65552 QUS65552 QKW65552 QBA65552 PRE65552 PHI65552 OXM65552 ONQ65552 ODU65552 NTY65552 NKC65552 NAG65552 MQK65552 MGO65552 LWS65552 LMW65552 LDA65552 KTE65552 KJI65552 JZM65552 JPQ65552 JFU65552 IVY65552 IMC65552 ICG65552 HSK65552 HIO65552 GYS65552 GOW65552 GFA65552 FVE65552 FLI65552 FBM65552 ERQ65552 EHU65552 DXY65552 DOC65552 DEG65552 CUK65552 CKO65552 CAS65552 BQW65552 BHA65552 AXE65552 ANI65552 ADM65552 TQ65552 JU65552 W65552:AB65554 WVX983056:WWC983058 WMB983056:WMG983058 WCF983056:WCK983058 VSJ983056:VSO983058 VIN983056:VIS983058 UYR983056:UYW983058 UOV983056:UPA983058 UEZ983056:UFE983058 TVD983056:TVI983058 TLH983056:TLM983058 TBL983056:TBQ983058 SRP983056:SRU983058 SHT983056:SHY983058 RXX983056:RYC983058 ROB983056:ROG983058 REF983056:REK983058 QUJ983056:QUO983058 QKN983056:QKS983058 QAR983056:QAW983058 PQV983056:PRA983058 PGZ983056:PHE983058 OXD983056:OXI983058 ONH983056:ONM983058 ODL983056:ODQ983058 NTP983056:NTU983058 NJT983056:NJY983058 MZX983056:NAC983058 MQB983056:MQG983058 MGF983056:MGK983058 LWJ983056:LWO983058 LMN983056:LMS983058 LCR983056:LCW983058 KSV983056:KTA983058 KIZ983056:KJE983058 JZD983056:JZI983058 JPH983056:JPM983058 JFL983056:JFQ983058 IVP983056:IVU983058 ILT983056:ILY983058 IBX983056:ICC983058 HSB983056:HSG983058 HIF983056:HIK983058 GYJ983056:GYO983058 GON983056:GOS983058 GER983056:GEW983058 FUV983056:FVA983058 FKZ983056:FLE983058 FBD983056:FBI983058 ERH983056:ERM983058 EHL983056:EHQ983058 DXP983056:DXU983058 DNT983056:DNY983058 DDX983056:DEC983058 CUB983056:CUG983058 CKF983056:CKK983058 CAJ983056:CAO983058 BQN983056:BQS983058 BGR983056:BGW983058 AWV983056:AXA983058 AMZ983056:ANE983058 ADD983056:ADI983058 TH983056:TM983058 JL983056:JQ983058 W983056:AB983058 WVX917520:WWC917522 WMB917520:WMG917522 WCF917520:WCK917522 VSJ917520:VSO917522 VIN917520:VIS917522 UYR917520:UYW917522 UOV917520:UPA917522 UEZ917520:UFE917522 TVD917520:TVI917522 TLH917520:TLM917522 TBL917520:TBQ917522 SRP917520:SRU917522 SHT917520:SHY917522 RXX917520:RYC917522 ROB917520:ROG917522 REF917520:REK917522 QUJ917520:QUO917522 QKN917520:QKS917522 QAR917520:QAW917522 PQV917520:PRA917522 PGZ917520:PHE917522 OXD917520:OXI917522 ONH917520:ONM917522 ODL917520:ODQ917522 NTP917520:NTU917522 NJT917520:NJY917522 MZX917520:NAC917522 MQB917520:MQG917522 MGF917520:MGK917522 LWJ917520:LWO917522 LMN917520:LMS917522 LCR917520:LCW917522 KSV917520:KTA917522 KIZ917520:KJE917522 JZD917520:JZI917522 JPH917520:JPM917522 JFL917520:JFQ917522 IVP917520:IVU917522 ILT917520:ILY917522 IBX917520:ICC917522 HSB917520:HSG917522 HIF917520:HIK917522 GYJ917520:GYO917522 GON917520:GOS917522 GER917520:GEW917522 FUV917520:FVA917522 FKZ917520:FLE917522 FBD917520:FBI917522 ERH917520:ERM917522 EHL917520:EHQ917522 DXP917520:DXU917522 DNT917520:DNY917522 DDX917520:DEC917522 CUB917520:CUG917522 CKF917520:CKK917522 CAJ917520:CAO917522 BQN917520:BQS917522 BGR917520:BGW917522 AWV917520:AXA917522 AMZ917520:ANE917522 ADD917520:ADI917522 TH917520:TM917522 JL917520:JQ917522 W917520:AB917522 WVX851984:WWC851986 WMB851984:WMG851986 WCF851984:WCK851986 VSJ851984:VSO851986 VIN851984:VIS851986 UYR851984:UYW851986 UOV851984:UPA851986 UEZ851984:UFE851986 TVD851984:TVI851986 TLH851984:TLM851986 TBL851984:TBQ851986 SRP851984:SRU851986 SHT851984:SHY851986 RXX851984:RYC851986 ROB851984:ROG851986 REF851984:REK851986 QUJ851984:QUO851986 QKN851984:QKS851986 QAR851984:QAW851986 PQV851984:PRA851986 PGZ851984:PHE851986 OXD851984:OXI851986 ONH851984:ONM851986 ODL851984:ODQ851986 NTP851984:NTU851986 NJT851984:NJY851986 MZX851984:NAC851986 MQB851984:MQG851986 MGF851984:MGK851986 LWJ851984:LWO851986 LMN851984:LMS851986 LCR851984:LCW851986 KSV851984:KTA851986 KIZ851984:KJE851986 JZD851984:JZI851986 JPH851984:JPM851986 JFL851984:JFQ851986 IVP851984:IVU851986 ILT851984:ILY851986 IBX851984:ICC851986 HSB851984:HSG851986 HIF851984:HIK851986 GYJ851984:GYO851986 GON851984:GOS851986 GER851984:GEW851986 FUV851984:FVA851986 FKZ851984:FLE851986 FBD851984:FBI851986 ERH851984:ERM851986 EHL851984:EHQ851986 DXP851984:DXU851986 DNT851984:DNY851986 DDX851984:DEC851986 CUB851984:CUG851986 CKF851984:CKK851986 CAJ851984:CAO851986 BQN851984:BQS851986 BGR851984:BGW851986 AWV851984:AXA851986 AMZ851984:ANE851986 ADD851984:ADI851986 TH851984:TM851986 JL851984:JQ851986 W851984:AB851986 WVX786448:WWC786450 WMB786448:WMG786450 WCF786448:WCK786450 VSJ786448:VSO786450 VIN786448:VIS786450 UYR786448:UYW786450 UOV786448:UPA786450 UEZ786448:UFE786450 TVD786448:TVI786450 TLH786448:TLM786450 TBL786448:TBQ786450 SRP786448:SRU786450 SHT786448:SHY786450 RXX786448:RYC786450 ROB786448:ROG786450 REF786448:REK786450 QUJ786448:QUO786450 QKN786448:QKS786450 QAR786448:QAW786450 PQV786448:PRA786450 PGZ786448:PHE786450 OXD786448:OXI786450 ONH786448:ONM786450 ODL786448:ODQ786450 NTP786448:NTU786450 NJT786448:NJY786450 MZX786448:NAC786450 MQB786448:MQG786450 MGF786448:MGK786450 LWJ786448:LWO786450 LMN786448:LMS786450 LCR786448:LCW786450 KSV786448:KTA786450 KIZ786448:KJE786450 JZD786448:JZI786450 JPH786448:JPM786450 JFL786448:JFQ786450 IVP786448:IVU786450 ILT786448:ILY786450 IBX786448:ICC786450 HSB786448:HSG786450 HIF786448:HIK786450 GYJ786448:GYO786450 GON786448:GOS786450 GER786448:GEW786450 FUV786448:FVA786450 FKZ786448:FLE786450 FBD786448:FBI786450 ERH786448:ERM786450 EHL786448:EHQ786450 DXP786448:DXU786450 DNT786448:DNY786450 DDX786448:DEC786450 CUB786448:CUG786450 CKF786448:CKK786450 CAJ786448:CAO786450 BQN786448:BQS786450 BGR786448:BGW786450 AWV786448:AXA786450 AMZ786448:ANE786450 ADD786448:ADI786450 TH786448:TM786450 JL786448:JQ786450 W786448:AB786450 WVX720912:WWC720914 WMB720912:WMG720914 WCF720912:WCK720914 VSJ720912:VSO720914 VIN720912:VIS720914 UYR720912:UYW720914 UOV720912:UPA720914 UEZ720912:UFE720914 TVD720912:TVI720914 TLH720912:TLM720914 TBL720912:TBQ720914 SRP720912:SRU720914 SHT720912:SHY720914 RXX720912:RYC720914 ROB720912:ROG720914 REF720912:REK720914 QUJ720912:QUO720914 QKN720912:QKS720914 QAR720912:QAW720914 PQV720912:PRA720914 PGZ720912:PHE720914 OXD720912:OXI720914 ONH720912:ONM720914 ODL720912:ODQ720914 NTP720912:NTU720914 NJT720912:NJY720914 MZX720912:NAC720914 MQB720912:MQG720914 MGF720912:MGK720914 LWJ720912:LWO720914 LMN720912:LMS720914 LCR720912:LCW720914 KSV720912:KTA720914 KIZ720912:KJE720914 JZD720912:JZI720914 JPH720912:JPM720914 JFL720912:JFQ720914 IVP720912:IVU720914 ILT720912:ILY720914 IBX720912:ICC720914 HSB720912:HSG720914 HIF720912:HIK720914 GYJ720912:GYO720914 GON720912:GOS720914 GER720912:GEW720914 FUV720912:FVA720914 FKZ720912:FLE720914 FBD720912:FBI720914 ERH720912:ERM720914 EHL720912:EHQ720914 DXP720912:DXU720914 DNT720912:DNY720914 DDX720912:DEC720914 CUB720912:CUG720914 CKF720912:CKK720914 CAJ720912:CAO720914 BQN720912:BQS720914 BGR720912:BGW720914 AWV720912:AXA720914 AMZ720912:ANE720914 ADD720912:ADI720914 TH720912:TM720914 JL720912:JQ720914 W720912:AB720914 WVX655376:WWC655378 WMB655376:WMG655378 WCF655376:WCK655378 VSJ655376:VSO655378 VIN655376:VIS655378 UYR655376:UYW655378 UOV655376:UPA655378 UEZ655376:UFE655378 TVD655376:TVI655378 TLH655376:TLM655378 TBL655376:TBQ655378 SRP655376:SRU655378 SHT655376:SHY655378 RXX655376:RYC655378 ROB655376:ROG655378 REF655376:REK655378 QUJ655376:QUO655378 QKN655376:QKS655378 QAR655376:QAW655378 PQV655376:PRA655378 PGZ655376:PHE655378 OXD655376:OXI655378 ONH655376:ONM655378 ODL655376:ODQ655378 NTP655376:NTU655378 NJT655376:NJY655378 MZX655376:NAC655378 MQB655376:MQG655378 MGF655376:MGK655378 LWJ655376:LWO655378 LMN655376:LMS655378 LCR655376:LCW655378 KSV655376:KTA655378 KIZ655376:KJE655378 JZD655376:JZI655378 JPH655376:JPM655378 JFL655376:JFQ655378 IVP655376:IVU655378 ILT655376:ILY655378 IBX655376:ICC655378 HSB655376:HSG655378 HIF655376:HIK655378 GYJ655376:GYO655378 GON655376:GOS655378 GER655376:GEW655378 FUV655376:FVA655378 FKZ655376:FLE655378 FBD655376:FBI655378 ERH655376:ERM655378 EHL655376:EHQ655378 DXP655376:DXU655378 DNT655376:DNY655378 DDX655376:DEC655378 CUB655376:CUG655378 CKF655376:CKK655378 CAJ655376:CAO655378 BQN655376:BQS655378 BGR655376:BGW655378 AWV655376:AXA655378 AMZ655376:ANE655378 ADD655376:ADI655378 TH655376:TM655378 JL655376:JQ655378 W655376:AB655378 WVX589840:WWC589842 WMB589840:WMG589842 WCF589840:WCK589842 VSJ589840:VSO589842 VIN589840:VIS589842 UYR589840:UYW589842 UOV589840:UPA589842 UEZ589840:UFE589842 TVD589840:TVI589842 TLH589840:TLM589842 TBL589840:TBQ589842 SRP589840:SRU589842 SHT589840:SHY589842 RXX589840:RYC589842 ROB589840:ROG589842 REF589840:REK589842 QUJ589840:QUO589842 QKN589840:QKS589842 QAR589840:QAW589842 PQV589840:PRA589842 PGZ589840:PHE589842 OXD589840:OXI589842 ONH589840:ONM589842 ODL589840:ODQ589842 NTP589840:NTU589842 NJT589840:NJY589842 MZX589840:NAC589842 MQB589840:MQG589842 MGF589840:MGK589842 LWJ589840:LWO589842 LMN589840:LMS589842 LCR589840:LCW589842 KSV589840:KTA589842 KIZ589840:KJE589842 JZD589840:JZI589842 JPH589840:JPM589842 JFL589840:JFQ589842 IVP589840:IVU589842 ILT589840:ILY589842 IBX589840:ICC589842 HSB589840:HSG589842 HIF589840:HIK589842 GYJ589840:GYO589842 GON589840:GOS589842 GER589840:GEW589842 FUV589840:FVA589842 FKZ589840:FLE589842 FBD589840:FBI589842 ERH589840:ERM589842 EHL589840:EHQ589842 DXP589840:DXU589842 DNT589840:DNY589842 DDX589840:DEC589842 CUB589840:CUG589842 CKF589840:CKK589842 CAJ589840:CAO589842 BQN589840:BQS589842 BGR589840:BGW589842 AWV589840:AXA589842 AMZ589840:ANE589842 ADD589840:ADI589842 TH589840:TM589842 JL589840:JQ589842 W589840:AB589842 WVX524304:WWC524306 WMB524304:WMG524306 WCF524304:WCK524306 VSJ524304:VSO524306 VIN524304:VIS524306 UYR524304:UYW524306 UOV524304:UPA524306 UEZ524304:UFE524306 TVD524304:TVI524306 TLH524304:TLM524306 TBL524304:TBQ524306 SRP524304:SRU524306 SHT524304:SHY524306 RXX524304:RYC524306 ROB524304:ROG524306 REF524304:REK524306 QUJ524304:QUO524306 QKN524304:QKS524306 QAR524304:QAW524306 PQV524304:PRA524306 PGZ524304:PHE524306 OXD524304:OXI524306 ONH524304:ONM524306 ODL524304:ODQ524306 NTP524304:NTU524306 NJT524304:NJY524306 MZX524304:NAC524306 MQB524304:MQG524306 MGF524304:MGK524306 LWJ524304:LWO524306 LMN524304:LMS524306 LCR524304:LCW524306 KSV524304:KTA524306 KIZ524304:KJE524306 JZD524304:JZI524306 JPH524304:JPM524306 JFL524304:JFQ524306 IVP524304:IVU524306 ILT524304:ILY524306 IBX524304:ICC524306 HSB524304:HSG524306 HIF524304:HIK524306 GYJ524304:GYO524306 GON524304:GOS524306 GER524304:GEW524306 FUV524304:FVA524306 FKZ524304:FLE524306 FBD524304:FBI524306 ERH524304:ERM524306 EHL524304:EHQ524306 DXP524304:DXU524306 DNT524304:DNY524306 DDX524304:DEC524306 CUB524304:CUG524306 CKF524304:CKK524306 CAJ524304:CAO524306 BQN524304:BQS524306 BGR524304:BGW524306 AWV524304:AXA524306 AMZ524304:ANE524306 ADD524304:ADI524306 TH524304:TM524306 JL524304:JQ524306 W524304:AB524306 WVX458768:WWC458770 WMB458768:WMG458770 WCF458768:WCK458770 VSJ458768:VSO458770 VIN458768:VIS458770 UYR458768:UYW458770 UOV458768:UPA458770 UEZ458768:UFE458770 TVD458768:TVI458770 TLH458768:TLM458770 TBL458768:TBQ458770 SRP458768:SRU458770 SHT458768:SHY458770 RXX458768:RYC458770 ROB458768:ROG458770 REF458768:REK458770 QUJ458768:QUO458770 QKN458768:QKS458770 QAR458768:QAW458770 PQV458768:PRA458770 PGZ458768:PHE458770 OXD458768:OXI458770 ONH458768:ONM458770 ODL458768:ODQ458770 NTP458768:NTU458770 NJT458768:NJY458770 MZX458768:NAC458770 MQB458768:MQG458770 MGF458768:MGK458770 LWJ458768:LWO458770 LMN458768:LMS458770 LCR458768:LCW458770 KSV458768:KTA458770 KIZ458768:KJE458770 JZD458768:JZI458770 JPH458768:JPM458770 JFL458768:JFQ458770 IVP458768:IVU458770 ILT458768:ILY458770 IBX458768:ICC458770 HSB458768:HSG458770 HIF458768:HIK458770 GYJ458768:GYO458770 GON458768:GOS458770 GER458768:GEW458770 FUV458768:FVA458770 FKZ458768:FLE458770 FBD458768:FBI458770 ERH458768:ERM458770 EHL458768:EHQ458770 DXP458768:DXU458770 DNT458768:DNY458770 DDX458768:DEC458770 CUB458768:CUG458770 CKF458768:CKK458770 CAJ458768:CAO458770 BQN458768:BQS458770 BGR458768:BGW458770 AWV458768:AXA458770 AMZ458768:ANE458770 ADD458768:ADI458770 TH458768:TM458770 JL458768:JQ458770 W458768:AB458770 WVX393232:WWC393234 WMB393232:WMG393234 WCF393232:WCK393234 VSJ393232:VSO393234 VIN393232:VIS393234 UYR393232:UYW393234 UOV393232:UPA393234 UEZ393232:UFE393234 TVD393232:TVI393234 TLH393232:TLM393234 TBL393232:TBQ393234 SRP393232:SRU393234 SHT393232:SHY393234 RXX393232:RYC393234 ROB393232:ROG393234 REF393232:REK393234 QUJ393232:QUO393234 QKN393232:QKS393234 QAR393232:QAW393234 PQV393232:PRA393234 PGZ393232:PHE393234 OXD393232:OXI393234 ONH393232:ONM393234 ODL393232:ODQ393234 NTP393232:NTU393234 NJT393232:NJY393234 MZX393232:NAC393234 MQB393232:MQG393234 MGF393232:MGK393234 LWJ393232:LWO393234 LMN393232:LMS393234 LCR393232:LCW393234 KSV393232:KTA393234 KIZ393232:KJE393234 JZD393232:JZI393234 JPH393232:JPM393234 JFL393232:JFQ393234 IVP393232:IVU393234 ILT393232:ILY393234 IBX393232:ICC393234 HSB393232:HSG393234 HIF393232:HIK393234 GYJ393232:GYO393234 GON393232:GOS393234 GER393232:GEW393234 FUV393232:FVA393234 FKZ393232:FLE393234 FBD393232:FBI393234 ERH393232:ERM393234 EHL393232:EHQ393234 DXP393232:DXU393234 DNT393232:DNY393234 DDX393232:DEC393234 CUB393232:CUG393234 CKF393232:CKK393234 CAJ393232:CAO393234 BQN393232:BQS393234 BGR393232:BGW393234 AWV393232:AXA393234 AMZ393232:ANE393234 ADD393232:ADI393234 TH393232:TM393234 JL393232:JQ393234 W393232:AB393234 WVX327696:WWC327698 WMB327696:WMG327698 WCF327696:WCK327698 VSJ327696:VSO327698 VIN327696:VIS327698 UYR327696:UYW327698 UOV327696:UPA327698 UEZ327696:UFE327698 TVD327696:TVI327698 TLH327696:TLM327698 TBL327696:TBQ327698 SRP327696:SRU327698 SHT327696:SHY327698 RXX327696:RYC327698 ROB327696:ROG327698 REF327696:REK327698 QUJ327696:QUO327698 QKN327696:QKS327698 QAR327696:QAW327698 PQV327696:PRA327698 PGZ327696:PHE327698 OXD327696:OXI327698 ONH327696:ONM327698 ODL327696:ODQ327698 NTP327696:NTU327698 NJT327696:NJY327698 MZX327696:NAC327698 MQB327696:MQG327698 MGF327696:MGK327698 LWJ327696:LWO327698 LMN327696:LMS327698 LCR327696:LCW327698 KSV327696:KTA327698 KIZ327696:KJE327698 JZD327696:JZI327698 JPH327696:JPM327698 JFL327696:JFQ327698 IVP327696:IVU327698 ILT327696:ILY327698 IBX327696:ICC327698 HSB327696:HSG327698 HIF327696:HIK327698 GYJ327696:GYO327698 GON327696:GOS327698 GER327696:GEW327698 FUV327696:FVA327698 FKZ327696:FLE327698 FBD327696:FBI327698 ERH327696:ERM327698 EHL327696:EHQ327698 DXP327696:DXU327698 DNT327696:DNY327698 DDX327696:DEC327698 CUB327696:CUG327698 CKF327696:CKK327698 CAJ327696:CAO327698 BQN327696:BQS327698 BGR327696:BGW327698 AWV327696:AXA327698 AMZ327696:ANE327698 ADD327696:ADI327698 TH327696:TM327698 JL327696:JQ327698 W327696:AB327698 WVX262160:WWC262162 WMB262160:WMG262162 WCF262160:WCK262162 VSJ262160:VSO262162 VIN262160:VIS262162 UYR262160:UYW262162 UOV262160:UPA262162 UEZ262160:UFE262162 TVD262160:TVI262162 TLH262160:TLM262162 TBL262160:TBQ262162 SRP262160:SRU262162 SHT262160:SHY262162 RXX262160:RYC262162 ROB262160:ROG262162 REF262160:REK262162 QUJ262160:QUO262162 QKN262160:QKS262162 QAR262160:QAW262162 PQV262160:PRA262162 PGZ262160:PHE262162 OXD262160:OXI262162 ONH262160:ONM262162 ODL262160:ODQ262162 NTP262160:NTU262162 NJT262160:NJY262162 MZX262160:NAC262162 MQB262160:MQG262162 MGF262160:MGK262162 LWJ262160:LWO262162 LMN262160:LMS262162 LCR262160:LCW262162 KSV262160:KTA262162 KIZ262160:KJE262162 JZD262160:JZI262162 JPH262160:JPM262162 JFL262160:JFQ262162 IVP262160:IVU262162 ILT262160:ILY262162 IBX262160:ICC262162 HSB262160:HSG262162 HIF262160:HIK262162 GYJ262160:GYO262162 GON262160:GOS262162 GER262160:GEW262162 FUV262160:FVA262162 FKZ262160:FLE262162 FBD262160:FBI262162 ERH262160:ERM262162 EHL262160:EHQ262162 DXP262160:DXU262162 DNT262160:DNY262162 DDX262160:DEC262162 CUB262160:CUG262162 CKF262160:CKK262162 CAJ262160:CAO262162 BQN262160:BQS262162 BGR262160:BGW262162 AWV262160:AXA262162 AMZ262160:ANE262162 ADD262160:ADI262162 TH262160:TM262162 JL262160:JQ262162 W262160:AB262162 WVX196624:WWC196626 WMB196624:WMG196626 WCF196624:WCK196626 VSJ196624:VSO196626 VIN196624:VIS196626 UYR196624:UYW196626 UOV196624:UPA196626 UEZ196624:UFE196626 TVD196624:TVI196626 TLH196624:TLM196626 TBL196624:TBQ196626 SRP196624:SRU196626 SHT196624:SHY196626 RXX196624:RYC196626 ROB196624:ROG196626 REF196624:REK196626 QUJ196624:QUO196626 QKN196624:QKS196626 QAR196624:QAW196626 PQV196624:PRA196626 PGZ196624:PHE196626 OXD196624:OXI196626 ONH196624:ONM196626 ODL196624:ODQ196626 NTP196624:NTU196626 NJT196624:NJY196626 MZX196624:NAC196626 MQB196624:MQG196626 MGF196624:MGK196626 LWJ196624:LWO196626 LMN196624:LMS196626 LCR196624:LCW196626 KSV196624:KTA196626 KIZ196624:KJE196626 JZD196624:JZI196626 JPH196624:JPM196626 JFL196624:JFQ196626 IVP196624:IVU196626 ILT196624:ILY196626 IBX196624:ICC196626 HSB196624:HSG196626 HIF196624:HIK196626 GYJ196624:GYO196626 GON196624:GOS196626 GER196624:GEW196626 FUV196624:FVA196626 FKZ196624:FLE196626 FBD196624:FBI196626 ERH196624:ERM196626 EHL196624:EHQ196626 DXP196624:DXU196626 DNT196624:DNY196626 DDX196624:DEC196626 CUB196624:CUG196626 CKF196624:CKK196626 CAJ196624:CAO196626 BQN196624:BQS196626 BGR196624:BGW196626 AWV196624:AXA196626 AMZ196624:ANE196626 ADD196624:ADI196626 TH196624:TM196626 JL196624:JQ196626 W196624:AB196626 WVX131088:WWC131090 WMB131088:WMG131090 WCF131088:WCK131090 VSJ131088:VSO131090 VIN131088:VIS131090 UYR131088:UYW131090 UOV131088:UPA131090 UEZ131088:UFE131090 TVD131088:TVI131090 TLH131088:TLM131090 TBL131088:TBQ131090 SRP131088:SRU131090 SHT131088:SHY131090 RXX131088:RYC131090 ROB131088:ROG131090 REF131088:REK131090 QUJ131088:QUO131090 QKN131088:QKS131090 QAR131088:QAW131090 PQV131088:PRA131090 PGZ131088:PHE131090 OXD131088:OXI131090 ONH131088:ONM131090 ODL131088:ODQ131090 NTP131088:NTU131090 NJT131088:NJY131090 MZX131088:NAC131090 MQB131088:MQG131090 MGF131088:MGK131090 LWJ131088:LWO131090 LMN131088:LMS131090 LCR131088:LCW131090 KSV131088:KTA131090 KIZ131088:KJE131090 JZD131088:JZI131090 JPH131088:JPM131090 JFL131088:JFQ131090 IVP131088:IVU131090 ILT131088:ILY131090 IBX131088:ICC131090 HSB131088:HSG131090 HIF131088:HIK131090 GYJ131088:GYO131090 GON131088:GOS131090 GER131088:GEW131090 FUV131088:FVA131090 FKZ131088:FLE131090 FBD131088:FBI131090 ERH131088:ERM131090 EHL131088:EHQ131090 DXP131088:DXU131090 DNT131088:DNY131090 DDX131088:DEC131090 CUB131088:CUG131090 CKF131088:CKK131090 CAJ131088:CAO131090 BQN131088:BQS131090 BGR131088:BGW131090 AWV131088:AXA131090 AMZ131088:ANE131090 ADD131088:ADI131090 TH131088:TM131090 JL131088:JQ131090 W131088:AB131090 WVX65552:WWC65554 WMB65552:WMG65554 WCF65552:WCK65554 VSJ65552:VSO65554 VIN65552:VIS65554 UYR65552:UYW65554 UOV65552:UPA65554 UEZ65552:UFE65554 TVD65552:TVI65554 TLH65552:TLM65554 TBL65552:TBQ65554 SRP65552:SRU65554 SHT65552:SHY65554 RXX65552:RYC65554 ROB65552:ROG65554 REF65552:REK65554 QUJ65552:QUO65554 QKN65552:QKS65554 QAR65552:QAW65554 PQV65552:PRA65554 PGZ65552:PHE65554 OXD65552:OXI65554 ONH65552:ONM65554 ODL65552:ODQ65554 NTP65552:NTU65554 NJT65552:NJY65554 MZX65552:NAC65554 MQB65552:MQG65554 MGF65552:MGK65554 LWJ65552:LWO65554 LMN65552:LMS65554 LCR65552:LCW65554 KSV65552:KTA65554 KIZ65552:KJE65554 JZD65552:JZI65554 JPH65552:JPM65554 JFL65552:JFQ65554 IVP65552:IVU65554 ILT65552:ILY65554 IBX65552:ICC65554 HSB65552:HSG65554 HIF65552:HIK65554 GYJ65552:GYO65554 GON65552:GOS65554 GER65552:GEW65554 FUV65552:FVA65554 FKZ65552:FLE65554 FBD65552:FBI65554 ERH65552:ERM65554 EHL65552:EHQ65554 DXP65552:DXU65554 DNT65552:DNY65554 DDX65552:DEC65554 CUB65552:CUG65554 CKF65552:CKK65554 CAJ65552:CAO65554 BQN65552:BQS65554 BGR65552:BGW65554 AWV65552:AXA65554 AMZ65552:ANE65554 ADD65552:ADI65554 TH65552:TM65554 JL65552:JQ65554 V65552 WVW983058 WMA983058 WCE983058 VSI983058 VIM983058 UYQ983058 UOU983058 UEY983058 TVC983058 TLG983058 TBK983058 SRO983058 SHS983058 RXW983058 ROA983058 REE983058 QUI983058 QKM983058 QAQ983058 PQU983058 PGY983058 OXC983058 ONG983058 ODK983058 NTO983058 NJS983058 MZW983058 MQA983058 MGE983058 LWI983058 LMM983058 LCQ983058 KSU983058 KIY983058 JZC983058 JPG983058 JFK983058 IVO983058 ILS983058 IBW983058 HSA983058 HIE983058 GYI983058 GOM983058 GEQ983058 FUU983058 FKY983058 FBC983058 ERG983058 EHK983058 DXO983058 DNS983058 DDW983058 CUA983058 CKE983058 CAI983058 BQM983058 BGQ983058 AWU983058 AMY983058 ADC983058 TG983058 JK983058 V983058 WVW917522 WMA917522 WCE917522 VSI917522 VIM917522 UYQ917522 UOU917522 UEY917522 TVC917522 TLG917522 TBK917522 SRO917522 SHS917522 RXW917522 ROA917522 REE917522 QUI917522 QKM917522 QAQ917522 PQU917522 PGY917522 OXC917522 ONG917522 ODK917522 NTO917522 NJS917522 MZW917522 MQA917522 MGE917522 LWI917522 LMM917522 LCQ917522 KSU917522 KIY917522 JZC917522 JPG917522 JFK917522 IVO917522 ILS917522 IBW917522 HSA917522 HIE917522 GYI917522 GOM917522 GEQ917522 FUU917522 FKY917522 FBC917522 ERG917522 EHK917522 DXO917522 DNS917522 DDW917522 CUA917522 CKE917522 CAI917522 BQM917522 BGQ917522 AWU917522 AMY917522 ADC917522 TG917522 JK917522 V917522 WVW851986 WMA851986 WCE851986 VSI851986 VIM851986 UYQ851986 UOU851986 UEY851986 TVC851986 TLG851986 TBK851986 SRO851986 SHS851986 RXW851986 ROA851986 REE851986 QUI851986 QKM851986 QAQ851986 PQU851986 PGY851986 OXC851986 ONG851986 ODK851986 NTO851986 NJS851986 MZW851986 MQA851986 MGE851986 LWI851986 LMM851986 LCQ851986 KSU851986 KIY851986 JZC851986 JPG851986 JFK851986 IVO851986 ILS851986 IBW851986 HSA851986 HIE851986 GYI851986 GOM851986 GEQ851986 FUU851986 FKY851986 FBC851986 ERG851986 EHK851986 DXO851986 DNS851986 DDW851986 CUA851986 CKE851986 CAI851986 BQM851986 BGQ851986 AWU851986 AMY851986 ADC851986 TG851986 JK851986 V851986 WVW786450 WMA786450 WCE786450 VSI786450 VIM786450 UYQ786450 UOU786450 UEY786450 TVC786450 TLG786450 TBK786450 SRO786450 SHS786450 RXW786450 ROA786450 REE786450 QUI786450 QKM786450 QAQ786450 PQU786450 PGY786450 OXC786450 ONG786450 ODK786450 NTO786450 NJS786450 MZW786450 MQA786450 MGE786450 LWI786450 LMM786450 LCQ786450 KSU786450 KIY786450 JZC786450 JPG786450 JFK786450 IVO786450 ILS786450 IBW786450 HSA786450 HIE786450 GYI786450 GOM786450 GEQ786450 FUU786450 FKY786450 FBC786450 ERG786450 EHK786450 DXO786450 DNS786450 DDW786450 CUA786450 CKE786450 CAI786450 BQM786450 BGQ786450 AWU786450 AMY786450 ADC786450 TG786450 JK786450 V786450 WVW720914 WMA720914 WCE720914 VSI720914 VIM720914 UYQ720914 UOU720914 UEY720914 TVC720914 TLG720914 TBK720914 SRO720914 SHS720914 RXW720914 ROA720914 REE720914 QUI720914 QKM720914 QAQ720914 PQU720914 PGY720914 OXC720914 ONG720914 ODK720914 NTO720914 NJS720914 MZW720914 MQA720914 MGE720914 LWI720914 LMM720914 LCQ720914 KSU720914 KIY720914 JZC720914 JPG720914 JFK720914 IVO720914 ILS720914 IBW720914 HSA720914 HIE720914 GYI720914 GOM720914 GEQ720914 FUU720914 FKY720914 FBC720914 ERG720914 EHK720914 DXO720914 DNS720914 DDW720914 CUA720914 CKE720914 CAI720914 BQM720914 BGQ720914 AWU720914 AMY720914 ADC720914 TG720914 JK720914 V720914 WVW655378 WMA655378 WCE655378 VSI655378 VIM655378 UYQ655378 UOU655378 UEY655378 TVC655378 TLG655378 TBK655378 SRO655378 SHS655378 RXW655378 ROA655378 REE655378 QUI655378 QKM655378 QAQ655378 PQU655378 PGY655378 OXC655378 ONG655378 ODK655378 NTO655378 NJS655378 MZW655378 MQA655378 MGE655378 LWI655378 LMM655378 LCQ655378 KSU655378 KIY655378 JZC655378 JPG655378 JFK655378 IVO655378 ILS655378 IBW655378 HSA655378 HIE655378 GYI655378 GOM655378 GEQ655378 FUU655378 FKY655378 FBC655378 ERG655378 EHK655378 DXO655378 DNS655378 DDW655378 CUA655378 CKE655378 CAI655378 BQM655378 BGQ655378 AWU655378 AMY655378 ADC655378 TG655378 JK655378 V655378 WVW589842 WMA589842 WCE589842 VSI589842 VIM589842 UYQ589842 UOU589842 UEY589842 TVC589842 TLG589842 TBK589842 SRO589842 SHS589842 RXW589842 ROA589842 REE589842 QUI589842 QKM589842 QAQ589842 PQU589842 PGY589842 OXC589842 ONG589842 ODK589842 NTO589842 NJS589842 MZW589842 MQA589842 MGE589842 LWI589842 LMM589842 LCQ589842 KSU589842 KIY589842 JZC589842 JPG589842 JFK589842 IVO589842 ILS589842 IBW589842 HSA589842 HIE589842 GYI589842 GOM589842 GEQ589842 FUU589842 FKY589842 FBC589842 ERG589842 EHK589842 DXO589842 DNS589842 DDW589842 CUA589842 CKE589842 CAI589842 BQM589842 BGQ589842 AWU589842 AMY589842 ADC589842 TG589842 JK589842 V589842 WVW524306 WMA524306 WCE524306 VSI524306 VIM524306 UYQ524306 UOU524306 UEY524306 TVC524306 TLG524306 TBK524306 SRO524306 SHS524306 RXW524306 ROA524306 REE524306 QUI524306 QKM524306 QAQ524306 PQU524306 PGY524306 OXC524306 ONG524306 ODK524306 NTO524306 NJS524306 MZW524306 MQA524306 MGE524306 LWI524306 LMM524306 LCQ524306 KSU524306 KIY524306 JZC524306 JPG524306 JFK524306 IVO524306 ILS524306 IBW524306 HSA524306 HIE524306 GYI524306 GOM524306 GEQ524306 FUU524306 FKY524306 FBC524306 ERG524306 EHK524306 DXO524306 DNS524306 DDW524306 CUA524306 CKE524306 CAI524306 BQM524306 BGQ524306 AWU524306 AMY524306 ADC524306 TG524306 JK524306 V524306 WVW458770 WMA458770 WCE458770 VSI458770 VIM458770 UYQ458770 UOU458770 UEY458770 TVC458770 TLG458770 TBK458770 SRO458770 SHS458770 RXW458770 ROA458770 REE458770 QUI458770 QKM458770 QAQ458770 PQU458770 PGY458770 OXC458770 ONG458770 ODK458770 NTO458770 NJS458770 MZW458770 MQA458770 MGE458770 LWI458770 LMM458770 LCQ458770 KSU458770 KIY458770 JZC458770 JPG458770 JFK458770 IVO458770 ILS458770 IBW458770 HSA458770 HIE458770 GYI458770 GOM458770 GEQ458770 FUU458770 FKY458770 FBC458770 ERG458770 EHK458770 DXO458770 DNS458770 DDW458770 CUA458770 CKE458770 CAI458770 BQM458770 BGQ458770 AWU458770 AMY458770 ADC458770 TG458770 JK458770 V458770 WVW393234 WMA393234 WCE393234 VSI393234 VIM393234 UYQ393234 UOU393234 UEY393234 TVC393234 TLG393234 TBK393234 SRO393234 SHS393234 RXW393234 ROA393234 REE393234 QUI393234 QKM393234 QAQ393234 PQU393234 PGY393234 OXC393234 ONG393234 ODK393234 NTO393234 NJS393234 MZW393234 MQA393234 MGE393234 LWI393234 LMM393234 LCQ393234 KSU393234 KIY393234 JZC393234 JPG393234 JFK393234 IVO393234 ILS393234 IBW393234 HSA393234 HIE393234 GYI393234 GOM393234 GEQ393234 FUU393234 FKY393234 FBC393234 ERG393234 EHK393234 DXO393234 DNS393234 DDW393234 CUA393234 CKE393234 CAI393234 BQM393234 BGQ393234 AWU393234 AMY393234 ADC393234 TG393234 JK393234 V393234 WVW327698 WMA327698 WCE327698 VSI327698 VIM327698 UYQ327698 UOU327698 UEY327698 TVC327698 TLG327698 TBK327698 SRO327698 SHS327698 RXW327698 ROA327698 REE327698 QUI327698 QKM327698 QAQ327698 PQU327698 PGY327698 OXC327698 ONG327698 ODK327698 NTO327698 NJS327698 MZW327698 MQA327698 MGE327698 LWI327698 LMM327698 LCQ327698 KSU327698 KIY327698 JZC327698 JPG327698 JFK327698 IVO327698 ILS327698 IBW327698 HSA327698 HIE327698 GYI327698 GOM327698 GEQ327698 FUU327698 FKY327698 FBC327698 ERG327698 EHK327698 DXO327698 DNS327698 DDW327698 CUA327698 CKE327698 CAI327698 BQM327698 BGQ327698 AWU327698 AMY327698 ADC327698 TG327698 JK327698 V327698 WVW262162 WMA262162 WCE262162 VSI262162 VIM262162 UYQ262162 UOU262162 UEY262162 TVC262162 TLG262162 TBK262162 SRO262162 SHS262162 RXW262162 ROA262162 REE262162 QUI262162 QKM262162 QAQ262162 PQU262162 PGY262162 OXC262162 ONG262162 ODK262162 NTO262162 NJS262162 MZW262162 MQA262162 MGE262162 LWI262162 LMM262162 LCQ262162 KSU262162 KIY262162 JZC262162 JPG262162 JFK262162 IVO262162 ILS262162 IBW262162 HSA262162 HIE262162 GYI262162 GOM262162 GEQ262162 FUU262162 FKY262162 FBC262162 ERG262162 EHK262162 DXO262162 DNS262162 DDW262162 CUA262162 CKE262162 CAI262162 BQM262162 BGQ262162 AWU262162 AMY262162 ADC262162 TG262162 JK262162 V262162 WVW196626 WMA196626 WCE196626 VSI196626 VIM196626 UYQ196626 UOU196626 UEY196626 TVC196626 TLG196626 TBK196626 SRO196626 SHS196626 RXW196626 ROA196626 REE196626 QUI196626 QKM196626 QAQ196626 PQU196626 PGY196626 OXC196626 ONG196626 ODK196626 NTO196626 NJS196626 MZW196626 MQA196626 MGE196626 LWI196626 LMM196626 LCQ196626 KSU196626 KIY196626 JZC196626 JPG196626 JFK196626 IVO196626 ILS196626 IBW196626 HSA196626 HIE196626 GYI196626 GOM196626 GEQ196626 FUU196626 FKY196626 FBC196626 ERG196626 EHK196626 DXO196626 DNS196626 DDW196626 CUA196626 CKE196626 CAI196626 BQM196626 BGQ196626 AWU196626 AMY196626 ADC196626 TG196626 JK196626 V196626 WVW131090 WMA131090 WCE131090 VSI131090 VIM131090 UYQ131090 UOU131090 UEY131090 TVC131090 TLG131090 TBK131090 SRO131090 SHS131090 RXW131090 ROA131090 REE131090 QUI131090 QKM131090 QAQ131090 PQU131090 PGY131090 OXC131090 ONG131090 ODK131090 NTO131090 NJS131090 MZW131090 MQA131090 MGE131090 LWI131090 LMM131090 LCQ131090 KSU131090 KIY131090 JZC131090 JPG131090 JFK131090 IVO131090 ILS131090 IBW131090 HSA131090 HIE131090 GYI131090 GOM131090 GEQ131090 FUU131090 FKY131090 FBC131090 ERG131090 EHK131090 DXO131090 DNS131090 DDW131090 CUA131090 CKE131090 CAI131090 BQM131090 BGQ131090 AWU131090 AMY131090 ADC131090 TG131090 JK131090 V131090 WVW65554 WMA65554 WCE65554 VSI65554 VIM65554 UYQ65554 UOU65554 UEY65554 TVC65554 TLG65554 TBK65554 SRO65554 SHS65554 RXW65554 ROA65554 REE65554 QUI65554 QKM65554 QAQ65554 PQU65554 PGY65554 OXC65554 ONG65554 ODK65554 NTO65554 NJS65554 MZW65554 MQA65554 MGE65554 LWI65554 LMM65554 LCQ65554 KSU65554 KIY65554 JZC65554 JPG65554 JFK65554 IVO65554 ILS65554 IBW65554 HSA65554 HIE65554 GYI65554 GOM65554 GEQ65554 FUU65554 FKY65554 FBC65554 ERG65554 EHK65554 DXO65554 DNS65554 DDW65554 CUA65554 CKE65554 CAI65554 BQM65554 BGQ65554 AWU65554 AMY65554 ADC65554 TG65554 JK65554 V65554 WVW983056 WMA983056 WCE983056 VSI983056 VIM983056 UYQ983056 UOU983056 UEY983056 TVC983056 TLG983056 TBK983056 SRO983056 SHS983056 RXW983056 ROA983056 REE983056 QUI983056 QKM983056 QAQ983056 PQU983056 PGY983056 OXC983056 ONG983056 ODK983056 NTO983056 NJS983056 MZW983056 MQA983056 MGE983056 LWI983056 LMM983056 LCQ983056 KSU983056 KIY983056 JZC983056 JPG983056 JFK983056 IVO983056 ILS983056 IBW983056 HSA983056 HIE983056 GYI983056 GOM983056 GEQ983056 FUU983056 FKY983056 FBC983056 ERG983056 EHK983056 DXO983056 DNS983056 DDW983056 CUA983056 CKE983056 CAI983056 BQM983056 BGQ983056 AWU983056 AMY983056 ADC983056 TG983056 JK983056 V983056 WVW917520 WMA917520 WCE917520 VSI917520 VIM917520 UYQ917520 UOU917520 UEY917520 TVC917520 TLG917520 TBK917520 SRO917520 SHS917520 RXW917520 ROA917520 REE917520 QUI917520 QKM917520 QAQ917520 PQU917520 PGY917520 OXC917520 ONG917520 ODK917520 NTO917520 NJS917520 MZW917520 MQA917520 MGE917520 LWI917520 LMM917520 LCQ917520 KSU917520 KIY917520 JZC917520 JPG917520 JFK917520 IVO917520 ILS917520 IBW917520 HSA917520 HIE917520 GYI917520 GOM917520 GEQ917520 FUU917520 FKY917520 FBC917520 ERG917520 EHK917520 DXO917520 DNS917520 DDW917520 CUA917520 CKE917520 CAI917520 BQM917520 BGQ917520 AWU917520 AMY917520 ADC917520 TG917520 JK917520 V917520 WVW851984 WMA851984 WCE851984 VSI851984 VIM851984 UYQ851984 UOU851984 UEY851984 TVC851984 TLG851984 TBK851984 SRO851984 SHS851984 RXW851984 ROA851984 REE851984 QUI851984 QKM851984 QAQ851984 PQU851984 PGY851984 OXC851984 ONG851984 ODK851984 NTO851984 NJS851984 MZW851984 MQA851984 MGE851984 LWI851984 LMM851984 LCQ851984 KSU851984 KIY851984 JZC851984 JPG851984 JFK851984 IVO851984 ILS851984 IBW851984 HSA851984 HIE851984 GYI851984 GOM851984 GEQ851984 FUU851984 FKY851984 FBC851984 ERG851984 EHK851984 DXO851984 DNS851984 DDW851984 CUA851984 CKE851984 CAI851984 BQM851984 BGQ851984 AWU851984 AMY851984 ADC851984 TG851984 JK851984 V851984 WVW786448 WMA786448 WCE786448 VSI786448 VIM786448 UYQ786448 UOU786448 UEY786448 TVC786448 TLG786448 TBK786448 SRO786448 SHS786448 RXW786448 ROA786448 REE786448 QUI786448 QKM786448 QAQ786448 PQU786448 PGY786448 OXC786448 ONG786448 ODK786448 NTO786448 NJS786448 MZW786448 MQA786448 MGE786448 LWI786448 LMM786448 LCQ786448 KSU786448 KIY786448 JZC786448 JPG786448 JFK786448 IVO786448 ILS786448 IBW786448 HSA786448 HIE786448 GYI786448 GOM786448 GEQ786448 FUU786448 FKY786448 FBC786448 ERG786448 EHK786448 DXO786448 DNS786448 DDW786448 CUA786448 CKE786448 CAI786448 BQM786448 BGQ786448 AWU786448 AMY786448 ADC786448 TG786448 JK786448 V786448 WVW720912 WMA720912 WCE720912 VSI720912 VIM720912 UYQ720912 UOU720912 UEY720912 TVC720912 TLG720912 TBK720912 SRO720912 SHS720912 RXW720912 ROA720912 REE720912 QUI720912 QKM720912 QAQ720912 PQU720912 PGY720912 OXC720912 ONG720912 ODK720912 NTO720912 NJS720912 MZW720912 MQA720912 MGE720912 LWI720912 LMM720912 LCQ720912 KSU720912 KIY720912 JZC720912 JPG720912 JFK720912 IVO720912 ILS720912 IBW720912 HSA720912 HIE720912 GYI720912 GOM720912 GEQ720912 FUU720912 FKY720912 FBC720912 ERG720912 EHK720912 DXO720912 DNS720912 DDW720912 CUA720912 CKE720912 CAI720912 BQM720912 BGQ720912 AWU720912 AMY720912 ADC720912 TG720912 JK720912 V720912 WVW655376 WMA655376 WCE655376 VSI655376 VIM655376 UYQ655376 UOU655376 UEY655376 TVC655376 TLG655376 TBK655376 SRO655376 SHS655376 RXW655376 ROA655376 REE655376 QUI655376 QKM655376 QAQ655376 PQU655376 PGY655376 OXC655376 ONG655376 ODK655376 NTO655376 NJS655376 MZW655376 MQA655376 MGE655376 LWI655376 LMM655376 LCQ655376 KSU655376 KIY655376 JZC655376 JPG655376 JFK655376 IVO655376 ILS655376 IBW655376 HSA655376 HIE655376 GYI655376 GOM655376 GEQ655376 FUU655376 FKY655376 FBC655376 ERG655376 EHK655376 DXO655376 DNS655376 DDW655376 CUA655376 CKE655376 CAI655376 BQM655376 BGQ655376 AWU655376 AMY655376 ADC655376 TG655376 JK655376 V655376 WVW589840 WMA589840 WCE589840 VSI589840 VIM589840 UYQ589840 UOU589840 UEY589840 TVC589840 TLG589840 TBK589840 SRO589840 SHS589840 RXW589840 ROA589840 REE589840 QUI589840 QKM589840 QAQ589840 PQU589840 PGY589840 OXC589840 ONG589840 ODK589840 NTO589840 NJS589840 MZW589840 MQA589840 MGE589840 LWI589840 LMM589840 LCQ589840 KSU589840 KIY589840 JZC589840 JPG589840 JFK589840 IVO589840 ILS589840 IBW589840 HSA589840 HIE589840 GYI589840 GOM589840 GEQ589840 FUU589840 FKY589840 FBC589840 ERG589840 EHK589840 DXO589840 DNS589840 DDW589840 CUA589840 CKE589840 CAI589840 BQM589840 BGQ589840 AWU589840 AMY589840 ADC589840 TG589840 JK589840 V589840 WVW524304 WMA524304 WCE524304 VSI524304 VIM524304 UYQ524304 UOU524304 UEY524304 TVC524304 TLG524304 TBK524304 SRO524304 SHS524304 RXW524304 ROA524304 REE524304 QUI524304 QKM524304 QAQ524304 PQU524304 PGY524304 OXC524304 ONG524304 ODK524304 NTO524304 NJS524304 MZW524304 MQA524304 MGE524304 LWI524304 LMM524304 LCQ524304 KSU524304 KIY524304 JZC524304 JPG524304 JFK524304 IVO524304 ILS524304 IBW524304 HSA524304 HIE524304 GYI524304 GOM524304 GEQ524304 FUU524304 FKY524304 FBC524304 ERG524304 EHK524304 DXO524304 DNS524304 DDW524304 CUA524304 CKE524304 CAI524304 BQM524304 BGQ524304 AWU524304 AMY524304 ADC524304 TG524304 JK524304 V524304 WVW458768 WMA458768 WCE458768 VSI458768 VIM458768 UYQ458768 UOU458768 UEY458768 TVC458768 TLG458768 TBK458768 SRO458768 SHS458768 RXW458768 ROA458768 REE458768 QUI458768 QKM458768 QAQ458768 PQU458768 PGY458768 OXC458768 ONG458768 ODK458768 NTO458768 NJS458768 MZW458768 MQA458768 MGE458768 LWI458768 LMM458768 LCQ458768 KSU458768 KIY458768 JZC458768 JPG458768 JFK458768 IVO458768 ILS458768 IBW458768 HSA458768 HIE458768 GYI458768 GOM458768 GEQ458768 FUU458768 FKY458768 FBC458768 ERG458768 EHK458768 DXO458768 DNS458768 DDW458768 CUA458768 CKE458768 CAI458768 BQM458768 BGQ458768 AWU458768 AMY458768 ADC458768 TG458768 JK458768 V458768 WVW393232 WMA393232 WCE393232 VSI393232 VIM393232 UYQ393232 UOU393232 UEY393232 TVC393232 TLG393232 TBK393232 SRO393232 SHS393232 RXW393232 ROA393232 REE393232 QUI393232 QKM393232 QAQ393232 PQU393232 PGY393232 OXC393232 ONG393232 ODK393232 NTO393232 NJS393232 MZW393232 MQA393232 MGE393232 LWI393232 LMM393232 LCQ393232 KSU393232 KIY393232 JZC393232 JPG393232 JFK393232 IVO393232 ILS393232 IBW393232 HSA393232 HIE393232 GYI393232 GOM393232 GEQ393232 FUU393232 FKY393232 FBC393232 ERG393232 EHK393232 DXO393232 DNS393232 DDW393232 CUA393232 CKE393232 CAI393232 BQM393232 BGQ393232 AWU393232 AMY393232 ADC393232 TG393232 JK393232 V393232 WVW327696 WMA327696 WCE327696 VSI327696 VIM327696 UYQ327696 UOU327696 UEY327696 TVC327696 TLG327696 TBK327696 SRO327696 SHS327696 RXW327696 ROA327696 REE327696 QUI327696 QKM327696 QAQ327696 PQU327696 PGY327696 OXC327696 ONG327696 ODK327696 NTO327696 NJS327696 MZW327696 MQA327696 MGE327696 LWI327696 LMM327696 LCQ327696 KSU327696 KIY327696 JZC327696 JPG327696 JFK327696 IVO327696 ILS327696 IBW327696 HSA327696 HIE327696 GYI327696 GOM327696 GEQ327696 FUU327696 FKY327696 FBC327696 ERG327696 EHK327696 DXO327696 DNS327696 DDW327696 CUA327696 CKE327696 CAI327696 BQM327696 BGQ327696 AWU327696 AMY327696 ADC327696 TG327696 JK327696 V327696 WVW262160 WMA262160 WCE262160 VSI262160 VIM262160 UYQ262160 UOU262160 UEY262160 TVC262160 TLG262160 TBK262160 SRO262160 SHS262160 RXW262160 ROA262160 REE262160 QUI262160 QKM262160 QAQ262160 PQU262160 PGY262160 OXC262160 ONG262160 ODK262160 NTO262160 NJS262160 MZW262160 MQA262160 MGE262160 LWI262160 LMM262160 LCQ262160 KSU262160 KIY262160 JZC262160 JPG262160 JFK262160 IVO262160 ILS262160 IBW262160 HSA262160 HIE262160 GYI262160 GOM262160 GEQ262160 FUU262160 FKY262160 FBC262160 ERG262160 EHK262160 DXO262160 DNS262160 DDW262160 CUA262160 CKE262160 CAI262160 BQM262160 BGQ262160 AWU262160 AMY262160 ADC262160 TG262160 JK262160 V262160 WVW196624 WMA196624 WCE196624 VSI196624 VIM196624 UYQ196624 UOU196624 UEY196624 TVC196624 TLG196624 TBK196624 SRO196624 SHS196624 RXW196624 ROA196624 REE196624 QUI196624 QKM196624 QAQ196624 PQU196624 PGY196624 OXC196624 ONG196624 ODK196624 NTO196624 NJS196624 MZW196624 MQA196624 MGE196624 LWI196624 LMM196624 LCQ196624 KSU196624 KIY196624 JZC196624 JPG196624 JFK196624 IVO196624 ILS196624 IBW196624 HSA196624 HIE196624 GYI196624 GOM196624 GEQ196624 FUU196624 FKY196624 FBC196624 ERG196624 EHK196624 DXO196624 DNS196624 DDW196624 CUA196624 CKE196624 CAI196624 BQM196624 BGQ196624 AWU196624 AMY196624 ADC196624 TG196624 JK196624 V196624 WVW131088 WMA131088 WCE131088 VSI131088 VIM131088 UYQ131088 UOU131088 UEY131088 TVC131088 TLG131088 TBK131088 SRO131088 SHS131088 RXW131088 ROA131088 REE131088 QUI131088 QKM131088 QAQ131088 PQU131088 PGY131088 OXC131088 ONG131088 ODK131088 NTO131088 NJS131088 MZW131088 MQA131088 MGE131088 LWI131088 LMM131088 LCQ131088 KSU131088 KIY131088 JZC131088 JPG131088 JFK131088 IVO131088 ILS131088 IBW131088 HSA131088 HIE131088 GYI131088 GOM131088 GEQ131088 FUU131088 FKY131088 FBC131088 ERG131088 EHK131088 DXO131088 DNS131088 DDW131088 CUA131088 CKE131088 CAI131088 BQM131088 BGQ131088 AWU131088 AMY131088 ADC131088 TG131088 JK131088 V131088 WVW65552 WMA65552 WCE65552 VSI65552 VIM65552 UYQ65552 UOU65552 UEY65552 TVC65552 TLG65552 TBK65552 SRO65552 SHS65552 RXW65552 ROA65552 REE65552 QUI65552 QKM65552 QAQ65552 PQU65552 PGY65552 OXC65552 ONG65552 ODK65552 NTO65552 NJS65552 MZW65552 MQA65552 MGE65552 LWI65552 LMM65552 LCQ65552 KSU65552 KIY65552 JZC65552 JPG65552 JFK65552 IVO65552 ILS65552 IBW65552 HSA65552 HIE65552 GYI65552 GOM65552 GEQ65552 FUU65552 FKY65552 FBC65552 ERG65552 EHK65552 DXO65552 DNS65552 DDW65552 CUA65552 CKE65552 CAI65552 BQM65552 BGQ65552 AWU65552 AMY65552 ADC65552 TG65552 JK65552 FVH983107:FVH983108 WVV983056:WVV983058 WLZ983056:WLZ983058 WCD983056:WCD983058 VSH983056:VSH983058 VIL983056:VIL983058 UYP983056:UYP983058 UOT983056:UOT983058 UEX983056:UEX983058 TVB983056:TVB983058 TLF983056:TLF983058 TBJ983056:TBJ983058 SRN983056:SRN983058 SHR983056:SHR983058 RXV983056:RXV983058 RNZ983056:RNZ983058 RED983056:RED983058 QUH983056:QUH983058 QKL983056:QKL983058 QAP983056:QAP983058 PQT983056:PQT983058 PGX983056:PGX983058 OXB983056:OXB983058 ONF983056:ONF983058 ODJ983056:ODJ983058 NTN983056:NTN983058 NJR983056:NJR983058 MZV983056:MZV983058 MPZ983056:MPZ983058 MGD983056:MGD983058 LWH983056:LWH983058 LML983056:LML983058 LCP983056:LCP983058 KST983056:KST983058 KIX983056:KIX983058 JZB983056:JZB983058 JPF983056:JPF983058 JFJ983056:JFJ983058 IVN983056:IVN983058 ILR983056:ILR983058 IBV983056:IBV983058 HRZ983056:HRZ983058 HID983056:HID983058 GYH983056:GYH983058 GOL983056:GOL983058 GEP983056:GEP983058 FUT983056:FUT983058 FKX983056:FKX983058 FBB983056:FBB983058 ERF983056:ERF983058 EHJ983056:EHJ983058 DXN983056:DXN983058 DNR983056:DNR983058 DDV983056:DDV983058 CTZ983056:CTZ983058 CKD983056:CKD983058 CAH983056:CAH983058 BQL983056:BQL983058 BGP983056:BGP983058 AWT983056:AWT983058 AMX983056:AMX983058 ADB983056:ADB983058 TF983056:TF983058 JJ983056:JJ983058 GFD983107:GFD983108 WVV917520:WVV917522 WLZ917520:WLZ917522 WCD917520:WCD917522 VSH917520:VSH917522 VIL917520:VIL917522 UYP917520:UYP917522 UOT917520:UOT917522 UEX917520:UEX917522 TVB917520:TVB917522 TLF917520:TLF917522 TBJ917520:TBJ917522 SRN917520:SRN917522 SHR917520:SHR917522 RXV917520:RXV917522 RNZ917520:RNZ917522 RED917520:RED917522 QUH917520:QUH917522 QKL917520:QKL917522 QAP917520:QAP917522 PQT917520:PQT917522 PGX917520:PGX917522 OXB917520:OXB917522 ONF917520:ONF917522 ODJ917520:ODJ917522 NTN917520:NTN917522 NJR917520:NJR917522 MZV917520:MZV917522 MPZ917520:MPZ917522 MGD917520:MGD917522 LWH917520:LWH917522 LML917520:LML917522 LCP917520:LCP917522 KST917520:KST917522 KIX917520:KIX917522 JZB917520:JZB917522 JPF917520:JPF917522 JFJ917520:JFJ917522 IVN917520:IVN917522 ILR917520:ILR917522 IBV917520:IBV917522 HRZ917520:HRZ917522 HID917520:HID917522 GYH917520:GYH917522 GOL917520:GOL917522 GEP917520:GEP917522 FUT917520:FUT917522 FKX917520:FKX917522 FBB917520:FBB917522 ERF917520:ERF917522 EHJ917520:EHJ917522 DXN917520:DXN917522 DNR917520:DNR917522 DDV917520:DDV917522 CTZ917520:CTZ917522 CKD917520:CKD917522 CAH917520:CAH917522 BQL917520:BQL917522 BGP917520:BGP917522 AWT917520:AWT917522 AMX917520:AMX917522 ADB917520:ADB917522 TF917520:TF917522 JJ917520:JJ917522 GOZ983107:GOZ983108 WVV851984:WVV851986 WLZ851984:WLZ851986 WCD851984:WCD851986 VSH851984:VSH851986 VIL851984:VIL851986 UYP851984:UYP851986 UOT851984:UOT851986 UEX851984:UEX851986 TVB851984:TVB851986 TLF851984:TLF851986 TBJ851984:TBJ851986 SRN851984:SRN851986 SHR851984:SHR851986 RXV851984:RXV851986 RNZ851984:RNZ851986 RED851984:RED851986 QUH851984:QUH851986 QKL851984:QKL851986 QAP851984:QAP851986 PQT851984:PQT851986 PGX851984:PGX851986 OXB851984:OXB851986 ONF851984:ONF851986 ODJ851984:ODJ851986 NTN851984:NTN851986 NJR851984:NJR851986 MZV851984:MZV851986 MPZ851984:MPZ851986 MGD851984:MGD851986 LWH851984:LWH851986 LML851984:LML851986 LCP851984:LCP851986 KST851984:KST851986 KIX851984:KIX851986 JZB851984:JZB851986 JPF851984:JPF851986 JFJ851984:JFJ851986 IVN851984:IVN851986 ILR851984:ILR851986 IBV851984:IBV851986 HRZ851984:HRZ851986 HID851984:HID851986 GYH851984:GYH851986 GOL851984:GOL851986 GEP851984:GEP851986 FUT851984:FUT851986 FKX851984:FKX851986 FBB851984:FBB851986 ERF851984:ERF851986 EHJ851984:EHJ851986 DXN851984:DXN851986 DNR851984:DNR851986 DDV851984:DDV851986 CTZ851984:CTZ851986 CKD851984:CKD851986 CAH851984:CAH851986 BQL851984:BQL851986 BGP851984:BGP851986 AWT851984:AWT851986 AMX851984:AMX851986 ADB851984:ADB851986 TF851984:TF851986 JJ851984:JJ851986 GYV983107:GYV983108 WVV786448:WVV786450 WLZ786448:WLZ786450 WCD786448:WCD786450 VSH786448:VSH786450 VIL786448:VIL786450 UYP786448:UYP786450 UOT786448:UOT786450 UEX786448:UEX786450 TVB786448:TVB786450 TLF786448:TLF786450 TBJ786448:TBJ786450 SRN786448:SRN786450 SHR786448:SHR786450 RXV786448:RXV786450 RNZ786448:RNZ786450 RED786448:RED786450 QUH786448:QUH786450 QKL786448:QKL786450 QAP786448:QAP786450 PQT786448:PQT786450 PGX786448:PGX786450 OXB786448:OXB786450 ONF786448:ONF786450 ODJ786448:ODJ786450 NTN786448:NTN786450 NJR786448:NJR786450 MZV786448:MZV786450 MPZ786448:MPZ786450 MGD786448:MGD786450 LWH786448:LWH786450 LML786448:LML786450 LCP786448:LCP786450 KST786448:KST786450 KIX786448:KIX786450 JZB786448:JZB786450 JPF786448:JPF786450 JFJ786448:JFJ786450 IVN786448:IVN786450 ILR786448:ILR786450 IBV786448:IBV786450 HRZ786448:HRZ786450 HID786448:HID786450 GYH786448:GYH786450 GOL786448:GOL786450 GEP786448:GEP786450 FUT786448:FUT786450 FKX786448:FKX786450 FBB786448:FBB786450 ERF786448:ERF786450 EHJ786448:EHJ786450 DXN786448:DXN786450 DNR786448:DNR786450 DDV786448:DDV786450 CTZ786448:CTZ786450 CKD786448:CKD786450 CAH786448:CAH786450 BQL786448:BQL786450 BGP786448:BGP786450 AWT786448:AWT786450 AMX786448:AMX786450 ADB786448:ADB786450 TF786448:TF786450 JJ786448:JJ786450 HIR983107:HIR983108 WVV720912:WVV720914 WLZ720912:WLZ720914 WCD720912:WCD720914 VSH720912:VSH720914 VIL720912:VIL720914 UYP720912:UYP720914 UOT720912:UOT720914 UEX720912:UEX720914 TVB720912:TVB720914 TLF720912:TLF720914 TBJ720912:TBJ720914 SRN720912:SRN720914 SHR720912:SHR720914 RXV720912:RXV720914 RNZ720912:RNZ720914 RED720912:RED720914 QUH720912:QUH720914 QKL720912:QKL720914 QAP720912:QAP720914 PQT720912:PQT720914 PGX720912:PGX720914 OXB720912:OXB720914 ONF720912:ONF720914 ODJ720912:ODJ720914 NTN720912:NTN720914 NJR720912:NJR720914 MZV720912:MZV720914 MPZ720912:MPZ720914 MGD720912:MGD720914 LWH720912:LWH720914 LML720912:LML720914 LCP720912:LCP720914 KST720912:KST720914 KIX720912:KIX720914 JZB720912:JZB720914 JPF720912:JPF720914 JFJ720912:JFJ720914 IVN720912:IVN720914 ILR720912:ILR720914 IBV720912:IBV720914 HRZ720912:HRZ720914 HID720912:HID720914 GYH720912:GYH720914 GOL720912:GOL720914 GEP720912:GEP720914 FUT720912:FUT720914 FKX720912:FKX720914 FBB720912:FBB720914 ERF720912:ERF720914 EHJ720912:EHJ720914 DXN720912:DXN720914 DNR720912:DNR720914 DDV720912:DDV720914 CTZ720912:CTZ720914 CKD720912:CKD720914 CAH720912:CAH720914 BQL720912:BQL720914 BGP720912:BGP720914 AWT720912:AWT720914 AMX720912:AMX720914 ADB720912:ADB720914 TF720912:TF720914 JJ720912:JJ720914 HSN983107:HSN983108 WVV655376:WVV655378 WLZ655376:WLZ655378 WCD655376:WCD655378 VSH655376:VSH655378 VIL655376:VIL655378 UYP655376:UYP655378 UOT655376:UOT655378 UEX655376:UEX655378 TVB655376:TVB655378 TLF655376:TLF655378 TBJ655376:TBJ655378 SRN655376:SRN655378 SHR655376:SHR655378 RXV655376:RXV655378 RNZ655376:RNZ655378 RED655376:RED655378 QUH655376:QUH655378 QKL655376:QKL655378 QAP655376:QAP655378 PQT655376:PQT655378 PGX655376:PGX655378 OXB655376:OXB655378 ONF655376:ONF655378 ODJ655376:ODJ655378 NTN655376:NTN655378 NJR655376:NJR655378 MZV655376:MZV655378 MPZ655376:MPZ655378 MGD655376:MGD655378 LWH655376:LWH655378 LML655376:LML655378 LCP655376:LCP655378 KST655376:KST655378 KIX655376:KIX655378 JZB655376:JZB655378 JPF655376:JPF655378 JFJ655376:JFJ655378 IVN655376:IVN655378 ILR655376:ILR655378 IBV655376:IBV655378 HRZ655376:HRZ655378 HID655376:HID655378 GYH655376:GYH655378 GOL655376:GOL655378 GEP655376:GEP655378 FUT655376:FUT655378 FKX655376:FKX655378 FBB655376:FBB655378 ERF655376:ERF655378 EHJ655376:EHJ655378 DXN655376:DXN655378 DNR655376:DNR655378 DDV655376:DDV655378 CTZ655376:CTZ655378 CKD655376:CKD655378 CAH655376:CAH655378 BQL655376:BQL655378 BGP655376:BGP655378 AWT655376:AWT655378 AMX655376:AMX655378 ADB655376:ADB655378 TF655376:TF655378 JJ655376:JJ655378 ICJ983107:ICJ983108 WVV589840:WVV589842 WLZ589840:WLZ589842 WCD589840:WCD589842 VSH589840:VSH589842 VIL589840:VIL589842 UYP589840:UYP589842 UOT589840:UOT589842 UEX589840:UEX589842 TVB589840:TVB589842 TLF589840:TLF589842 TBJ589840:TBJ589842 SRN589840:SRN589842 SHR589840:SHR589842 RXV589840:RXV589842 RNZ589840:RNZ589842 RED589840:RED589842 QUH589840:QUH589842 QKL589840:QKL589842 QAP589840:QAP589842 PQT589840:PQT589842 PGX589840:PGX589842 OXB589840:OXB589842 ONF589840:ONF589842 ODJ589840:ODJ589842 NTN589840:NTN589842 NJR589840:NJR589842 MZV589840:MZV589842 MPZ589840:MPZ589842 MGD589840:MGD589842 LWH589840:LWH589842 LML589840:LML589842 LCP589840:LCP589842 KST589840:KST589842 KIX589840:KIX589842 JZB589840:JZB589842 JPF589840:JPF589842 JFJ589840:JFJ589842 IVN589840:IVN589842 ILR589840:ILR589842 IBV589840:IBV589842 HRZ589840:HRZ589842 HID589840:HID589842 GYH589840:GYH589842 GOL589840:GOL589842 GEP589840:GEP589842 FUT589840:FUT589842 FKX589840:FKX589842 FBB589840:FBB589842 ERF589840:ERF589842 EHJ589840:EHJ589842 DXN589840:DXN589842 DNR589840:DNR589842 DDV589840:DDV589842 CTZ589840:CTZ589842 CKD589840:CKD589842 CAH589840:CAH589842 BQL589840:BQL589842 BGP589840:BGP589842 AWT589840:AWT589842 AMX589840:AMX589842 ADB589840:ADB589842 TF589840:TF589842 JJ589840:JJ589842 IMF983107:IMF983108 WVV524304:WVV524306 WLZ524304:WLZ524306 WCD524304:WCD524306 VSH524304:VSH524306 VIL524304:VIL524306 UYP524304:UYP524306 UOT524304:UOT524306 UEX524304:UEX524306 TVB524304:TVB524306 TLF524304:TLF524306 TBJ524304:TBJ524306 SRN524304:SRN524306 SHR524304:SHR524306 RXV524304:RXV524306 RNZ524304:RNZ524306 RED524304:RED524306 QUH524304:QUH524306 QKL524304:QKL524306 QAP524304:QAP524306 PQT524304:PQT524306 PGX524304:PGX524306 OXB524304:OXB524306 ONF524304:ONF524306 ODJ524304:ODJ524306 NTN524304:NTN524306 NJR524304:NJR524306 MZV524304:MZV524306 MPZ524304:MPZ524306 MGD524304:MGD524306 LWH524304:LWH524306 LML524304:LML524306 LCP524304:LCP524306 KST524304:KST524306 KIX524304:KIX524306 JZB524304:JZB524306 JPF524304:JPF524306 JFJ524304:JFJ524306 IVN524304:IVN524306 ILR524304:ILR524306 IBV524304:IBV524306 HRZ524304:HRZ524306 HID524304:HID524306 GYH524304:GYH524306 GOL524304:GOL524306 GEP524304:GEP524306 FUT524304:FUT524306 FKX524304:FKX524306 FBB524304:FBB524306 ERF524304:ERF524306 EHJ524304:EHJ524306 DXN524304:DXN524306 DNR524304:DNR524306 DDV524304:DDV524306 CTZ524304:CTZ524306 CKD524304:CKD524306 CAH524304:CAH524306 BQL524304:BQL524306 BGP524304:BGP524306 AWT524304:AWT524306 AMX524304:AMX524306 ADB524304:ADB524306 TF524304:TF524306 JJ524304:JJ524306 IWB983107:IWB983108 WVV458768:WVV458770 WLZ458768:WLZ458770 WCD458768:WCD458770 VSH458768:VSH458770 VIL458768:VIL458770 UYP458768:UYP458770 UOT458768:UOT458770 UEX458768:UEX458770 TVB458768:TVB458770 TLF458768:TLF458770 TBJ458768:TBJ458770 SRN458768:SRN458770 SHR458768:SHR458770 RXV458768:RXV458770 RNZ458768:RNZ458770 RED458768:RED458770 QUH458768:QUH458770 QKL458768:QKL458770 QAP458768:QAP458770 PQT458768:PQT458770 PGX458768:PGX458770 OXB458768:OXB458770 ONF458768:ONF458770 ODJ458768:ODJ458770 NTN458768:NTN458770 NJR458768:NJR458770 MZV458768:MZV458770 MPZ458768:MPZ458770 MGD458768:MGD458770 LWH458768:LWH458770 LML458768:LML458770 LCP458768:LCP458770 KST458768:KST458770 KIX458768:KIX458770 JZB458768:JZB458770 JPF458768:JPF458770 JFJ458768:JFJ458770 IVN458768:IVN458770 ILR458768:ILR458770 IBV458768:IBV458770 HRZ458768:HRZ458770 HID458768:HID458770 GYH458768:GYH458770 GOL458768:GOL458770 GEP458768:GEP458770 FUT458768:FUT458770 FKX458768:FKX458770 FBB458768:FBB458770 ERF458768:ERF458770 EHJ458768:EHJ458770 DXN458768:DXN458770 DNR458768:DNR458770 DDV458768:DDV458770 CTZ458768:CTZ458770 CKD458768:CKD458770 CAH458768:CAH458770 BQL458768:BQL458770 BGP458768:BGP458770 AWT458768:AWT458770 AMX458768:AMX458770 ADB458768:ADB458770 TF458768:TF458770 JJ458768:JJ458770 JFX983107:JFX983108 WVV393232:WVV393234 WLZ393232:WLZ393234 WCD393232:WCD393234 VSH393232:VSH393234 VIL393232:VIL393234 UYP393232:UYP393234 UOT393232:UOT393234 UEX393232:UEX393234 TVB393232:TVB393234 TLF393232:TLF393234 TBJ393232:TBJ393234 SRN393232:SRN393234 SHR393232:SHR393234 RXV393232:RXV393234 RNZ393232:RNZ393234 RED393232:RED393234 QUH393232:QUH393234 QKL393232:QKL393234 QAP393232:QAP393234 PQT393232:PQT393234 PGX393232:PGX393234 OXB393232:OXB393234 ONF393232:ONF393234 ODJ393232:ODJ393234 NTN393232:NTN393234 NJR393232:NJR393234 MZV393232:MZV393234 MPZ393232:MPZ393234 MGD393232:MGD393234 LWH393232:LWH393234 LML393232:LML393234 LCP393232:LCP393234 KST393232:KST393234 KIX393232:KIX393234 JZB393232:JZB393234 JPF393232:JPF393234 JFJ393232:JFJ393234 IVN393232:IVN393234 ILR393232:ILR393234 IBV393232:IBV393234 HRZ393232:HRZ393234 HID393232:HID393234 GYH393232:GYH393234 GOL393232:GOL393234 GEP393232:GEP393234 FUT393232:FUT393234 FKX393232:FKX393234 FBB393232:FBB393234 ERF393232:ERF393234 EHJ393232:EHJ393234 DXN393232:DXN393234 DNR393232:DNR393234 DDV393232:DDV393234 CTZ393232:CTZ393234 CKD393232:CKD393234 CAH393232:CAH393234 BQL393232:BQL393234 BGP393232:BGP393234 AWT393232:AWT393234 AMX393232:AMX393234 ADB393232:ADB393234 TF393232:TF393234 JJ393232:JJ393234 JPT983107:JPT983108 WVV327696:WVV327698 WLZ327696:WLZ327698 WCD327696:WCD327698 VSH327696:VSH327698 VIL327696:VIL327698 UYP327696:UYP327698 UOT327696:UOT327698 UEX327696:UEX327698 TVB327696:TVB327698 TLF327696:TLF327698 TBJ327696:TBJ327698 SRN327696:SRN327698 SHR327696:SHR327698 RXV327696:RXV327698 RNZ327696:RNZ327698 RED327696:RED327698 QUH327696:QUH327698 QKL327696:QKL327698 QAP327696:QAP327698 PQT327696:PQT327698 PGX327696:PGX327698 OXB327696:OXB327698 ONF327696:ONF327698 ODJ327696:ODJ327698 NTN327696:NTN327698 NJR327696:NJR327698 MZV327696:MZV327698 MPZ327696:MPZ327698 MGD327696:MGD327698 LWH327696:LWH327698 LML327696:LML327698 LCP327696:LCP327698 KST327696:KST327698 KIX327696:KIX327698 JZB327696:JZB327698 JPF327696:JPF327698 JFJ327696:JFJ327698 IVN327696:IVN327698 ILR327696:ILR327698 IBV327696:IBV327698 HRZ327696:HRZ327698 HID327696:HID327698 GYH327696:GYH327698 GOL327696:GOL327698 GEP327696:GEP327698 FUT327696:FUT327698 FKX327696:FKX327698 FBB327696:FBB327698 ERF327696:ERF327698 EHJ327696:EHJ327698 DXN327696:DXN327698 DNR327696:DNR327698 DDV327696:DDV327698 CTZ327696:CTZ327698 CKD327696:CKD327698 CAH327696:CAH327698 BQL327696:BQL327698 BGP327696:BGP327698 AWT327696:AWT327698 AMX327696:AMX327698 ADB327696:ADB327698 TF327696:TF327698 JJ327696:JJ327698 JZP983107:JZP983108 WVV262160:WVV262162 WLZ262160:WLZ262162 WCD262160:WCD262162 VSH262160:VSH262162 VIL262160:VIL262162 UYP262160:UYP262162 UOT262160:UOT262162 UEX262160:UEX262162 TVB262160:TVB262162 TLF262160:TLF262162 TBJ262160:TBJ262162 SRN262160:SRN262162 SHR262160:SHR262162 RXV262160:RXV262162 RNZ262160:RNZ262162 RED262160:RED262162 QUH262160:QUH262162 QKL262160:QKL262162 QAP262160:QAP262162 PQT262160:PQT262162 PGX262160:PGX262162 OXB262160:OXB262162 ONF262160:ONF262162 ODJ262160:ODJ262162 NTN262160:NTN262162 NJR262160:NJR262162 MZV262160:MZV262162 MPZ262160:MPZ262162 MGD262160:MGD262162 LWH262160:LWH262162 LML262160:LML262162 LCP262160:LCP262162 KST262160:KST262162 KIX262160:KIX262162 JZB262160:JZB262162 JPF262160:JPF262162 JFJ262160:JFJ262162 IVN262160:IVN262162 ILR262160:ILR262162 IBV262160:IBV262162 HRZ262160:HRZ262162 HID262160:HID262162 GYH262160:GYH262162 GOL262160:GOL262162 GEP262160:GEP262162 FUT262160:FUT262162 FKX262160:FKX262162 FBB262160:FBB262162 ERF262160:ERF262162 EHJ262160:EHJ262162 DXN262160:DXN262162 DNR262160:DNR262162 DDV262160:DDV262162 CTZ262160:CTZ262162 CKD262160:CKD262162 CAH262160:CAH262162 BQL262160:BQL262162 BGP262160:BGP262162 AWT262160:AWT262162 AMX262160:AMX262162 ADB262160:ADB262162 TF262160:TF262162 JJ262160:JJ262162 KJL983107:KJL983108 WVV196624:WVV196626 WLZ196624:WLZ196626 WCD196624:WCD196626 VSH196624:VSH196626 VIL196624:VIL196626 UYP196624:UYP196626 UOT196624:UOT196626 UEX196624:UEX196626 TVB196624:TVB196626 TLF196624:TLF196626 TBJ196624:TBJ196626 SRN196624:SRN196626 SHR196624:SHR196626 RXV196624:RXV196626 RNZ196624:RNZ196626 RED196624:RED196626 QUH196624:QUH196626 QKL196624:QKL196626 QAP196624:QAP196626 PQT196624:PQT196626 PGX196624:PGX196626 OXB196624:OXB196626 ONF196624:ONF196626 ODJ196624:ODJ196626 NTN196624:NTN196626 NJR196624:NJR196626 MZV196624:MZV196626 MPZ196624:MPZ196626 MGD196624:MGD196626 LWH196624:LWH196626 LML196624:LML196626 LCP196624:LCP196626 KST196624:KST196626 KIX196624:KIX196626 JZB196624:JZB196626 JPF196624:JPF196626 JFJ196624:JFJ196626 IVN196624:IVN196626 ILR196624:ILR196626 IBV196624:IBV196626 HRZ196624:HRZ196626 HID196624:HID196626 GYH196624:GYH196626 GOL196624:GOL196626 GEP196624:GEP196626 FUT196624:FUT196626 FKX196624:FKX196626 FBB196624:FBB196626 ERF196624:ERF196626 EHJ196624:EHJ196626 DXN196624:DXN196626 DNR196624:DNR196626 DDV196624:DDV196626 CTZ196624:CTZ196626 CKD196624:CKD196626 CAH196624:CAH196626 BQL196624:BQL196626 BGP196624:BGP196626 AWT196624:AWT196626 AMX196624:AMX196626 ADB196624:ADB196626 TF196624:TF196626 JJ196624:JJ196626 KTH983107:KTH983108 WVV131088:WVV131090 WLZ131088:WLZ131090 WCD131088:WCD131090 VSH131088:VSH131090 VIL131088:VIL131090 UYP131088:UYP131090 UOT131088:UOT131090 UEX131088:UEX131090 TVB131088:TVB131090 TLF131088:TLF131090 TBJ131088:TBJ131090 SRN131088:SRN131090 SHR131088:SHR131090 RXV131088:RXV131090 RNZ131088:RNZ131090 RED131088:RED131090 QUH131088:QUH131090 QKL131088:QKL131090 QAP131088:QAP131090 PQT131088:PQT131090 PGX131088:PGX131090 OXB131088:OXB131090 ONF131088:ONF131090 ODJ131088:ODJ131090 NTN131088:NTN131090 NJR131088:NJR131090 MZV131088:MZV131090 MPZ131088:MPZ131090 MGD131088:MGD131090 LWH131088:LWH131090 LML131088:LML131090 LCP131088:LCP131090 KST131088:KST131090 KIX131088:KIX131090 JZB131088:JZB131090 JPF131088:JPF131090 JFJ131088:JFJ131090 IVN131088:IVN131090 ILR131088:ILR131090 IBV131088:IBV131090 HRZ131088:HRZ131090 HID131088:HID131090 GYH131088:GYH131090 GOL131088:GOL131090 GEP131088:GEP131090 FUT131088:FUT131090 FKX131088:FKX131090 FBB131088:FBB131090 ERF131088:ERF131090 EHJ131088:EHJ131090 DXN131088:DXN131090 DNR131088:DNR131090 DDV131088:DDV131090 CTZ131088:CTZ131090 CKD131088:CKD131090 CAH131088:CAH131090 BQL131088:BQL131090 BGP131088:BGP131090 AWT131088:AWT131090 AMX131088:AMX131090 ADB131088:ADB131090 TF131088:TF131090 JJ131088:JJ131090 LDD983107:LDD983108 WVV65552:WVV65554 WLZ65552:WLZ65554 WCD65552:WCD65554 VSH65552:VSH65554 VIL65552:VIL65554 UYP65552:UYP65554 UOT65552:UOT65554 UEX65552:UEX65554 TVB65552:TVB65554 TLF65552:TLF65554 TBJ65552:TBJ65554 SRN65552:SRN65554 SHR65552:SHR65554 RXV65552:RXV65554 RNZ65552:RNZ65554 RED65552:RED65554 QUH65552:QUH65554 QKL65552:QKL65554 QAP65552:QAP65554 PQT65552:PQT65554 PGX65552:PGX65554 OXB65552:OXB65554 ONF65552:ONF65554 ODJ65552:ODJ65554 NTN65552:NTN65554 NJR65552:NJR65554 MZV65552:MZV65554 MPZ65552:MPZ65554 MGD65552:MGD65554 LWH65552:LWH65554 LML65552:LML65554 LCP65552:LCP65554 KST65552:KST65554 KIX65552:KIX65554 JZB65552:JZB65554 JPF65552:JPF65554 JFJ65552:JFJ65554 IVN65552:IVN65554 ILR65552:ILR65554 IBV65552:IBV65554 HRZ65552:HRZ65554 HID65552:HID65554 GYH65552:GYH65554 GOL65552:GOL65554 GEP65552:GEP65554 FUT65552:FUT65554 FKX65552:FKX65554 FBB65552:FBB65554 ERF65552:ERF65554 EHJ65552:EHJ65554 DXN65552:DXN65554 DNR65552:DNR65554 DDV65552:DDV65554 CTZ65552:CTZ65554 CKD65552:CKD65554 CAH65552:CAH65554 BQL65552:BQL65554 BGP65552:BGP65554 AWT65552:AWT65554 AMX65552:AMX65554 ADB65552:ADB65554 TF65552:TF65554 JJ65552:JJ65554 LWV983107:LWV983108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MGR983107:MGR983108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MQN983107:MQN983108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NAJ983107:NAJ983108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NKF983107:NKF983108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NUB983107:NUB983108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ODX983107:ODX983108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ONT983107:ONT983108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OXP983107:OXP983108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PHL983107:PHL983108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PRH983107:PRH983108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QBD983107:QBD983108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QKZ983107:QKZ983108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QUV983107:QUV983108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RER983107:RER983108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RON983107:RON983108 JX65603:JX65604 TT65603:TT65604 ADP65603:ADP65604 ANL65603:ANL65604 AXH65603:AXH65604 BHD65603:BHD65604 BQZ65603:BQZ65604 CAV65603:CAV65604 CKR65603:CKR65604 CUN65603:CUN65604 DEJ65603:DEJ65604 DOF65603:DOF65604 DYB65603:DYB65604 EHX65603:EHX65604 ERT65603:ERT65604 FBP65603:FBP65604 FLL65603:FLL65604 FVH65603:FVH65604 GFD65603:GFD65604 GOZ65603:GOZ65604 GYV65603:GYV65604 HIR65603:HIR65604 HSN65603:HSN65604 ICJ65603:ICJ65604 IMF65603:IMF65604 IWB65603:IWB65604 JFX65603:JFX65604 JPT65603:JPT65604 JZP65603:JZP65604 KJL65603:KJL65604 KTH65603:KTH65604 LDD65603:LDD65604 LMZ65603:LMZ65604 LWV65603:LWV65604 MGR65603:MGR65604 MQN65603:MQN65604 NAJ65603:NAJ65604 NKF65603:NKF65604 NUB65603:NUB65604 ODX65603:ODX65604 ONT65603:ONT65604 OXP65603:OXP65604 PHL65603:PHL65604 PRH65603:PRH65604 QBD65603:QBD65604 QKZ65603:QKZ65604 QUV65603:QUV65604 RER65603:RER65604 RON65603:RON65604 RYJ65603:RYJ65604 SIF65603:SIF65604 SSB65603:SSB65604 TBX65603:TBX65604 TLT65603:TLT65604 TVP65603:TVP65604 UFL65603:UFL65604 UPH65603:UPH65604 UZD65603:UZD65604 VIZ65603:VIZ65604 VSV65603:VSV65604 WCR65603:WCR65604 WMN65603:WMN65604 WWJ65603:WWJ65604 RYJ983107:RYJ983108 JX131139:JX131140 TT131139:TT131140 ADP131139:ADP131140 ANL131139:ANL131140 AXH131139:AXH131140 BHD131139:BHD131140 BQZ131139:BQZ131140 CAV131139:CAV131140 CKR131139:CKR131140 CUN131139:CUN131140 DEJ131139:DEJ131140 DOF131139:DOF131140 DYB131139:DYB131140 EHX131139:EHX131140 ERT131139:ERT131140 FBP131139:FBP131140 FLL131139:FLL131140 FVH131139:FVH131140 GFD131139:GFD131140 GOZ131139:GOZ131140 GYV131139:GYV131140 HIR131139:HIR131140 HSN131139:HSN131140 ICJ131139:ICJ131140 IMF131139:IMF131140 IWB131139:IWB131140 JFX131139:JFX131140 JPT131139:JPT131140 JZP131139:JZP131140 KJL131139:KJL131140 KTH131139:KTH131140 LDD131139:LDD131140 LMZ131139:LMZ131140 LWV131139:LWV131140 MGR131139:MGR131140 MQN131139:MQN131140 NAJ131139:NAJ131140 NKF131139:NKF131140 NUB131139:NUB131140 ODX131139:ODX131140 ONT131139:ONT131140 OXP131139:OXP131140 PHL131139:PHL131140 PRH131139:PRH131140 QBD131139:QBD131140 QKZ131139:QKZ131140 QUV131139:QUV131140 RER131139:RER131140 RON131139:RON131140 RYJ131139:RYJ131140 SIF131139:SIF131140 SSB131139:SSB131140 TBX131139:TBX131140 TLT131139:TLT131140 TVP131139:TVP131140 UFL131139:UFL131140 UPH131139:UPH131140 UZD131139:UZD131140 VIZ131139:VIZ131140 VSV131139:VSV131140 WCR131139:WCR131140 WMN131139:WMN131140 WWJ131139:WWJ131140 SIF983107:SIF983108 JX196675:JX196676 TT196675:TT196676 ADP196675:ADP196676 ANL196675:ANL196676 AXH196675:AXH196676 BHD196675:BHD196676 BQZ196675:BQZ196676 CAV196675:CAV196676 CKR196675:CKR196676 CUN196675:CUN196676 DEJ196675:DEJ196676 DOF196675:DOF196676 DYB196675:DYB196676 EHX196675:EHX196676 ERT196675:ERT196676 FBP196675:FBP196676 FLL196675:FLL196676 FVH196675:FVH196676 GFD196675:GFD196676 GOZ196675:GOZ196676 GYV196675:GYV196676 HIR196675:HIR196676 HSN196675:HSN196676 ICJ196675:ICJ196676 IMF196675:IMF196676 IWB196675:IWB196676 JFX196675:JFX196676 JPT196675:JPT196676 JZP196675:JZP196676 KJL196675:KJL196676 KTH196675:KTH196676 LDD196675:LDD196676 LMZ196675:LMZ196676 LWV196675:LWV196676 MGR196675:MGR196676 MQN196675:MQN196676 NAJ196675:NAJ196676 NKF196675:NKF196676 NUB196675:NUB196676 ODX196675:ODX196676 ONT196675:ONT196676 OXP196675:OXP196676 PHL196675:PHL196676 PRH196675:PRH196676 QBD196675:QBD196676 QKZ196675:QKZ196676 QUV196675:QUV196676 RER196675:RER196676 RON196675:RON196676 RYJ196675:RYJ196676 SIF196675:SIF196676 SSB196675:SSB196676 TBX196675:TBX196676 TLT196675:TLT196676 TVP196675:TVP196676 UFL196675:UFL196676 UPH196675:UPH196676 UZD196675:UZD196676 VIZ196675:VIZ196676 VSV196675:VSV196676 WCR196675:WCR196676 WMN196675:WMN196676 WWJ196675:WWJ196676 SSB983107:SSB983108 JX262211:JX262212 TT262211:TT262212 ADP262211:ADP262212 ANL262211:ANL262212 AXH262211:AXH262212 BHD262211:BHD262212 BQZ262211:BQZ262212 CAV262211:CAV262212 CKR262211:CKR262212 CUN262211:CUN262212 DEJ262211:DEJ262212 DOF262211:DOF262212 DYB262211:DYB262212 EHX262211:EHX262212 ERT262211:ERT262212 FBP262211:FBP262212 FLL262211:FLL262212 FVH262211:FVH262212 GFD262211:GFD262212 GOZ262211:GOZ262212 GYV262211:GYV262212 HIR262211:HIR262212 HSN262211:HSN262212 ICJ262211:ICJ262212 IMF262211:IMF262212 IWB262211:IWB262212 JFX262211:JFX262212 JPT262211:JPT262212 JZP262211:JZP262212 KJL262211:KJL262212 KTH262211:KTH262212 LDD262211:LDD262212 LMZ262211:LMZ262212 LWV262211:LWV262212 MGR262211:MGR262212 MQN262211:MQN262212 NAJ262211:NAJ262212 NKF262211:NKF262212 NUB262211:NUB262212 ODX262211:ODX262212 ONT262211:ONT262212 OXP262211:OXP262212 PHL262211:PHL262212 PRH262211:PRH262212 QBD262211:QBD262212 QKZ262211:QKZ262212 QUV262211:QUV262212 RER262211:RER262212 RON262211:RON262212 RYJ262211:RYJ262212 SIF262211:SIF262212 SSB262211:SSB262212 TBX262211:TBX262212 TLT262211:TLT262212 TVP262211:TVP262212 UFL262211:UFL262212 UPH262211:UPH262212 UZD262211:UZD262212 VIZ262211:VIZ262212 VSV262211:VSV262212 WCR262211:WCR262212 WMN262211:WMN262212 WWJ262211:WWJ262212 TBX983107:TBX983108 JX327747:JX327748 TT327747:TT327748 ADP327747:ADP327748 ANL327747:ANL327748 AXH327747:AXH327748 BHD327747:BHD327748 BQZ327747:BQZ327748 CAV327747:CAV327748 CKR327747:CKR327748 CUN327747:CUN327748 DEJ327747:DEJ327748 DOF327747:DOF327748 DYB327747:DYB327748 EHX327747:EHX327748 ERT327747:ERT327748 FBP327747:FBP327748 FLL327747:FLL327748 FVH327747:FVH327748 GFD327747:GFD327748 GOZ327747:GOZ327748 GYV327747:GYV327748 HIR327747:HIR327748 HSN327747:HSN327748 ICJ327747:ICJ327748 IMF327747:IMF327748 IWB327747:IWB327748 JFX327747:JFX327748 JPT327747:JPT327748 JZP327747:JZP327748 KJL327747:KJL327748 KTH327747:KTH327748 LDD327747:LDD327748 LMZ327747:LMZ327748 LWV327747:LWV327748 MGR327747:MGR327748 MQN327747:MQN327748 NAJ327747:NAJ327748 NKF327747:NKF327748 NUB327747:NUB327748 ODX327747:ODX327748 ONT327747:ONT327748 OXP327747:OXP327748 PHL327747:PHL327748 PRH327747:PRH327748 QBD327747:QBD327748 QKZ327747:QKZ327748 QUV327747:QUV327748 RER327747:RER327748 RON327747:RON327748 RYJ327747:RYJ327748 SIF327747:SIF327748 SSB327747:SSB327748 TBX327747:TBX327748 TLT327747:TLT327748 TVP327747:TVP327748 UFL327747:UFL327748 UPH327747:UPH327748 UZD327747:UZD327748 VIZ327747:VIZ327748 VSV327747:VSV327748 WCR327747:WCR327748 WMN327747:WMN327748 WWJ327747:WWJ327748 TLT983107:TLT983108 JX393283:JX393284 TT393283:TT393284 ADP393283:ADP393284 ANL393283:ANL393284 AXH393283:AXH393284 BHD393283:BHD393284 BQZ393283:BQZ393284 CAV393283:CAV393284 CKR393283:CKR393284 CUN393283:CUN393284 DEJ393283:DEJ393284 DOF393283:DOF393284 DYB393283:DYB393284 EHX393283:EHX393284 ERT393283:ERT393284 FBP393283:FBP393284 FLL393283:FLL393284 FVH393283:FVH393284 GFD393283:GFD393284 GOZ393283:GOZ393284 GYV393283:GYV393284 HIR393283:HIR393284 HSN393283:HSN393284 ICJ393283:ICJ393284 IMF393283:IMF393284 IWB393283:IWB393284 JFX393283:JFX393284 JPT393283:JPT393284 JZP393283:JZP393284 KJL393283:KJL393284 KTH393283:KTH393284 LDD393283:LDD393284 LMZ393283:LMZ393284 LWV393283:LWV393284 MGR393283:MGR393284 MQN393283:MQN393284 NAJ393283:NAJ393284 NKF393283:NKF393284 NUB393283:NUB393284 ODX393283:ODX393284 ONT393283:ONT393284 OXP393283:OXP393284 PHL393283:PHL393284 PRH393283:PRH393284 QBD393283:QBD393284 QKZ393283:QKZ393284 QUV393283:QUV393284 RER393283:RER393284 RON393283:RON393284 RYJ393283:RYJ393284 SIF393283:SIF393284 SSB393283:SSB393284 TBX393283:TBX393284 TLT393283:TLT393284 TVP393283:TVP393284 UFL393283:UFL393284 UPH393283:UPH393284 UZD393283:UZD393284 VIZ393283:VIZ393284 VSV393283:VSV393284 WCR393283:WCR393284 WMN393283:WMN393284 WWJ393283:WWJ393284 TVP983107:TVP983108 JX458819:JX458820 TT458819:TT458820 ADP458819:ADP458820 ANL458819:ANL458820 AXH458819:AXH458820 BHD458819:BHD458820 BQZ458819:BQZ458820 CAV458819:CAV458820 CKR458819:CKR458820 CUN458819:CUN458820 DEJ458819:DEJ458820 DOF458819:DOF458820 DYB458819:DYB458820 EHX458819:EHX458820 ERT458819:ERT458820 FBP458819:FBP458820 FLL458819:FLL458820 FVH458819:FVH458820 GFD458819:GFD458820 GOZ458819:GOZ458820 GYV458819:GYV458820 HIR458819:HIR458820 HSN458819:HSN458820 ICJ458819:ICJ458820 IMF458819:IMF458820 IWB458819:IWB458820 JFX458819:JFX458820 JPT458819:JPT458820 JZP458819:JZP458820 KJL458819:KJL458820 KTH458819:KTH458820 LDD458819:LDD458820 LMZ458819:LMZ458820 LWV458819:LWV458820 MGR458819:MGR458820 MQN458819:MQN458820 NAJ458819:NAJ458820 NKF458819:NKF458820 NUB458819:NUB458820 ODX458819:ODX458820 ONT458819:ONT458820 OXP458819:OXP458820 PHL458819:PHL458820 PRH458819:PRH458820 QBD458819:QBD458820 QKZ458819:QKZ458820 QUV458819:QUV458820 RER458819:RER458820 RON458819:RON458820 RYJ458819:RYJ458820 SIF458819:SIF458820 SSB458819:SSB458820 TBX458819:TBX458820 TLT458819:TLT458820 TVP458819:TVP458820 UFL458819:UFL458820 UPH458819:UPH458820 UZD458819:UZD458820 VIZ458819:VIZ458820 VSV458819:VSV458820 WCR458819:WCR458820 WMN458819:WMN458820 WWJ458819:WWJ458820 UFL983107:UFL983108 JX524355:JX524356 TT524355:TT524356 ADP524355:ADP524356 ANL524355:ANL524356 AXH524355:AXH524356 BHD524355:BHD524356 BQZ524355:BQZ524356 CAV524355:CAV524356 CKR524355:CKR524356 CUN524355:CUN524356 DEJ524355:DEJ524356 DOF524355:DOF524356 DYB524355:DYB524356 EHX524355:EHX524356 ERT524355:ERT524356 FBP524355:FBP524356 FLL524355:FLL524356 FVH524355:FVH524356 GFD524355:GFD524356 GOZ524355:GOZ524356 GYV524355:GYV524356 HIR524355:HIR524356 HSN524355:HSN524356 ICJ524355:ICJ524356 IMF524355:IMF524356 IWB524355:IWB524356 JFX524355:JFX524356 JPT524355:JPT524356 JZP524355:JZP524356 KJL524355:KJL524356 KTH524355:KTH524356 LDD524355:LDD524356 LMZ524355:LMZ524356 LWV524355:LWV524356 MGR524355:MGR524356 MQN524355:MQN524356 NAJ524355:NAJ524356 NKF524355:NKF524356 NUB524355:NUB524356 ODX524355:ODX524356 ONT524355:ONT524356 OXP524355:OXP524356 PHL524355:PHL524356 PRH524355:PRH524356 QBD524355:QBD524356 QKZ524355:QKZ524356 QUV524355:QUV524356 RER524355:RER524356 RON524355:RON524356 RYJ524355:RYJ524356 SIF524355:SIF524356 SSB524355:SSB524356 TBX524355:TBX524356 TLT524355:TLT524356 TVP524355:TVP524356 UFL524355:UFL524356 UPH524355:UPH524356 UZD524355:UZD524356 VIZ524355:VIZ524356 VSV524355:VSV524356 WCR524355:WCR524356 WMN524355:WMN524356 WWJ524355:WWJ524356 UPH983107:UPH983108 JX589891:JX589892 TT589891:TT589892 ADP589891:ADP589892 ANL589891:ANL589892 AXH589891:AXH589892 BHD589891:BHD589892 BQZ589891:BQZ589892 CAV589891:CAV589892 CKR589891:CKR589892 CUN589891:CUN589892 DEJ589891:DEJ589892 DOF589891:DOF589892 DYB589891:DYB589892 EHX589891:EHX589892 ERT589891:ERT589892 FBP589891:FBP589892 FLL589891:FLL589892 FVH589891:FVH589892 GFD589891:GFD589892 GOZ589891:GOZ589892 GYV589891:GYV589892 HIR589891:HIR589892 HSN589891:HSN589892 ICJ589891:ICJ589892 IMF589891:IMF589892 IWB589891:IWB589892 JFX589891:JFX589892 JPT589891:JPT589892 JZP589891:JZP589892 KJL589891:KJL589892 KTH589891:KTH589892 LDD589891:LDD589892 LMZ589891:LMZ589892 LWV589891:LWV589892 MGR589891:MGR589892 MQN589891:MQN589892 NAJ589891:NAJ589892 NKF589891:NKF589892 NUB589891:NUB589892 ODX589891:ODX589892 ONT589891:ONT589892 OXP589891:OXP589892 PHL589891:PHL589892 PRH589891:PRH589892 QBD589891:QBD589892 QKZ589891:QKZ589892 QUV589891:QUV589892 RER589891:RER589892 RON589891:RON589892 RYJ589891:RYJ589892 SIF589891:SIF589892 SSB589891:SSB589892 TBX589891:TBX589892 TLT589891:TLT589892 TVP589891:TVP589892 UFL589891:UFL589892 UPH589891:UPH589892 UZD589891:UZD589892 VIZ589891:VIZ589892 VSV589891:VSV589892 WCR589891:WCR589892 WMN589891:WMN589892 WWJ589891:WWJ589892 UZD983107:UZD983108 JX655427:JX655428 TT655427:TT655428 ADP655427:ADP655428 ANL655427:ANL655428 AXH655427:AXH655428 BHD655427:BHD655428 BQZ655427:BQZ655428 CAV655427:CAV655428 CKR655427:CKR655428 CUN655427:CUN655428 DEJ655427:DEJ655428 DOF655427:DOF655428 DYB655427:DYB655428 EHX655427:EHX655428 ERT655427:ERT655428 FBP655427:FBP655428 FLL655427:FLL655428 FVH655427:FVH655428 GFD655427:GFD655428 GOZ655427:GOZ655428 GYV655427:GYV655428 HIR655427:HIR655428 HSN655427:HSN655428 ICJ655427:ICJ655428 IMF655427:IMF655428 IWB655427:IWB655428 JFX655427:JFX655428 JPT655427:JPT655428 JZP655427:JZP655428 KJL655427:KJL655428 KTH655427:KTH655428 LDD655427:LDD655428 LMZ655427:LMZ655428 LWV655427:LWV655428 MGR655427:MGR655428 MQN655427:MQN655428 NAJ655427:NAJ655428 NKF655427:NKF655428 NUB655427:NUB655428 ODX655427:ODX655428 ONT655427:ONT655428 OXP655427:OXP655428 PHL655427:PHL655428 PRH655427:PRH655428 QBD655427:QBD655428 QKZ655427:QKZ655428 QUV655427:QUV655428 RER655427:RER655428 RON655427:RON655428 RYJ655427:RYJ655428 SIF655427:SIF655428 SSB655427:SSB655428 TBX655427:TBX655428 TLT655427:TLT655428 TVP655427:TVP655428 UFL655427:UFL655428 UPH655427:UPH655428 UZD655427:UZD655428 VIZ655427:VIZ655428 VSV655427:VSV655428 WCR655427:WCR655428 WMN655427:WMN655428 WWJ655427:WWJ655428 VIZ983107:VIZ983108 JX720963:JX720964 TT720963:TT720964 ADP720963:ADP720964 ANL720963:ANL720964 AXH720963:AXH720964 BHD720963:BHD720964 BQZ720963:BQZ720964 CAV720963:CAV720964 CKR720963:CKR720964 CUN720963:CUN720964 DEJ720963:DEJ720964 DOF720963:DOF720964 DYB720963:DYB720964 EHX720963:EHX720964 ERT720963:ERT720964 FBP720963:FBP720964 FLL720963:FLL720964 FVH720963:FVH720964 GFD720963:GFD720964 GOZ720963:GOZ720964 GYV720963:GYV720964 HIR720963:HIR720964 HSN720963:HSN720964 ICJ720963:ICJ720964 IMF720963:IMF720964 IWB720963:IWB720964 JFX720963:JFX720964 JPT720963:JPT720964 JZP720963:JZP720964 KJL720963:KJL720964 KTH720963:KTH720964 LDD720963:LDD720964 LMZ720963:LMZ720964 LWV720963:LWV720964 MGR720963:MGR720964 MQN720963:MQN720964 NAJ720963:NAJ720964 NKF720963:NKF720964 NUB720963:NUB720964 ODX720963:ODX720964 ONT720963:ONT720964 OXP720963:OXP720964 PHL720963:PHL720964 PRH720963:PRH720964 QBD720963:QBD720964 QKZ720963:QKZ720964 QUV720963:QUV720964 RER720963:RER720964 RON720963:RON720964 RYJ720963:RYJ720964 SIF720963:SIF720964 SSB720963:SSB720964 TBX720963:TBX720964 TLT720963:TLT720964 TVP720963:TVP720964 UFL720963:UFL720964 UPH720963:UPH720964 UZD720963:UZD720964 VIZ720963:VIZ720964 VSV720963:VSV720964 WCR720963:WCR720964 WMN720963:WMN720964 WWJ720963:WWJ720964 VSV983107:VSV983108 JX786499:JX786500 TT786499:TT786500 ADP786499:ADP786500 ANL786499:ANL786500 AXH786499:AXH786500 BHD786499:BHD786500 BQZ786499:BQZ786500 CAV786499:CAV786500 CKR786499:CKR786500 CUN786499:CUN786500 DEJ786499:DEJ786500 DOF786499:DOF786500 DYB786499:DYB786500 EHX786499:EHX786500 ERT786499:ERT786500 FBP786499:FBP786500 FLL786499:FLL786500 FVH786499:FVH786500 GFD786499:GFD786500 GOZ786499:GOZ786500 GYV786499:GYV786500 HIR786499:HIR786500 HSN786499:HSN786500 ICJ786499:ICJ786500 IMF786499:IMF786500 IWB786499:IWB786500 JFX786499:JFX786500 JPT786499:JPT786500 JZP786499:JZP786500 KJL786499:KJL786500 KTH786499:KTH786500 LDD786499:LDD786500 LMZ786499:LMZ786500 LWV786499:LWV786500 MGR786499:MGR786500 MQN786499:MQN786500 NAJ786499:NAJ786500 NKF786499:NKF786500 NUB786499:NUB786500 ODX786499:ODX786500 ONT786499:ONT786500 OXP786499:OXP786500 PHL786499:PHL786500 PRH786499:PRH786500 QBD786499:QBD786500 QKZ786499:QKZ786500 QUV786499:QUV786500 RER786499:RER786500 RON786499:RON786500 RYJ786499:RYJ786500 SIF786499:SIF786500 SSB786499:SSB786500 TBX786499:TBX786500 TLT786499:TLT786500 TVP786499:TVP786500 UFL786499:UFL786500 UPH786499:UPH786500 UZD786499:UZD786500 VIZ786499:VIZ786500 VSV786499:VSV786500 WCR786499:WCR786500 WMN786499:WMN786500 WWJ786499:WWJ786500 WCR983107:WCR983108 JX852035:JX852036 TT852035:TT852036 ADP852035:ADP852036 ANL852035:ANL852036 AXH852035:AXH852036 BHD852035:BHD852036 BQZ852035:BQZ852036 CAV852035:CAV852036 CKR852035:CKR852036 CUN852035:CUN852036 DEJ852035:DEJ852036 DOF852035:DOF852036 DYB852035:DYB852036 EHX852035:EHX852036 ERT852035:ERT852036 FBP852035:FBP852036 FLL852035:FLL852036 FVH852035:FVH852036 GFD852035:GFD852036 GOZ852035:GOZ852036 GYV852035:GYV852036 HIR852035:HIR852036 HSN852035:HSN852036 ICJ852035:ICJ852036 IMF852035:IMF852036 IWB852035:IWB852036 JFX852035:JFX852036 JPT852035:JPT852036 JZP852035:JZP852036 KJL852035:KJL852036 KTH852035:KTH852036 LDD852035:LDD852036 LMZ852035:LMZ852036 LWV852035:LWV852036 MGR852035:MGR852036 MQN852035:MQN852036 NAJ852035:NAJ852036 NKF852035:NKF852036 NUB852035:NUB852036 ODX852035:ODX852036 ONT852035:ONT852036 OXP852035:OXP852036 PHL852035:PHL852036 PRH852035:PRH852036 QBD852035:QBD852036 QKZ852035:QKZ852036 QUV852035:QUV852036 RER852035:RER852036 RON852035:RON852036 RYJ852035:RYJ852036 SIF852035:SIF852036 SSB852035:SSB852036 TBX852035:TBX852036 TLT852035:TLT852036 TVP852035:TVP852036 UFL852035:UFL852036 UPH852035:UPH852036 UZD852035:UZD852036 VIZ852035:VIZ852036 VSV852035:VSV852036 WCR852035:WCR852036 WMN852035:WMN852036 WWJ852035:WWJ852036 WMN983107:WMN983108 JX917571:JX917572 TT917571:TT917572 ADP917571:ADP917572 ANL917571:ANL917572 AXH917571:AXH917572 BHD917571:BHD917572 BQZ917571:BQZ917572 CAV917571:CAV917572 CKR917571:CKR917572 CUN917571:CUN917572 DEJ917571:DEJ917572 DOF917571:DOF917572 DYB917571:DYB917572 EHX917571:EHX917572 ERT917571:ERT917572 FBP917571:FBP917572 FLL917571:FLL917572 FVH917571:FVH917572 GFD917571:GFD917572 GOZ917571:GOZ917572 GYV917571:GYV917572 HIR917571:HIR917572 HSN917571:HSN917572 ICJ917571:ICJ917572 IMF917571:IMF917572 IWB917571:IWB917572 JFX917571:JFX917572 JPT917571:JPT917572 JZP917571:JZP917572 KJL917571:KJL917572 KTH917571:KTH917572 LDD917571:LDD917572 LMZ917571:LMZ917572 LWV917571:LWV917572 MGR917571:MGR917572 MQN917571:MQN917572 NAJ917571:NAJ917572 NKF917571:NKF917572 NUB917571:NUB917572 ODX917571:ODX917572 ONT917571:ONT917572 OXP917571:OXP917572 PHL917571:PHL917572 PRH917571:PRH917572 QBD917571:QBD917572 QKZ917571:QKZ917572 QUV917571:QUV917572 RER917571:RER917572 RON917571:RON917572 RYJ917571:RYJ917572 SIF917571:SIF917572 SSB917571:SSB917572 TBX917571:TBX917572 TLT917571:TLT917572 TVP917571:TVP917572 UFL917571:UFL917572 UPH917571:UPH917572 UZD917571:UZD917572 VIZ917571:VIZ917572 VSV917571:VSV917572 WCR917571:WCR917572 WMN917571:WMN917572 WWJ917571:WWJ917572 WWJ983107:WWJ983108" xr:uid="{33D35E0D-04AC-4907-A2B4-2AF4F16EB13D}">
      <formula1>#REF!</formula1>
    </dataValidation>
    <dataValidation type="list" allowBlank="1" showInputMessage="1" showErrorMessage="1" sqref="JV31:JV32 WWH31:WWH32 WML31:WML32 WCP31:WCP32 VST31:VST32 VIX31:VIX32 UZB31:UZB32 UPF31:UPF32 UFJ31:UFJ32 TVN31:TVN32 TLR31:TLR32 TBV31:TBV32 SRZ31:SRZ32 SID31:SID32 RYH31:RYH32 ROL31:ROL32 REP31:REP32 QUT31:QUT32 QKX31:QKX32 QBB31:QBB32 PRF31:PRF32 PHJ31:PHJ32 OXN31:OXN32 ONR31:ONR32 ODV31:ODV32 NTZ31:NTZ32 NKD31:NKD32 NAH31:NAH32 MQL31:MQL32 MGP31:MGP32 LWT31:LWT32 LMX31:LMX32 LDB31:LDB32 KTF31:KTF32 KJJ31:KJJ32 JZN31:JZN32 JPR31:JPR32 JFV31:JFV32 IVZ31:IVZ32 IMD31:IMD32 ICH31:ICH32 HSL31:HSL32 HIP31:HIP32 GYT31:GYT32 GOX31:GOX32 GFB31:GFB32 FVF31:FVF32 FLJ31:FLJ32 FBN31:FBN32 ERR31:ERR32 EHV31:EHV32 DXZ31:DXZ32 DOD31:DOD32 DEH31:DEH32 CUL31:CUL32 CKP31:CKP32 CAT31:CAT32 BQX31:BQX32 BHB31:BHB32 AXF31:AXF32 ANJ31:ANJ32 ADN31:ADN32 TR31:TR32" xr:uid="{E7A16D8A-2541-4BFD-BC77-D35F29CACFC1}">
      <formula1>$C$77:$C$81</formula1>
    </dataValidation>
    <dataValidation type="list" allowBlank="1" showInputMessage="1" showErrorMessage="1" sqref="AB31:AB32 WWD31:WWD32 WMH31:WMH32 WCL31:WCL32 VSP31:VSP32 VIT31:VIT32 UYX31:UYX32 UPB31:UPB32 UFF31:UFF32 TVJ31:TVJ32 TLN31:TLN32 TBR31:TBR32 SRV31:SRV32 SHZ31:SHZ32 RYD31:RYD32 ROH31:ROH32 REL31:REL32 QUP31:QUP32 QKT31:QKT32 QAX31:QAX32 PRB31:PRB32 PHF31:PHF32 OXJ31:OXJ32 ONN31:ONN32 ODR31:ODR32 NTV31:NTV32 NJZ31:NJZ32 NAD31:NAD32 MQH31:MQH32 MGL31:MGL32 LWP31:LWP32 LMT31:LMT32 LCX31:LCX32 KTB31:KTB32 KJF31:KJF32 JZJ31:JZJ32 JPN31:JPN32 JFR31:JFR32 IVV31:IVV32 ILZ31:ILZ32 ICD31:ICD32 HSH31:HSH32 HIL31:HIL32 GYP31:GYP32 GOT31:GOT32 GEX31:GEX32 FVB31:FVB32 FLF31:FLF32 FBJ31:FBJ32 ERN31:ERN32 EHR31:EHR32 DXV31:DXV32 DNZ31:DNZ32 DED31:DED32 CUH31:CUH32 CKL31:CKL32 CAP31:CAP32 BQT31:BQT32 BGX31:BGX32 AXB31:AXB32 ANF31:ANF32 ADJ31:ADJ32 TN31:TN32 JR31:JR32" xr:uid="{60131EEF-BC32-4B4D-AB78-4990F2C39CC6}">
      <formula1>$AF$77:$AF$78</formula1>
    </dataValidation>
    <dataValidation type="list" allowBlank="1" showInputMessage="1" showErrorMessage="1" sqref="Z31:Z32 WWB31:WWB32 WMF31:WMF32 WCJ31:WCJ32 VSN31:VSN32 VIR31:VIR32 UYV31:UYV32 UOZ31:UOZ32 UFD31:UFD32 TVH31:TVH32 TLL31:TLL32 TBP31:TBP32 SRT31:SRT32 SHX31:SHX32 RYB31:RYB32 ROF31:ROF32 REJ31:REJ32 QUN31:QUN32 QKR31:QKR32 QAV31:QAV32 PQZ31:PQZ32 PHD31:PHD32 OXH31:OXH32 ONL31:ONL32 ODP31:ODP32 NTT31:NTT32 NJX31:NJX32 NAB31:NAB32 MQF31:MQF32 MGJ31:MGJ32 LWN31:LWN32 LMR31:LMR32 LCV31:LCV32 KSZ31:KSZ32 KJD31:KJD32 JZH31:JZH32 JPL31:JPL32 JFP31:JFP32 IVT31:IVT32 ILX31:ILX32 ICB31:ICB32 HSF31:HSF32 HIJ31:HIJ32 GYN31:GYN32 GOR31:GOR32 GEV31:GEV32 FUZ31:FUZ32 FLD31:FLD32 FBH31:FBH32 ERL31:ERL32 EHP31:EHP32 DXT31:DXT32 DNX31:DNX32 DEB31:DEB32 CUF31:CUF32 CKJ31:CKJ32 CAN31:CAN32 BQR31:BQR32 BGV31:BGV32 AWZ31:AWZ32 AND31:AND32 ADH31:ADH32 TL31:TL32 JP31:JP32" xr:uid="{3C7C4F85-7ACA-4D65-A6D6-E6A8183E8499}">
      <formula1>$AD$77:$AD$78</formula1>
    </dataValidation>
    <dataValidation type="list" allowBlank="1" showInputMessage="1" showErrorMessage="1" sqref="AA31:AA32 WWC31:WWC32 WMG31:WMG32 WCK31:WCK32 VSO31:VSO32 VIS31:VIS32 UYW31:UYW32 UPA31:UPA32 UFE31:UFE32 TVI31:TVI32 TLM31:TLM32 TBQ31:TBQ32 SRU31:SRU32 SHY31:SHY32 RYC31:RYC32 ROG31:ROG32 REK31:REK32 QUO31:QUO32 QKS31:QKS32 QAW31:QAW32 PRA31:PRA32 PHE31:PHE32 OXI31:OXI32 ONM31:ONM32 ODQ31:ODQ32 NTU31:NTU32 NJY31:NJY32 NAC31:NAC32 MQG31:MQG32 MGK31:MGK32 LWO31:LWO32 LMS31:LMS32 LCW31:LCW32 KTA31:KTA32 KJE31:KJE32 JZI31:JZI32 JPM31:JPM32 JFQ31:JFQ32 IVU31:IVU32 ILY31:ILY32 ICC31:ICC32 HSG31:HSG32 HIK31:HIK32 GYO31:GYO32 GOS31:GOS32 GEW31:GEW32 FVA31:FVA32 FLE31:FLE32 FBI31:FBI32 ERM31:ERM32 EHQ31:EHQ32 DXU31:DXU32 DNY31:DNY32 DEC31:DEC32 CUG31:CUG32 CKK31:CKK32 CAO31:CAO32 BQS31:BQS32 BGW31:BGW32 AXA31:AXA32 ANE31:ANE32 ADI31:ADI32 TM31:TM32 JQ31:JQ32" xr:uid="{6E1148F1-ACD3-44BF-BDBC-E38058F68137}">
      <formula1>$AE$77:$AE$78</formula1>
    </dataValidation>
    <dataValidation type="list" allowBlank="1" showInputMessage="1" showErrorMessage="1" sqref="W31:W32 WVY31:WVY32 WMC31:WMC32 WCG31:WCG32 VSK31:VSK32 VIO31:VIO32 UYS31:UYS32 UOW31:UOW32 UFA31:UFA32 TVE31:TVE32 TLI31:TLI32 TBM31:TBM32 SRQ31:SRQ32 SHU31:SHU32 RXY31:RXY32 ROC31:ROC32 REG31:REG32 QUK31:QUK32 QKO31:QKO32 QAS31:QAS32 PQW31:PQW32 PHA31:PHA32 OXE31:OXE32 ONI31:ONI32 ODM31:ODM32 NTQ31:NTQ32 NJU31:NJU32 MZY31:MZY32 MQC31:MQC32 MGG31:MGG32 LWK31:LWK32 LMO31:LMO32 LCS31:LCS32 KSW31:KSW32 KJA31:KJA32 JZE31:JZE32 JPI31:JPI32 JFM31:JFM32 IVQ31:IVQ32 ILU31:ILU32 IBY31:IBY32 HSC31:HSC32 HIG31:HIG32 GYK31:GYK32 GOO31:GOO32 GES31:GES32 FUW31:FUW32 FLA31:FLA32 FBE31:FBE32 ERI31:ERI32 EHM31:EHM32 DXQ31:DXQ32 DNU31:DNU32 DDY31:DDY32 CUC31:CUC32 CKG31:CKG32 CAK31:CAK32 BQO31:BQO32 BGS31:BGS32 AWW31:AWW32 ANA31:ANA32 ADE31:ADE32 TI31:TI32 JM31:JM32" xr:uid="{62A38E13-648E-4336-AC99-0EFE1FFC8F73}">
      <formula1>$V$77:$V$79</formula1>
    </dataValidation>
    <dataValidation type="list" allowBlank="1" showInputMessage="1" showErrorMessage="1" sqref="V31:V32 WVX31:WVX32 WMB31:WMB32 WCF31:WCF32 VSJ31:VSJ32 VIN31:VIN32 UYR31:UYR32 UOV31:UOV32 UEZ31:UEZ32 TVD31:TVD32 TLH31:TLH32 TBL31:TBL32 SRP31:SRP32 SHT31:SHT32 RXX31:RXX32 ROB31:ROB32 REF31:REF32 QUJ31:QUJ32 QKN31:QKN32 QAR31:QAR32 PQV31:PQV32 PGZ31:PGZ32 OXD31:OXD32 ONH31:ONH32 ODL31:ODL32 NTP31:NTP32 NJT31:NJT32 MZX31:MZX32 MQB31:MQB32 MGF31:MGF32 LWJ31:LWJ32 LMN31:LMN32 LCR31:LCR32 KSV31:KSV32 KIZ31:KIZ32 JZD31:JZD32 JPH31:JPH32 JFL31:JFL32 IVP31:IVP32 ILT31:ILT32 IBX31:IBX32 HSB31:HSB32 HIF31:HIF32 GYJ31:GYJ32 GON31:GON32 GER31:GER32 FUV31:FUV32 FKZ31:FKZ32 FBD31:FBD32 ERH31:ERH32 EHL31:EHL32 DXP31:DXP32 DNT31:DNT32 DDX31:DDX32 CUB31:CUB32 CKF31:CKF32 CAJ31:CAJ32 BQN31:BQN32 BGR31:BGR32 AWV31:AWV32 AMZ31:AMZ32 ADD31:ADD32 TH31:TH32 JL31:JL32" xr:uid="{5E88436F-7AD8-4BDB-877D-974A0F034E9C}">
      <formula1>$U$77:$U$79</formula1>
    </dataValidation>
    <dataValidation type="list" allowBlank="1" showInputMessage="1" showErrorMessage="1" sqref="X31:X32 WVZ31:WVZ32 WMD31:WMD32 WCH31:WCH32 VSL31:VSL32 VIP31:VIP32 UYT31:UYT32 UOX31:UOX32 UFB31:UFB32 TVF31:TVF32 TLJ31:TLJ32 TBN31:TBN32 SRR31:SRR32 SHV31:SHV32 RXZ31:RXZ32 ROD31:ROD32 REH31:REH32 QUL31:QUL32 QKP31:QKP32 QAT31:QAT32 PQX31:PQX32 PHB31:PHB32 OXF31:OXF32 ONJ31:ONJ32 ODN31:ODN32 NTR31:NTR32 NJV31:NJV32 MZZ31:MZZ32 MQD31:MQD32 MGH31:MGH32 LWL31:LWL32 LMP31:LMP32 LCT31:LCT32 KSX31:KSX32 KJB31:KJB32 JZF31:JZF32 JPJ31:JPJ32 JFN31:JFN32 IVR31:IVR32 ILV31:ILV32 IBZ31:IBZ32 HSD31:HSD32 HIH31:HIH32 GYL31:GYL32 GOP31:GOP32 GET31:GET32 FUX31:FUX32 FLB31:FLB32 FBF31:FBF32 ERJ31:ERJ32 EHN31:EHN32 DXR31:DXR32 DNV31:DNV32 DDZ31:DDZ32 CUD31:CUD32 CKH31:CKH32 CAL31:CAL32 BQP31:BQP32 BGT31:BGT32 AWX31:AWX32 ANB31:ANB32 ADF31:ADF32 TJ31:TJ32 JN31:JN32" xr:uid="{57A1A648-CCF0-4D47-8AFA-2D4293FD914B}">
      <formula1>$X$77:$X$78</formula1>
    </dataValidation>
    <dataValidation type="list" allowBlank="1" showInputMessage="1" showErrorMessage="1" sqref="JK31:JK32 WVW31:WVW32 WMA31:WMA32 WCE31:WCE32 VSI31:VSI32 VIM31:VIM32 UYQ31:UYQ32 UOU31:UOU32 UEY31:UEY32 TVC31:TVC32 TLG31:TLG32 TBK31:TBK32 SRO31:SRO32 SHS31:SHS32 RXW31:RXW32 ROA31:ROA32 REE31:REE32 QUI31:QUI32 QKM31:QKM32 QAQ31:QAQ32 PQU31:PQU32 PGY31:PGY32 OXC31:OXC32 ONG31:ONG32 ODK31:ODK32 NTO31:NTO32 NJS31:NJS32 MZW31:MZW32 MQA31:MQA32 MGE31:MGE32 LWI31:LWI32 LMM31:LMM32 LCQ31:LCQ32 KSU31:KSU32 KIY31:KIY32 JZC31:JZC32 JPG31:JPG32 JFK31:JFK32 IVO31:IVO32 ILS31:ILS32 IBW31:IBW32 HSA31:HSA32 HIE31:HIE32 GYI31:GYI32 GOM31:GOM32 GEQ31:GEQ32 FUU31:FUU32 FKY31:FKY32 FBC31:FBC32 ERG31:ERG32 EHK31:EHK32 DXO31:DXO32 DNS31:DNS32 DDW31:DDW32 CUA31:CUA32 CKE31:CKE32 CAI31:CAI32 BQM31:BQM32 BGQ31:BGQ32 AWU31:AWU32 AMY31:AMY32 ADC31:ADC32 TG31:TG32" xr:uid="{07901446-30E0-4E2B-A208-4CFB96542C81}">
      <formula1>$AB$77:$AB$78</formula1>
    </dataValidation>
    <dataValidation type="list" allowBlank="1" showInputMessage="1" showErrorMessage="1" sqref="JW31:JW32 WWI31:WWI32 WMM31:WMM32 WCQ31:WCQ32 VSU31:VSU32 VIY31:VIY32 UZC31:UZC32 UPG31:UPG32 UFK31:UFK32 TVO31:TVO32 TLS31:TLS32 TBW31:TBW32 SSA31:SSA32 SIE31:SIE32 RYI31:RYI32 ROM31:ROM32 REQ31:REQ32 QUU31:QUU32 QKY31:QKY32 QBC31:QBC32 PRG31:PRG32 PHK31:PHK32 OXO31:OXO32 ONS31:ONS32 ODW31:ODW32 NUA31:NUA32 NKE31:NKE32 NAI31:NAI32 MQM31:MQM32 MGQ31:MGQ32 LWU31:LWU32 LMY31:LMY32 LDC31:LDC32 KTG31:KTG32 KJK31:KJK32 JZO31:JZO32 JPS31:JPS32 JFW31:JFW32 IWA31:IWA32 IME31:IME32 ICI31:ICI32 HSM31:HSM32 HIQ31:HIQ32 GYU31:GYU32 GOY31:GOY32 GFC31:GFC32 FVG31:FVG32 FLK31:FLK32 FBO31:FBO32 ERS31:ERS32 EHW31:EHW32 DYA31:DYA32 DOE31:DOE32 DEI31:DEI32 CUM31:CUM32 CKQ31:CKQ32 CAU31:CAU32 BQY31:BQY32 BHC31:BHC32 AXG31:AXG32 ANK31:ANK32 ADO31:ADO32 TS31:TS32" xr:uid="{47B7873C-3723-4B93-B52D-287FCEA8444B}">
      <formula1>$K$77:$K$81</formula1>
    </dataValidation>
    <dataValidation type="list" allowBlank="1" showInputMessage="1" showErrorMessage="1" sqref="O31:O32 WVQ31:WVQ32 WLU31:WLU32 WBY31:WBY32 VSC31:VSC32 VIG31:VIG32 UYK31:UYK32 UOO31:UOO32 UES31:UES32 TUW31:TUW32 TLA31:TLA32 TBE31:TBE32 SRI31:SRI32 SHM31:SHM32 RXQ31:RXQ32 RNU31:RNU32 RDY31:RDY32 QUC31:QUC32 QKG31:QKG32 QAK31:QAK32 PQO31:PQO32 PGS31:PGS32 OWW31:OWW32 ONA31:ONA32 ODE31:ODE32 NTI31:NTI32 NJM31:NJM32 MZQ31:MZQ32 MPU31:MPU32 MFY31:MFY32 LWC31:LWC32 LMG31:LMG32 LCK31:LCK32 KSO31:KSO32 KIS31:KIS32 JYW31:JYW32 JPA31:JPA32 JFE31:JFE32 IVI31:IVI32 ILM31:ILM32 IBQ31:IBQ32 HRU31:HRU32 HHY31:HHY32 GYC31:GYC32 GOG31:GOG32 GEK31:GEK32 FUO31:FUO32 FKS31:FKS32 FAW31:FAW32 ERA31:ERA32 EHE31:EHE32 DXI31:DXI32 DNM31:DNM32 DDQ31:DDQ32 CTU31:CTU32 CJY31:CJY32 CAC31:CAC32 BQG31:BQG32 BGK31:BGK32 AWO31:AWO32 AMS31:AMS32 ACW31:ACW32 TA31:TA32 JE31:JE32" xr:uid="{A4C61E78-655A-46CC-85E5-2E768E5F05E5}">
      <formula1>$J$77:$J$81</formula1>
    </dataValidation>
    <dataValidation type="list" allowBlank="1" showInputMessage="1" showErrorMessage="1" sqref="M31:M32 WVO31:WVO32 WLS31:WLS32 WBW31:WBW32 VSA31:VSA32 VIE31:VIE32 UYI31:UYI32 UOM31:UOM32 UEQ31:UEQ32 TUU31:TUU32 TKY31:TKY32 TBC31:TBC32 SRG31:SRG32 SHK31:SHK32 RXO31:RXO32 RNS31:RNS32 RDW31:RDW32 QUA31:QUA32 QKE31:QKE32 QAI31:QAI32 PQM31:PQM32 PGQ31:PGQ32 OWU31:OWU32 OMY31:OMY32 ODC31:ODC32 NTG31:NTG32 NJK31:NJK32 MZO31:MZO32 MPS31:MPS32 MFW31:MFW32 LWA31:LWA32 LME31:LME32 LCI31:LCI32 KSM31:KSM32 KIQ31:KIQ32 JYU31:JYU32 JOY31:JOY32 JFC31:JFC32 IVG31:IVG32 ILK31:ILK32 IBO31:IBO32 HRS31:HRS32 HHW31:HHW32 GYA31:GYA32 GOE31:GOE32 GEI31:GEI32 FUM31:FUM32 FKQ31:FKQ32 FAU31:FAU32 EQY31:EQY32 EHC31:EHC32 DXG31:DXG32 DNK31:DNK32 DDO31:DDO32 CTS31:CTS32 CJW31:CJW32 CAA31:CAA32 BQE31:BQE32 BGI31:BGI32 AWM31:AWM32 AMQ31:AMQ32 ACU31:ACU32 SY31:SY32 JC31:JC32" xr:uid="{53269A13-EF47-43DF-8BF5-EBF7ECC706FF}">
      <formula1>$D$77:$D$81</formula1>
    </dataValidation>
    <dataValidation type="list" allowBlank="1" showInputMessage="1" showErrorMessage="1" sqref="Y31:Y32 WWA31:WWA32 WME31:WME32 WCI31:WCI32 VSM31:VSM32 VIQ31:VIQ32 UYU31:UYU32 UOY31:UOY32 UFC31:UFC32 TVG31:TVG32 TLK31:TLK32 TBO31:TBO32 SRS31:SRS32 SHW31:SHW32 RYA31:RYA32 ROE31:ROE32 REI31:REI32 QUM31:QUM32 QKQ31:QKQ32 QAU31:QAU32 PQY31:PQY32 PHC31:PHC32 OXG31:OXG32 ONK31:ONK32 ODO31:ODO32 NTS31:NTS32 NJW31:NJW32 NAA31:NAA32 MQE31:MQE32 MGI31:MGI32 LWM31:LWM32 LMQ31:LMQ32 LCU31:LCU32 KSY31:KSY32 KJC31:KJC32 JZG31:JZG32 JPK31:JPK32 JFO31:JFO32 IVS31:IVS32 ILW31:ILW32 ICA31:ICA32 HSE31:HSE32 HII31:HII32 GYM31:GYM32 GOQ31:GOQ32 GEU31:GEU32 FUY31:FUY32 FLC31:FLC32 FBG31:FBG32 ERK31:ERK32 EHO31:EHO32 DXS31:DXS32 DNW31:DNW32 DEA31:DEA32 CUE31:CUE32 CKI31:CKI32 CAM31:CAM32 BQQ31:BQQ32 BGU31:BGU32 AWY31:AWY32 ANC31:ANC32 ADG31:ADG32 TK31:TK32 JO31:JO32" xr:uid="{E7D9BD7D-AE33-4562-A129-5E5964F6F1F1}">
      <formula1>$V$78:$V$79</formula1>
    </dataValidation>
    <dataValidation type="list" allowBlank="1" showInputMessage="1" showErrorMessage="1" sqref="JV31:JV32 WWH31:WWH32 WML31:WML32 WCP31:WCP32 VST31:VST32 VIX31:VIX32 UZB31:UZB32 UPF31:UPF32 UFJ31:UFJ32 TVN31:TVN32 TLR31:TLR32 TBV31:TBV32 SRZ31:SRZ32 SID31:SID32 RYH31:RYH32 ROL31:ROL32 REP31:REP32 QUT31:QUT32 QKX31:QKX32 QBB31:QBB32 PRF31:PRF32 PHJ31:PHJ32 OXN31:OXN32 ONR31:ONR32 ODV31:ODV32 NTZ31:NTZ32 NKD31:NKD32 NAH31:NAH32 MQL31:MQL32 MGP31:MGP32 LWT31:LWT32 LMX31:LMX32 LDB31:LDB32 KTF31:KTF32 KJJ31:KJJ32 JZN31:JZN32 JPR31:JPR32 JFV31:JFV32 IVZ31:IVZ32 IMD31:IMD32 ICH31:ICH32 HSL31:HSL32 HIP31:HIP32 GYT31:GYT32 GOX31:GOX32 GFB31:GFB32 FVF31:FVF32 FLJ31:FLJ32 FBN31:FBN32 ERR31:ERR32 EHV31:EHV32 DXZ31:DXZ32 DOD31:DOD32 DEH31:DEH32 CUL31:CUL32 CKP31:CKP32 CAT31:CAT32 BQX31:BQX32 BHB31:BHB32 AXF31:AXF32 ANJ31:ANJ32 ADN31:ADN32 TR31:TR32" xr:uid="{03784EBD-563E-4CDC-90DE-B5D0EB22E7BF}">
      <formula1>$C$78:$C$82</formula1>
    </dataValidation>
    <dataValidation type="list" allowBlank="1" showInputMessage="1" showErrorMessage="1" sqref="WWK31:WWK32 JY31:JY32 WMO31:WMO32 WCS31:WCS32 VSW31:VSW32 VJA31:VJA32 UZE31:UZE32 UPI31:UPI32 UFM31:UFM32 TVQ31:TVQ32 TLU31:TLU32 TBY31:TBY32 SSC31:SSC32 SIG31:SIG32 RYK31:RYK32 ROO31:ROO32 RES31:RES32 QUW31:QUW32 QLA31:QLA32 QBE31:QBE32 PRI31:PRI32 PHM31:PHM32 OXQ31:OXQ32 ONU31:ONU32 ODY31:ODY32 NUC31:NUC32 NKG31:NKG32 NAK31:NAK32 MQO31:MQO32 MGS31:MGS32 LWW31:LWW32 LNA31:LNA32 LDE31:LDE32 KTI31:KTI32 KJM31:KJM32 JZQ31:JZQ32 JPU31:JPU32 JFY31:JFY32 IWC31:IWC32 IMG31:IMG32 ICK31:ICK32 HSO31:HSO32 HIS31:HIS32 GYW31:GYW32 GPA31:GPA32 GFE31:GFE32 FVI31:FVI32 FLM31:FLM32 FBQ31:FBQ32 ERU31:ERU32 EHY31:EHY32 DYC31:DYC32 DOG31:DOG32 DEK31:DEK32 CUO31:CUO32 CKS31:CKS32 CAW31:CAW32 BRA31:BRA32 BHE31:BHE32 AXI31:AXI32 ANM31:ANM32 ADQ31:ADQ32 TU31:TU32" xr:uid="{8ED32810-5BA6-490D-8DD1-6CB8774204B5}">
      <formula1>$Q$86:$Q$89</formula1>
    </dataValidation>
    <dataValidation type="list" allowBlank="1" showInputMessage="1" showErrorMessage="1" sqref="J31:J32 WVL31:WVL32 WLP31:WLP32 WBT31:WBT32 VRX31:VRX32 VIB31:VIB32 UYF31:UYF32 UOJ31:UOJ32 UEN31:UEN32 TUR31:TUR32 TKV31:TKV32 TAZ31:TAZ32 SRD31:SRD32 SHH31:SHH32 RXL31:RXL32 RNP31:RNP32 RDT31:RDT32 QTX31:QTX32 QKB31:QKB32 QAF31:QAF32 PQJ31:PQJ32 PGN31:PGN32 OWR31:OWR32 OMV31:OMV32 OCZ31:OCZ32 NTD31:NTD32 NJH31:NJH32 MZL31:MZL32 MPP31:MPP32 MFT31:MFT32 LVX31:LVX32 LMB31:LMB32 LCF31:LCF32 KSJ31:KSJ32 KIN31:KIN32 JYR31:JYR32 JOV31:JOV32 JEZ31:JEZ32 IVD31:IVD32 ILH31:ILH32 IBL31:IBL32 HRP31:HRP32 HHT31:HHT32 GXX31:GXX32 GOB31:GOB32 GEF31:GEF32 FUJ31:FUJ32 FKN31:FKN32 FAR31:FAR32 EQV31:EQV32 EGZ31:EGZ32 DXD31:DXD32 DNH31:DNH32 DDL31:DDL32 CTP31:CTP32 CJT31:CJT32 BZX31:BZX32 BQB31:BQB32 BGF31:BGF32 AWJ31:AWJ32 AMN31:AMN32 ACR31:ACR32 SV31:SV32 IZ31:IZ32" xr:uid="{776CEDC6-A86E-46B6-ABAD-C88B1C2B62F3}">
      <formula1>$E$65:$E$70</formula1>
    </dataValidation>
    <dataValidation type="list" allowBlank="1" showInputMessage="1" showErrorMessage="1" sqref="E31:E32 WVG31:WVG32 WLK31:WLK32 WBO31:WBO32 VRS31:VRS32 VHW31:VHW32 UYA31:UYA32 UOE31:UOE32 UEI31:UEI32 TUM31:TUM32 TKQ31:TKQ32 TAU31:TAU32 SQY31:SQY32 SHC31:SHC32 RXG31:RXG32 RNK31:RNK32 RDO31:RDO32 QTS31:QTS32 QJW31:QJW32 QAA31:QAA32 PQE31:PQE32 PGI31:PGI32 OWM31:OWM32 OMQ31:OMQ32 OCU31:OCU32 NSY31:NSY32 NJC31:NJC32 MZG31:MZG32 MPK31:MPK32 MFO31:MFO32 LVS31:LVS32 LLW31:LLW32 LCA31:LCA32 KSE31:KSE32 KII31:KII32 JYM31:JYM32 JOQ31:JOQ32 JEU31:JEU32 IUY31:IUY32 ILC31:ILC32 IBG31:IBG32 HRK31:HRK32 HHO31:HHO32 GXS31:GXS32 GNW31:GNW32 GEA31:GEA32 FUE31:FUE32 FKI31:FKI32 FAM31:FAM32 EQQ31:EQQ32 EGU31:EGU32 DWY31:DWY32 DNC31:DNC32 DDG31:DDG32 CTK31:CTK32 CJO31:CJO32 BZS31:BZS32 BPW31:BPW32 BGA31:BGA32 AWE31:AWE32 AMI31:AMI32 ACM31:ACM32 SQ31:SQ32 IU31:IU32" xr:uid="{D282B5EB-6AF7-459C-BFCD-4AEFA19E2084}">
      <formula1>$C$65:$C$72</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 Velandia</dc:creator>
  <cp:lastModifiedBy>Dolly Johanna</cp:lastModifiedBy>
  <dcterms:created xsi:type="dcterms:W3CDTF">2025-03-19T14:47:06Z</dcterms:created>
  <dcterms:modified xsi:type="dcterms:W3CDTF">2026-01-30T21:06:55Z</dcterms:modified>
</cp:coreProperties>
</file>