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codeName="ThisWorkbook" defaultThemeVersion="124226"/>
  <mc:AlternateContent xmlns:mc="http://schemas.openxmlformats.org/markup-compatibility/2006">
    <mc:Choice Requires="x15">
      <x15ac:absPath xmlns:x15ac="http://schemas.microsoft.com/office/spreadsheetml/2010/11/ac" url="C:\Users\Dolly Johanna V\Desktop\"/>
    </mc:Choice>
  </mc:AlternateContent>
  <xr:revisionPtr revIDLastSave="0" documentId="8_{80CD86AE-3E34-400E-9D3A-112C86FFBBAE}" xr6:coauthVersionLast="47" xr6:coauthVersionMax="47" xr10:uidLastSave="{00000000-0000-0000-0000-000000000000}"/>
  <bookViews>
    <workbookView xWindow="-108" yWindow="-108" windowWidth="23256" windowHeight="12456" firstSheet="3" activeTab="3" xr2:uid="{00000000-000D-0000-FFFF-FFFF00000000}"/>
  </bookViews>
  <sheets>
    <sheet name="Matriz Calor Inherente" sheetId="40" state="hidden" r:id="rId1"/>
    <sheet name="1 INSTRUCTIVO" sheetId="38" state="hidden" r:id="rId2"/>
    <sheet name="2 CONTEXTO" sheetId="39" state="hidden" r:id="rId3"/>
    <sheet name="Mapa de riesgos" sheetId="42"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1" hidden="1">'1 INSTRUCTIVO'!$B$85:$H$119</definedName>
    <definedName name="_xlnm._FilterDatabase" localSheetId="3" hidden="1">'Mapa de riesgos'!$A$6:$V$88</definedName>
    <definedName name="A_Ejecución_y_Administración_de_procesos">#REF!</definedName>
    <definedName name="AFECTACIÓN" localSheetId="3">'[1]11 FORMULAS'!$M$10:$M$16</definedName>
    <definedName name="AFECTACIÓN">#REF!</definedName>
    <definedName name="Afectación_Económica" localSheetId="2">'[2]3 PROBABIL E IMPACTO INHERENTE'!$X$9:$X$14</definedName>
    <definedName name="Afectación_Económica" localSheetId="3">'[1]3 PROBABIL E IMPACTO INHERENTE'!$AE$6:$AE$11</definedName>
    <definedName name="Afectación_Económica" localSheetId="0">'[2]3 PROBABIL E IMPACTO INHERENTE'!$X$9:$X$14</definedName>
    <definedName name="Afectación_Económica">#REF!</definedName>
    <definedName name="Aspectos_internos">[3]Datos!$O$2:$O$8</definedName>
    <definedName name="B_Talento_Humano">#REF!</definedName>
    <definedName name="C_Fraude_Interno">#REF!</definedName>
    <definedName name="Cumplimiento" localSheetId="3">'[1]3 PROBABIL E IMPACTO INHERENTE'!$AJ$6:$AJ$11</definedName>
    <definedName name="Cumplimiento">#REF!</definedName>
    <definedName name="D_Fallas_Tecnológicas">#REF!</definedName>
    <definedName name="Definicion_tratamiento" localSheetId="2">'[2]11 FORMULAS'!#REF!</definedName>
    <definedName name="Definicion_tratamiento" localSheetId="3">'[1]11 FORMULAS'!#REF!</definedName>
    <definedName name="Definicion_tratamiento" localSheetId="0">'[2]11 FORMULAS'!#REF!</definedName>
    <definedName name="Definicion_tratamiento">#REF!</definedName>
    <definedName name="E_Infraestructura">#REF!</definedName>
    <definedName name="E_Relaciones_Laborales" localSheetId="3">'[1]11 FORMULAS'!$F$15:$F$18</definedName>
    <definedName name="E_Relaciones_Laborales">#REF!</definedName>
    <definedName name="Ejecución_administración_de_procesos">[2]!Tabla2[Ejecución_administración_de_procesos]</definedName>
    <definedName name="Estado_seguimiento" localSheetId="3">'[1]8 MAPA RIESGOS'!$AD$8</definedName>
    <definedName name="Estado_seguimiento">#REF!</definedName>
    <definedName name="F_Usuarios_Productos_y_Prácticas_Organizacionales" localSheetId="3">'[1]11 FORMULAS'!$G$15:$G$19</definedName>
    <definedName name="F_Usuarios_Productos_y_Prácticas_Organizacionales">#REF!</definedName>
    <definedName name="Factibilidad" localSheetId="3">'[1]3 PROBABIL E IMPACTO INHERENTE'!$AK$6:$AK$11</definedName>
    <definedName name="Factibilidad">#REF!</definedName>
    <definedName name="Fiscal_A" localSheetId="0">'[2]11 FORMULAS'!#REF!</definedName>
    <definedName name="Fiscal_A">'[2]11 FORMULAS'!#REF!</definedName>
    <definedName name="Fiscal_B" localSheetId="0">'[2]11 FORMULAS'!#REF!</definedName>
    <definedName name="Fiscal_B">'[2]11 FORMULAS'!#REF!</definedName>
    <definedName name="G_Daños_Activos_Físicos">#REF!</definedName>
    <definedName name="G_Transacciones_u_operaciones">#REF!</definedName>
    <definedName name="Gestiòn" localSheetId="0">'[2]11 FORMULAS'!#REF!</definedName>
    <definedName name="Gestiòn">'[2]11 FORMULAS'!#REF!</definedName>
    <definedName name="Gestión_A" localSheetId="0">'[2]11 FORMULAS'!#REF!</definedName>
    <definedName name="Gestión_A">'[2]11 FORMULAS'!#REF!</definedName>
    <definedName name="Gestión_B" localSheetId="0">'[2]11 FORMULAS'!#REF!</definedName>
    <definedName name="Gestión_B">'[2]11 FORMULAS'!#REF!</definedName>
    <definedName name="H_Evento_Externo">#REF!</definedName>
    <definedName name="IMPACTO_PROCESOS" localSheetId="3">'[4]LISTAS FORMULAS'!$C$3:$C$7</definedName>
    <definedName name="Información" localSheetId="3">'[1]3 PROBABIL E IMPACTO INHERENTE'!$AI$6:$AI$11</definedName>
    <definedName name="Información">#REF!</definedName>
    <definedName name="IntegridadPública_Corrupción" localSheetId="0">'[2]11 FORMULAS'!#REF!</definedName>
    <definedName name="IntegridadPública_Corrupción">'[2]11 FORMULAS'!#REF!</definedName>
    <definedName name="IntegridadPública_LA_FT_FP" localSheetId="0">'[2]11 FORMULAS'!#REF!</definedName>
    <definedName name="IntegridadPública_LA_FT_FP">'[2]11 FORMULAS'!#REF!</definedName>
    <definedName name="Medidas_de_control" localSheetId="3">'[1]3 PROBABIL E IMPACTO INHERENTE'!$AG$6:$AG$11</definedName>
    <definedName name="Medidas_de_control">#REF!</definedName>
    <definedName name="opciones" localSheetId="3">'[4]LISTAS FORMULAS'!$F$3:$F$4</definedName>
    <definedName name="opciones2" localSheetId="3">'[4]LISTAS FORMULAS'!$G$3:$G$5</definedName>
    <definedName name="Operativa" localSheetId="3">'[1]3 PROBABIL E IMPACTO INHERENTE'!$AH$6:$AH$11</definedName>
    <definedName name="Operativa">#REF!</definedName>
    <definedName name="Operativas" localSheetId="3">'[1]3 PROBABIL E IMPACTO INHERENTE'!$AH$6:$AH$11</definedName>
    <definedName name="Operativas">#REF!</definedName>
    <definedName name="Oportunidades_estratégicas">[5]Datos!$S$2:$S$43</definedName>
    <definedName name="Plan_accion" localSheetId="2">'[2]11 FORMULAS'!#REF!</definedName>
    <definedName name="Plan_accion" localSheetId="3">'[1]11 FORMULAS'!#REF!</definedName>
    <definedName name="Plan_accion" localSheetId="0">'[2]11 FORMULAS'!#REF!</definedName>
    <definedName name="Plan_accion">#REF!</definedName>
    <definedName name="Plan_acción" localSheetId="2">'[2]11 FORMULAS'!#REF!</definedName>
    <definedName name="Plan_acción" localSheetId="3">'[1]11 FORMULAS'!#REF!</definedName>
    <definedName name="Plan_acción" localSheetId="0">'[2]11 FORMULAS'!#REF!</definedName>
    <definedName name="Plan_acción">#REF!</definedName>
    <definedName name="Plan_de_acción" localSheetId="2">'[2]11 FORMULAS'!#REF!</definedName>
    <definedName name="Plan_de_acción" localSheetId="3">'[1]11 FORMULAS'!#REF!</definedName>
    <definedName name="Plan_de_acción" localSheetId="0">'[2]11 FORMULAS'!#REF!</definedName>
    <definedName name="Plan_de_acción">#REF!</definedName>
    <definedName name="Posibilidad__de_efecto_dañoso_sobre_el_interes_patrimonial" localSheetId="0">'[2]11 FORMULAS'!#REF!</definedName>
    <definedName name="Posibilidad__de_efecto_dañoso_sobre_el_interes_patrimonial">'[2]11 FORMULAS'!#REF!</definedName>
    <definedName name="Posibilidad_de_pérdida_Económica">'[2]11 FORMULAS'!#REF!</definedName>
    <definedName name="Quince_Cero" localSheetId="3">'[4]LISTAS FORMULAS'!$F$14:$F$15</definedName>
    <definedName name="Rango_Calificacion_Ejecucion" localSheetId="3">'[4]LISTAS FORMULAS'!$H$3:$H$5</definedName>
    <definedName name="Reducir_mitigar_Transferir_Evitar" localSheetId="3">'[1]8 MAPA RIESGOS'!$AO$16:$AO$18</definedName>
    <definedName name="Reducir_mitigar_Transferir_Evitar">#REF!</definedName>
    <definedName name="Reputacional" localSheetId="2">'[2]3 PROBABIL E IMPACTO INHERENTE'!$Y$9:$Y$14</definedName>
    <definedName name="Reputacional" localSheetId="3">'[1]3 PROBABIL E IMPACTO INHERENTE'!$AF$6:$AF$11</definedName>
    <definedName name="Reputacional" localSheetId="0">'[2]3 PROBABIL E IMPACTO INHERENTE'!$Y$9:$Y$14</definedName>
    <definedName name="Reputacional">#REF!</definedName>
    <definedName name="Requiere_Plan_de_Acción">#REF!</definedName>
    <definedName name="Seg.Información">'[2]11 FORMULAS'!#REF!</definedName>
    <definedName name="Tipo" localSheetId="3">'[1]11 FORMULAS'!$A$4:$A$11</definedName>
    <definedName name="Tipo">#REF!</definedName>
    <definedName name="_xlnm.Print_Titles" localSheetId="3">'Mapa de riesgos'!$5:$6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4" i="40" l="1"/>
  <c r="J38" i="40"/>
  <c r="AL44" i="40"/>
  <c r="AJ44" i="40"/>
  <c r="AH44" i="40"/>
  <c r="AF44" i="40"/>
  <c r="AD44" i="40"/>
  <c r="AB44" i="40"/>
  <c r="Z44" i="40"/>
  <c r="X44" i="40"/>
  <c r="V44" i="40"/>
  <c r="T44" i="40"/>
  <c r="R44" i="40"/>
  <c r="P44" i="40"/>
  <c r="N44" i="40"/>
  <c r="L44" i="40"/>
  <c r="AL42" i="40"/>
  <c r="AJ42" i="40"/>
  <c r="AH42" i="40"/>
  <c r="AF42" i="40"/>
  <c r="AD42" i="40"/>
  <c r="AB42" i="40"/>
  <c r="Z42" i="40"/>
  <c r="X42" i="40"/>
  <c r="V42" i="40"/>
  <c r="T42" i="40"/>
  <c r="R42" i="40"/>
  <c r="P42" i="40"/>
  <c r="N42" i="40"/>
  <c r="L42" i="40"/>
  <c r="J42" i="40"/>
  <c r="AL40" i="40"/>
  <c r="AJ40" i="40"/>
  <c r="AH40" i="40"/>
  <c r="AF40" i="40"/>
  <c r="AD40" i="40"/>
  <c r="AB40" i="40"/>
  <c r="Z40" i="40"/>
  <c r="X40" i="40"/>
  <c r="V40" i="40"/>
  <c r="T40" i="40"/>
  <c r="R40" i="40"/>
  <c r="P40" i="40"/>
  <c r="N40" i="40"/>
  <c r="L40" i="40"/>
  <c r="J40" i="40"/>
  <c r="AL38" i="40"/>
  <c r="AJ38" i="40"/>
  <c r="AH38" i="40"/>
  <c r="AF38" i="40"/>
  <c r="AD38" i="40"/>
  <c r="AB38" i="40"/>
  <c r="Z38" i="40"/>
  <c r="X38" i="40"/>
  <c r="V38" i="40"/>
  <c r="T38" i="40"/>
  <c r="R38" i="40"/>
  <c r="P38" i="40"/>
  <c r="N38" i="40"/>
  <c r="L38" i="40"/>
  <c r="AL36" i="40"/>
  <c r="AJ36" i="40"/>
  <c r="AH36" i="40"/>
  <c r="AF36" i="40"/>
  <c r="AD36" i="40"/>
  <c r="AB36" i="40"/>
  <c r="Z36" i="40"/>
  <c r="X36" i="40"/>
  <c r="V36" i="40"/>
  <c r="T36" i="40"/>
  <c r="R36" i="40"/>
  <c r="P36" i="40"/>
  <c r="N36" i="40"/>
  <c r="L36" i="40"/>
  <c r="J36" i="40"/>
  <c r="AL34" i="40"/>
  <c r="AJ34" i="40"/>
  <c r="AH34" i="40"/>
  <c r="AF34" i="40"/>
  <c r="AD34" i="40"/>
  <c r="AB34" i="40"/>
  <c r="Z34" i="40"/>
  <c r="X34" i="40"/>
  <c r="V34" i="40"/>
  <c r="T34" i="40"/>
  <c r="R34" i="40"/>
  <c r="P34" i="40"/>
  <c r="N34" i="40"/>
  <c r="L34" i="40"/>
  <c r="J34" i="40"/>
  <c r="AL32" i="40"/>
  <c r="AJ32" i="40"/>
  <c r="AH32" i="40"/>
  <c r="AF32" i="40"/>
  <c r="AD32" i="40"/>
  <c r="AB32" i="40"/>
  <c r="Z32" i="40"/>
  <c r="X32" i="40"/>
  <c r="V32" i="40"/>
  <c r="T32" i="40"/>
  <c r="R32" i="40"/>
  <c r="P32" i="40"/>
  <c r="N32" i="40"/>
  <c r="L32" i="40"/>
  <c r="J32" i="40"/>
  <c r="AL30" i="40"/>
  <c r="AJ30" i="40"/>
  <c r="AH30" i="40"/>
  <c r="AF30" i="40"/>
  <c r="AD30" i="40"/>
  <c r="AB30" i="40"/>
  <c r="Z30" i="40"/>
  <c r="X30" i="40"/>
  <c r="V30" i="40"/>
  <c r="T30" i="40"/>
  <c r="R30" i="40"/>
  <c r="P30" i="40"/>
  <c r="N30" i="40"/>
  <c r="L30" i="40"/>
  <c r="J30" i="40"/>
  <c r="AL28" i="40"/>
  <c r="AJ28" i="40"/>
  <c r="AH28" i="40"/>
  <c r="AF28" i="40"/>
  <c r="AD28" i="40"/>
  <c r="AB28" i="40"/>
  <c r="Z28" i="40"/>
  <c r="X28" i="40"/>
  <c r="V28" i="40"/>
  <c r="T28" i="40"/>
  <c r="R28" i="40"/>
  <c r="P28" i="40"/>
  <c r="N28" i="40"/>
  <c r="L28" i="40"/>
  <c r="J28" i="40"/>
  <c r="AL26" i="40"/>
  <c r="AJ26" i="40"/>
  <c r="AH26" i="40"/>
  <c r="AF26" i="40"/>
  <c r="AD26" i="40"/>
  <c r="AB26" i="40"/>
  <c r="Z26" i="40"/>
  <c r="X26" i="40"/>
  <c r="V26" i="40"/>
  <c r="T26" i="40"/>
  <c r="R26" i="40"/>
  <c r="P26" i="40"/>
  <c r="N26" i="40"/>
  <c r="L26" i="40"/>
  <c r="J26" i="40"/>
  <c r="AL24" i="40"/>
  <c r="AJ24" i="40"/>
  <c r="AH24" i="40"/>
  <c r="AF24" i="40"/>
  <c r="AD24" i="40"/>
  <c r="AB24" i="40"/>
  <c r="Z24" i="40"/>
  <c r="X24" i="40"/>
  <c r="V24" i="40"/>
  <c r="T24" i="40"/>
  <c r="R24" i="40"/>
  <c r="P24" i="40"/>
  <c r="N24" i="40"/>
  <c r="L24" i="40"/>
  <c r="J24" i="40"/>
  <c r="AL22" i="40"/>
  <c r="AJ22" i="40"/>
  <c r="AH22" i="40"/>
  <c r="AF22" i="40"/>
  <c r="AD22" i="40"/>
  <c r="AB22" i="40"/>
  <c r="Z22" i="40"/>
  <c r="X22" i="40"/>
  <c r="V22" i="40"/>
  <c r="T22" i="40"/>
  <c r="R22" i="40"/>
  <c r="P22" i="40"/>
  <c r="N22" i="40"/>
  <c r="L22" i="40"/>
  <c r="J22" i="40"/>
  <c r="AL20" i="40"/>
  <c r="AJ20" i="40"/>
  <c r="AH20" i="40"/>
  <c r="AF20" i="40"/>
  <c r="AD20" i="40"/>
  <c r="AB20" i="40"/>
  <c r="Z20" i="40"/>
  <c r="X20" i="40"/>
  <c r="V20" i="40"/>
  <c r="T20" i="40"/>
  <c r="R20" i="40"/>
  <c r="P20" i="40"/>
  <c r="N20" i="40"/>
  <c r="L20" i="40"/>
  <c r="J20" i="40"/>
  <c r="AL18" i="40"/>
  <c r="AJ18" i="40"/>
  <c r="AH18" i="40"/>
  <c r="AF18" i="40"/>
  <c r="AD18" i="40"/>
  <c r="AB18" i="40"/>
  <c r="Z18" i="40"/>
  <c r="X18" i="40"/>
  <c r="V18" i="40"/>
  <c r="T18" i="40"/>
  <c r="R18" i="40"/>
  <c r="P18" i="40"/>
  <c r="N18" i="40"/>
  <c r="L18" i="40"/>
  <c r="J18" i="40"/>
  <c r="AL16" i="40"/>
  <c r="AJ16" i="40"/>
  <c r="AH16" i="40"/>
  <c r="AF16" i="40"/>
  <c r="AD16" i="40"/>
  <c r="AB16" i="40"/>
  <c r="Z16" i="40"/>
  <c r="X16" i="40"/>
  <c r="V16" i="40"/>
  <c r="T16" i="40"/>
  <c r="R16" i="40"/>
  <c r="P16" i="40"/>
  <c r="N16" i="40"/>
  <c r="L16" i="40"/>
  <c r="J16" i="40"/>
  <c r="AL14" i="40"/>
  <c r="AJ14" i="40"/>
  <c r="AH14" i="40"/>
  <c r="AF14" i="40"/>
  <c r="AD14" i="40"/>
  <c r="AB14" i="40"/>
  <c r="Z14" i="40"/>
  <c r="X14" i="40"/>
  <c r="V14" i="40"/>
  <c r="T14" i="40"/>
  <c r="R14" i="40"/>
  <c r="P14" i="40"/>
  <c r="N14" i="40"/>
  <c r="L14" i="40"/>
  <c r="J14" i="40"/>
  <c r="AL12" i="40"/>
  <c r="AJ12" i="40"/>
  <c r="AH12" i="40"/>
  <c r="AF12" i="40"/>
  <c r="AD12" i="40"/>
  <c r="AB12" i="40"/>
  <c r="Z12" i="40"/>
  <c r="X12" i="40"/>
  <c r="V12" i="40"/>
  <c r="T12" i="40"/>
  <c r="R12" i="40"/>
  <c r="P12" i="40"/>
  <c r="N12" i="40"/>
  <c r="L12" i="40"/>
  <c r="J12" i="40"/>
  <c r="AL10" i="40"/>
  <c r="AJ10" i="40"/>
  <c r="AH10" i="40"/>
  <c r="AF10" i="40"/>
  <c r="AD10" i="40"/>
  <c r="AB10" i="40"/>
  <c r="Z10" i="40"/>
  <c r="X10" i="40"/>
  <c r="V10" i="40"/>
  <c r="T10" i="40"/>
  <c r="R10" i="40"/>
  <c r="P10" i="40"/>
  <c r="N10" i="40"/>
  <c r="L10" i="40"/>
  <c r="J10" i="40"/>
  <c r="AL8" i="40"/>
  <c r="AJ8" i="40"/>
  <c r="AH8" i="40"/>
  <c r="AF8" i="40"/>
  <c r="AD8" i="40"/>
  <c r="AB8" i="40"/>
  <c r="Z8" i="40"/>
  <c r="X8" i="40"/>
  <c r="V8" i="40"/>
  <c r="T8" i="40"/>
  <c r="R8" i="40"/>
  <c r="P8" i="40"/>
  <c r="N8" i="40"/>
  <c r="L8" i="40"/>
  <c r="J8" i="40"/>
  <c r="AL6" i="40"/>
  <c r="AJ6" i="40"/>
  <c r="AH6" i="40"/>
  <c r="AF6" i="40"/>
  <c r="AD6" i="40"/>
  <c r="AB6" i="40"/>
  <c r="Z6" i="40"/>
  <c r="X6" i="40"/>
  <c r="V6" i="40"/>
  <c r="T6" i="40"/>
  <c r="R6" i="40"/>
  <c r="P6" i="40"/>
  <c r="N6" i="40"/>
  <c r="L6" i="40"/>
  <c r="J6"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Dolly Johanna V</author>
  </authors>
  <commentList>
    <comment ref="F5" authorId="0" shapeId="0" xr:uid="{4957535E-7AF8-4B8F-9454-A476E8229492}">
      <text>
        <r>
          <rPr>
            <b/>
            <sz val="9"/>
            <color indexed="81"/>
            <rFont val="Tahoma"/>
            <family val="2"/>
          </rPr>
          <t>Dolly Johanna V:</t>
        </r>
        <r>
          <rPr>
            <sz val="9"/>
            <color indexed="81"/>
            <rFont val="Tahoma"/>
            <family val="2"/>
          </rPr>
          <t xml:space="preserve">
Información del Smart, si es nuevo continuar con el consecutivo</t>
        </r>
      </text>
    </comment>
    <comment ref="F69" authorId="0" shapeId="0" xr:uid="{46900A37-2EB4-42F5-8216-A838C940830E}">
      <text>
        <r>
          <rPr>
            <b/>
            <sz val="9"/>
            <color indexed="81"/>
            <rFont val="Tahoma"/>
            <family val="2"/>
          </rPr>
          <t>Dolly Johanna V:</t>
        </r>
        <r>
          <rPr>
            <sz val="9"/>
            <color indexed="81"/>
            <rFont val="Tahoma"/>
            <family val="2"/>
          </rPr>
          <t xml:space="preserve">
Código del SMART, corresponde al de gestión #8</t>
        </r>
      </text>
    </comment>
  </commentList>
</comments>
</file>

<file path=xl/sharedStrings.xml><?xml version="1.0" encoding="utf-8"?>
<sst xmlns="http://schemas.openxmlformats.org/spreadsheetml/2006/main" count="1342" uniqueCount="561">
  <si>
    <t>Moderado</t>
  </si>
  <si>
    <t>Mayor</t>
  </si>
  <si>
    <t>Menor</t>
  </si>
  <si>
    <t>TIPO</t>
  </si>
  <si>
    <t>Impacto Residual</t>
  </si>
  <si>
    <t>DESCRIPCIÓN DEL RIESGO</t>
  </si>
  <si>
    <t>FACTOR DEL RIESGO</t>
  </si>
  <si>
    <t>Probabilidad</t>
  </si>
  <si>
    <t>Muy Baja</t>
  </si>
  <si>
    <t>Baja</t>
  </si>
  <si>
    <t>Media</t>
  </si>
  <si>
    <t>Alta</t>
  </si>
  <si>
    <t>Muy Alta</t>
  </si>
  <si>
    <t>Reputacional</t>
  </si>
  <si>
    <t>Leve</t>
  </si>
  <si>
    <t>Catastrófico</t>
  </si>
  <si>
    <t>Talento_Humano</t>
  </si>
  <si>
    <t>¿QUÉ? 
IMPACTO</t>
  </si>
  <si>
    <t>Extremo</t>
  </si>
  <si>
    <t>Alto</t>
  </si>
  <si>
    <t>Bajo</t>
  </si>
  <si>
    <t>Impacto</t>
  </si>
  <si>
    <t>Tipo de control</t>
  </si>
  <si>
    <t>Peso del Control</t>
  </si>
  <si>
    <t>Implementación</t>
  </si>
  <si>
    <t>Peso de la implementación</t>
  </si>
  <si>
    <t>Informativos</t>
  </si>
  <si>
    <t>No. Control</t>
  </si>
  <si>
    <t>Valor Total del Control</t>
  </si>
  <si>
    <t>Afectación o Desplazamiento en la Matriz</t>
  </si>
  <si>
    <t>Probabilidad residual</t>
  </si>
  <si>
    <t>SEVERIDAD (NIVEL DE RIESGO)</t>
  </si>
  <si>
    <t>Tratamiento</t>
  </si>
  <si>
    <t>Estado</t>
  </si>
  <si>
    <t>Procesos</t>
  </si>
  <si>
    <t>Seguimientos por parte del Líder del Proceso</t>
  </si>
  <si>
    <t>A_Ejecución_y_Administración_de_procesos</t>
  </si>
  <si>
    <t>C_Fraude_Interno</t>
  </si>
  <si>
    <t>D_Fallas_Tecnológicas</t>
  </si>
  <si>
    <t>F_Usuarios_Productos_y_Prácticas_Organizacionales</t>
  </si>
  <si>
    <t>RESULTADO FUENTE GENERADORA DEL EVENTO</t>
  </si>
  <si>
    <t>Afectación Económica</t>
  </si>
  <si>
    <t>Descripción del Control</t>
  </si>
  <si>
    <t>¿Requiere Plan de Acción?</t>
  </si>
  <si>
    <t>Matriz Mapa de Riesgos</t>
  </si>
  <si>
    <t>Orientaciones Generales</t>
  </si>
  <si>
    <t>Columna</t>
  </si>
  <si>
    <t>Descripción - Lineamientos para el diligenciamiento</t>
  </si>
  <si>
    <t>Proceso</t>
  </si>
  <si>
    <t>Diligencie el nombre del proceso al cual se le identificarán y valorarán los riesgos.</t>
  </si>
  <si>
    <t>Diligencie el objetivo del proceso.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</si>
  <si>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</si>
  <si>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</si>
  <si>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</si>
  <si>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</si>
  <si>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</si>
  <si>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 Probabilidad</t>
  </si>
  <si>
    <t>Nivel Probabilidad</t>
  </si>
  <si>
    <t>No. veces que realiza la actividad al año</t>
  </si>
  <si>
    <t>% Impacto Riesgo Inherente-(% Impacto Riesgo Inherente*Valor Total del Control)</t>
  </si>
  <si>
    <t>Severidad 
(Nivel de Riesgo)</t>
  </si>
  <si>
    <t>Elaboración o Actualización:</t>
  </si>
  <si>
    <t>El archivo contiene las siguientes hojas:</t>
  </si>
  <si>
    <t>El formato de fecha es: DD/MM/AAAA</t>
  </si>
  <si>
    <r>
      <t>1 INSTRUCTIVO:</t>
    </r>
    <r>
      <rPr>
        <sz val="11"/>
        <rFont val="Arial Narrow"/>
        <family val="2"/>
      </rPr>
      <t xml:space="preserve"> Identifica el contenido del archivo y su funcionalidad</t>
    </r>
  </si>
  <si>
    <t>Las hojas se encuentran protegidas para evidar dañar las formulas, para desprotegerlas no se requiere contraseña</t>
  </si>
  <si>
    <t>Se debe ingresar información solo en las celdas identificadas con color NARANJA CLARO, las demás contienen formulas de autollenado</t>
  </si>
  <si>
    <r>
      <t>2 CONTEXTO E IDENTIFICACIÓN:</t>
    </r>
    <r>
      <rPr>
        <sz val="11"/>
        <rFont val="Arial Narrow"/>
        <family val="2"/>
      </rPr>
      <t xml:space="preserve"> Se establece el Número, Descripción y Factor del riesgo</t>
    </r>
  </si>
  <si>
    <r>
      <t>5 VALORACIÓN DEL CONTROL:</t>
    </r>
    <r>
      <rPr>
        <sz val="11"/>
        <rFont val="Arial Narrow"/>
        <family val="2"/>
      </rPr>
      <t xml:space="preserve"> Se realiza la descripción y atributos del control, calcula automáticamente el Valor Total del Control, Probabilidad residual e Impacto Residual</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</si>
  <si>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</si>
  <si>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</si>
  <si>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r>
      <t>6 MAPA CALOR RESIDUAL:</t>
    </r>
    <r>
      <rPr>
        <sz val="11"/>
        <rFont val="Arial Narrow"/>
        <family val="2"/>
      </rPr>
      <t xml:space="preserve"> Representación gráfica de la ubicación de cada riesgo residual en el mapa de calor (En esta hoja no se ingresan datos)</t>
    </r>
  </si>
  <si>
    <r>
      <t>4 MAPA CALOR INHERENTE:</t>
    </r>
    <r>
      <rPr>
        <sz val="11"/>
        <rFont val="Arial Narrow"/>
        <family val="2"/>
      </rPr>
      <t xml:space="preserve"> Representación gráfica de la ubicación de cada riesgo inherente en el mapa de calor (En esta hoja no se ingresan datos)</t>
    </r>
  </si>
  <si>
    <r>
      <t>9 RIESGO DEL PROCESO:</t>
    </r>
    <r>
      <rPr>
        <sz val="11"/>
        <rFont val="Arial Narrow"/>
        <family val="2"/>
      </rPr>
      <t xml:space="preserve"> Calcula el nivel de riesgo del proceso (En esta hoja no se ingresan datos)</t>
    </r>
  </si>
  <si>
    <r>
      <t>10 CONTROL DE CAMBIOS:</t>
    </r>
    <r>
      <rPr>
        <sz val="11"/>
        <rFont val="Arial Narrow"/>
        <family val="2"/>
      </rPr>
      <t xml:space="preserve"> En ella se debe registrar los cambios al formato y al contenido del mismo</t>
    </r>
  </si>
  <si>
    <r>
      <t>11 FORMULAS:</t>
    </r>
    <r>
      <rPr>
        <sz val="11"/>
        <rFont val="Arial Narrow"/>
        <family val="2"/>
      </rPr>
      <t xml:space="preserve"> La información que contiene se utiliza para realizar operaciones en las demás hojas (En esta hoja no se ingresan datos)</t>
    </r>
  </si>
  <si>
    <t>Objetivo del Proceso</t>
  </si>
  <si>
    <t>No. de Riesgo</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</si>
  <si>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</si>
  <si>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</si>
  <si>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</si>
  <si>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</si>
  <si>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</si>
  <si>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</si>
  <si>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</si>
  <si>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</si>
  <si>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</si>
  <si>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Se rellena automáticamente según lo seleccinado de FACTOR DEL RIESGO</t>
  </si>
  <si>
    <t>Analice las consecuencias que puede ocasionar a la organización la materialización del riesgo, Seleccione de la lista desplegable entre: 
Posibilidad de pérdida Económica
Posibilidad de pérdida Reputacional
Posibilidad de pérdida Económica y Reputacional</t>
  </si>
  <si>
    <t>Fecha en la que realiza el diligenciamiento o actualización del mapa de riesgos, formato (DD/MM/AAAA)</t>
  </si>
  <si>
    <t>Vigencia del Al:</t>
  </si>
  <si>
    <t>Vigencia que tiene el mapa de riesgos fecha inicio fecha final, formato (DD/MM/AAAA)</t>
  </si>
  <si>
    <t xml:space="preserve">3 PROBABIL E IMPACTO INHERENTE: </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</si>
  <si>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</si>
  <si>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Resultado / Porcentaje de Impacto / Nivel de Impacto</t>
  </si>
  <si>
    <t>Se calcula automáticamente según la información de afectación económica y reputacional</t>
  </si>
  <si>
    <t>Debe seleccionar de lista desplegable entre:
Preventivo
Detectivo
Correctivo</t>
  </si>
  <si>
    <t>Se calcula automáticamente según lo seleccionado en Implementación
Manual
Automático</t>
  </si>
  <si>
    <t>Se calcula automáticamente según lo seleccionado en Tipo de Control
Preventivo: 25 %
Detectivo: 15 %
Correctivo: 10 %</t>
  </si>
  <si>
    <t>Debe seleccionar de lista desplegable entre:
Automático: 25 %
Manual: 15 %</t>
  </si>
  <si>
    <t>Se calcula automáticamente:
Peso del Control + Peso de la implementación</t>
  </si>
  <si>
    <t>Se calcula automáticamente:
% Probabilidad Riesgo Inherente-(% Probabilidad Riesgo Inherente*Valor Total del Control)</t>
  </si>
  <si>
    <t>Debe seleccionar de listas desplegables
Documentación: Documentado - Sin Documentar
Frecuencia: Continua - Aleatoria
Evidencia: Con registro - Sin registro</t>
  </si>
  <si>
    <t>Se calcula automáticamente según CALIFICACIÓN RIESGO RESIDUAL / PROBABILIDAD E IMPACTO</t>
  </si>
  <si>
    <t>Se calcula automáticamente según SEVERIDAD (NIVEL DE RIESGO):
Extremo, Alto, Moderado: Reducir, mitigar, Transferir, Evitar
Bajo: Aceptar</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</si>
  <si>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</si>
  <si>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</si>
  <si>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Utilice la lista de despligue que se encuentra parametrizada, le aparecerán las opciones:
Sin Iniciar, En proceso, Cerrado,
la selección en este caso dependerá de las acciones del plan que se hayan establecido en cada caso.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</si>
  <si>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</si>
  <si>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</si>
  <si>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</si>
  <si>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</si>
  <si>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</si>
  <si>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</si>
  <si>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</si>
  <si>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Lista de datos de la matriz:</t>
  </si>
  <si>
    <t>Hoja</t>
  </si>
  <si>
    <t>Selecciona de la lista desplegable el rango de afectación económica y la matriz calcula:
%
Nivel</t>
  </si>
  <si>
    <t>Selecciona de la lista desplegable el rango de afectación reputacional y la matriz calcula:
%
Nivel</t>
  </si>
  <si>
    <t>Descripción del control</t>
  </si>
  <si>
    <t>CARACTERIZACIÓN (OBJETIVO DEL PROCESO :</t>
  </si>
  <si>
    <t>ACTIVIDADES GENERALES DEL PROCESOS</t>
  </si>
  <si>
    <t>SIGRIP</t>
  </si>
  <si>
    <t>CONTEXTO ORGANIZACIONAL</t>
  </si>
  <si>
    <t>IDENTIFICACIÓN DOFA (Ver anexo 1 OT-066)</t>
  </si>
  <si>
    <t>Mapas de redes internas</t>
  </si>
  <si>
    <t>Grupos de valor o partes interesadas</t>
  </si>
  <si>
    <t>OBJETIVOS ESTRATÉGICOS</t>
  </si>
  <si>
    <t>OBJETIVOS DEL SISTEMA</t>
  </si>
  <si>
    <t>PLANEACIÓN INSTITUCIONAL</t>
  </si>
  <si>
    <t>CADENA DE VALOR</t>
  </si>
  <si>
    <t>Aspectos externos</t>
  </si>
  <si>
    <t>OPORTUNIDADES</t>
  </si>
  <si>
    <t>AMENAZAS</t>
  </si>
  <si>
    <t>Aspectos internos</t>
  </si>
  <si>
    <t xml:space="preserve">FORTALEZAS </t>
  </si>
  <si>
    <t>DEBILIDADES</t>
  </si>
  <si>
    <t>Planta</t>
  </si>
  <si>
    <t>Estructura de la Entidad</t>
  </si>
  <si>
    <t>Delegación de autoridad</t>
  </si>
  <si>
    <t>Clientes internos</t>
  </si>
  <si>
    <t>Clientes externos</t>
  </si>
  <si>
    <t>Operaciones con contrapartes</t>
  </si>
  <si>
    <t>ECONÓMICO</t>
  </si>
  <si>
    <t>Fortalecer la prestación de los servicios de la Secretaría Distrital de Movilidad que responda a la gestión de riesgos y oportunidades, la mejora continua, los recursos y los  requisitos aplicables, con el fin de dar cumplimiento a la planeación estratégica y</t>
  </si>
  <si>
    <t>1.	Promover la paz y la reconciliación en Bogotá a través de la integración local de las poblaciones afectadas por el conflicto armado, para contribuir a la superación de condiciones de vulnerabilidad y la reconstrucción del tejido social en la ciudad.</t>
  </si>
  <si>
    <t>8094. Fortalecimiento de las capacidades institucionales y de la sociedad civil para la implementación del acuerdo de paz, la memoria y la satisfacción de derechos.
Objetivo general: Fortalecer la oferta de servicios con enfoque poblacional diferencial, de género y territorial para garantizar la construcción de memoria, paz y reconciliación, así como los derechos de las víctimas, excombatientes y territorios afectados por el conflicto armado que aportan a la superación de sus condiciones de vulnerabilidad, satisfacción de sus derechos y construcción de proyectos de vida en Bogotá.</t>
  </si>
  <si>
    <t>Entorno económico</t>
  </si>
  <si>
    <t>X</t>
  </si>
  <si>
    <t>Tecnológico y sistemas de información</t>
  </si>
  <si>
    <t>D
O
F
A</t>
  </si>
  <si>
    <t>REPUTACIONAL</t>
  </si>
  <si>
    <t>Fortalecer el bienestar de los (las) colaboradores (as), con un equipo humano altamente calificado, comprometido e íntegro, encaminado al logro de los objetivos de la Entidad.</t>
  </si>
  <si>
    <t>2.	Fortalecer la institucionalidad y gobernanza que sirva para impulsar y coordinar el uso de las Tecnologías de la Información y las Comunicaciones TIC, para contar con un marco normativo, habilitar la infraestructura, promover el talento digital y crear procesos eficientes para la prestación de los servicios ciudadanos y la transformación de la administración pública.</t>
  </si>
  <si>
    <t>8109. Implementación de la Estrategia de Ciudad Inteligente para mejorar la calidad de vida de la ciudadanía en Bogotá D.C.
Objetivo general: Aportar en la reducción del cierre de brecha en materia de generación, uso y aprovechamiento de los datos, la tecnología y la innovación para impactar positivamente la calidad de vida de la ciudadanía y mejorar la eficiencia de la administración pública de Bogotá.
8110. Fortalecimiento de las tecnologías de la información y las comunicaciones del sector gestión pública de Bogotá D.C.
Objetivo general: Fortalecer la implementación y apropiación de la Política de Gobierno Digital en la Secretaria General de la Alcaldía Mayor de Bogotá D.C., orientado a la Transformación Digital con el fin de aumentar la confianza en la Gestión Pública</t>
  </si>
  <si>
    <t>Político</t>
  </si>
  <si>
    <t>Talento Humano</t>
  </si>
  <si>
    <t>ECONÓMICO Y REPUTACIONAL</t>
  </si>
  <si>
    <t>Identificar peligros y evaluar, valorar los riesgos y determinar controles para su eliminación o mitigación.</t>
  </si>
  <si>
    <t>3.	Informar a la ciudadanía a través de campañas y estrategias de comunicación, los temas de ciudad para fomentar la participación ciudadana y la transparencia de la gestión pública.</t>
  </si>
  <si>
    <t>Definir un plan de acción que dé cumplimiento a las diferentes políticas, lineamientos y estrategias institucionales en materia ambiental.</t>
  </si>
  <si>
    <t xml:space="preserve">8116. Fortalecimiento de la comunicación pública para que la ciudadanía conozca las acciones, planes, programas y proyectos que adelanta la Administración Distrital en Bogotá D.C.
Objetivo general: Fortalecer la comunicación pública para que la ciudadanía conozca las acciones, planes, programas y proyectos que adelanta la Administración Distrital y acceda a la oferta de servicios institucional.
</t>
  </si>
  <si>
    <t>Cultural</t>
  </si>
  <si>
    <t>Infraestructura física</t>
  </si>
  <si>
    <t xml:space="preserve">Proporcionar condiciones de trabajo seguras y saludables para prevenir lesiones y/o deterioro de la salud. </t>
  </si>
  <si>
    <t>4.	Desarrollar y consolidar la arquitectura institucional, los instrumentos de política pública y las alianzas estratégicas necesarias para posicionar a Bogotá como una ciudad globalmente accesible y abierta al mundo.</t>
  </si>
  <si>
    <t>8112. Fortalecimiento de la internacionalización de Bogotá D.C.
Objetivo general: Fortalecer la arquitectura Internacional del Distrito para mejorar el desarrollo y seguimiento de la gestión internacional para la ejecución de los proyectos de la administración Distrital.</t>
  </si>
  <si>
    <t>Ambiental</t>
  </si>
  <si>
    <t>Procesos y procedimientos</t>
  </si>
  <si>
    <t>Proteger la seguridad y salud de todos los colaboradores mediante la mejora continua del SG-SST.</t>
  </si>
  <si>
    <t xml:space="preserve">5.	Mejorar el relacionamiento de la ciudadanía con el gobierno distrital a través del fortalecimiento de la oferta institucional, modernización de los canales de atención y la cualificación del talento humano, contribuyendo en el aumento de la confianza y satisfacción ciudadana.
</t>
  </si>
  <si>
    <t>8098. Optimización de la gestión integral de la Secretaría General de la Alcaldía Mayor de Bogotá D.C.
Objetivo general: Fortalecer la gestión institucional y el soporte operativo para mejorar la prestación de los servicios con oportunidad, pertinencia y calidad</t>
  </si>
  <si>
    <t>Social</t>
  </si>
  <si>
    <t>Productos y servicios prestados</t>
  </si>
  <si>
    <t>Ejecución y administración de procesos</t>
  </si>
  <si>
    <t xml:space="preserve">Cumplir la normatividad nacional vigente en materia de riesgos laborales. </t>
  </si>
  <si>
    <t xml:space="preserve">6.	Fortalecer los procesos de innovación pública en las entidades distritales mediante la facilitación de habilitadores, el desarrollo de capacidades en intraemprendimiento, el trabajo colaborativo y la articulación entre actores públicos y privados. </t>
  </si>
  <si>
    <t xml:space="preserve">8117. Fortalecimiento del ecosistema de innovación pública para mejorar la confianza ciudadana, el valor público y el gobierno colaborativo en Bogotá D.C
Objetivo general: Fortalecer el ecosistema de innovación pública en Bogotá para generar mayor valor público.
</t>
  </si>
  <si>
    <t>Grupos de Valor y de Interés externos (Resultados de encuestas de satisfacción y percepción, propuestas y recomendaciones)</t>
  </si>
  <si>
    <t>Presupuesto</t>
  </si>
  <si>
    <t>Fraude externo</t>
  </si>
  <si>
    <t xml:space="preserve">Promover el autocuidado y la autogestión para la prevención de lesiones y enfermedades laborales. </t>
  </si>
  <si>
    <t>7.	Fortalecer las capacidades institucionales para la implementación de las políticas de gestión y desempeño con el fin de generar valor público, contribuir a la solución de los retos de ciudad y promover la participación ciudadana.</t>
  </si>
  <si>
    <t>8115. Fortalecimiento de la cultura en los actores públicos y privados en integridad y estado abierto que mejore la gobernanza en Bogotá D.C.
Objetivo general: Fortalecer la cultura en los actores públicos y privados en integridad y Estado Abierto que mejore la gobernanza en la ciudad.</t>
  </si>
  <si>
    <t>Tecnológico y de seguridad de la información</t>
  </si>
  <si>
    <t>Cultura organizacional</t>
  </si>
  <si>
    <t>Fraude interno</t>
  </si>
  <si>
    <t>Definir e implementar planes y estrategias para el mejoramiento continuo de las condiciones de salud y seguridad en el trabajo</t>
  </si>
  <si>
    <t>8.	Fomentar una cultura de integridad, transparencia y corresponsabilidad mediante estrategias de cambio cultural, participación ciudadana, acceso a la información para generar confianza y cercanía en la ciudadanía.</t>
  </si>
  <si>
    <t>8111. Fortalecimiento de la gestión y articulación institucional para la generación de valor público en Bogotá D.C.
Objetivo general: Fortalecer la gestión y articulación institucional para la generación de valor público por parte de la Administración Distrital</t>
  </si>
  <si>
    <t>Entorno reglamentario</t>
  </si>
  <si>
    <t>Estructura organizacional</t>
  </si>
  <si>
    <t>Fallas tecnológicas</t>
  </si>
  <si>
    <t xml:space="preserve">Gestionar actividades del SG-SST. </t>
  </si>
  <si>
    <t xml:space="preserve">9.	Promover la apropiación y uso social del patrimonio documental del Distrito Capital, a través de su protección, conservación, adecuada gestión y fácil acceso por parte de la ciudadanía. </t>
  </si>
  <si>
    <t>8118. Fortalecimiento del acceso y difusión de la memoria histórica y del patrimonio documental de Bogotá D.C.
Objetivo general: Incrementar la disponibilidad del patrimonio documental para facilitar a la ciudadanía el acceso y la consulta de la memoria e historia de Bogotá.</t>
  </si>
  <si>
    <t>Normatividad</t>
  </si>
  <si>
    <t>Propósito de la entidad</t>
  </si>
  <si>
    <t>Relaciones laborales</t>
  </si>
  <si>
    <t>Gestionar acciones de mejora continua para el SG-SST</t>
  </si>
  <si>
    <t>10.	Mejorar la oportunidad en la gestión administrativa, garantizando la adquisición de bienes y servicios, que satisfagan las necesidades de la entidad y la ciudadanía, en el marco de la optimización de los recursos asignados.</t>
  </si>
  <si>
    <t>8129. Optimización del servicio a la ciudadanía para aumentar la confianza en la administración distrital de Bogotá D.C.
Objetivo general: Mejorar la calidad del servicio que prestan las entidades distritales a la ciudadanía para aumentar la confianza en la administración distrital.</t>
  </si>
  <si>
    <t>otros (Cooperación)</t>
  </si>
  <si>
    <t>Conocimiento</t>
  </si>
  <si>
    <t>Usuarios, productos y prácticas</t>
  </si>
  <si>
    <t>otros (TIC)</t>
  </si>
  <si>
    <t>Valores</t>
  </si>
  <si>
    <t>Daños a activos fijos/ eventos externos</t>
  </si>
  <si>
    <t>Ejecutar las diferentes actividades de los programas de Gestión Ambiental, definidas en el plan de acción acorde a la normatividad vigente.</t>
  </si>
  <si>
    <t xml:space="preserve">Tecnológico y de Seguridad de la información </t>
  </si>
  <si>
    <t>otros (Talento Humano)</t>
  </si>
  <si>
    <t>otros (Aspectos normativos)</t>
  </si>
  <si>
    <t>otros (Innovación)</t>
  </si>
  <si>
    <t>Realizar seguimientos al cumplimiento de las diferentes actividades del plan de acción a través del equipo técnico de Gestión Ambiental, informes de seguimiento a la Secretaría Distrital de Ambiente, auditorías internas y externas y mecanismo de autocontrol.</t>
  </si>
  <si>
    <t>Implementar las buenas prácticas antisoborno contenidas en la norma ISO 37001:2016.</t>
  </si>
  <si>
    <t xml:space="preserve">Promover una cultura de integridad y ética pública en los colaboradores de la SDM, para el cumplimiento del marco de gestión antisoborno definido por la Entidad, y su concientización en la política antisoborno y en los demás elementos que integran el Sistema. </t>
  </si>
  <si>
    <t>Fortalecer el reporte de las denuncias presentadas por presuntos actos de soborno, asegurando la protección de la identidad del denunciante en buena fe y bajo una sospecha razonable, y evitar represalias a este.</t>
  </si>
  <si>
    <t>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</si>
  <si>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Reducir las víctimas fatales en siniestros de tránsito a través de la implementación de acciones integrales con criterios de seguridad vial.</t>
  </si>
  <si>
    <r>
      <rPr>
        <b/>
        <sz val="11"/>
        <rFont val="Candara"/>
        <family val="2"/>
      </rPr>
      <t>OBJETIVOS ESTRATEGICOS</t>
    </r>
    <r>
      <rPr>
        <sz val="11"/>
        <rFont val="Candara"/>
        <family val="2"/>
      </rPr>
      <t xml:space="preserve">: Asociar el riesgo indentificado con alguno de los objetivos estratégicos  definidos para el cumplimiento de la misionalidad  </t>
    </r>
  </si>
  <si>
    <t>Formular e implementar estrategias de movilidad que reverdezcan a Bogotá y mejoren la experiencia de viaje de la ciudadanía y visitantes de Bogotá Región, en los aspectos de tiempo, calidad y costo, a través de la tecnología y la innovación.</t>
  </si>
  <si>
    <r>
      <rPr>
        <b/>
        <sz val="11"/>
        <rFont val="Candara"/>
        <family val="2"/>
      </rPr>
      <t>OBJETIVOS DEL SISTEMA</t>
    </r>
    <r>
      <rPr>
        <sz val="11"/>
        <rFont val="Candara"/>
        <family val="2"/>
      </rPr>
      <t>: Asociar el riesgo (si aplica) con algún objetivo del sistema</t>
    </r>
  </si>
  <si>
    <t>Generar e implementar políticas de movilidad basadas en el análisis de datos fomentando la productividad, eficiencia y bienestar de la ciudad.</t>
  </si>
  <si>
    <r>
      <rPr>
        <b/>
        <sz val="11"/>
        <rFont val="Candara"/>
        <family val="2"/>
      </rPr>
      <t>PLANEACIÓN INSTITUCIONAL</t>
    </r>
    <r>
      <rPr>
        <sz val="11"/>
        <rFont val="Candara"/>
        <family val="2"/>
      </rPr>
      <t>: Analizar cuales son los planes sectoriales o políticas especificas que define el Gobierno Nacional, Departamental y Distrital enamarcadas en sus planes de desarrollo</t>
    </r>
  </si>
  <si>
    <t>Desarrollar estrategias de cultura y respeto en la ciudadanía para el sistema de movilidad, protegiendo en especial a los actores vulnerables y promoviendo los modos activos, con enfoque incluyente diferencial, de género y territorial</t>
  </si>
  <si>
    <r>
      <rPr>
        <b/>
        <sz val="11"/>
        <rFont val="Candara"/>
        <family val="2"/>
      </rPr>
      <t>CADENA DE VALOR</t>
    </r>
    <r>
      <rPr>
        <sz val="11"/>
        <rFont val="Candara"/>
        <family val="2"/>
      </rPr>
      <t>: Se debe analizar la secuencia de las actividades que se realizan en el procesos para el cumplimiento del objetivo definido en la caracterización, a partir de esto verificar los puntos de riesgo donde se puede materializar un riesgo.</t>
    </r>
  </si>
  <si>
    <t>Prestar trámites y servicios eficientes, oportunos y de calidad, con una gestión ambiental adecuada, soportados en tecnologías de la información y las comunicaciones.</t>
  </si>
  <si>
    <r>
      <rPr>
        <b/>
        <sz val="11"/>
        <rFont val="Candara"/>
        <family val="2"/>
      </rPr>
      <t>RIESGO ASOCIADO</t>
    </r>
    <r>
      <rPr>
        <sz val="11"/>
        <rFont val="Candara"/>
        <family val="2"/>
      </rPr>
      <t>: Tener en cuenta los parametros para la redacción del riesgo que se encuentran en la presentación</t>
    </r>
  </si>
  <si>
    <t>Fortalecer el bienestar de los (las) colaboradores (as), con un equipo humano altamente calificado, comprometido e íntegro, encaminado al logro de los objetivos de la Entidad</t>
  </si>
  <si>
    <r>
      <rPr>
        <b/>
        <sz val="11"/>
        <rFont val="Candara"/>
        <family val="2"/>
      </rPr>
      <t>IMPACTO</t>
    </r>
    <r>
      <rPr>
        <sz val="11"/>
        <rFont val="Candara"/>
        <family val="2"/>
      </rPr>
      <t>: El analisís del impacto se debe hacer acorde a lo definido en la presentación</t>
    </r>
  </si>
  <si>
    <t>Garantizar transparencia, oportunidad, inclusión y equidad de género en los procesos de la entidad, que promuevan la legalidad, participación, control social y rendición de cuentas.</t>
  </si>
  <si>
    <r>
      <rPr>
        <b/>
        <sz val="11"/>
        <rFont val="Candara"/>
        <family val="2"/>
      </rPr>
      <t>CAUSA INMEDIATA</t>
    </r>
    <r>
      <rPr>
        <sz val="11"/>
        <rFont val="Candara"/>
        <family val="2"/>
      </rPr>
      <t>: Es el comó se esta o se podría materializar el riesgo</t>
    </r>
  </si>
  <si>
    <r>
      <rPr>
        <b/>
        <sz val="11"/>
        <rFont val="Candara"/>
        <family val="2"/>
      </rPr>
      <t>CAUSA RAÍZ</t>
    </r>
    <r>
      <rPr>
        <sz val="11"/>
        <rFont val="Candara"/>
        <family val="2"/>
      </rPr>
      <t>: Es el porqué o el origen de la posibilidad de materialización del riesgo</t>
    </r>
  </si>
  <si>
    <r>
      <rPr>
        <b/>
        <sz val="11"/>
        <rFont val="Candara"/>
        <family val="2"/>
      </rPr>
      <t>CLASIFICACIÓN DEL RIESGO</t>
    </r>
    <r>
      <rPr>
        <sz val="11"/>
        <rFont val="Candara"/>
        <family val="2"/>
      </rPr>
      <t>: Acorde a las definiciones que se encuentran en la presentación</t>
    </r>
  </si>
  <si>
    <r>
      <rPr>
        <b/>
        <sz val="11"/>
        <rFont val="Candara"/>
        <family val="2"/>
      </rPr>
      <t>FRECUENCIA</t>
    </r>
    <r>
      <rPr>
        <sz val="11"/>
        <rFont val="Candara"/>
        <family val="2"/>
      </rPr>
      <t>: Se debe registran la frecuencia en que se realiza la actividad donde se encuentra el punto de riesgo en un año (tener en cuenta la presentación)</t>
    </r>
  </si>
  <si>
    <t>PROCESO</t>
  </si>
  <si>
    <t>Matriz de Calor Inherente</t>
  </si>
  <si>
    <t>Muy Alta
100%</t>
  </si>
  <si>
    <t>Alta
80%</t>
  </si>
  <si>
    <t>Media
60%</t>
  </si>
  <si>
    <t>Baja
40%</t>
  </si>
  <si>
    <t>Muy Baja
20%</t>
  </si>
  <si>
    <t>Leve
20%</t>
  </si>
  <si>
    <t>Menor
40%</t>
  </si>
  <si>
    <t>Moderado
60%</t>
  </si>
  <si>
    <t>Mayor
80%</t>
  </si>
  <si>
    <t>Catastrófico
100%</t>
  </si>
  <si>
    <t>TIPO DE RIESGO</t>
  </si>
  <si>
    <r>
      <rPr>
        <b/>
        <sz val="11"/>
        <rFont val="Candara"/>
        <family val="2"/>
      </rPr>
      <t>Si en TIPO seleccionó las opiciones:</t>
    </r>
    <r>
      <rPr>
        <sz val="11"/>
        <rFont val="Candara"/>
        <family val="2"/>
      </rPr>
      <t xml:space="preserve">
E_Relaciones_Laborales
F_Usuarios_Productos_y_Prácticas_Organizacionales
G_Daños_Activos_Físicos
</t>
    </r>
    <r>
      <rPr>
        <b/>
        <sz val="11"/>
        <rFont val="Candara"/>
        <family val="2"/>
      </rPr>
      <t>Debe definir la fuente generadora de la lista desplegable</t>
    </r>
  </si>
  <si>
    <t>Gestión</t>
  </si>
  <si>
    <t>Fiscal</t>
  </si>
  <si>
    <t>Corrupción</t>
  </si>
  <si>
    <t>Falta_de_aplicación_de_los_procedimientos</t>
  </si>
  <si>
    <t>Errores_en_cálculos_para_ pagos_internos_y_externos</t>
  </si>
  <si>
    <t>B_Talento_Humano</t>
  </si>
  <si>
    <t>Falta_de_supervisión_o_interventoría</t>
  </si>
  <si>
    <t>Acciones_contrarias_a_las_leyes_o_acuerdo_contractuales</t>
  </si>
  <si>
    <t>Falta_de_capacitación_y_otros_temas_relacionados_con_el_personal</t>
  </si>
  <si>
    <t>Fraude_Interno</t>
  </si>
  <si>
    <t>Caída_de_sistemas_de información_y_aplicaciones</t>
  </si>
  <si>
    <t>Errores_en_hardware_o_software</t>
  </si>
  <si>
    <t>Gestión_inadecuada_de_ conflicto_de_Intereses</t>
  </si>
  <si>
    <t>FUENTE</t>
  </si>
  <si>
    <t>Imagen</t>
  </si>
  <si>
    <t xml:space="preserve">OBJETIVO DEL PROCESO </t>
  </si>
  <si>
    <t>IDENTIFICACIÓN DEL RIESGO</t>
  </si>
  <si>
    <t>Integridad_pública_Corrupción</t>
  </si>
  <si>
    <t>Integridad_pública_LA_FT_FP</t>
  </si>
  <si>
    <t>CLASIFICACIÓN DEL RIESGO</t>
  </si>
  <si>
    <t>Estratégico</t>
  </si>
  <si>
    <t xml:space="preserve">Operativo </t>
  </si>
  <si>
    <t xml:space="preserve">Financiero </t>
  </si>
  <si>
    <t>Factor relacionado</t>
  </si>
  <si>
    <t>VERSIÓN</t>
  </si>
  <si>
    <t xml:space="preserve">Fecha de Elaboración </t>
  </si>
  <si>
    <t>MAPA DE GESTIÓN INTEGRAL DE RIESGOS 
SECRETARÍA JURÍDICA DISTRITAL</t>
  </si>
  <si>
    <t>Talento humano</t>
  </si>
  <si>
    <t>Tecnología, sistemas y seguridad de la información</t>
  </si>
  <si>
    <t>Gestión Administrativa</t>
  </si>
  <si>
    <t>Dirigir, coordinar y controlar al interior de la Secretaría la ejecución de los programas y actividades relacionadas con los asuntos de carácter administrativo de conformidad con las disposiciones vigentes.</t>
  </si>
  <si>
    <t>Ejecuciones de actividades para garantizar la prestación de los servicios generales mantenimiento, Aseo, cafetería, transporte, préstamo de espacios y otros.</t>
  </si>
  <si>
    <t>ACTIVIDAD CLAVE DEL PROCESO</t>
  </si>
  <si>
    <t>Preliminar</t>
  </si>
  <si>
    <t>Atención a la Ciudadanía</t>
  </si>
  <si>
    <t>Orientar y coordinar la atención de los requerimientos presentados por la ciudadanía (PQRS) y realizar la evaluación de los trámites y servicios de la entidad.</t>
  </si>
  <si>
    <t xml:space="preserve">	
Gestionar y hacer seguimiento a los requerimientos presentados por la ciudadanía.</t>
  </si>
  <si>
    <t>Programar, gestionar, ejecutar y registrar los recursos financieros y los movimientos contables, para atender las obligaciones contraídas por la Secretaría Jurídica Distrital.</t>
  </si>
  <si>
    <t xml:space="preserve">	
El registro de la información contable.</t>
  </si>
  <si>
    <t>Reporte de la información exógena.</t>
  </si>
  <si>
    <t>Trámite y liquidación de órdenes de pago.</t>
  </si>
  <si>
    <t>Talento humano
Procesos y procedimientos
Tecnología, sistemas y seguridad de la información</t>
  </si>
  <si>
    <t>Registro de información en el sistema BOGDATA.</t>
  </si>
  <si>
    <t>2311500-ADM-GES-R1</t>
  </si>
  <si>
    <t>2311500-ADM-FIS-R1</t>
  </si>
  <si>
    <t>2311500-ADM-COR-R1</t>
  </si>
  <si>
    <t>2311500-ADM-COR-R2</t>
  </si>
  <si>
    <t>2311000-ATCIU-GES-R2</t>
  </si>
  <si>
    <t>2311000-ATCIU-COR-R1</t>
  </si>
  <si>
    <t>2311400-FIN-GES-R1</t>
  </si>
  <si>
    <t>2311400-FIN-GES-R2</t>
  </si>
  <si>
    <t>2311400-FIN-GES-R3</t>
  </si>
  <si>
    <t>2311400-FIN-COR-R1</t>
  </si>
  <si>
    <t>Gestionar procesos de contratación para la adquisición de bienes y servicios en el marco operacional de la Secretaría Jurídica Distrital.</t>
  </si>
  <si>
    <t xml:space="preserve">	
Celebración de contratos Revisiones previas Estructuración del estudio previo Selección de la modalidad de Contratación.</t>
  </si>
  <si>
    <t>Verificación de idoneidad en contratos Desarrollo de la etapa precontractual</t>
  </si>
  <si>
    <t>Procesos de Contratación</t>
  </si>
  <si>
    <t>2311000-CONT-GES-R1</t>
  </si>
  <si>
    <t>2311600-CONT-GES-R2</t>
  </si>
  <si>
    <t>2311600-CONT-COR-R1</t>
  </si>
  <si>
    <t>2311600-CONT-COR-R2</t>
  </si>
  <si>
    <t>Coordinación y comunicación
Cultura organizacional
Estructura organizacional
Procesos y procedimientos
Productos y servicios prestados
Talento humano
Innovación
Valores</t>
  </si>
  <si>
    <t>Coordinar el proceso de gestión documental, desde la creación o recepción de los documentos hasta su disposición final, sin importar el soporte de producción, al interior de la Secretaría Jurídica Distrital.</t>
  </si>
  <si>
    <t xml:space="preserve">Crear, generar, tramitar, organizar y administrar la documentación producto de las actividades de la SJD, de acuerdo a la TRD y demás instrumentos archivísticos. </t>
  </si>
  <si>
    <t xml:space="preserve">Cultura Organizacional </t>
  </si>
  <si>
    <t>Implementar de los lineamientos, políticas e instrumentos archivísticos para la gestión documental.</t>
  </si>
  <si>
    <t>2311520-DOC-GES-R1</t>
  </si>
  <si>
    <t>2311520-DOC-GES-R2</t>
  </si>
  <si>
    <t>2311520-DOC-COR-R1</t>
  </si>
  <si>
    <t>Realizar la gestión integral del talento humano administrando y coordinando las actividades relacionadas con la vinculación, permanencia y desvinculación de las y los servidores, contribuyendo al bienestar personal, la potencialización de sus capacidades y generando motivación y compromiso institucional a fin de optimizar la prestación de los servicios y aportar en el cumplimiento de los objetivos institucionales</t>
  </si>
  <si>
    <t>Realizar la selección y vinculación del talento humano a la planta de persona</t>
  </si>
  <si>
    <t>Realizar el análisis y manejo de situaciones administrativas y novedades y la gestión de la compensación</t>
  </si>
  <si>
    <t>2311300-TH-GES-R1</t>
  </si>
  <si>
    <t>2311300-TH-GES-R2</t>
  </si>
  <si>
    <t>2311300-TH-GES-R3</t>
  </si>
  <si>
    <t>2311300-TH-FI-R4</t>
  </si>
  <si>
    <t>2311300-TH-GES-R5</t>
  </si>
  <si>
    <t>2311300-TH-GES-R6</t>
  </si>
  <si>
    <t>2311300-TH- IP-CI-R1</t>
  </si>
  <si>
    <t>Inspección, Vigilancia y Control</t>
  </si>
  <si>
    <t>Ejercer la función de inspección, vigilancia y control de las Entidades sin Ánimo de Lucro, con domicilio en la ciudad de Bogotá D.C. sin perjuicio de las competencias asignadas en la materia, en disposiciones especiales, a otras entidades distritales.</t>
  </si>
  <si>
    <t>Recepción, radicación y validación inicial de la solicitudes, elaboración, revisión y aprobación de actos administrativos, respuestas o certificados.</t>
  </si>
  <si>
    <t xml:space="preserve">Coordinación institucional </t>
  </si>
  <si>
    <t>2310470-IVC-GES-R1</t>
  </si>
  <si>
    <t>Adelantar las actuaciones disciplinarias al interior de la Entidad.</t>
  </si>
  <si>
    <t>Adelantar el proceso disciplinario, de conformidad con las etapas procesales descritas en la Ley 1952 de 2019 y las normas que la modifiquen.</t>
  </si>
  <si>
    <t>Presupuesto.
Tecnología, sistemas y seguridad de la información.</t>
  </si>
  <si>
    <t xml:space="preserve">Contribuir en la protección y mejoramiento de la función pública, mediante el desarrollo de herramientas y políticas disciplinarias que brinden asesoría y acompañamiento al operador disciplinario del Distrito Capital.
</t>
  </si>
  <si>
    <t>Contribuir en la protección y mejoramiento de la función pública, mediante el desarrollo de herramientas y políticas disciplinarias que brinden asesoría y acompañamiento al operador disciplinario del Distrito Capital.</t>
  </si>
  <si>
    <t>2310430-CID-GES-R2</t>
  </si>
  <si>
    <t>2310430-CID-COR-R2</t>
  </si>
  <si>
    <t>2310430-GDIS-GES-R3</t>
  </si>
  <si>
    <t>Gestión normativa y conceptual</t>
  </si>
  <si>
    <t>Definir y coordinar la Gestión Jurídica Distrital en materia de actos administrativos y conceptos jurídicos, así como la unidad conceptual en el Distrito.</t>
  </si>
  <si>
    <t>Revisión de legalidad y emisión de conceptos jurídicos.</t>
  </si>
  <si>
    <t>Revisión de legalidad de los actos administrativos y proyección de comentarios a los proyectos de acuerdos distritales a cargo de los profesionales.</t>
  </si>
  <si>
    <t>2310460-GNORM-GE-R2</t>
  </si>
  <si>
    <t>2310460-GNORM-GE-R3</t>
  </si>
  <si>
    <t>2310460-GNORM-COR-R1</t>
  </si>
  <si>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</si>
  <si>
    <t xml:space="preserve">	
Ejercer la representación Judicial y Extrajudicial de la Secretaría Jurídica Distrital y del Sector Central del D.C. Orientar y establecer los criterios para la proyección de los actos administrativos requeridos para el cumplimiento de sentencias Intervenir en trámites de mediación. Brindar representación y asesoría en el ejercicio del poder preferente. Establecer lineamientos y directrices para los Comités de Conciliación. Coordinar el cumplimiento y ejecución de sentencias judiciales.</t>
  </si>
  <si>
    <t>Administrar, operar, gestionar y analizar la información y realizar seguimiento a las entidades a través del SIPROJWEB, para controlar la calidad de la información jurídica con criterios de eficiencia, efectividad y oportunidad.</t>
  </si>
  <si>
    <t>Administrar, operar y realizar seguimiento a las entidades a través del SIPROJWEB, para garantizar la gestión de la información jurídica con criterios de eficiencia y oportunidad.</t>
  </si>
  <si>
    <t>2310450-GJUDIC-GES-R1</t>
  </si>
  <si>
    <t>2310450-GJUDIC-GES-R3</t>
  </si>
  <si>
    <t>2310450-GJUDIC-COR-R3</t>
  </si>
  <si>
    <t>Orientar la gerencia jurídica del Distrito Capital a través de la expedición de políticas, lineamientos, estudios, análisis y/o recomendaciones que permitan la articulación jurídica distrital, el fortalecimiento y unificación de criterios jurídicos y normativos, con el fin de fortalecer la defensa del interés de la ciudad y la prevención del daño antijurídico</t>
  </si>
  <si>
    <t>Articular la coordinación jurídica de las entidades y organismos distritales a través de las instancias de coordinación.</t>
  </si>
  <si>
    <t>Estructura organizacional
Talento humano</t>
  </si>
  <si>
    <t>2310400-GJUR-GES-R1</t>
  </si>
  <si>
    <t>2310400-GJUR-COR-R1</t>
  </si>
  <si>
    <t>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</si>
  <si>
    <t xml:space="preserve">	
Elaboración de informes de seguimiento y de auditoría.</t>
  </si>
  <si>
    <t>Talento Humano
Cultura organizacional</t>
  </si>
  <si>
    <t>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</si>
  <si>
    <t>2310300-EIND-GES-R1</t>
  </si>
  <si>
    <t>2310300-EIND-COR-R2</t>
  </si>
  <si>
    <t>Administrar y gestionar tecnologías de información y comunicaciones, así como desarrollar y mantener los sistemas misionales y administrativos de la entidad, con el fin de garantizar una plataforma tecnológica moderna, confiable, oportuna y disponible para los servidores públicos y ciudadanía en general.</t>
  </si>
  <si>
    <t xml:space="preserve">	
Administrar las herramientas, las bases de datos, la plataforma tecnológica de información y comunicaciones de la Secretaría Jurídica Distrital</t>
  </si>
  <si>
    <t>Administrar las herramientas, las bases de datos, la plataforma tecnológica de información y comunicaciones de la Secretaría Jurídica Distrital</t>
  </si>
  <si>
    <t>Direccionamiento y Planeación.</t>
  </si>
  <si>
    <t>2310200-TIC-GES-R1</t>
  </si>
  <si>
    <t>2310200-TIC-FI-R1</t>
  </si>
  <si>
    <t>2310200-TIC-GE-R9</t>
  </si>
  <si>
    <t>2310200-TIC-COR-R1</t>
  </si>
  <si>
    <t>2310200-TIC-GE-R2</t>
  </si>
  <si>
    <t>2310200-TIC-GE-R3</t>
  </si>
  <si>
    <t>2310200-TIC-GE-R4</t>
  </si>
  <si>
    <t>2310200-TIC-GE-R5</t>
  </si>
  <si>
    <t>Posibilidad de afectación  reputacional por indisponibilidad en la prestación de los Servicios generales (mantenimiento, aseo, cafetería, transporte, préstamo de espacios y otros), debido a la deficiencia en la organización de los recursos necesarios e inoportunidad en la presentación de las solicitudes por parte de las distintas dependencias fuera de los tiempos establecidos.</t>
  </si>
  <si>
    <t>Posibilidad de afectación económica y reputacional por pérdida, hurto, robo o declaratoria de faltantes de los bienes tangibles pertenecientes a la entidad. debido a omisión del registro de los bienes tangibles de la Secretaría Jurídica Distrital por concepto de ingresos, traslados, salidas y bajas de los bienes. Desconocimiento de los procedimientos y manejo de aplicativos del proceso de gestión administrativa - almacén.</t>
  </si>
  <si>
    <t>Posibilidad de afectación  reputacional por acción u omisión se vulneren las claves de ingreso al sistema BOGDATA  por parte de los servidores o colaboradores del proceso para beneficio propio o de terceros.</t>
  </si>
  <si>
    <t>Posibilidad de afectación  reputacional por la celebración de contratos sin la selección adecuada de cada una de las modalidades de contratación definidas en la normatividad vigente, debido a debilidades en la estructuración de los procesos de contratación requeridos por parte de las áreas.</t>
  </si>
  <si>
    <t>Posibilidad de afectación  reputacional por deficiencias en la etapa precontractual debido a la inadecuada formulación de los estudios previos, omisión de la revisión de requisitos relacionados en los estudios previos de la persona a contratar respecto al cumplimiento de los requisitos establecidos en la normatividad vigente.</t>
  </si>
  <si>
    <t>Posibilidad de afectación Legal por suscribir contratos, en la modalidad de contratación directa o adjudicar un proceso de selección, tales como licitación pública, selección abreviada, concurso de méritos o mínima cuantía  a un oferente que se encuentre inmerso en LA/FT.</t>
  </si>
  <si>
    <t>Posibilidad de afectación Legal por incumplir las orientaciones, lineamientos y procedimientos en el ejercicio de la supervisión que den lugar a hallazgos e investigaciones.</t>
  </si>
  <si>
    <t>Posibilidad de afectación económica y reputacional por deterioro, extravío y/o pérdida de la documentación que se encuentra en soportes físicos y digitales  debido a posibles comportamientos no éticos de los servidores para el favorecimiento de terceros.</t>
  </si>
  <si>
    <t>Posibilidad de afectación  reputacional  por vincular funcionarios sin cumplir los requisitos mínimos establecidos en el manual de funciones de la entidad, debido a la falta de verificación de la documentación que acredita los estudios y la experiencia, por deficiencia en las gestiones necesarias para contar con la documentación requerida para la vinculación en el empleo y a la falta de criterio en la verificación de los requisitos establecidos en el manual de funciones.</t>
  </si>
  <si>
    <t>Posibilidad de afectación  reputacional por la falta de pago de las obligaciones laborales a los funcionarios nuevos vinculados a la SJD debido a la ausencia de información para la creación de los terceros en el aplicativo BOGDATA y PERNO, deficiencias en las gestiones necesarias para contar con la documentación requerida para la vinculación, así como la ausencia de seguimiento en el registro de los funcionarios nuevos en los aplicativos de Nómina de la entidad</t>
  </si>
  <si>
    <t>Posibilidad de afectación  reputacional por el incumplimiento en la ejecución de las actividades orientadas al mejoramiento de la calidad de vida de los funcionarios de la Secretaría Jurídica Distrital, debido a deficiencias en la planeación previa, insuficiente coordinación interdependencias y un inadecuado seguimiento de las acciones programadas en el Plan Estratégico del Talento Humano.</t>
  </si>
  <si>
    <t>Posibilidad de efecto dañoso sobre los recursos de la entidad  por presentarse variaciones en el pago de las obligaciones laborales de los funcionarios de la Secretaría Jurídica Distrital debido a inconsistencias en la liquidación de la nómina y seguridad social, deficiencias presentadas por el aplicativo PERNO en la liquidación de los emolumentos, así como a la no inclusión de las novedades presentadas durante el periodo</t>
  </si>
  <si>
    <t>Posibilidad de afectación  reputacional por la falta de reconocimiento de las situaciones administrativas de los funcionarios de la SJD en los plazos requeridos debido a deficiencias en el trámite de situaciones administrativas, ausencia de reporte o seguimiento de las mismas presentadas por los funcionarios de la SJD</t>
  </si>
  <si>
    <t>Posibilidad de afectación  reputacional por la fuga de capital Intelectual producido en la Secretaria Jurídica Distrital debido a la falta de entrega de la información producida por los funcionarios de la SJD al momento de desvincularse de la entidad, ausencia de seguimiento a la información entregada en el momento que se presente la desvinculación y Ausencia de controles en la recepción y revisión de los informes entregados por parte de los servidores y contratistas que se retiran por diferentes causales de la Entidad.</t>
  </si>
  <si>
    <t>Posibilidad de afectación  reputacional de que los funcionarios de la Secretaría Jurídica Distrital puedan influir indebidamente en el desarrollo de sus funciones, obligaciones o en la toma de desiciones por intereses personales o de terceros.</t>
  </si>
  <si>
    <t>Posibilidad de afectación  reputacional por prescripcción y/o caducidad de los procesos disciplinarios,  debido a la ausencia de seguimiento a los términos procesales por parte del abogado sustanciador.</t>
  </si>
  <si>
    <t>Posibilidad de afectación  reputacional  por la baja participación de los servidores y colaboradores en las orientaciones en responsabilidad disciplinaria,  debido a debilidades en la difusión de la información y convocatoria de las orientaciones a los servidores públicos y contratistas del Distrito</t>
  </si>
  <si>
    <t>Posibilidad de afectación  reputacional por vencimiento de términos en la emisión de conceptos jurídicos y comentarios a proyectos de acuerdo debido al gran volumen de solicitudes presentadas</t>
  </si>
  <si>
    <t>Posibilidad de afectación  reputacional por perdidas documentales debido al transito permanente de los proyectos de trámites por diferentes dependencias y entidades externas.</t>
  </si>
  <si>
    <t>Posibilidad de afectación  reputacional por aceptación de dadivas, comisiones o cualquier otro beneficio, por parte de servidores o colaboradores de la dependencia debido a la acción de ceder ante la presión indebida de terceros para desconocer el marco normativo aplicable en la revisión de proyectos normativos.</t>
  </si>
  <si>
    <t>Posibilidad de afectación  reputacional por incumplimiento de términos, debido a la desatención a las actuaciones judiciales y extrajudiciales, asignación tardía y envío inoportuno de pruebas o soportes que dificultan o limitan la contestación de la demanda y otras actuaciones del ciclo de defensa jurídica.</t>
  </si>
  <si>
    <t>Posibilidad de afectación  reputacional por la ausencia de registros, o desactualización, o falta de calidad y/o veracidad de los mismos, en SIPROJ, por parte de las entidades distritales debido a Información desactualizada o incompleta, de los procesos judiciales y extrajudiciales que impiden la toma decisiones jurídicas y financieras acertadas y oportunas</t>
  </si>
  <si>
    <t>Posibilidad de afectación  reputacional por modificación o alteración indebida de la información registrada en el Sistema de Información de Procesos judiciales y extrajudiciales, debido a actuaciones irregulares de servidores o colaboradores del proceso para obtener beneficios propios o de terceros.</t>
  </si>
  <si>
    <t>Posibilidad de afectación en medidas de control por manipulación indebida de la información en las etapas del proceso de auditoría debido a presiones o motivaciones individuales, sociales o colectivas, que inciten a realizar conductas contrarias al deber ser en la elaboración de los informes de auditoría por parte de los auditores de la OCI.</t>
  </si>
  <si>
    <t>Posibilidad de afectación  reputacional por pérdida de disponibilidad de los sistemas de información debido al inadecuado soporte a la infraestructura tecnológica que incluye: Problemas de hardware y/o software, acceso no autorizado a la información, pérdida de integridad del catálogo de servicios y pérdida de Conectividad</t>
  </si>
  <si>
    <t>Posibilidad de afectación económica por el vencimiento de licencias, certificados digitales, dominios y/o el uso no autorizado de software o alguna forma de almacenamiento  debido a irregularidades en la evaluación de necesidades para la adquisición de licencias y/o soporte, así como en el estudio y diseños recibidos y pagados sin cumplir las condiciones de calidad.</t>
  </si>
  <si>
    <t>Posibilidad de afectación  reputacional por afectación de forma fraudulenta a la integridad de la información de la entidad debido a la impericia humana, alteración de la configuración, fallas del sistema eléctrico o sabotaje y falta de presupuesto.</t>
  </si>
  <si>
    <t xml:space="preserve">El Representante Legal,  cada vez que se requiera autoriza por medio de un formato establecido por la Secretaría Distrital de Hacienda, los usuarios y los roles para la ejecución de tareas del aplicativo BOGDATA. Los usuarios autorizados deben asignar una clave para ingresar al aplicativo. El aplicativo solicita el cambio de clave de usuario cada 90 días, sin embargo el usuario puede cambiar su clave cuando lo desee pertinente. En caso de presentar alguna situación que genere alerta se oficia a soporte_bogdata@shd.gov.co, para el bloqueo o retiro del usuario del sistema. Como evidencia se deja la trazabilidad de las comunicaciones tanto por correo electrónico como radicadas por el sistema SIGA. </t>
  </si>
  <si>
    <t xml:space="preserve">El Auxiliar Cada vez que se solicita en calidad de préstamo o consulta un expediente del Archivo Central. Propósito: Garantizar que los expedientes del Archivo Central solo sean prestados a personal autorizado evitando así su hurto, pérdida o eliminación. Método (Cómo): Se atienden las solicitudes de consulta y préstamo documental realizadas exclusivamente por funcionarios o contratistas de la SJD y previa autorización de los jefes de cada una de las dependencias productoras de los documentos de archivo, dejando registro en la Planilla Control Préstamo Documentos. Solo se permite acceso al Archivo Central a dos (2) auxiliares y el profesional especializado asignados al Proceso de Gestión Documental, así como al Director de Gestión Corporativa. Observaciones o Desviaciones: Cuando se identifique que quien realiza una solicitud de consulta o préstamo documental no es funcionario o contratista de la SJD, se informará al jefe de la dependencia productora, al Director de Gestión Corporativa y al Profesional Especializado asignado al proceso de Gestión Documental para que se tomen las medidas pertinentes. Cuando se identifique que una persona distinta a los a dos (2) auxiliares o el profesional especializado asignados al Proceso de Gestión Documental, así como al Director de Gestión Corporativa se pondrá en conocimiento la situación de al jefe de la oficina productora, al Director de Gestión Corporativa y al Profesional Especializado asignado al proceso de Gestión Documental para que se tomen las medidas pertinentes. Evidencia: Correo electrónico o memorando de solicitud de consulta o préstamo de documentos y Planilla Control Préstamo Documentos </t>
  </si>
  <si>
    <t>El Profesional jurídico, financiero, técnico operativo y Director (a) IVC:  realizan permanentemente, verificación integrada de la información allegada por las ESAL. Método: Verificación RUES y la competencia de la Dirección IVC. Si está acorde con las funciones de la SJD- IVC, se procede a verificación en el sistema SIPEJ de la información allegada por las ESAL y lo que reposa en las carpetas, de conformidad con la normatividad legal vigente. Se proyecta y se analiza el informe financiero, jurídico y contable, suscrito por los profesionales asignados y los respectivos revisores.  En caso de encontrarse una observación o una desviación el funcionario respectivo informará a su superior inmediato utilizando los canales institucionales que correspondan. Periodicidad: Permanente. Evidencia: Registro en SIPEJ de las gestiones realizadas por cada uno de los colaboradores que intervienen en la expedición del certificado y reporte certificados expedidos.</t>
  </si>
  <si>
    <t xml:space="preserve">Los profesionales del Equipo SIPROJ, Juridicos y financieros elaboran un diagfnostico del estado de la informacion registrada en SIPROJ, por parte de las entidades, donde se identifican las posibles deficiencias e inconsistencias encontraadas y se exponen a cada Entidad en mesas de trabajo programadas anualmente (de acuerdo al cronograma fijado mediante circular); donde se trazan compromisos para realizar los ajustes, que se verifican en nuevas mesas de seguimiento y se documentan a través de las respectivas actas levantadas en cada sesión. </t>
  </si>
  <si>
    <t>Los Funcionarios Grupo Siproj, cada semana se realiza una capacitación a usuarios nuevos Propósito: Capacitar a los usuarios nuevos en el manejo operativo del Sistema de Información de Procesos Judiciales, antes de entregar el usuario y la clave de accesos a dicho sistema. Método (Cómo): Se realiza la programación de capacitación cada vez que se presente una solicitud de creación de usuario para el manejo del Sistema de Información de Procesos Judiciales. Observaciones o Desviaciones: El funcionario encargado revisa que los funcionarios citados a la capacitación asistan, si alguno de ellos no se presenta se reprograma la fecha para la respectiva capacitación. Evidencia: Registro de asistencia</t>
  </si>
  <si>
    <t>Los Funcionarios Grupo Siproj, cada vez que se presente una solicitud de creación y/o activación de usuario Propósito: Revisar el cumplimiento de los lineamientos establecidos en la Resolución 485 de 2023 artículo 36. Método (Cómo): Realizando la revisión de cada una de las solicitudes presentadas por los jefes de las entidades, quienes solicitan la creación y/o activación de los usuarios Observaciones o Desviaciones: El funcionario encargado revisa las solicitudes, si se presenta alguna inconsistencia la devuelve con las observaciones pertinentes para ser corregida y nuevamente presentada. Evidencia: Las solicitudes recibidas y revisadas</t>
  </si>
  <si>
    <t>El profesional de la OCI verifica que la planeación de la auditoría o informe contemple la totalidad del alcance previsto y criterios definidos en el plan anual de auditoría a través de la elaboración de papeles de trabajo y/o solicitudes de información y la elaboración de listas de chequeo para la posterior valoración de las evidencias. Evidencia: Solicitudes de información para seguimientos e informes de ley. Listas de chequeo en caso de auditorías.</t>
  </si>
  <si>
    <t xml:space="preserve">El jefe de control interno Cada vez que se inicia una auditoría,  convoca al equipo auditor para informarle las directrices a seguir durante la auditoría, así como la definición de los roles a ejercer en el desarrollo de la auditoría,y la socialización de la matriz Riesgos de Auditoría Interna 2310300-FT-233. </t>
  </si>
  <si>
    <t>El responsable del seguimiento a la implementación del modelo de seguridad y privacidad de la información en la SJD verificará las políticas de control de acceso a redes, sistemas de información y servicios de red,  presentando un informe al jefe de la Oficina de Tecnología, el cual debe contener el análisis de los reportes del acceso de los usuarios a los diferentes sistemas de información de la entidad, mediante el seguimiento a los perfiles asignados a los usuarios de los servicios de tecnología y a los sistemas de información, identificando las posibles inconsistencias o alertas en el uso indebido de los sistemas.</t>
  </si>
  <si>
    <t>El responsable de las actividades de los procedimientos de administración de usuarios y Gestion del acceso del proceso Gestion de TIC,  verificará el cumplimiento de los puntos de control de las actividades contenidos en los procedimientos presenta un informe con el análisis de la implementación de los puntos de control de actividades contenidos en los procedimientos. Dicho informe debe contener el análisis de la auditoria del proceso y el registro de la evidencia del cumplimiento cabal del proceso y sus controles.</t>
  </si>
  <si>
    <t>El profesional universitario de infraestructura realizará la verificación de la soluciones registradas  mediante la comparación de las solicitudes iniciales, las soluciones asignadas, las solicitudes atendidas y las solicitudes cerradas. Esta actividad se realiza mensualmente y queda como evidencia el reporte de seguimiento de casos los cuales son presentados al líder del proceso en Comité de Autocontrol</t>
  </si>
  <si>
    <t>El profesional universitario  realizará una encuesta de satisfación de los servicios atendidos por el personal de soporte técnico y que se encuentran en estado cerrado.  Esta actividad se realiza mensualmente y queda como evidencia el formulario de diligenciamiento de la encuesta la cual se presenta al líder del proceso mensualmente</t>
  </si>
  <si>
    <t>El profesional universitario realizara la validación de que los usuarios cuenten con acceso al GLPI y con rol activo Esta actividad se realiza trimestralmente y quedaría como evidencia el reporte de usuarios de GLPI.</t>
  </si>
  <si>
    <t>El profesional especializado gestionará los cambios realizados Toda solicitud de cambio en un sistema de información y/o gestión de configuración de los sistemas de la entidad, debe ser validado/aprobado por los responsables técnicos y funcionales de los sistemas que puedan verse afectados por el cambio presentado. Método: Presentación del cambio al consejo asesor de cambios. Evidencia: Reporte mensual del seguimiento a los cambios solicitados al consejo.</t>
  </si>
  <si>
    <t>El profesional universitario gestionará los cambios realizados en el ámbito de la gestión de usuarios y acceso a las herramientas informáticas debe ser validado por los responsables técnicos y funcionales de los sistemas que puedan verse afectados por el cambio. Método: Aplicación de los controles de verificación del proceso de administración de usuarios y gestión de accesos. Evidencia: Reporte mensual del seguimiento a los cambios solicitados.</t>
  </si>
  <si>
    <t>El contratista realizará el monitoreo de la correcta ejecución del procedimiento 2310200-PR-046 de Administracion de Backups y Restore Seguimiento periódico de los puntos de control del procedimiento de acuerdo con la especificación del mismo. Periodicidad: Seguimiento mensual al cronograma de administración de Backup y Restore.</t>
  </si>
  <si>
    <t>El ingeniero contratista de soporte a la infraestructura de telecomunicaciones y seguridad perimetral realizará el monitoreo del firewall para detección temprana de ataques a la infraestructura tecnológica de la entidad a través de la observación permanente de las alertas generadas por el software de monitoreo y lo realiza de manera permanente. La evidencia de esta actividad está en los informes mensuales del firewall que realiza el ingeniero contratista.</t>
  </si>
  <si>
    <t>El contratista encargado de la implementación del modelo de seguridad y privacidad de la información verificará las políticas de control de acceso a redes y servicios de red, así mismo el acceso de los usuarios a los diferentes sistemas de información de la entidad mediante el seguimiento a los perfiles asignados a los usuarios de los servicios de tecnología y a los sistemas de información de manera trimestral. La evidencia de la actividad está en el reporte de usuarios con sus respectivos perfiles.</t>
  </si>
  <si>
    <t>El contratista lider de la politica de seguridad de la información con el apoyo del/la Profesional Universitario  generara un reporte mensual de las unidades compartidas por los funcionarios de la entidad  en el que el acceso general este como Cualquier persona con el enlace, con el fin de enviar correos a los usuarios y jefes de dependencia, dando a conocer los documentos o unidades compartidas con esta caracteristica. En caso de reiterar la configuración se invitara a una jornada de orientación en seguridad de la información. Evidencia, Reporte y/o correos enviados</t>
  </si>
  <si>
    <t>Auxiliar administrativo/a cada vez que se realiza la solicitud de un servicio organiza los recursos necesarios para atender la solicitud revisando la disponibilidad de estos, dejando como evidencia la respuesta al solicitante, a través del sistema de información SASGE, o correo electrónico. En caso de encontrar observaciones o desviaciones, solicita la completitud de la información requerida para la adecuada gestión del servicio y realiza el seguimiento hasta su subsanación.
Evidencias: Reporte SASGE o correo electrónico.</t>
  </si>
  <si>
    <t>Profesional Especializado/a trimestralmente gestionará la publicación de una pieza comunicacional para el uso de los servicios que presentan en el proceso haciendo la solicitud al proceso de gestión de las comunicaciones dejando como evidencia el correo electrónico de la solicitud y la pieza comunicacional divulgada. En caso de presentarse observaciones o desviaciones, coordina los ajustes necesarios con el proceso de Gestión de Comunicaciones, velando por la oportunidad y la precisión del contenido a publicar.
Evidencias: Correo electrónico de solicitud, pieza comunicacional publicada.</t>
  </si>
  <si>
    <t>Profesional Universitario/a trimestralmente validara la información registrada en los aplicativos SAI y SAE comparando la información obtenida en el inventario general con la información registrada. Dejando como evidencia el acta de realización del inventario con sus soportes. En caso de identificar inconsistencias o desviaciones entre el inventario físico y los aplicativos, gestionará con las dependencias responsables la corrección de la información y realizará el seguimiento hasta su ajuste definitivo.
Evidencias: Acta de inventario, reportes de inconsistencias, soportes de ajustes.</t>
  </si>
  <si>
    <t>Profesional Universitario/a semestralmente Sensibilizará a los servidores de la SJD sobre las responsabilidades frente a la tenencia de los bienes públicos y manejo de los sistemas de información haciendo uso de los espacios disponibles y/o medios de comunicación virtuales dejando como evidencia la divulgación y registro de asistentes. En caso de presentarse desviaciones en la participación o en la recepción del contenido, realizará las acciones de refuerzo necesarias y coordinará nuevas sesiones o comunicaciones complementarias.
Evidencias: Registro de asistentes, material de divulgación, comunicaciones enviadas.</t>
  </si>
  <si>
    <t>Profesional Universitario/a semestralmente reportará a las dependencias de la SJD, la obligación y lineamientos establecidos en el procedimiento de gestión de bienes para aquellos bienes que requieren el ingreso al almacén, de acuerdo con el plan anual de adquisiciones. por medio de correo electrónico y/o memorando dejando como evidencias las comunicaciones remitidas. En caso de presentarse desviaciones en la participación o en la recepción del contenido, realizará las acciones de refuerzo necesarias y coordinará nuevas sesiones o comunicaciones complementarias.
Evidencias: Registro de asistentes, material de divulgación, comunicaciones enviadas.</t>
  </si>
  <si>
    <t xml:space="preserve"> El Técnico Operativo, Semanalmente realiza un seguimiento a las dependencias responsables de emitir respuesta a las PQRS informando mediante correo electrónico las peticiones que están próximas a vencer.  En caso de no ser atendida la solicitud, el mismo día del vencimiento se informará al jefe inmediato para garantizar que las peticiones sean atendidas dentro de los términos de Ley. 
Evidencias: correos electrónicos enviados y los informes semanales de vencimiento de términos.</t>
  </si>
  <si>
    <t xml:space="preserve"> El Técnico Operativo, cada vez que se tramite una solicitud de creación o activación de usuario para acceder al Sistema Distrital para la Gestión de Peticiones Ciudadanas - Bogotá te Escucha. 
Propósito: Velar porque los colaboradores de la SJD que accedan al Sistema Distrital para la Gestión de Peticiones Ciudadanas - Bogotá te Escucha conozcan los lineamientos generales respecto al tratamiento de datos personales y se comprometan a dar un adecuado tratamiento a los mismos. Método (Cómo): Cada vez que se crea o activa un usuario para el acceso al Sistema Distrital para la Gestión de Peticiones Ciudadanas - Bogotá te Escucha se hace entrega al colaborador del Acuerdo de Confidencialidad y no divulgación de información el cual debe ser firmado y entregado al delegado del proceso de Atención a la Ciudadanía quien se encarga de entregarlo a la Dirección de Gestión Corporativa para que sea archivado en la historia laboral o el expediente contractual según corresponda. 
Evidencia: Acuerdos de Confidencialidad y no divulgación de información firmados En caso de una eventual ocurrencia de divulgación de información confidencial, el hecho se pondrá en conocimiento de la Dirección Distrital de Asuntos Disciplinarios para la de su competencia</t>
  </si>
  <si>
    <t xml:space="preserve"> El Técnico Operativo, semestralmente, realiza actualización de los permisos gestores Bogotá Te Escucha. 
Método: En cada vigencia se solicita a los jefes de las dependencias confirmar los datos de los colaboradores designados como gestores de Bogotá te Escucha quienes tiene acceso al Sistema Distrital para la Gestión de Peticiones Ciudadanas - Bogotá te Escucha. Se atienden las solicitudes de activación e inactivación de usuarios del Sistema Distrital para la Gestión de Peticiones Ciudadanas - Bogotá te Escucha. 
Evidencia: Memorando designación gestores Bogotá te Escucha, Listado Gestores de Bogotá te Escucha, correos electrónicos gestión de usuarios Bogotá te Escucha. </t>
  </si>
  <si>
    <t xml:space="preserve">El profesional asignado mensualmente verifica la información económica previa preparación de los Estados Contables para cada cierre a través de la revisión de las operaciones económicas y conciliación con los diferentes procesos generadores de hechos económicos dejando como evidencia el formato de 2311400-FT-317 Conciliación En caso de encontrar diferencias en los procesos de conciliación adelantados se realiza el análiss de la diferencia identificando si la diferencia da origen a algún registro contable, caso en el cual el profesional que adelanta el proceso de conciliación realiza los registros a que haya lugar, dejando las observaciones en el formato de conciliación.
Evidencias: formato de conciliación </t>
  </si>
  <si>
    <t>El profesional universitario cada vez que se presente una liquidación efectúa la validación de la información financiera del tercero a pagar mediante la comparación de los documentos soportes con la información contenida en el formato 2311400-FT-197 Informe Financiero de persona natural, dejando como evidencia el archivo de Excel denominado Control de Pagos En caso de identificar alguna inconsistencia entre los documentos remitidos y la información registrada en el formato 2311400-FT-197 ‘Informe Financiero de Persona Natural’, el profesional asignado informará dichas novedades al contratista mediante correo electrónico, con copia al supervisor del contrato, a fin de que se realicen las correcciones pertinentes y se radiquen, mediante alcance, los documentos ajustados.
Evidencias:  Correos electrónicos</t>
  </si>
  <si>
    <t>El Comité de Contratación de la SJD  cada vez que se requiera, revisa el plan anual de adquisiciones, línea por línea para verificar la necesidad y las modalidades de contratación solicitadas por las dependencias de la entidad.
 En caso de encontrar observaciones o desviaciones se realiza el ajuste correspondiente en la sesión.
Evidencias: Acta de reunión del comité de contratación, actualización del PAA.</t>
  </si>
  <si>
    <t>El profesional asignado cada vez que se requiera realizar un proceso de contratación verifica los documentos precontractuales y el cumplimiento de los requisitos legales y técnicos revisando el contenido de los documentos aportados En caso de encontrar observaciones o desviaciones se solicita ajuste una vez identificado
Evidencias: correos electrónicos con las observaciones remitidas a las áreas</t>
  </si>
  <si>
    <t>El profesional asignado cada vez que se requiera realizar un proceso de contratación revisa el cumplimiento de cada uno de los requisitos, frente a lo establecido en los documentos previos realizado la validación de cada soporte aportado frente al requisito definido En caso de encontrar observaciones o desviaciones se solicita ajuste una vez identificado
Evidencia: matriz con la relación de los contratos generados y el enlace de consulta en el aplicativo SECOP</t>
  </si>
  <si>
    <t xml:space="preserve">Equipo de contratación Cada vez que se adelante un proceso de contratación se solicitará al contratista o proveedor, el formato de compromiso anticorrupción diligenciado (2311600-FT-422).  En caso de encontrarlo no se podrá adelantar el proceso de contratación sin que el futuro contratista allegue el documento debidamente diligenciado.
Evidencia: formato 2311600-FT-422 debidamente diligenciado y firmado por el futuro contratista
</t>
  </si>
  <si>
    <t>Profesional Gestión Financiera cada vez que se presente una liquidación se efectúa la validación de la información financiera del tercero a pagar mediante la comparación de los documentos soportes con la información contenida en el formato 2311400-FT-197 Informe Financiero de persona natural En caso de encontrarlo se solicita el ajuste 
Evidencia: archivo de Excel denominado Control de Pagos</t>
  </si>
  <si>
    <t>El supervisor del contrato mensualmente realizará la verificación de los informes de supervisión haciendo uso del formato de seguimiento contractual con el cual verificará el cumplimiento de las obligaciones contractuales y la publicidad de la misma en SECOP En caso de entontrarlo solicta el ajuste una vez identificado
Evidencia: Formato de seguimiento contractual.</t>
  </si>
  <si>
    <t>El gestor de archivo de cada dependencia Diariamente debe organizar el archivo de gestión haciendo la revisión, organización, foliación y archivo de la documentación dejado como evidencia el FUID del archivo de gestión por dependencia.
 En caso de encontrar observaciones o desviaciones solicita el ajuste de la información
Evidencias: FUID y Hojas de control.</t>
  </si>
  <si>
    <t xml:space="preserve">	
El gestor de archivo de cada dependencia Cada vez que se requiera realizará el control del préstamo documental registrando los prestamos en la planilla de control de prestamos En caso de no ser diligenciado la planilla de préstamos, se solicita incluir la información.
Evidencias: Planilla de control de préstamo documental</t>
  </si>
  <si>
    <t xml:space="preserve">El Auxiliar Cada vez que se vence el plazo para la devolución del préstamo de un expediente del Archivo Central. Propósito: Garantizar que los expedientes del Archivo Central entregados en calidad de préstamo retornen a dicho Archivo evitando así su hurto, pérdida o eliminación. Método (Cómo): Se verifica la Planilla Control Préstamo Documentos en aras de identificar los expedientes que una vez cumplido el plazo de préstamo no han sido devueltos al Archivo Central y se solicita al funcionario o contratista responsable hacer la devolución. Observaciones o Desviaciones: Cuando el expediente en calidad de préstamo no es devuelto por el responsable se informa al jefe de la dependencia a la que esta asignado el responsable a fin de que solicite la devolución del expediente. 
Evidencia: Correo electrónico o memorando de solicitud de devolución de expedientes y Planilla Control Préstamo Documentos. </t>
  </si>
  <si>
    <t>El Profesional Universitario de vinculación  verifica el cumplimiento de los requisitos de experiencia y formación de cada nuevo funcionario, contando el tiempo de experiencia acreditado y cotejando que los soportes de educación correspondan al nivel exigido para el cargo en el Manual de Funciones de la entidad. Para ello utiliza el formato 2311300-FT-318 “Certificado de Cumplimiento de Requisitos para Tomar Posesión”, el cual es revisado y aprobado por el Director o la persona designada. En caso de encontrar observaciones o desviaciones se solicita la claridad de la información a la persona en proceso de vinculación
Evidencias: formato de 2311300-FT-318 Certificado de Cumplimiento de Requisitos para Tomar Posesión en la historia laboral</t>
  </si>
  <si>
    <t>El El Auxiliar administrativo de vinculación  cada vez que se presente una vinculación recibe y revisa los documentos soporte según la información relacionada en el formato 2311300-FT-095 - REQUISITOS PARA TOMAR POSESIÓN DEL CARGO una vez validada la información, se dará visto bueno por medio de la firma del formato y se remitirá a la historia laboral del funcionario. En caso de encontrar observaciones o desviaciones se solicita la claridad de la documentación a la persona en proceso de vinculación
Evidencias: formato de 2311300-FT-095 REQUISITOS PARA TOMAR POSESIÓN DEL CARGO en la historia laboral</t>
  </si>
  <si>
    <t>El Profesional Universitario cada vez que se presenta una vinculación y dentro de los quince (15) días hábiles siguientes al ingreso del funcionario verifica la autenticidad de los títulos aportados para la posesión, solicitando a las instituciones educativas la validación correspondiente mediante los medios oficiales que estas tengan disponibles. En caso de encontrar observaciones o desviaciones se notificará al Director/a de la Dirección de Gestión Corporativa para determians las acciones a seguir
Evidencias: soporte de la solicitud realizada a la institución educativa</t>
  </si>
  <si>
    <t xml:space="preserve"> 	
El Auxiliar Administrativo y/o Profesional Universitario Cada vez que se presenta una vinculación verifica la completitud de los documentos requeridos y gestiona inmediatamente la solicitud de creación del tercero en el aplicativo dispuesto por la Secretaría Jurídica y la Secretaría de Hacienda, asegurando que esta solicitud se realice antes del inicio del ciclo de nómina del mes en curso. En caso de encontrar observaciones o desviaciones se notificará al Director/a de la Dirección de Gestión Corporativa para determinar las acciones a seguir
Evidencias: la captura de pantalla de creación del tercero en los aplicativos dispuestos</t>
  </si>
  <si>
    <t xml:space="preserve">El Profesional designado mensualmente monitorea el cumplimiento del cronograma del Plan Estratégico del Talento Humano, cotejando las actividades programadas con las actividades ejecutadas para identificar retrasos o desviaciones. en caso de presentarse alguna desviación en la programación se informará al Director(a) para realizar el respectivo ajuste y desarrollar la actividad sin que esta se ejecute fuera de la vigencia establecida en el plan.
Evidencia: reporte de las actividades ejecutadas en el informe del comité de autocontrol de la Dirección de Gestión Corporativa, </t>
  </si>
  <si>
    <t xml:space="preserve">El Profesional Especializado y/o profesional universitario de nomina validan mensualmente de la información contenida en la nómina utilizando muestreo aleatorio en la prenomina por nivel jerárquico dejando como evidencia el documento de prenomina con los vistos buenos de los participantes de la verificación de la información En caso de encontrar observaciones o desviaciones se notificará al Director/a de la Dirección de Gestión Corporativa para determinar las acciones a seguir
Evidencia: reporte de las actividades ejecutadas en el informe del comité de autocontrol de la Dirección de Gestión Corporativa, </t>
  </si>
  <si>
    <t>El Profesional Especializado y/o profesional universitario encargado de la seguridad social y parafiscales verifican mensualmente que todos los funcionarios vinculado se encuentren activos, revisando y registrando los ingresos y retiros presentados en cada mes, En caso de encontrar observaciones o desviaciones se notificará al Director/a de la Dirección de Gestión Corporativa para determinar las acciones a seguir
Evidencia: planilla generada por el operador de pago</t>
  </si>
  <si>
    <t>El Profesional Especializado y/o profesional universitario encargado del trámite de las situaciones administrativas cada vez que se presente una situación administrativa verifican la documentación remitida y elaboran el acto administrativo donde se concede la situación  En caso de encontrar observaciones o desviaciones se notificará al Director/a de la Dirección de Gestión Corporativa para determinar las acciones a seguir
Evidencia: acto administrativo archivado en la historia laboral de los funcionarios</t>
  </si>
  <si>
    <t>El Auxiliar Administrativo cada vez que se tramita una situación administrativa registra la novedad en el aplicativo SIDEAP, verificando la actualización y confiabilidad de la información incorporada en el sistema. En caso de encontrar observaciones o desviaciones se notificará al Director/a de la Dirección de Gestión Corporativa para determinar las acciones a seguir
Evidencia: se contará con el documento CERTIFICACIÓN REPORTE TALENTO HUMANO SISTEMA DE INFORMACIÓN DISTRITAL DEL EMPLEO Y LA ADMINISTRACIÓN PÚBLICA - SIDEAP remitida mensualmente al DASCD</t>
  </si>
  <si>
    <t>El Profesional Especializado del Proceso de Talento Humano,  anualmente revisa el diligenicamiento de la declaración de Conflicto de Interés registrada por los funcionarios activos en el aplicativo SIDEAP del DASCD, en caso de identificar un registro afirmativo sobre una causal de conflicto de interés el responsable de la revisión informará al jefe inmediato quien determinará las acciones a realizar de acuerdo al procedimiento establecido,  En caso de encontrar observaciones o desviaciones se notificará al Director/a de la Dirección de Gestión Corporativa para determinar las acciones a seguir
Evidencia: como evidencia el funcionario delegado contará con la matriz de seguimiento de la entrega de la declaración</t>
  </si>
  <si>
    <t>El colaborador   envía cada vez que se requiera, a través de correo electrónico y otros medios de comunicación a las ESAL la invitación para participar en las jornadas de orientación programadas de acuerdo al plan de trabajo. 
(Envió de correos y listado de inscritos). 
Gestionar y verificar la publicación de piezas gráficas (Correo de solicitud y pantallazo de las publicaciones). Evidencias: correos electrónicos, piezas, gráficas, otras comunicaciones….</t>
  </si>
  <si>
    <t xml:space="preserve">La Directora Distrital de Asuntos Disciplinarios realiza seguimiento mensual de los términos procesales y de cada una de las etapas de los procesos disciplinarios que se adelantan por parte de la Dirección Distrital de Asuntos Disciplinarios, a través de una base de datos que deben diligenciar los abogados con el objetivo de evitar la ocurrencia de los fenómenos de caducidad y prescripción. En caso de observarse desviación u observación, la Directora genera una alerta de priorización del expediente al abogado.
Evidencia: Base de datos de seguimiento de estado de proceso </t>
  </si>
  <si>
    <t xml:space="preserve">La Directora Distrital de Asuntos Disciplinarios analiza previo a  aprobar una decision disciplinaria que la misma este acorde con las pruebas recaudadas al interior del expediente.  En caso de de observarse una desviación la Directora devuelve el expediente al abogado sustanciador para sus ajuste. 
Evidencia: Base de datos de seguimiento de estado de proceso </t>
  </si>
  <si>
    <t xml:space="preserve">El profesional encargado del seguimiento de las orientaciones   verifica previo a la realización de la orientación que  se realicen las actividades de difusión previstas para el adecuado desarrollo de la jornada conforme el cronograma de actividades previstas  En caso de de observarse una desviación se amplia la difusión del evento con las herramientas disponibles 
Evidencia: Correos de invitación a las jornadas de orientación de la entidad </t>
  </si>
  <si>
    <t xml:space="preserve">	
El/la funcionario/a designado realiza seguimiento al estado de los conceptos jurídicos. Método: mediante la identificación de los casos con riesgos de vencimiento para generar las alertas. Periodicidad: mensual. 
Evidencia: Informe de oportunidad que genera la DDDAN </t>
  </si>
  <si>
    <t xml:space="preserve">Los/as funcionarios/as designados por el/la Director/a,  realiza seguimiento a la ubicación y estado de los trámites. Método: a través del registro de los asuntos entregados a otras dependencias para su ubicación y estado. Periodicidad: permanente. 
Evidencia: Formato Asuntos entregados y Matriz de seguimiento a tramites del proceso. </t>
  </si>
  <si>
    <t>El Director de Doctrina y Asuntos Normativos realiza revisión de los Proyectos de Actos Administrativos y Acuerdos Distritales . 
METODO: Asignación de la solicitud al colaborador experto en el tema. Revisión por parte del Director Distrital de Doctrina y Asuntos Normativos, con el fin de verificar la legalidad del Acto Administrativo o acuerdo Distrital. Excepcionalmente algunos actos se someten a revisión y estudio del Comité de Doctrina. En caso de presentarse alguna inconsistencia en los proyectos de actos administrativos o en los comentarios a Proyectos de Acuerdos Distritales el/la Director/a remite al profesional encargado con el fin de que realice los ajustes correspondientes.
PERIODICIDAD: Cada vez que se soliciten la revisión de Legalidad. 
EVIDENCIA: Registro matriz de seguimiento a trámites, memorando de legalidad. Excepcionalmente:Deliberación en Comite de Doctrina. Revisión y aprobación de la legalidad de los Actos administrativos y acuerdos distritales por parte de la subsecretaría. 
METODO: una vez aprobado por la Dirección de Doctrina y Asuntos Normativos esta sujeto a revisión y aprobación de la Subsecretaría Jurídica Distrital. . 
 Evidencia: Memorandos de legalidad- Matriz de Seguimiento a trámites En caso de presentarse alguna inconsistencia en los proyectos de actos administrativos o en los comentarios a Proyectos de Acuerdos Distritales el/la Subsecretario/a remite al profesional encargado con el fin de que realice los ajustes correspondientes. Periodicidad: Cada vez que se emite la revisión de legalidad por parte del Director de Doctrina y asuntos Normativos se remite a la Subsecretaría.</t>
  </si>
  <si>
    <t>El equipo de notificaciones recibe la Sentencia, El abogado a cargo del proceso realiza análisis de las obligaciones impartidas en la sentencia ejecutoriada; mediante el informe de finalización del proceso, relaciona las ordenes de la sentencia, las entidades involucradas, entidades que se recomienda vincular y las advertencias y/o recomendaciones con el fin de realizar seguimiento al cumplimento de dichas sentencias. El abogado de representacion presenta los Informes mensuales de las actuaciones. El director (a) Jurídico (a) realiza la asignación de los procesos para seguimiento. En caso de encontrar observaciones o desviaciones solicita el ajuste de la información…
Evidencias: Informes mensuales de las actuaciones y Matriz de seguimiento</t>
  </si>
  <si>
    <t>El Abogado de representación, cada vez que se presente un proceso de impacto para realizarle seguimiento continuo vigila y hace seguimiento con el fin de poder revisar las estrategias de defensa empleadas por los abogados de representación judicial. 
Método (Cómo): Un abogado de representación judicial presenta el informe al Director (a) para realizar la revisión de los procesos de alto impacto, con el fin de estudiar las estrategias de defensa que se encuentra empleando. En caso de evidenciar observaciones o desviaciones, es decir cuando se identifique que la estrategia empleada por el abogado de representación judicial no cumple con las políticas establecidas se solicita su correspondiente ajuste. 
Evidencia: Informes - Relación de los procesos de alto impacto que se encuentran en seguimiento.</t>
  </si>
  <si>
    <t>El jefe de la Oficina de Control Interno  verifica que los resultados presentados en el informe preliminar estén acordes con el contenido y las conclusiones presentadas, mediante la revisión de los diferentes papeles de trabajo, las evidencias y el cumplimiento de los lineamientos señalados en los procedimientos, el programa y manual de auditoría, cuyos resultados son remitidos por correo electrónico dirigido al equipo auditor o al funcionario de la OCI responsable del informe de ley o seguimiento.
 En caso de encontrar observaciones o desviaciones solicita el ajuste de la información correspondiente mediante correo electrónico.
Evidencias: Correo electrónicos de revisión de informes de ley y seguimientos por parte de la jefe de oficina.</t>
  </si>
  <si>
    <t>Los profesionales de la Oficina de Control Interno,  cada vez que se realice un ajuste en un procedimiento, documento o lineamiento interno relacionado con el proceso de evaluación, ya sea independiente o externo, y que impacte las funciones de la Oficina de Control Interno, este será socializado en las sesiones del Subcomité de Autocontrol. La presentación estará a cargo del profesional designado por parte de la Jefe, según la temática a tratar.  En caso de no ser socializado, se pueden presentar reporocesos en la ejecución del procedimiento.
Evidencias: Acta de Subcomite de Autocontrol - Presentación con la temática a tratar</t>
  </si>
  <si>
    <t>El jefe de control interno Cada vez que se realiza una auditoría o seguimiento, revisa y aprueba el informe preliminar,  verificando la consistencia frente a los papeles de trabajo.  En caso de encontrar alguna observación, solicita al auditor a través de correo electrónico las aclaraciones a que haya lugar.
Como evidencia, se deja el registro mediante la firma de aprobación del informe final de auditoría o seguimiento por parte del jefe de la OCI.</t>
  </si>
  <si>
    <t>El profesional Universitario  mediante el seguimiento al estado de disponibilidad realiza monitoreo de los servicios de TI. 
Periodicidad: Mensual para el Monitoreo de la disponibilidad de los servicios de TI 
 En caso de evidenciar desviaciones u observaciones, las reporta y soluciona…..
Evidencia: Informe de seguimiento a la disponibilidad de los servicios de TI</t>
  </si>
  <si>
    <t>El contratista de apoyo al seguimiento de la infraestructura tecnológica  adelanta monitoreo trimestral de la correcta ejecución del proceso 2310200-PR-046 de Administracion de Backups y Restore mediante el seguimiento periódico de los puntos de control del mencionado procedimiento de acuerdo con la especificación del mismo, elaborando un informe del seguimiento. En caso de evidenciar desviaciones u observaciones….
Evidencia</t>
  </si>
  <si>
    <t>El contratista encargado de la implementación del modelo de seguridad y privacidad de la información  verifica las políticas de control de acceso a redes y servicios de red, así mismo el acceso de los usuarios a los diferentes sistemas de información de la entidad, y lo realiza mediante el seguimiento a los perfiles asignados a los usuarios de los servicios de tecnología y a los sistemas de información de manera trimestral.  En caso de evidenciar desviaciones u observaciones…
La evidencia de la actividad está en el reporte de usuarios con sus respectivos perfiles.</t>
  </si>
  <si>
    <t>El Jefe de la oficina TIC  Valida que todas las compras de la OTIC estén adecuadamente definidas en un plan de adquisiciones auditado por el comité de contratación, que se ajuste a las necesidades de inversión planteadas para el proyecto de inversión, descritos de forma clara y concisa en los estudios previos que acompañan el proceso, para ello debe contemplarse las proyecciones de inversión para años futuros que se vinculen al mantenimiento y funcionamiento de la inversión en caso de ser necesario. Dichas compras deben sustentarse con base en el Plan estratégico de tecnologías de la información y las comunicaciones, que a su vez debe responder al cierre de una brecha tecnológica en la entidad. 
Peiodicidad: mensual  En caso de evidenciar desviaciones u observaciones…
Evidencia: seguimiento del PETI</t>
  </si>
  <si>
    <t>El contratista a cargo del desarrollo de los procesos de contartación de personas jurídicas  realiza seguimiento constante al avance de los procesos programados en el Plan Anual de Adquisiciones y las presenta en el comité primario de la OTIC, dejando como evidencia las actas de estos comités. 
Peiodicidad: mensual  En caso de evidenciar desviaciones u observaciones… 
Evidencia: Reporte mensual del seguimiento al PAA</t>
  </si>
  <si>
    <t>El profesional universitario y el contratista encargado de la implementación del modelo de seguridad y privacidad de la información clasifica y actualiza semestralmente el inventario de Licencias, Suscripciones y Servicios a cargo de la OTIC con el objetivo de hacer seguimiento de la vida útil y vigencias de las mismas. 
Peiodicidad: semestral  En caso de evidenciar desviaciones u observaciones…
Evidencia: Reporte semestral de licenciamiento</t>
  </si>
  <si>
    <t>El ingeniero contratista de soporte a la infraestructura de telecomunicaciones y seguridad perimetral  realiza permanentemente el monitoreo del firewall para detección temprana de ataques a la infraestructura tecnológica de la entidad a través de la observación permanente de las alertas generadas por el software de monitoreo y lo realiza de manera permanente.  En caso de evidenciar desviaciones u observaciones… 
La evidencia de esta actividad está en los informes mensuales del firewall que realiza el ingeniero contratista.</t>
  </si>
  <si>
    <t>Los ingenieros de soporte técnico  elaboran y ejecutan un cronograma de mantenimientos preventivos en los equipos de cómputo de la entidad, que implica la revisión detallada del software instalado en los equipos.  En caso de evidenciar desviaciones u observaciones…
Como evidencia se tiene la aprobación del cronograma por parte del Jefe de la Oficina TIC y el acta de satisfacción firmada por parte del usuario del equipo de cómputo.</t>
  </si>
  <si>
    <t>El contratista encargado de la implementación del modelo de seguridad y privacidad de la información  realiza una verificación trimestral del informe de acceso mediante VPN a la infraestructura de servicios de la entidad y adicionalmente verifica y aprueba las nuevas solicitudes de acceso mediante VPN de los funcionarios y contratistas de la entidad,  
En caso de evidenciar desviaciones u observaciones…
Como evidencia queda el informe de accesos presentado en el comité de autocontrol.</t>
  </si>
  <si>
    <t xml:space="preserve">Extremo </t>
  </si>
  <si>
    <t>%Impacto</t>
  </si>
  <si>
    <t>Nivel de impacto</t>
  </si>
  <si>
    <t>Severidad Inherente</t>
  </si>
  <si>
    <t>CALIFICACIÓN RIESGO INHERENTE
(Antes de controles)</t>
  </si>
  <si>
    <t>CALIFICACIÓN RIESGO RESIDUAL
(Después de controles)</t>
  </si>
  <si>
    <t xml:space="preserve">  El profesional asignado del proceso Gestión financiera: Realiza arqueo a la caja menor mediante del cotejo de la información física frente a la información registrada en bancos y en libros. En caso de encontrar alguna observación lo evidencian en el formato de arqueo de la Caja Menor. Se deja como evidencia el arqueo de la caja menor firmado por las partes intervinientes. Esta actividad se realizará una vez por trimestre.</t>
  </si>
  <si>
    <t xml:space="preserve">El profesional Universitario del proceso de Gestión Administrativa realizará trimestralmente un Inventario general de los bienes ubicados en la Bodega de devolutivos y de consumo buscando verificar la información registrada en el Sistema de información contra el inventario físico, En caso de presentarse alguna novedad de sobrante o faltantes que no se haya podido justificar se notificará al Director de Gestión Corporativa para tomar las medidas pertinentes, como evidencia de la ejecución del control quedará un acta de inventarios. </t>
  </si>
  <si>
    <t>Asesorar la formulación, articulación y seguimiento de los planes, programas y proyectos de la Secretaria Jurídica Distrital, así como también, en la implementación y sostenibilidad del Sistema Integrado de Gestión.</t>
  </si>
  <si>
    <t>Coordinar las acciones relacionadas con la implementación, mantenimiento y fortalecimiento del Sistema de Gestión ambiental.</t>
  </si>
  <si>
    <t>2310100-OPLA-GES-R5</t>
  </si>
  <si>
    <t>Administración funcional del aplicativo que soporta el sistema integrado de gestión.</t>
  </si>
  <si>
    <t>2310100-OPLA-GES-R6</t>
  </si>
  <si>
    <t>Elaborar el Plan Operativo Anual de Inversión- POAI de la Entidad.</t>
  </si>
  <si>
    <t>2310100-OPLA-GES-R7</t>
  </si>
  <si>
    <t xml:space="preserve">Implementar el Sistema de Gestión de Riesgos para la Integridad Pública SIGRIP. </t>
  </si>
  <si>
    <t>2310100-OPLA-  GES-R8</t>
  </si>
  <si>
    <t>2310100-OPLA-  COR-R1</t>
  </si>
  <si>
    <t>Posibilidad de afectación  reputacional por el incumplimiento de los requisitos aplicables al Sistema de Gestión Ambiental,  debido a la falta de ejecución, seguimiento y control de las actividades del Plan de Acción Institucional -PIGA.</t>
  </si>
  <si>
    <t>Posibilidad de afectación  reputacional por la realización inoportuna e insuficiente del monitoreo a la gestión institucional, debido a debilidades en los mecanismos de coordinación, articulación y cultura organizacional de la segunda línea de defensa de la OAP.</t>
  </si>
  <si>
    <t>Posibilidad de afectación  reputacional por el registro y envío de información del POAI con errores o inconsistencias,  debido a la validación insuficiente por parte de las dependencias y sus directivos y a la falta de espacios de articulación y retroalimentación.</t>
  </si>
  <si>
    <t>Posibilidad de afectación Legal por el incumplimiento al cronograma de implementación del Sistema de Gestión de Riesgos para la Integridad Pública SIGRIP debido a cambios normativos que requieren ajustes en los lineamientos, actividades y plazos establecidos.</t>
  </si>
  <si>
    <t>Posibilidad de afectación  reputacional por recibir cualquier dádiva por parte de los servidores y/o colaboradores del proceso para omitir o alterar información en el proceso de rendición de cuentas (Informes de Gestión, diálogos ciudadanos, audiencia pública)  con el fin de ocultar la realidad respecto a los resultados obtenidos con relación a la planeación institucional, las metas y los proyectos de inversión, para beneficio propio o de un tercero.</t>
  </si>
  <si>
    <t>Procesos y procedimientos
Cultura organizacional</t>
  </si>
  <si>
    <t>Procesos y procedimiento</t>
  </si>
  <si>
    <t xml:space="preserve">  El profesional encargado del SGA,  realiza socialización y divulgación anual del Plan de Acción Institucional – PIGA, con definición clara de responsables, actividades, cronograma e indicadores de seguimiento. Evidencias: seguimientos al PIGA</t>
  </si>
  <si>
    <t>El profesional de la Oficina Asesora de Planeación cada vez que un proceso realiza el reporte de avance, revisa la información registrada del seguimiento a la gestión institucional (documentos, planes, riesgos, indicadores, plan de ajuste y sostenibilidad MIPG), validando el desarrollo cualitativo y/o cuantitativo y las evidencias que lo soportan. En caso de evidenciar observaciones, desviaciones o diferencias, solicita mediante correo electrónico el ajuste de la información correspondiente de acuerdo con los criterios establecidos en la programación. 
  Evidencias: correo electrónico y/o resultado de la retroalimentación y/o memorando cuando aplique, para Planes, riesgos e indicadores.
 Para documentos se realizara el seguimiento por medio de las alertas que se remiten a los diferentes procesos.</t>
  </si>
  <si>
    <t>El profesional de la Oficina Asesora de Planeación realiza revisión y verificación de la información registrada y enviada del POAI para identificar coherencia de los datos reportados En caso de evidenciar observaciones, desviaciones o inconsistencias, realiza retroalimentación y devuelve para que se realicen los ajustes correspondientes.
Evidencia: memorando o correo electrónico, reporte del POAI</t>
  </si>
  <si>
    <t>El profesional de la Oficina Asesora de Planeación realiza cada vez que se requiera, actualización oportuna de los lineamientos y del cronograma de implementación del SIGRIP cuando se identifiquen cambios normativos que afecten las actividades o plazos establecidos. Evidencia: reporte de actualización de lineamientos</t>
  </si>
  <si>
    <t>El profesional de la Oficina Asesora de Planeación realiza seguimiento periódico al avance del cronograma de implementación del SIGRIP, para identificar retrasos o desviaciones frente a los plazos ajustados. Evidencia: seguimiento a las actividades del cronograma establedico, correos electrónicos, memorandos</t>
  </si>
  <si>
    <t xml:space="preserve">El profesional  verifica que los informes de gestión que prepara la Oficina Asesora de Planeación guarden total coherencia con los informes presentados por las dependencias y la información reportada en el Sistema de Información y Seguimiento del Plan de Desarrollo,SEGPLAN. Método: Mediante confrontación de la información remitida por las dependencias.  
Periodicidad: Cada vez que se requiera 
Evidencia: Memorandos con la retroalimentación correspondiente. En caso de encontrar desviaciones u observaciones se requerirá al área la rectificación y justificación de la información. </t>
  </si>
  <si>
    <t>Posibilidad de afectación económica por manipulación de la caja menor por personal no autorizado debido a extravio para beneficio propio o de terceros</t>
  </si>
  <si>
    <t>Posibilidad de afectación económica y reputacional por manipulación del inventario en la bodegas de consumo y devolutivos debido a extravio y/o pérdida de los bienes devolutivos y de consumo que se encuentran en custodia de la DGC ubicados en bodega para el favorecimiento propio o de terceros.</t>
  </si>
  <si>
    <t>Posibilidad de afectación  reputacional por vencimiento de términos a las respuestas de las PQRS  debido a la falta de seguimiento a las dependencias responsables de emitir las respuestas a las PQRS asignadas a través del Sistema de Bogotá te Escucha</t>
  </si>
  <si>
    <t>Posibilidad de afectación  reputacional por suministrar los datos personales de los ciudadanos registrados en el Sistema Distrital para la Gestión de Peticiones Ciudadanas - Bogotá te Escucha debido a  obtener un  favorecimiento propio a cambio de dádivas, comisiones u otro beneficio por parte de terceros</t>
  </si>
  <si>
    <t>Posibilidad de afectación  reputacional por resultado negativo (abstención y/o resultado negativo) en la auditoria realizada a los estados financieros de la entidad por parte del ente de control  debido a que los estados financieros no reflejan la realidad económica de la entidad por la no disponibilidad y/o falencias de la información económica de la entidad</t>
  </si>
  <si>
    <t>Posibilidad de afectación económica por sanciones al reportar información exógena inoportuna o que presente inconsistencias debido a debilidades en la información reportada al interior de la entidad y/o con la conciliación de la información reportada por la Secretaria de Hacienda Distrital</t>
  </si>
  <si>
    <t>Posibilidad de afectación económica por trámite y liquidación de órdenes de pago de manera errónea, debido al desconocimiento en el cambio de la normatividad tributaria, fallas técnicas o errores humanos.</t>
  </si>
  <si>
    <t>Posibilidad de afectación  reputacional por deterioro, extravío y/o pérdida de la documentación de archivo, debido a la falta de organización archivística de la documentación y por ende la imposibilidad de hacer uso de los instrumentos que permitan el control de los mismos.</t>
  </si>
  <si>
    <t>Posibilidad de afectación  reputacional por incumplimiento de los términos de ley para la gestión y el tramite de las comunicaciones oficiales debido al incumplimiento del procedimiento establecido para la radicación de las comunicaciones oficiales.</t>
  </si>
  <si>
    <t>Posibilidad de afectación Económica, Reputacional, Legal, Operativa  por ausencia de verificación oportuna de la información y de seguimiento inmediato a los tiempos establecidos provoca retrasos en la gestión de los procesos sancionatorios, respuesta a los derechos de petición y la expedición de certificados de inspección, vigilancia y control, debido a la falta de procedimientos estandarizados y controles que aseguren una gestión oportuna  de los procesos..</t>
  </si>
  <si>
    <t>Posibilidad de afectación  reputacional de que por acción u omisión se altere o modifique la información aportada por las ESAL en el trámite de expedición del certificado de inspección vigilancia y control de entidades sin ánimo de lucro,  para beneficio propio o de un tercero.</t>
  </si>
  <si>
    <t>Posibilidad de afectación  reputacional por perder credibilidad ante los sujetos procesales y la comunidad en general debido a utilización indebida o manipulación de información reservada de los procesos disciplinarios por parte de los servidores y/o colaboradores que adelantan los procesos disciplinarios para perjudicar a un tercero o beneficiarlo con las resultas del proceso.</t>
  </si>
  <si>
    <t>Posibilidad de afectación  reputacional por incumplimiento de la entrega de los productos pactados en las políticas públicas debido a falta de planeación</t>
  </si>
  <si>
    <t>Posibilidad de afectación  reputacional por la posibilidad de recibir dádivas o aceptar ofrecimientos para realizar análisis de vigencias en la obtención de un beneficio particular y desviar la gestión de lo público debido a falta de transparencia y ética en lo público.</t>
  </si>
  <si>
    <t>Posibilidad de afectación  reputacional por análisis y toma de decisiones erróneas fundamentadas en información inexacta, debido a falta de veracidad, claridad, oportunidad y objetividad en el contenido de los informes generados por la Oficina de Control Interno y la aplicación inadecuada de los procedimientos y parámetros legales para la ejecución de las actividades de auditoría y seguimiento.</t>
  </si>
  <si>
    <t>Posibilidad de afectación de información por no inactivación de usuarios y claves luego del retiro de funcionarios, uso no autorizado de accesos no asignados o suplantación de identidad, ausencia de sistemas de información, que pueden facilitar el acceso a información y su posible manipulación o adulteración, debido al reporte inoportuno del retiro de los servidores.</t>
  </si>
  <si>
    <t>Posibilidad de afectación  reputacional por ausencia de seguimiento a las solicitudes para generar notificaciones y/o retroalimentaciones a las personas asignadas para su solución, debido a gestión inoportuna y/o inadecuada a los requerimientos e incidentes registrados en la mesa de servicio de TI.</t>
  </si>
  <si>
    <t>Posibilidad de afectación  reputacional por ejecución de cambios no controlados, debido a pérdida de la integridad de la información de la entidad y/o la ciudadanía</t>
  </si>
  <si>
    <t>Posibilidad de afectación  reputacional por problemas de hardware y/o software, acceso no autorizado a la información, perdida de Integridad del catálogo de servicios, pérdida de Confidencialidad de la información que reside en los ACTIVOS, debido a ausencia de mecanismos de seguridad que facilite el acceso no autorizado mediante ataques internos o externos que genere la pérdida de integridad de la información.</t>
  </si>
  <si>
    <t>Posibilidad de afectación  reputacional, por accesos no autorizados a recusos compartidos debido a revelación o utilización de manera inadecuada la información confidencial de la entidad y/o la ciudadanía</t>
  </si>
  <si>
    <t xml:space="preserve"> El Técnico Operativo, El administrador del sistema de BTE, remitirá al gestor y jefe de cada dependencia un  reporte sobre la gestion extemporanea de los traslados por competencia y las respuestas emitidas fuera de términos en caso de que se presenten dichas novedades.
 En caso de presentarse la extemporaneidadl del traslado por competencia o la respuesta a la petición. 
Evidencias: correos electrónicos enviados y reportes emitidos por el Sistema de Bogota te Escucha</t>
  </si>
  <si>
    <t>El profesional designado cada vez que se liquida una plantilla de pago realiza la verificación de los descuentos tributarios aplicados comparando la información liquidada por los profesionales de presupuesto con lo liquidado en el proceso contable, dejando como evidencia el correo electrónico de aprobación para continuar con el tramite de pago.
Evidencias:  Acta de conciliación de cuentas tramitadas en la que se relacionan los trámites revisados durante el mes. En caso de identificar diferencias entre los valores liquidados por el área de presupuesto y los registrados en el proceso contable, el profesional asignado informará dichas inconsistencias mediante correo electrónico a la persona responsable de la liquidación, con el fin de que se realicen las correcciones pertinentes antes de dar continuidad al trámite de pago. Correos electrónicos</t>
  </si>
  <si>
    <t>El profesional asignado anualmente realiza verificación de la información a reportar previa entrega a través de cruces de información con los estados contables y con la información reportada por la Secretaría de Hacienda Distrital, de acuerdo a lo contemplado en el procedimiento 2311420-PR-065 Reporte de Información Tributaria, Dejando como evidencia los archivos de Excel de los cruces realizados. En caso de identificar diferencias durante los cruces de información, el profesional verifica su origen, asegurando que en los formatos a reportar se consigne la información que refleje la realidad tributaria de los terceros a informar.
Evidencias:  Archivos excel de los cruces realizados</t>
  </si>
  <si>
    <t>El radicador de correspondencia  Capacita al personal asignado al proceso para la radicación de las comunicaciones oficiales.
Periodicidad:(abril, junio, octubre)  En caso de no ser radicada la documentación, se solicita incluir y radicar.
Evidencias: Planilla de radicación</t>
  </si>
  <si>
    <t>El / la Director(a) Distrital de Política Jurídica  Realiza seguimiento trimestral sobre el avances en el desarrollo de los productos Evidencias: Acta del Subcomité de autocontrol</t>
  </si>
  <si>
    <t>El / la Director(a) Distrital de Política Jurídica  Verifica que el documento a suscribir contenga los vistos buenos de los intervinientes en su elaboración, revisión y aprobación. Oficios de salida debidamente suscritos</t>
  </si>
  <si>
    <t>Gestión Financiera</t>
  </si>
  <si>
    <t>Gestión Contractual</t>
  </si>
  <si>
    <t>Gestión Documental</t>
  </si>
  <si>
    <t>Gsetión Documental</t>
  </si>
  <si>
    <t>Gestión del Talento Humano</t>
  </si>
  <si>
    <t>Control Interno Disciplinario</t>
  </si>
  <si>
    <t>Gestión Disciplinaria Distrital</t>
  </si>
  <si>
    <t>Gestión Judicial y Extrajudicial del Distrito Capital</t>
  </si>
  <si>
    <t>Gstión Jurídica Distrital</t>
  </si>
  <si>
    <t>Evaluación Independiente</t>
  </si>
  <si>
    <t>Gestión de TIC</t>
  </si>
  <si>
    <t>Planeación y Mejora Continua</t>
  </si>
  <si>
    <t>2310470-IVC-COR-R2</t>
  </si>
  <si>
    <t xml:space="preserve">Notificaciones </t>
  </si>
  <si>
    <t>Publicar, comunicar y/o notificar a los sujetos interesados los actos administrativos proferidas por la entidad.</t>
  </si>
  <si>
    <t xml:space="preserve">	
Efectuar la publicación y/o comunicación y/o notificación de los actos administrativos emitidos por la Secretaría Jurídica Distrital a los sujetos interesados.</t>
  </si>
  <si>
    <t>2311000-NOT-GES-R1</t>
  </si>
  <si>
    <t>Posibilidad de afectación económica y reputacional por ineficacia de los actos administrativos expedidos por la entidad, debido a inoportunidad o errores en la publicación, comunicación y/o notificación de los actos administrativos a las partes interesadas.</t>
  </si>
  <si>
    <t>El técnico operativo asignado al proceso   cada vez que se genera un acto administrativo, comunica, notifica y/o publica los actos administrativos generados por la SJD.; atendiendo el resuelve del mismo y los términos definidos, si está conforme procede a la publicación del mismo. En caso de identificar observaciones o desviaciones, se realiza la solicitud de ajuste.
Evidencias: el registro en la matriz de seguimiento de la trazabilidad de la gestión realizada en cada uno de los actos administrativos expedidos por las SJD, correo electrónico.</t>
  </si>
  <si>
    <t xml:space="preserve">
El técnico Operativo asignado al proceso,  cada vez que se genera un acto administrativo, asignará el número consecutivo, de acuerdo a la tipología y revisando la matriz de Excel de control de actos administrativos y el archivo. En caso de observar alguna desviación solicita la corrección del acto administrativo
Evidencia: registro en la citada matriz.</t>
  </si>
  <si>
    <t>Posiblidad de afectación reputacional por divulgar información extemporánea y errada con destino a los grupos de interés debido a la deficiencia en el control y seguimiento a cada una de las solicitudes y tipologias de las publicaciones; asi como de la ausencia de controles previos de la información por parte de las dependencias.</t>
  </si>
  <si>
    <t>Promover la comunicación institucional en la Secretaría Jurídica Distrital a través de estrategias de divulgación y difusión de información a las partes interesadas (público interno y externo).</t>
  </si>
  <si>
    <t>Difundir y divulgar información de interés para los públicos interno y externo. Estrategias y campañas de Comunicación Interinsitucional.</t>
  </si>
  <si>
    <t>Gestión de las comunicaciones</t>
  </si>
  <si>
    <t>El profesional asignado, verifica permanentemente que las actividades de comunicación se cumplan dentro de los términos establecidos para su divulgación, a través de una lista de control de publicaciones y matriz de seguimiento actividades de comunicación.</t>
  </si>
  <si>
    <t>El profesional encargado promueve a través de piezas comunicacionales el procedimiento general del proceso, haciendo énfasis en la generacion y publicación de información en tiempo oportuno, con destino a los grupos de valor. ( abril, julio, octubre). Evidencia de la Publicación</t>
  </si>
  <si>
    <t>Posibilidad de modificar o alterar información que va ser divulgada, por parte del servidor o contratista que ejerza la labor, con el fin de ocultar, manipular u omitir informacion relevante para beneficiar a un tercero.</t>
  </si>
  <si>
    <t>2311000-COM-GES-R2</t>
  </si>
  <si>
    <t>2311000-COM-COR-R1</t>
  </si>
  <si>
    <t>El profesional asignado, cada que vez que reciba una solicitud de divulgación de información y/o generación de contenido, debe revisar, verificar y validar que los contenidos cumplan con los requisitos de forma y de fondo (contenido y diseño) para su publicación. En caso de encontrar inconsistencias en la información, se devuelve la solicitud con las observaciones pertinentes, para su corrección. Evidencia: Archivo de Excel con la relación de las publicaciones, su tipología y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</si>
</sst>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1"/>
      <color indexed="8"/>
      <name val="Calibri"/>
      <family val="2"/>
    </font>
    <font>
      <sz val="10"/>
      <name val="Arial"/>
      <family val="2"/>
    </font>
    <font>
      <b/>
      <sz val="11"/>
      <color theme="1"/>
      <name val="Calibri"/>
      <family val="2"/>
      <scheme val="minor"/>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sz val="11"/>
      <color theme="1"/>
      <name val="Candara"/>
      <family val="2"/>
    </font>
    <font>
      <sz val="11"/>
      <name val="Candara"/>
      <family val="2"/>
    </font>
    <font>
      <sz val="11"/>
      <color rgb="FFFF0000"/>
      <name val="Candara"/>
      <family val="2"/>
    </font>
    <font>
      <b/>
      <sz val="11"/>
      <color theme="1"/>
      <name val="Candara"/>
      <family val="2"/>
    </font>
    <font>
      <sz val="11"/>
      <color rgb="FF000000"/>
      <name val="Candara"/>
      <family val="2"/>
    </font>
    <font>
      <b/>
      <sz val="11"/>
      <name val="Candara"/>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b/>
      <sz val="22"/>
      <color theme="1"/>
      <name val="Arial Narrow"/>
      <family val="2"/>
    </font>
    <font>
      <b/>
      <sz val="40"/>
      <color rgb="FF000000"/>
      <name val="Calibri"/>
      <family val="2"/>
    </font>
    <font>
      <sz val="11"/>
      <name val="Calibri"/>
      <family val="2"/>
    </font>
    <font>
      <sz val="28"/>
      <color theme="1"/>
      <name val="Calibri"/>
      <family val="2"/>
    </font>
    <font>
      <b/>
      <sz val="28"/>
      <color rgb="FF000000"/>
      <name val="Calibri"/>
      <family val="2"/>
    </font>
    <font>
      <b/>
      <sz val="36"/>
      <color rgb="FF000000"/>
      <name val="Calibri"/>
      <family val="2"/>
    </font>
    <font>
      <sz val="16"/>
      <color theme="1"/>
      <name val="Calibri"/>
      <family val="2"/>
    </font>
    <font>
      <b/>
      <sz val="20"/>
      <name val="Candara"/>
      <family val="2"/>
    </font>
    <font>
      <b/>
      <sz val="12"/>
      <name val="Candara"/>
      <family val="2"/>
    </font>
    <font>
      <sz val="12"/>
      <color theme="1"/>
      <name val="Candara"/>
      <family val="2"/>
    </font>
    <font>
      <sz val="12"/>
      <name val="Candara"/>
      <family val="2"/>
    </font>
    <font>
      <b/>
      <sz val="16"/>
      <name val="Candara"/>
      <family val="2"/>
    </font>
    <font>
      <b/>
      <sz val="18"/>
      <name val="Candara"/>
      <family val="2"/>
    </font>
    <font>
      <sz val="16"/>
      <name val="Candara"/>
      <family val="2"/>
    </font>
    <font>
      <b/>
      <sz val="18"/>
      <color theme="1"/>
      <name val="Candara"/>
      <family val="2"/>
    </font>
    <font>
      <sz val="20"/>
      <name val="Candara"/>
      <family val="2"/>
    </font>
    <font>
      <sz val="12"/>
      <color rgb="FF000000"/>
      <name val="Candara"/>
      <family val="2"/>
    </font>
    <font>
      <b/>
      <sz val="48"/>
      <name val="Candara"/>
      <family val="2"/>
    </font>
    <font>
      <sz val="20"/>
      <color theme="1"/>
      <name val="Candara"/>
      <family val="2"/>
    </font>
    <font>
      <b/>
      <sz val="20"/>
      <color theme="1"/>
      <name val="Candara"/>
      <family val="2"/>
    </font>
    <font>
      <sz val="8"/>
      <name val="Calibri"/>
      <family val="2"/>
      <scheme val="minor"/>
    </font>
  </fonts>
  <fills count="22">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theme="9" tint="0.39997558519241921"/>
        <bgColor indexed="64"/>
      </patternFill>
    </fill>
    <fill>
      <patternFill patternType="solid">
        <fgColor rgb="FF00B0F0"/>
        <bgColor indexed="64"/>
      </patternFill>
    </fill>
    <fill>
      <patternFill patternType="solid">
        <fgColor theme="8" tint="0.79998168889431442"/>
        <bgColor indexed="64"/>
      </patternFill>
    </fill>
    <fill>
      <patternFill patternType="solid">
        <fgColor rgb="FFFDE9D9"/>
        <bgColor rgb="FFFDE9D9"/>
      </patternFill>
    </fill>
    <fill>
      <patternFill patternType="solid">
        <fgColor rgb="FFE5DFEC"/>
        <bgColor rgb="FFE5DFEC"/>
      </patternFill>
    </fill>
    <fill>
      <patternFill patternType="solid">
        <fgColor theme="0"/>
        <bgColor theme="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DAEEF3"/>
        <bgColor rgb="FFDAEEF3"/>
      </patternFill>
    </fill>
    <fill>
      <patternFill patternType="solid">
        <fgColor theme="9"/>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medium">
        <color rgb="FFB4C6E7"/>
      </left>
      <right style="medium">
        <color rgb="FFB4C6E7"/>
      </right>
      <top style="medium">
        <color rgb="FFB4C6E7"/>
      </top>
      <bottom style="thick">
        <color rgb="FF8EAADB"/>
      </bottom>
      <diagonal/>
    </border>
    <border>
      <left/>
      <right style="thin">
        <color rgb="FF000000"/>
      </right>
      <top/>
      <bottom/>
      <diagonal/>
    </border>
    <border>
      <left/>
      <right/>
      <top/>
      <bottom style="thin">
        <color rgb="FF00B0F0"/>
      </bottom>
      <diagonal/>
    </border>
    <border>
      <left style="medium">
        <color indexed="64"/>
      </left>
      <right style="medium">
        <color indexed="64"/>
      </right>
      <top style="medium">
        <color indexed="64"/>
      </top>
      <bottom style="medium">
        <color indexed="64"/>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style="medium">
        <color theme="0"/>
      </left>
      <right/>
      <top/>
      <bottom/>
      <diagonal/>
    </border>
    <border>
      <left/>
      <right style="medium">
        <color theme="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xf numFmtId="0" fontId="2" fillId="0" borderId="0"/>
    <xf numFmtId="0" fontId="2" fillId="0" borderId="0"/>
    <xf numFmtId="0" fontId="1" fillId="0" borderId="0"/>
    <xf numFmtId="0" fontId="2" fillId="0" borderId="0"/>
    <xf numFmtId="0" fontId="12" fillId="0" borderId="0"/>
    <xf numFmtId="0" fontId="22" fillId="0" borderId="0"/>
  </cellStyleXfs>
  <cellXfs count="400">
    <xf numFmtId="0" fontId="0" fillId="0" borderId="0" xfId="0"/>
    <xf numFmtId="0" fontId="0" fillId="5" borderId="0" xfId="0" applyFill="1"/>
    <xf numFmtId="0" fontId="7" fillId="5" borderId="14" xfId="4" quotePrefix="1" applyFont="1" applyFill="1" applyBorder="1" applyAlignment="1">
      <alignment horizontal="left" vertical="top" wrapText="1"/>
    </xf>
    <xf numFmtId="0" fontId="8" fillId="5" borderId="2" xfId="4" quotePrefix="1" applyFont="1" applyFill="1" applyBorder="1" applyAlignment="1">
      <alignment horizontal="left" vertical="top" wrapText="1"/>
    </xf>
    <xf numFmtId="0" fontId="5" fillId="5" borderId="2" xfId="4" applyFont="1" applyFill="1" applyBorder="1"/>
    <xf numFmtId="0" fontId="9" fillId="5" borderId="14" xfId="4" quotePrefix="1" applyFont="1" applyFill="1" applyBorder="1" applyAlignment="1">
      <alignment horizontal="justify" vertical="center" wrapText="1"/>
    </xf>
    <xf numFmtId="0" fontId="9" fillId="5" borderId="0" xfId="4" quotePrefix="1" applyFont="1" applyFill="1" applyAlignment="1">
      <alignment horizontal="justify" vertical="center" wrapText="1"/>
    </xf>
    <xf numFmtId="0" fontId="9" fillId="5" borderId="2" xfId="4" quotePrefix="1" applyFont="1" applyFill="1" applyBorder="1" applyAlignment="1">
      <alignment horizontal="justify" vertical="center" wrapText="1"/>
    </xf>
    <xf numFmtId="0" fontId="7" fillId="5" borderId="27" xfId="4" quotePrefix="1" applyFont="1" applyFill="1" applyBorder="1" applyAlignment="1">
      <alignment horizontal="left" vertical="top" wrapText="1"/>
    </xf>
    <xf numFmtId="0" fontId="7" fillId="5" borderId="28" xfId="4" quotePrefix="1" applyFont="1" applyFill="1" applyBorder="1" applyAlignment="1">
      <alignment horizontal="left" vertical="top" wrapText="1"/>
    </xf>
    <xf numFmtId="0" fontId="7" fillId="5" borderId="29" xfId="4" quotePrefix="1" applyFont="1" applyFill="1" applyBorder="1" applyAlignment="1">
      <alignment horizontal="left" vertical="top" wrapText="1"/>
    </xf>
    <xf numFmtId="0" fontId="9" fillId="5" borderId="27" xfId="4" quotePrefix="1" applyFont="1" applyFill="1" applyBorder="1" applyAlignment="1">
      <alignment horizontal="left" vertical="top" wrapText="1"/>
    </xf>
    <xf numFmtId="0" fontId="9" fillId="5" borderId="28" xfId="4" quotePrefix="1" applyFont="1" applyFill="1" applyBorder="1" applyAlignment="1">
      <alignment horizontal="left" vertical="top" wrapText="1"/>
    </xf>
    <xf numFmtId="0" fontId="9" fillId="5" borderId="29" xfId="4" quotePrefix="1" applyFont="1" applyFill="1" applyBorder="1" applyAlignment="1">
      <alignment horizontal="left" vertical="top" wrapText="1"/>
    </xf>
    <xf numFmtId="0" fontId="7" fillId="5" borderId="0" xfId="4" quotePrefix="1" applyFont="1" applyFill="1" applyAlignment="1">
      <alignment horizontal="left" vertical="top" wrapText="1"/>
    </xf>
    <xf numFmtId="0" fontId="7" fillId="5" borderId="2" xfId="4" quotePrefix="1" applyFont="1" applyFill="1" applyBorder="1" applyAlignment="1">
      <alignment horizontal="left" vertical="top" wrapText="1"/>
    </xf>
    <xf numFmtId="0" fontId="7" fillId="5" borderId="50" xfId="4" quotePrefix="1" applyFont="1" applyFill="1" applyBorder="1" applyAlignment="1">
      <alignment horizontal="left" vertical="top" wrapText="1"/>
    </xf>
    <xf numFmtId="0" fontId="7" fillId="5" borderId="10" xfId="4" quotePrefix="1" applyFont="1" applyFill="1" applyBorder="1" applyAlignment="1">
      <alignment horizontal="left" vertical="top" wrapText="1"/>
    </xf>
    <xf numFmtId="0" fontId="7" fillId="5" borderId="51" xfId="4" quotePrefix="1" applyFont="1" applyFill="1" applyBorder="1" applyAlignment="1">
      <alignment horizontal="left" vertical="top" wrapText="1"/>
    </xf>
    <xf numFmtId="0" fontId="13" fillId="5" borderId="28" xfId="5" applyFont="1" applyFill="1" applyBorder="1" applyAlignment="1">
      <alignment horizontal="left" vertical="top" wrapText="1" readingOrder="1"/>
    </xf>
    <xf numFmtId="0" fontId="14" fillId="5" borderId="28" xfId="4" applyFont="1" applyFill="1" applyBorder="1" applyAlignment="1">
      <alignment horizontal="justify" vertical="center" wrapText="1"/>
    </xf>
    <xf numFmtId="0" fontId="7" fillId="5" borderId="27" xfId="4" quotePrefix="1" applyFont="1" applyFill="1" applyBorder="1" applyAlignment="1">
      <alignment vertical="top" wrapText="1"/>
    </xf>
    <xf numFmtId="0" fontId="7" fillId="5" borderId="28" xfId="4" quotePrefix="1" applyFont="1" applyFill="1" applyBorder="1" applyAlignment="1">
      <alignment vertical="top" wrapText="1"/>
    </xf>
    <xf numFmtId="0" fontId="7" fillId="5" borderId="29" xfId="4" quotePrefix="1" applyFont="1" applyFill="1" applyBorder="1" applyAlignment="1">
      <alignment vertical="top" wrapText="1"/>
    </xf>
    <xf numFmtId="0" fontId="7" fillId="5" borderId="0" xfId="4" quotePrefix="1" applyFont="1" applyFill="1" applyAlignment="1">
      <alignment vertical="top" wrapText="1"/>
    </xf>
    <xf numFmtId="0" fontId="0" fillId="5" borderId="0" xfId="0" applyFill="1" applyAlignment="1">
      <alignment wrapText="1"/>
    </xf>
    <xf numFmtId="0" fontId="5" fillId="5" borderId="27" xfId="4" applyFont="1" applyFill="1" applyBorder="1" applyAlignment="1">
      <alignment wrapText="1"/>
    </xf>
    <xf numFmtId="0" fontId="5" fillId="5" borderId="28" xfId="4" applyFont="1" applyFill="1" applyBorder="1" applyAlignment="1">
      <alignment wrapText="1"/>
    </xf>
    <xf numFmtId="0" fontId="5" fillId="5" borderId="29" xfId="4" applyFont="1" applyFill="1" applyBorder="1" applyAlignment="1">
      <alignment wrapText="1"/>
    </xf>
    <xf numFmtId="0" fontId="5" fillId="5" borderId="14" xfId="4" applyFont="1" applyFill="1" applyBorder="1" applyAlignment="1">
      <alignment wrapText="1"/>
    </xf>
    <xf numFmtId="0" fontId="5" fillId="5" borderId="2" xfId="4" applyFont="1" applyFill="1" applyBorder="1" applyAlignment="1">
      <alignment wrapText="1"/>
    </xf>
    <xf numFmtId="0" fontId="5" fillId="5" borderId="13" xfId="4" applyFont="1" applyFill="1" applyBorder="1" applyAlignment="1">
      <alignment wrapText="1"/>
    </xf>
    <xf numFmtId="0" fontId="5" fillId="5" borderId="12" xfId="4" applyFont="1" applyFill="1" applyBorder="1" applyAlignment="1">
      <alignment wrapText="1"/>
    </xf>
    <xf numFmtId="0" fontId="5" fillId="5" borderId="11" xfId="4" applyFont="1" applyFill="1" applyBorder="1" applyAlignment="1">
      <alignment wrapText="1"/>
    </xf>
    <xf numFmtId="0" fontId="5" fillId="5" borderId="0" xfId="4" applyFont="1" applyFill="1" applyAlignment="1">
      <alignment wrapText="1"/>
    </xf>
    <xf numFmtId="0" fontId="7" fillId="5" borderId="14" xfId="4" quotePrefix="1" applyFont="1" applyFill="1" applyBorder="1" applyAlignment="1">
      <alignment vertical="top" wrapText="1"/>
    </xf>
    <xf numFmtId="0" fontId="7" fillId="5" borderId="2" xfId="4" quotePrefix="1" applyFont="1" applyFill="1" applyBorder="1" applyAlignment="1">
      <alignment vertical="top" wrapText="1"/>
    </xf>
    <xf numFmtId="0" fontId="8" fillId="5" borderId="0" xfId="4" quotePrefix="1" applyFont="1" applyFill="1" applyAlignment="1">
      <alignment horizontal="left" vertical="top" wrapText="1"/>
    </xf>
    <xf numFmtId="0" fontId="11" fillId="5" borderId="0" xfId="4" applyFont="1" applyFill="1" applyAlignment="1">
      <alignment horizontal="left" vertical="center" wrapText="1"/>
    </xf>
    <xf numFmtId="0" fontId="5" fillId="5" borderId="0" xfId="4" applyFont="1" applyFill="1" applyAlignment="1">
      <alignment horizontal="left" vertical="center" wrapText="1"/>
    </xf>
    <xf numFmtId="0" fontId="5" fillId="5" borderId="0" xfId="4" quotePrefix="1" applyFont="1" applyFill="1" applyAlignment="1">
      <alignment horizontal="left" vertical="center" wrapText="1"/>
    </xf>
    <xf numFmtId="0" fontId="11" fillId="10" borderId="3" xfId="4" applyFont="1" applyFill="1" applyBorder="1" applyAlignment="1">
      <alignment horizontal="center" wrapText="1"/>
    </xf>
    <xf numFmtId="0" fontId="5" fillId="5" borderId="0" xfId="4" applyFont="1" applyFill="1"/>
    <xf numFmtId="0" fontId="13" fillId="5" borderId="0" xfId="0" applyFont="1" applyFill="1" applyAlignment="1">
      <alignment horizontal="left" vertical="center" wrapText="1"/>
    </xf>
    <xf numFmtId="0" fontId="14" fillId="5" borderId="0" xfId="0" applyFont="1" applyFill="1" applyAlignment="1">
      <alignment horizontal="left" vertical="top" wrapText="1"/>
    </xf>
    <xf numFmtId="0" fontId="11" fillId="5" borderId="3" xfId="4" applyFont="1" applyFill="1" applyBorder="1" applyAlignment="1">
      <alignment horizontal="center" vertical="center"/>
    </xf>
    <xf numFmtId="0" fontId="11" fillId="5" borderId="3" xfId="4" applyFont="1" applyFill="1" applyBorder="1" applyAlignment="1">
      <alignment horizontal="center" vertical="center" wrapText="1"/>
    </xf>
    <xf numFmtId="0" fontId="9" fillId="0" borderId="27" xfId="4" quotePrefix="1" applyFont="1" applyBorder="1" applyAlignment="1">
      <alignment horizontal="left" vertical="top" wrapText="1"/>
    </xf>
    <xf numFmtId="0" fontId="9" fillId="0" borderId="28" xfId="4" quotePrefix="1" applyFont="1" applyBorder="1" applyAlignment="1">
      <alignment horizontal="left" vertical="top" wrapText="1"/>
    </xf>
    <xf numFmtId="0" fontId="9" fillId="0" borderId="29" xfId="4" quotePrefix="1" applyFont="1" applyBorder="1" applyAlignment="1">
      <alignment horizontal="left" vertical="top" wrapText="1"/>
    </xf>
    <xf numFmtId="0" fontId="0" fillId="0" borderId="0" xfId="0" applyAlignment="1">
      <alignment wrapText="1"/>
    </xf>
    <xf numFmtId="0" fontId="16" fillId="0" borderId="0" xfId="0" applyFont="1"/>
    <xf numFmtId="0" fontId="17" fillId="0" borderId="0" xfId="0" applyFont="1"/>
    <xf numFmtId="0" fontId="18" fillId="0" borderId="0" xfId="0" applyFont="1"/>
    <xf numFmtId="0" fontId="16" fillId="0" borderId="0" xfId="0" applyFont="1" applyAlignment="1">
      <alignment horizontal="center" vertical="center"/>
    </xf>
    <xf numFmtId="0" fontId="16" fillId="0" borderId="1" xfId="0" applyFont="1" applyBorder="1" applyAlignment="1">
      <alignment horizontal="center" vertical="center"/>
    </xf>
    <xf numFmtId="0" fontId="17" fillId="12" borderId="57" xfId="0" applyFont="1" applyFill="1" applyBorder="1" applyAlignment="1">
      <alignment horizontal="left"/>
    </xf>
    <xf numFmtId="0" fontId="18" fillId="12" borderId="57" xfId="0" applyFont="1" applyFill="1" applyBorder="1" applyAlignment="1">
      <alignment horizontal="left"/>
    </xf>
    <xf numFmtId="0" fontId="16" fillId="12" borderId="57" xfId="0" applyFont="1" applyFill="1" applyBorder="1" applyAlignment="1">
      <alignment horizontal="left"/>
    </xf>
    <xf numFmtId="0" fontId="16" fillId="12" borderId="58" xfId="0" applyFont="1" applyFill="1" applyBorder="1" applyAlignment="1">
      <alignment horizontal="center" vertical="center"/>
    </xf>
    <xf numFmtId="0" fontId="16" fillId="12" borderId="58" xfId="0" applyFont="1" applyFill="1" applyBorder="1" applyAlignment="1">
      <alignment horizontal="left"/>
    </xf>
    <xf numFmtId="0" fontId="16" fillId="0" borderId="1" xfId="0" applyFont="1" applyBorder="1"/>
    <xf numFmtId="0" fontId="17" fillId="0" borderId="61" xfId="0" applyFont="1" applyBorder="1" applyAlignment="1">
      <alignment vertical="center" wrapText="1"/>
    </xf>
    <xf numFmtId="0" fontId="18" fillId="0" borderId="0" xfId="0" applyFont="1" applyAlignment="1">
      <alignment vertical="center" wrapText="1"/>
    </xf>
    <xf numFmtId="0" fontId="16" fillId="14" borderId="61" xfId="0" applyFont="1" applyFill="1" applyBorder="1" applyAlignment="1">
      <alignment horizontal="center" vertical="center" wrapText="1"/>
    </xf>
    <xf numFmtId="0" fontId="18" fillId="0" borderId="61"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56" xfId="0" applyFont="1" applyBorder="1" applyAlignment="1">
      <alignment horizontal="center" vertical="center"/>
    </xf>
    <xf numFmtId="0" fontId="16" fillId="0" borderId="1" xfId="0" applyFont="1" applyBorder="1" applyAlignment="1">
      <alignment horizontal="center" vertical="center" wrapText="1"/>
    </xf>
    <xf numFmtId="0" fontId="16" fillId="0" borderId="0" xfId="0" applyFont="1" applyAlignment="1">
      <alignment vertical="center" wrapText="1"/>
    </xf>
    <xf numFmtId="0" fontId="16" fillId="0" borderId="0" xfId="0" applyFont="1" applyAlignment="1">
      <alignment vertical="center"/>
    </xf>
    <xf numFmtId="0" fontId="18" fillId="0" borderId="55" xfId="0" applyFont="1" applyBorder="1" applyAlignment="1">
      <alignment vertical="center" wrapText="1"/>
    </xf>
    <xf numFmtId="0" fontId="16" fillId="0" borderId="61" xfId="0" applyFont="1" applyBorder="1" applyAlignment="1">
      <alignment horizontal="center" vertical="center" wrapText="1"/>
    </xf>
    <xf numFmtId="0" fontId="18" fillId="0" borderId="61" xfId="0" applyFont="1" applyBorder="1" applyAlignment="1">
      <alignment vertical="center" wrapText="1"/>
    </xf>
    <xf numFmtId="0" fontId="16" fillId="0" borderId="60" xfId="0" applyFont="1" applyBorder="1" applyAlignment="1">
      <alignment vertical="center" wrapText="1"/>
    </xf>
    <xf numFmtId="0" fontId="16" fillId="0" borderId="56" xfId="0" applyFont="1" applyBorder="1" applyAlignment="1">
      <alignment horizontal="center" vertical="center" wrapText="1"/>
    </xf>
    <xf numFmtId="0" fontId="17" fillId="14" borderId="61" xfId="0" applyFont="1" applyFill="1" applyBorder="1" applyAlignment="1">
      <alignment horizontal="left" vertical="center" wrapText="1"/>
    </xf>
    <xf numFmtId="0" fontId="18" fillId="14" borderId="55" xfId="0" applyFont="1" applyFill="1" applyBorder="1" applyAlignment="1">
      <alignment vertical="center" wrapText="1"/>
    </xf>
    <xf numFmtId="0" fontId="18" fillId="14" borderId="61" xfId="0" applyFont="1" applyFill="1" applyBorder="1" applyAlignment="1">
      <alignment horizontal="center" vertical="center" wrapText="1"/>
    </xf>
    <xf numFmtId="0" fontId="16" fillId="14" borderId="60" xfId="0" applyFont="1" applyFill="1" applyBorder="1" applyAlignment="1">
      <alignment horizontal="center" vertical="center" wrapText="1"/>
    </xf>
    <xf numFmtId="0" fontId="16" fillId="0" borderId="0" xfId="0" applyFont="1" applyAlignment="1">
      <alignment horizontal="center" vertical="center" wrapText="1"/>
    </xf>
    <xf numFmtId="0" fontId="16" fillId="0" borderId="60" xfId="0" applyFont="1" applyBorder="1"/>
    <xf numFmtId="0" fontId="16" fillId="0" borderId="56" xfId="0" applyFont="1" applyBorder="1"/>
    <xf numFmtId="0" fontId="18" fillId="0" borderId="55" xfId="0" applyFont="1" applyBorder="1"/>
    <xf numFmtId="0" fontId="16" fillId="0" borderId="61" xfId="0" applyFont="1" applyBorder="1" applyAlignment="1">
      <alignment wrapText="1"/>
    </xf>
    <xf numFmtId="0" fontId="18" fillId="0" borderId="61" xfId="0" applyFont="1" applyBorder="1"/>
    <xf numFmtId="0" fontId="16" fillId="0" borderId="60" xfId="0" applyFont="1" applyBorder="1" applyAlignment="1">
      <alignment horizontal="center" vertical="center"/>
    </xf>
    <xf numFmtId="0" fontId="16" fillId="0" borderId="65" xfId="0" applyFont="1" applyBorder="1"/>
    <xf numFmtId="0" fontId="17" fillId="0" borderId="61" xfId="0" applyFont="1" applyBorder="1"/>
    <xf numFmtId="0" fontId="16" fillId="0" borderId="61" xfId="0" applyFont="1" applyBorder="1"/>
    <xf numFmtId="0" fontId="20" fillId="0" borderId="66" xfId="0" applyFont="1" applyBorder="1" applyAlignment="1">
      <alignment horizontal="center" vertical="center" wrapText="1"/>
    </xf>
    <xf numFmtId="0" fontId="20" fillId="0" borderId="0" xfId="0" applyFont="1" applyAlignment="1">
      <alignment horizontal="center" vertical="center"/>
    </xf>
    <xf numFmtId="0" fontId="17" fillId="5" borderId="0" xfId="4" applyFont="1" applyFill="1" applyAlignment="1">
      <alignment horizontal="center" vertical="center" wrapText="1"/>
    </xf>
    <xf numFmtId="0" fontId="17" fillId="5" borderId="0" xfId="4" applyFont="1" applyFill="1" applyAlignment="1">
      <alignment horizontal="justify" vertical="center" wrapText="1"/>
    </xf>
    <xf numFmtId="0" fontId="25" fillId="14" borderId="0" xfId="6" applyFont="1" applyFill="1"/>
    <xf numFmtId="0" fontId="22" fillId="0" borderId="0" xfId="6"/>
    <xf numFmtId="0" fontId="32" fillId="14" borderId="0" xfId="6" applyFont="1" applyFill="1" applyAlignment="1">
      <alignment vertical="center"/>
    </xf>
    <xf numFmtId="0" fontId="21" fillId="13" borderId="61" xfId="0" applyFont="1" applyFill="1" applyBorder="1" applyAlignment="1">
      <alignment horizontal="center" vertical="center" wrapText="1"/>
    </xf>
    <xf numFmtId="0" fontId="21" fillId="13" borderId="55" xfId="0" applyFont="1" applyFill="1" applyBorder="1" applyAlignment="1">
      <alignment horizontal="center" vertical="center" wrapText="1"/>
    </xf>
    <xf numFmtId="0" fontId="21" fillId="13" borderId="60" xfId="0" applyFont="1" applyFill="1" applyBorder="1" applyAlignment="1">
      <alignment horizontal="center" vertical="center" wrapText="1"/>
    </xf>
    <xf numFmtId="0" fontId="21" fillId="13" borderId="62"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vertical="center"/>
    </xf>
    <xf numFmtId="0" fontId="21" fillId="13" borderId="61" xfId="0" applyFont="1" applyFill="1" applyBorder="1" applyAlignment="1">
      <alignment horizontal="center" vertical="center"/>
    </xf>
    <xf numFmtId="0" fontId="21" fillId="0" borderId="1" xfId="0" applyFont="1" applyBorder="1" applyAlignment="1">
      <alignment vertical="center" wrapText="1"/>
    </xf>
    <xf numFmtId="0" fontId="35" fillId="0" borderId="1" xfId="0" applyFont="1" applyBorder="1" applyAlignment="1">
      <alignment vertical="center" wrapText="1"/>
    </xf>
    <xf numFmtId="0" fontId="36" fillId="0" borderId="0" xfId="2" applyFont="1" applyAlignment="1">
      <alignment vertical="center" wrapText="1"/>
    </xf>
    <xf numFmtId="0" fontId="36" fillId="0" borderId="0" xfId="2" applyFont="1" applyAlignment="1">
      <alignment horizontal="center" vertical="center" wrapText="1"/>
    </xf>
    <xf numFmtId="0" fontId="36" fillId="2" borderId="0" xfId="2" applyFont="1" applyFill="1"/>
    <xf numFmtId="0" fontId="36" fillId="2" borderId="0" xfId="2" applyFont="1" applyFill="1" applyAlignment="1">
      <alignment horizontal="center" vertical="center"/>
    </xf>
    <xf numFmtId="0" fontId="36" fillId="2" borderId="0" xfId="2" applyFont="1" applyFill="1" applyAlignment="1">
      <alignment horizontal="center"/>
    </xf>
    <xf numFmtId="0" fontId="34" fillId="0" borderId="0" xfId="2" applyFont="1" applyAlignment="1">
      <alignment horizontal="center" vertical="center" wrapText="1"/>
    </xf>
    <xf numFmtId="0" fontId="39" fillId="0" borderId="0" xfId="2" applyFont="1" applyAlignment="1">
      <alignment vertical="center" wrapText="1"/>
    </xf>
    <xf numFmtId="0" fontId="41" fillId="2" borderId="0" xfId="2" applyFont="1" applyFill="1"/>
    <xf numFmtId="0" fontId="38" fillId="2" borderId="0" xfId="2" applyFont="1" applyFill="1" applyAlignment="1">
      <alignment horizontal="center" vertical="center"/>
    </xf>
    <xf numFmtId="0" fontId="34" fillId="0" borderId="0" xfId="2" applyFont="1" applyAlignment="1">
      <alignment vertical="center" wrapText="1"/>
    </xf>
    <xf numFmtId="0" fontId="36" fillId="0" borderId="1" xfId="2" applyFont="1" applyBorder="1" applyAlignment="1">
      <alignment vertical="center" wrapText="1"/>
    </xf>
    <xf numFmtId="0" fontId="36" fillId="0" borderId="1" xfId="2" applyFont="1" applyBorder="1" applyAlignment="1">
      <alignment horizontal="justify" vertical="center" wrapText="1"/>
    </xf>
    <xf numFmtId="0" fontId="36" fillId="0" borderId="0" xfId="2" applyFont="1" applyAlignment="1">
      <alignment horizontal="justify" vertical="center" wrapText="1"/>
    </xf>
    <xf numFmtId="0" fontId="38" fillId="0" borderId="0" xfId="2" applyFont="1" applyAlignment="1">
      <alignment horizontal="center" vertical="center" wrapText="1"/>
    </xf>
    <xf numFmtId="0" fontId="36" fillId="0" borderId="6" xfId="2" applyFont="1" applyBorder="1" applyAlignment="1">
      <alignment horizontal="center" vertical="center" wrapText="1"/>
    </xf>
    <xf numFmtId="0" fontId="36" fillId="0" borderId="1" xfId="2" applyFont="1" applyBorder="1" applyAlignment="1">
      <alignment horizontal="center" vertical="center" wrapText="1"/>
    </xf>
    <xf numFmtId="0" fontId="37" fillId="0" borderId="0" xfId="2" applyFont="1" applyAlignment="1">
      <alignment horizontal="center" vertical="center" wrapText="1"/>
    </xf>
    <xf numFmtId="14" fontId="36" fillId="0" borderId="0" xfId="2" applyNumberFormat="1" applyFont="1" applyAlignment="1" applyProtection="1">
      <alignment horizontal="center" vertical="center" wrapText="1"/>
      <protection locked="0"/>
    </xf>
    <xf numFmtId="0" fontId="36" fillId="11" borderId="1" xfId="2" applyFont="1" applyFill="1" applyBorder="1" applyAlignment="1" applyProtection="1">
      <alignment horizontal="center" vertical="center" wrapText="1"/>
      <protection locked="0"/>
    </xf>
    <xf numFmtId="0" fontId="33" fillId="11" borderId="1" xfId="2" applyFont="1" applyFill="1" applyBorder="1" applyAlignment="1" applyProtection="1">
      <alignment horizontal="center" vertical="center" wrapText="1"/>
      <protection locked="0"/>
    </xf>
    <xf numFmtId="0" fontId="36" fillId="2" borderId="1" xfId="2" applyFont="1" applyFill="1" applyBorder="1" applyAlignment="1">
      <alignment horizontal="center" vertical="center"/>
    </xf>
    <xf numFmtId="9" fontId="40" fillId="0" borderId="1" xfId="0" applyNumberFormat="1" applyFont="1" applyBorder="1" applyAlignment="1">
      <alignment horizontal="center" vertical="center" wrapText="1"/>
    </xf>
    <xf numFmtId="0" fontId="38" fillId="2" borderId="1" xfId="2" applyFont="1" applyFill="1" applyBorder="1" applyAlignment="1">
      <alignment horizontal="center" vertical="center" wrapText="1"/>
    </xf>
    <xf numFmtId="0" fontId="34" fillId="0" borderId="1" xfId="2" applyFont="1" applyBorder="1" applyAlignment="1">
      <alignment horizontal="center" vertical="center" wrapText="1"/>
    </xf>
    <xf numFmtId="0" fontId="37" fillId="0" borderId="5" xfId="2" applyFont="1" applyBorder="1" applyAlignment="1">
      <alignment horizontal="center" vertical="center" wrapText="1"/>
    </xf>
    <xf numFmtId="0" fontId="36" fillId="0" borderId="1" xfId="2" applyFont="1" applyBorder="1" applyAlignment="1">
      <alignment horizontal="left" vertical="center" wrapText="1"/>
    </xf>
    <xf numFmtId="0" fontId="36" fillId="0" borderId="3" xfId="2" applyFont="1" applyBorder="1" applyAlignment="1">
      <alignment horizontal="center" vertical="center" wrapText="1"/>
    </xf>
    <xf numFmtId="0" fontId="38" fillId="2" borderId="1" xfId="2" applyFont="1" applyFill="1" applyBorder="1" applyAlignment="1">
      <alignment horizontal="center" vertical="center"/>
    </xf>
    <xf numFmtId="0" fontId="34" fillId="0" borderId="5" xfId="2" applyFont="1" applyBorder="1" applyAlignment="1">
      <alignment horizontal="center" vertical="center" wrapText="1"/>
    </xf>
    <xf numFmtId="0" fontId="34" fillId="0" borderId="16" xfId="2" applyFont="1" applyBorder="1" applyAlignment="1">
      <alignment horizontal="center" vertical="center" wrapText="1"/>
    </xf>
    <xf numFmtId="0" fontId="34" fillId="0" borderId="1" xfId="2" applyFont="1" applyBorder="1" applyAlignment="1">
      <alignment horizontal="center" vertical="center" wrapText="1"/>
    </xf>
    <xf numFmtId="0" fontId="34" fillId="0" borderId="5" xfId="2" applyFont="1" applyBorder="1" applyAlignment="1">
      <alignment horizontal="center" vertical="center" wrapText="1"/>
    </xf>
    <xf numFmtId="0" fontId="0" fillId="0" borderId="1" xfId="0" applyBorder="1" applyAlignment="1">
      <alignment vertical="center" wrapText="1"/>
    </xf>
    <xf numFmtId="0" fontId="35" fillId="0" borderId="1" xfId="0" applyFont="1" applyBorder="1" applyAlignment="1">
      <alignment horizontal="left" vertical="center" wrapText="1"/>
    </xf>
    <xf numFmtId="0" fontId="45" fillId="20" borderId="1" xfId="0" applyFont="1" applyFill="1" applyBorder="1" applyAlignment="1">
      <alignment horizontal="center" vertical="center" wrapText="1"/>
    </xf>
    <xf numFmtId="0" fontId="36" fillId="0" borderId="6" xfId="2" applyFont="1" applyBorder="1" applyAlignment="1">
      <alignment horizontal="justify" vertical="center" wrapText="1"/>
    </xf>
    <xf numFmtId="9" fontId="38" fillId="0" borderId="0" xfId="0" applyNumberFormat="1" applyFont="1" applyAlignment="1">
      <alignment horizontal="center" vertical="center" wrapText="1"/>
    </xf>
    <xf numFmtId="0" fontId="39" fillId="0" borderId="0" xfId="2" applyFont="1" applyAlignment="1">
      <alignment horizontal="center" vertical="center" wrapText="1"/>
    </xf>
    <xf numFmtId="0" fontId="37" fillId="2" borderId="0" xfId="2" applyFont="1" applyFill="1" applyAlignment="1">
      <alignment horizontal="center"/>
    </xf>
    <xf numFmtId="9" fontId="38" fillId="0" borderId="1" xfId="2" applyNumberFormat="1" applyFont="1" applyBorder="1" applyAlignment="1">
      <alignment horizontal="center" vertical="center" wrapText="1"/>
    </xf>
    <xf numFmtId="9" fontId="40" fillId="21" borderId="1" xfId="0" applyNumberFormat="1" applyFont="1" applyFill="1" applyBorder="1" applyAlignment="1">
      <alignment horizontal="center" vertical="center" wrapText="1"/>
    </xf>
    <xf numFmtId="9" fontId="40" fillId="6" borderId="1" xfId="0" applyNumberFormat="1" applyFont="1" applyFill="1" applyBorder="1" applyAlignment="1">
      <alignment horizontal="center" vertical="center" wrapText="1"/>
    </xf>
    <xf numFmtId="9" fontId="40" fillId="3" borderId="1" xfId="0" applyNumberFormat="1" applyFont="1" applyFill="1" applyBorder="1" applyAlignment="1">
      <alignment horizontal="center" vertical="center" wrapText="1"/>
    </xf>
    <xf numFmtId="9" fontId="40" fillId="8" borderId="1" xfId="0" applyNumberFormat="1" applyFont="1" applyFill="1" applyBorder="1" applyAlignment="1">
      <alignment horizontal="center" vertical="center" wrapText="1"/>
    </xf>
    <xf numFmtId="9" fontId="40" fillId="7" borderId="1" xfId="0" applyNumberFormat="1" applyFont="1" applyFill="1" applyBorder="1" applyAlignment="1">
      <alignment horizontal="center" vertical="center" wrapText="1"/>
    </xf>
    <xf numFmtId="0" fontId="37" fillId="8" borderId="1" xfId="2" applyFont="1" applyFill="1" applyBorder="1" applyAlignment="1">
      <alignment horizontal="center" vertical="center" wrapText="1"/>
    </xf>
    <xf numFmtId="0" fontId="37" fillId="7" borderId="1" xfId="2" applyFont="1" applyFill="1" applyBorder="1" applyAlignment="1">
      <alignment horizontal="center" vertical="center" wrapText="1"/>
    </xf>
    <xf numFmtId="0" fontId="37" fillId="21" borderId="1" xfId="2" applyFont="1" applyFill="1" applyBorder="1" applyAlignment="1">
      <alignment horizontal="center" vertical="center" wrapText="1"/>
    </xf>
    <xf numFmtId="0" fontId="37" fillId="6" borderId="1" xfId="2" applyFont="1" applyFill="1" applyBorder="1" applyAlignment="1">
      <alignment horizontal="center" vertical="center" wrapText="1"/>
    </xf>
    <xf numFmtId="0" fontId="37" fillId="3" borderId="1" xfId="2" applyFont="1" applyFill="1" applyBorder="1" applyAlignment="1">
      <alignment horizontal="center" vertical="center" wrapText="1"/>
    </xf>
    <xf numFmtId="0" fontId="37" fillId="21" borderId="22" xfId="2" applyFont="1" applyFill="1" applyBorder="1" applyAlignment="1">
      <alignment horizontal="center" vertical="center" wrapText="1"/>
    </xf>
    <xf numFmtId="0" fontId="37" fillId="6" borderId="22" xfId="2" applyFont="1" applyFill="1" applyBorder="1" applyAlignment="1">
      <alignment horizontal="center" vertical="center" wrapText="1"/>
    </xf>
    <xf numFmtId="0" fontId="37" fillId="8" borderId="22" xfId="2" applyFont="1" applyFill="1" applyBorder="1" applyAlignment="1">
      <alignment horizontal="center" vertical="center" wrapText="1"/>
    </xf>
    <xf numFmtId="0" fontId="37" fillId="3" borderId="22" xfId="2" applyFont="1" applyFill="1" applyBorder="1" applyAlignment="1">
      <alignment horizontal="center" vertical="center" wrapText="1"/>
    </xf>
    <xf numFmtId="0" fontId="16" fillId="0" borderId="1" xfId="0" applyFont="1" applyBorder="1" applyAlignment="1">
      <alignment vertical="center" wrapText="1"/>
    </xf>
    <xf numFmtId="0" fontId="41" fillId="11" borderId="1" xfId="2" applyFont="1" applyFill="1" applyBorder="1" applyAlignment="1" applyProtection="1">
      <alignment horizontal="center" vertical="center" wrapText="1"/>
      <protection locked="0"/>
    </xf>
    <xf numFmtId="0" fontId="37" fillId="6" borderId="1" xfId="2" applyFont="1" applyFill="1" applyBorder="1" applyAlignment="1">
      <alignment horizontal="center" vertical="center" wrapText="1"/>
    </xf>
    <xf numFmtId="9" fontId="40" fillId="0" borderId="1" xfId="0" applyNumberFormat="1" applyFont="1" applyBorder="1" applyAlignment="1">
      <alignment horizontal="center" vertical="center" wrapText="1"/>
    </xf>
    <xf numFmtId="0" fontId="36" fillId="4" borderId="1" xfId="2" applyFont="1" applyFill="1" applyBorder="1" applyAlignment="1" applyProtection="1">
      <alignment horizontal="center" vertical="center" wrapText="1"/>
      <protection locked="0"/>
    </xf>
    <xf numFmtId="0" fontId="33" fillId="11" borderId="1" xfId="2" applyFont="1" applyFill="1" applyBorder="1" applyAlignment="1" applyProtection="1">
      <alignment horizontal="center" vertical="center" wrapText="1"/>
      <protection locked="0"/>
    </xf>
    <xf numFmtId="0" fontId="37" fillId="21" borderId="1" xfId="2" applyFont="1" applyFill="1" applyBorder="1" applyAlignment="1">
      <alignment horizontal="center" vertical="center" wrapText="1"/>
    </xf>
    <xf numFmtId="0" fontId="41" fillId="0" borderId="3" xfId="2" applyFont="1" applyBorder="1" applyAlignment="1">
      <alignment horizontal="center" vertical="center" wrapText="1"/>
    </xf>
    <xf numFmtId="0" fontId="36" fillId="0" borderId="1" xfId="2" applyFont="1" applyBorder="1" applyAlignment="1">
      <alignment horizontal="center" vertical="center" wrapText="1"/>
    </xf>
    <xf numFmtId="0" fontId="44" fillId="0" borderId="3" xfId="0" applyFont="1" applyBorder="1" applyAlignment="1">
      <alignment horizontal="center" vertical="center" wrapText="1"/>
    </xf>
    <xf numFmtId="0" fontId="35" fillId="12" borderId="1" xfId="0" applyFont="1" applyFill="1" applyBorder="1" applyAlignment="1">
      <alignment horizontal="center" vertical="center" wrapText="1"/>
    </xf>
    <xf numFmtId="9" fontId="40" fillId="6" borderId="1" xfId="0" applyNumberFormat="1" applyFont="1" applyFill="1" applyBorder="1" applyAlignment="1">
      <alignment horizontal="center" vertical="center" wrapText="1"/>
    </xf>
    <xf numFmtId="0" fontId="35" fillId="12" borderId="1" xfId="0" applyFont="1" applyFill="1" applyBorder="1" applyAlignment="1">
      <alignment horizontal="center" vertical="center" wrapText="1"/>
    </xf>
    <xf numFmtId="0" fontId="44" fillId="0" borderId="83" xfId="0" applyFont="1" applyBorder="1" applyAlignment="1">
      <alignment horizontal="center" vertical="center" wrapText="1"/>
    </xf>
    <xf numFmtId="0" fontId="42" fillId="12" borderId="1" xfId="0" applyFont="1" applyFill="1" applyBorder="1" applyAlignment="1">
      <alignment horizontal="center" vertical="center"/>
    </xf>
    <xf numFmtId="9" fontId="38" fillId="0" borderId="5" xfId="2" applyNumberFormat="1" applyFont="1" applyBorder="1" applyAlignment="1">
      <alignment horizontal="center" vertical="center" wrapText="1"/>
    </xf>
    <xf numFmtId="0" fontId="38" fillId="0" borderId="5" xfId="2" applyFont="1" applyBorder="1" applyAlignment="1">
      <alignment horizontal="center" vertical="center" wrapText="1"/>
    </xf>
    <xf numFmtId="9" fontId="38" fillId="0" borderId="7" xfId="2" applyNumberFormat="1" applyFont="1" applyBorder="1" applyAlignment="1">
      <alignment horizontal="center" vertical="center" wrapText="1"/>
    </xf>
    <xf numFmtId="0" fontId="38" fillId="0" borderId="7" xfId="2" applyFont="1" applyBorder="1" applyAlignment="1">
      <alignment horizontal="center" vertical="center" wrapText="1"/>
    </xf>
    <xf numFmtId="0" fontId="37" fillId="0" borderId="7" xfId="2" applyFont="1" applyBorder="1" applyAlignment="1">
      <alignment horizontal="center" vertical="center" wrapText="1"/>
    </xf>
    <xf numFmtId="9" fontId="40" fillId="0" borderId="1" xfId="0" applyNumberFormat="1" applyFont="1" applyBorder="1" applyAlignment="1">
      <alignment vertical="center" wrapText="1"/>
    </xf>
    <xf numFmtId="0" fontId="37" fillId="3" borderId="1" xfId="2" applyFont="1" applyFill="1" applyBorder="1" applyAlignment="1">
      <alignment vertical="center" wrapText="1"/>
    </xf>
    <xf numFmtId="0" fontId="36" fillId="6" borderId="1" xfId="2" applyFont="1" applyFill="1" applyBorder="1" applyAlignment="1">
      <alignment horizontal="center" vertical="center" wrapText="1"/>
    </xf>
    <xf numFmtId="17" fontId="36" fillId="0" borderId="1" xfId="2" applyNumberFormat="1" applyFont="1" applyBorder="1" applyAlignment="1">
      <alignment horizontal="center" vertical="center" wrapText="1"/>
    </xf>
    <xf numFmtId="0" fontId="41" fillId="2" borderId="0" xfId="2" applyFont="1" applyFill="1" applyAlignment="1">
      <alignment horizontal="center"/>
    </xf>
    <xf numFmtId="0" fontId="41" fillId="0" borderId="0" xfId="2" applyFont="1" applyAlignment="1">
      <alignment horizontal="center" vertical="center" wrapText="1"/>
    </xf>
    <xf numFmtId="0" fontId="41" fillId="2" borderId="0" xfId="2" applyFont="1" applyFill="1" applyAlignment="1">
      <alignment horizontal="left"/>
    </xf>
    <xf numFmtId="0" fontId="36" fillId="0" borderId="0" xfId="2" applyFont="1" applyAlignment="1">
      <alignment horizontal="left" vertical="center" wrapText="1"/>
    </xf>
    <xf numFmtId="0" fontId="41" fillId="0" borderId="1" xfId="2" applyFont="1" applyBorder="1" applyAlignment="1">
      <alignment horizontal="center" vertical="center" wrapText="1"/>
    </xf>
    <xf numFmtId="0" fontId="35" fillId="0" borderId="5" xfId="0" applyFont="1" applyBorder="1" applyAlignment="1">
      <alignment vertical="center" wrapText="1"/>
    </xf>
    <xf numFmtId="0" fontId="35" fillId="0" borderId="5" xfId="0" applyFont="1" applyBorder="1" applyAlignment="1">
      <alignment horizontal="left" vertical="center" wrapText="1"/>
    </xf>
    <xf numFmtId="0" fontId="45" fillId="20" borderId="5" xfId="0" applyFont="1" applyFill="1" applyBorder="1" applyAlignment="1">
      <alignment horizontal="center" vertical="center" wrapText="1"/>
    </xf>
    <xf numFmtId="0" fontId="0" fillId="0" borderId="5" xfId="0" applyBorder="1" applyAlignment="1">
      <alignment vertical="center" wrapText="1"/>
    </xf>
    <xf numFmtId="0" fontId="35" fillId="12" borderId="5" xfId="0" applyFont="1" applyFill="1" applyBorder="1" applyAlignment="1">
      <alignment horizontal="center" vertical="center" wrapText="1"/>
    </xf>
    <xf numFmtId="0" fontId="42" fillId="12" borderId="5" xfId="0" applyFont="1" applyFill="1" applyBorder="1" applyAlignment="1">
      <alignment horizontal="center" vertical="center"/>
    </xf>
    <xf numFmtId="9" fontId="40" fillId="0" borderId="5" xfId="0" applyNumberFormat="1" applyFont="1" applyBorder="1" applyAlignment="1">
      <alignment horizontal="center" vertical="center" wrapText="1"/>
    </xf>
    <xf numFmtId="9" fontId="40" fillId="6" borderId="5" xfId="0" applyNumberFormat="1" applyFont="1" applyFill="1" applyBorder="1" applyAlignment="1">
      <alignment horizontal="center" vertical="center" wrapText="1"/>
    </xf>
    <xf numFmtId="0" fontId="37" fillId="3" borderId="5" xfId="2" applyFont="1" applyFill="1" applyBorder="1" applyAlignment="1">
      <alignment horizontal="center" vertical="center" wrapText="1"/>
    </xf>
    <xf numFmtId="0" fontId="36" fillId="0" borderId="5" xfId="2" applyFont="1" applyBorder="1" applyAlignment="1">
      <alignment horizontal="center" vertical="center" wrapText="1"/>
    </xf>
    <xf numFmtId="0" fontId="36" fillId="0" borderId="5" xfId="2" applyFont="1" applyBorder="1" applyAlignment="1">
      <alignment vertical="center" wrapText="1"/>
    </xf>
    <xf numFmtId="0" fontId="37" fillId="6" borderId="5" xfId="2" applyFont="1" applyFill="1" applyBorder="1" applyAlignment="1">
      <alignment horizontal="center" vertical="center" wrapText="1"/>
    </xf>
    <xf numFmtId="0" fontId="37" fillId="3" borderId="84" xfId="2" applyFont="1" applyFill="1" applyBorder="1" applyAlignment="1">
      <alignment horizontal="center" vertical="center" wrapText="1"/>
    </xf>
    <xf numFmtId="0" fontId="29" fillId="0" borderId="68" xfId="6" applyFont="1" applyBorder="1" applyAlignment="1">
      <alignment horizontal="center" vertical="center" wrapText="1"/>
    </xf>
    <xf numFmtId="0" fontId="28" fillId="0" borderId="69" xfId="6" applyFont="1" applyBorder="1"/>
    <xf numFmtId="0" fontId="28" fillId="0" borderId="70" xfId="6" applyFont="1" applyBorder="1"/>
    <xf numFmtId="0" fontId="28" fillId="0" borderId="74" xfId="6" applyFont="1" applyBorder="1"/>
    <xf numFmtId="0" fontId="22" fillId="0" borderId="0" xfId="6"/>
    <xf numFmtId="0" fontId="28" fillId="0" borderId="67" xfId="6" applyFont="1" applyBorder="1"/>
    <xf numFmtId="0" fontId="28" fillId="0" borderId="77" xfId="6" applyFont="1" applyBorder="1"/>
    <xf numFmtId="0" fontId="28" fillId="0" borderId="78" xfId="6" applyFont="1" applyBorder="1"/>
    <xf numFmtId="0" fontId="28" fillId="0" borderId="79" xfId="6" applyFont="1" applyBorder="1"/>
    <xf numFmtId="0" fontId="30" fillId="16" borderId="74" xfId="6" applyFont="1" applyFill="1" applyBorder="1" applyAlignment="1">
      <alignment horizontal="center" vertical="center" wrapText="1" readingOrder="1"/>
    </xf>
    <xf numFmtId="0" fontId="28" fillId="0" borderId="0" xfId="6" applyFont="1"/>
    <xf numFmtId="0" fontId="30" fillId="16" borderId="0" xfId="6" applyFont="1" applyFill="1" applyAlignment="1">
      <alignment horizontal="center" vertical="center" wrapText="1" readingOrder="1"/>
    </xf>
    <xf numFmtId="0" fontId="30" fillId="17" borderId="74" xfId="6" applyFont="1" applyFill="1" applyBorder="1" applyAlignment="1">
      <alignment horizontal="center" wrapText="1" readingOrder="1"/>
    </xf>
    <xf numFmtId="0" fontId="30" fillId="17" borderId="0" xfId="6" applyFont="1" applyFill="1" applyAlignment="1">
      <alignment horizontal="center" wrapText="1" readingOrder="1"/>
    </xf>
    <xf numFmtId="0" fontId="30" fillId="19" borderId="74" xfId="6" applyFont="1" applyFill="1" applyBorder="1" applyAlignment="1">
      <alignment horizontal="center" wrapText="1" readingOrder="1"/>
    </xf>
    <xf numFmtId="0" fontId="30" fillId="19" borderId="0" xfId="6" applyFont="1" applyFill="1" applyAlignment="1">
      <alignment horizontal="center" wrapText="1" readingOrder="1"/>
    </xf>
    <xf numFmtId="0" fontId="30" fillId="18" borderId="74" xfId="6" applyFont="1" applyFill="1" applyBorder="1" applyAlignment="1">
      <alignment horizontal="center" wrapText="1" readingOrder="1"/>
    </xf>
    <xf numFmtId="0" fontId="30" fillId="18" borderId="0" xfId="6" applyFont="1" applyFill="1" applyAlignment="1">
      <alignment horizontal="center" wrapText="1" readingOrder="1"/>
    </xf>
    <xf numFmtId="0" fontId="30" fillId="17" borderId="69" xfId="6" applyFont="1" applyFill="1" applyBorder="1" applyAlignment="1">
      <alignment horizontal="center" wrapText="1" readingOrder="1"/>
    </xf>
    <xf numFmtId="0" fontId="30" fillId="18" borderId="68" xfId="6" applyFont="1" applyFill="1" applyBorder="1" applyAlignment="1">
      <alignment horizontal="center" wrapText="1" readingOrder="1"/>
    </xf>
    <xf numFmtId="0" fontId="30" fillId="18" borderId="69" xfId="6" applyFont="1" applyFill="1" applyBorder="1" applyAlignment="1">
      <alignment horizontal="center" wrapText="1" readingOrder="1"/>
    </xf>
    <xf numFmtId="0" fontId="30" fillId="16" borderId="68" xfId="6" applyFont="1" applyFill="1" applyBorder="1" applyAlignment="1">
      <alignment horizontal="center" vertical="center" wrapText="1" readingOrder="1"/>
    </xf>
    <xf numFmtId="0" fontId="30" fillId="16" borderId="69" xfId="6" applyFont="1" applyFill="1" applyBorder="1" applyAlignment="1">
      <alignment horizontal="center" vertical="center" wrapText="1" readingOrder="1"/>
    </xf>
    <xf numFmtId="0" fontId="30" fillId="19" borderId="68" xfId="6" applyFont="1" applyFill="1" applyBorder="1" applyAlignment="1">
      <alignment horizontal="center" wrapText="1" readingOrder="1"/>
    </xf>
    <xf numFmtId="0" fontId="30" fillId="19" borderId="69" xfId="6" applyFont="1" applyFill="1" applyBorder="1" applyAlignment="1">
      <alignment horizontal="center" wrapText="1" readingOrder="1"/>
    </xf>
    <xf numFmtId="0" fontId="30" fillId="17" borderId="68" xfId="6" applyFont="1" applyFill="1" applyBorder="1" applyAlignment="1">
      <alignment horizontal="center" wrapText="1" readingOrder="1"/>
    </xf>
    <xf numFmtId="0" fontId="31" fillId="19" borderId="71" xfId="6" applyFont="1" applyFill="1" applyBorder="1" applyAlignment="1">
      <alignment horizontal="center" vertical="center" wrapText="1" readingOrder="1"/>
    </xf>
    <xf numFmtId="0" fontId="28" fillId="0" borderId="72" xfId="6" applyFont="1" applyBorder="1"/>
    <xf numFmtId="0" fontId="28" fillId="0" borderId="73" xfId="6" applyFont="1" applyBorder="1"/>
    <xf numFmtId="0" fontId="28" fillId="0" borderId="75" xfId="6" applyFont="1" applyBorder="1"/>
    <xf numFmtId="0" fontId="28" fillId="0" borderId="76" xfId="6" applyFont="1" applyBorder="1"/>
    <xf numFmtId="0" fontId="28" fillId="0" borderId="80" xfId="6" applyFont="1" applyBorder="1"/>
    <xf numFmtId="0" fontId="28" fillId="0" borderId="81" xfId="6" applyFont="1" applyBorder="1"/>
    <xf numFmtId="0" fontId="28" fillId="0" borderId="82" xfId="6" applyFont="1" applyBorder="1"/>
    <xf numFmtId="0" fontId="31" fillId="18" borderId="71" xfId="6" applyFont="1" applyFill="1" applyBorder="1" applyAlignment="1">
      <alignment horizontal="center" vertical="center" wrapText="1" readingOrder="1"/>
    </xf>
    <xf numFmtId="0" fontId="31" fillId="16" borderId="71" xfId="6" applyFont="1" applyFill="1" applyBorder="1" applyAlignment="1">
      <alignment horizontal="center" vertical="center" wrapText="1" readingOrder="1"/>
    </xf>
    <xf numFmtId="0" fontId="31" fillId="17" borderId="71" xfId="6" applyFont="1" applyFill="1" applyBorder="1" applyAlignment="1">
      <alignment horizontal="center" vertical="center" wrapText="1" readingOrder="1"/>
    </xf>
    <xf numFmtId="0" fontId="26" fillId="0" borderId="0" xfId="6" applyFont="1" applyAlignment="1">
      <alignment horizontal="center" vertical="center" wrapText="1"/>
    </xf>
    <xf numFmtId="0" fontId="27" fillId="15" borderId="0" xfId="6" applyFont="1" applyFill="1" applyAlignment="1">
      <alignment horizontal="center" vertical="center" wrapText="1" readingOrder="1"/>
    </xf>
    <xf numFmtId="0" fontId="27" fillId="15" borderId="0" xfId="6" applyFont="1" applyFill="1" applyAlignment="1">
      <alignment horizontal="center" vertical="center" textRotation="90" wrapText="1" readingOrder="1"/>
    </xf>
    <xf numFmtId="14" fontId="3" fillId="5" borderId="1" xfId="0" applyNumberFormat="1" applyFont="1" applyFill="1" applyBorder="1" applyAlignment="1">
      <alignment horizontal="left" wrapText="1"/>
    </xf>
    <xf numFmtId="0" fontId="13" fillId="5" borderId="54" xfId="0" applyFont="1" applyFill="1" applyBorder="1" applyAlignment="1">
      <alignment horizontal="left" vertical="center" wrapText="1"/>
    </xf>
    <xf numFmtId="0" fontId="13" fillId="5" borderId="45" xfId="0" applyFont="1" applyFill="1" applyBorder="1" applyAlignment="1">
      <alignment horizontal="left" vertical="center" wrapText="1"/>
    </xf>
    <xf numFmtId="0" fontId="14" fillId="5" borderId="42" xfId="4" applyFont="1" applyFill="1" applyBorder="1" applyAlignment="1">
      <alignment horizontal="justify" vertical="center" wrapText="1"/>
    </xf>
    <xf numFmtId="0" fontId="14" fillId="5" borderId="43" xfId="4" applyFont="1" applyFill="1" applyBorder="1" applyAlignment="1">
      <alignment horizontal="justify" vertical="center" wrapText="1"/>
    </xf>
    <xf numFmtId="0" fontId="13" fillId="10" borderId="32" xfId="5" applyFont="1" applyFill="1" applyBorder="1" applyAlignment="1">
      <alignment horizontal="center" vertical="center" wrapText="1"/>
    </xf>
    <xf numFmtId="0" fontId="13" fillId="10" borderId="33" xfId="5" applyFont="1" applyFill="1" applyBorder="1" applyAlignment="1">
      <alignment horizontal="center" vertical="center" wrapText="1"/>
    </xf>
    <xf numFmtId="0" fontId="13" fillId="10" borderId="34" xfId="4" applyFont="1" applyFill="1" applyBorder="1" applyAlignment="1">
      <alignment horizontal="center" vertical="center" wrapText="1"/>
    </xf>
    <xf numFmtId="0" fontId="13" fillId="10" borderId="35" xfId="4" applyFont="1" applyFill="1" applyBorder="1" applyAlignment="1">
      <alignment horizontal="center" vertical="center" wrapText="1"/>
    </xf>
    <xf numFmtId="0" fontId="13" fillId="5" borderId="44" xfId="0" applyFont="1" applyFill="1" applyBorder="1" applyAlignment="1">
      <alignment horizontal="left" vertical="center" wrapText="1"/>
    </xf>
    <xf numFmtId="0" fontId="7" fillId="5" borderId="50" xfId="4" quotePrefix="1" applyFont="1" applyFill="1" applyBorder="1" applyAlignment="1">
      <alignment horizontal="left" vertical="top" wrapText="1"/>
    </xf>
    <xf numFmtId="0" fontId="7" fillId="5" borderId="10" xfId="4" quotePrefix="1" applyFont="1" applyFill="1" applyBorder="1" applyAlignment="1">
      <alignment horizontal="left" vertical="top" wrapText="1"/>
    </xf>
    <xf numFmtId="0" fontId="7" fillId="5" borderId="51" xfId="4" quotePrefix="1" applyFont="1" applyFill="1" applyBorder="1" applyAlignment="1">
      <alignment horizontal="left" vertical="top" wrapText="1"/>
    </xf>
    <xf numFmtId="0" fontId="13" fillId="5" borderId="41" xfId="0" applyFont="1" applyFill="1" applyBorder="1" applyAlignment="1">
      <alignment horizontal="left" vertical="center" wrapText="1"/>
    </xf>
    <xf numFmtId="0" fontId="13" fillId="5" borderId="53" xfId="5" applyFont="1" applyFill="1" applyBorder="1" applyAlignment="1">
      <alignment horizontal="left" vertical="top" wrapText="1" readingOrder="1"/>
    </xf>
    <xf numFmtId="0" fontId="13" fillId="5" borderId="37" xfId="5" applyFont="1" applyFill="1" applyBorder="1" applyAlignment="1">
      <alignment horizontal="left" vertical="top" wrapText="1" readingOrder="1"/>
    </xf>
    <xf numFmtId="0" fontId="14" fillId="5" borderId="38" xfId="4" applyFont="1" applyFill="1" applyBorder="1" applyAlignment="1">
      <alignment horizontal="justify" vertical="center" wrapText="1"/>
    </xf>
    <xf numFmtId="0" fontId="14" fillId="5" borderId="39" xfId="4" applyFont="1" applyFill="1" applyBorder="1" applyAlignment="1">
      <alignment horizontal="justify" vertical="center" wrapText="1"/>
    </xf>
    <xf numFmtId="0" fontId="13" fillId="5" borderId="40" xfId="0" applyFont="1" applyFill="1" applyBorder="1" applyAlignment="1">
      <alignment horizontal="left" vertical="center" wrapText="1"/>
    </xf>
    <xf numFmtId="0" fontId="7" fillId="5" borderId="3" xfId="4" quotePrefix="1" applyFont="1" applyFill="1" applyBorder="1" applyAlignment="1">
      <alignment horizontal="left" vertical="top" wrapText="1"/>
    </xf>
    <xf numFmtId="0" fontId="7" fillId="5" borderId="1" xfId="4" quotePrefix="1" applyFont="1" applyFill="1" applyBorder="1" applyAlignment="1">
      <alignment horizontal="left" vertical="top" wrapText="1"/>
    </xf>
    <xf numFmtId="0" fontId="7" fillId="5" borderId="22" xfId="4" quotePrefix="1" applyFont="1" applyFill="1" applyBorder="1" applyAlignment="1">
      <alignment horizontal="left" vertical="top" wrapText="1"/>
    </xf>
    <xf numFmtId="0" fontId="13" fillId="5" borderId="36" xfId="5" applyFont="1" applyFill="1" applyBorder="1" applyAlignment="1">
      <alignment horizontal="left" vertical="top" wrapText="1" readingOrder="1"/>
    </xf>
    <xf numFmtId="0" fontId="7" fillId="5" borderId="14" xfId="4" quotePrefix="1" applyFont="1" applyFill="1" applyBorder="1" applyAlignment="1">
      <alignment horizontal="left" vertical="top" wrapText="1"/>
    </xf>
    <xf numFmtId="0" fontId="7" fillId="5" borderId="0" xfId="4" quotePrefix="1" applyFont="1" applyFill="1" applyAlignment="1">
      <alignment horizontal="left" vertical="top" wrapText="1"/>
    </xf>
    <xf numFmtId="0" fontId="7" fillId="5" borderId="2" xfId="4" quotePrefix="1" applyFont="1" applyFill="1" applyBorder="1" applyAlignment="1">
      <alignment horizontal="left" vertical="top" wrapText="1"/>
    </xf>
    <xf numFmtId="0" fontId="7" fillId="5" borderId="27" xfId="4" quotePrefix="1" applyFont="1" applyFill="1" applyBorder="1" applyAlignment="1">
      <alignment horizontal="left" vertical="top" wrapText="1"/>
    </xf>
    <xf numFmtId="0" fontId="7" fillId="5" borderId="28" xfId="4" quotePrefix="1" applyFont="1" applyFill="1" applyBorder="1" applyAlignment="1">
      <alignment horizontal="left" vertical="top" wrapText="1"/>
    </xf>
    <xf numFmtId="0" fontId="7" fillId="5" borderId="29" xfId="4" quotePrefix="1" applyFont="1" applyFill="1" applyBorder="1" applyAlignment="1">
      <alignment horizontal="left" vertical="top" wrapText="1"/>
    </xf>
    <xf numFmtId="0" fontId="13" fillId="5" borderId="46" xfId="0" applyFont="1" applyFill="1" applyBorder="1" applyAlignment="1">
      <alignment horizontal="left" vertical="center" wrapText="1"/>
    </xf>
    <xf numFmtId="0" fontId="13" fillId="5" borderId="47" xfId="0" applyFont="1" applyFill="1" applyBorder="1" applyAlignment="1">
      <alignment horizontal="left" vertical="center" wrapText="1"/>
    </xf>
    <xf numFmtId="0" fontId="14" fillId="5" borderId="48" xfId="0" applyFont="1" applyFill="1" applyBorder="1" applyAlignment="1">
      <alignment horizontal="justify" vertical="center" wrapText="1"/>
    </xf>
    <xf numFmtId="0" fontId="14" fillId="5" borderId="49" xfId="0" applyFont="1" applyFill="1" applyBorder="1" applyAlignment="1">
      <alignment horizontal="justify" vertical="center" wrapText="1"/>
    </xf>
    <xf numFmtId="0" fontId="4" fillId="9" borderId="23" xfId="4" applyFont="1" applyFill="1" applyBorder="1" applyAlignment="1">
      <alignment horizontal="center" vertical="center" wrapText="1"/>
    </xf>
    <xf numFmtId="0" fontId="4" fillId="9" borderId="24" xfId="4" applyFont="1" applyFill="1" applyBorder="1" applyAlignment="1">
      <alignment horizontal="center" vertical="center" wrapText="1"/>
    </xf>
    <xf numFmtId="0" fontId="4" fillId="9" borderId="25" xfId="4" applyFont="1" applyFill="1" applyBorder="1" applyAlignment="1">
      <alignment horizontal="center" vertical="center" wrapText="1"/>
    </xf>
    <xf numFmtId="0" fontId="5" fillId="0" borderId="14" xfId="4" quotePrefix="1" applyFont="1" applyBorder="1" applyAlignment="1">
      <alignment horizontal="left" vertical="center" wrapText="1"/>
    </xf>
    <xf numFmtId="0" fontId="5" fillId="0" borderId="0" xfId="4" quotePrefix="1" applyFont="1" applyAlignment="1">
      <alignment horizontal="left" vertical="center" wrapText="1"/>
    </xf>
    <xf numFmtId="0" fontId="5" fillId="0" borderId="2" xfId="4" quotePrefix="1" applyFont="1" applyBorder="1" applyAlignment="1">
      <alignment horizontal="left" vertical="center" wrapText="1"/>
    </xf>
    <xf numFmtId="0" fontId="5" fillId="0" borderId="30" xfId="4" quotePrefix="1" applyFont="1" applyBorder="1" applyAlignment="1">
      <alignment horizontal="left" vertical="center" wrapText="1"/>
    </xf>
    <xf numFmtId="0" fontId="5" fillId="0" borderId="9" xfId="4" quotePrefix="1" applyFont="1" applyBorder="1" applyAlignment="1">
      <alignment horizontal="left" vertical="center" wrapText="1"/>
    </xf>
    <xf numFmtId="0" fontId="5" fillId="0" borderId="31" xfId="4" quotePrefix="1" applyFont="1" applyBorder="1" applyAlignment="1">
      <alignment horizontal="left" vertical="center" wrapText="1"/>
    </xf>
    <xf numFmtId="0" fontId="8" fillId="5" borderId="28" xfId="4" quotePrefix="1" applyFont="1" applyFill="1" applyBorder="1" applyAlignment="1">
      <alignment horizontal="left" vertical="top" wrapText="1"/>
    </xf>
    <xf numFmtId="0" fontId="8" fillId="5" borderId="29" xfId="4" quotePrefix="1" applyFont="1" applyFill="1" applyBorder="1" applyAlignment="1">
      <alignment horizontal="left" vertical="top" wrapText="1"/>
    </xf>
    <xf numFmtId="0" fontId="9" fillId="5" borderId="30" xfId="4" quotePrefix="1" applyFont="1" applyFill="1" applyBorder="1" applyAlignment="1">
      <alignment horizontal="justify" vertical="center" wrapText="1"/>
    </xf>
    <xf numFmtId="0" fontId="9" fillId="5" borderId="9" xfId="4" quotePrefix="1" applyFont="1" applyFill="1" applyBorder="1" applyAlignment="1">
      <alignment horizontal="justify" vertical="center" wrapText="1"/>
    </xf>
    <xf numFmtId="0" fontId="9" fillId="5" borderId="31" xfId="4" quotePrefix="1" applyFont="1" applyFill="1" applyBorder="1" applyAlignment="1">
      <alignment horizontal="justify" vertical="center" wrapText="1"/>
    </xf>
    <xf numFmtId="0" fontId="13" fillId="10" borderId="52" xfId="5" applyFont="1" applyFill="1" applyBorder="1" applyAlignment="1">
      <alignment horizontal="center" vertical="center" wrapText="1"/>
    </xf>
    <xf numFmtId="0" fontId="9" fillId="5" borderId="27" xfId="4" quotePrefix="1" applyFont="1" applyFill="1" applyBorder="1" applyAlignment="1">
      <alignment horizontal="left" vertical="top" wrapText="1"/>
    </xf>
    <xf numFmtId="0" fontId="9" fillId="5" borderId="28" xfId="4" quotePrefix="1" applyFont="1" applyFill="1" applyBorder="1" applyAlignment="1">
      <alignment horizontal="left" vertical="top" wrapText="1"/>
    </xf>
    <xf numFmtId="0" fontId="9" fillId="5" borderId="29" xfId="4" quotePrefix="1" applyFont="1" applyFill="1" applyBorder="1" applyAlignment="1">
      <alignment horizontal="left" vertical="top" wrapText="1"/>
    </xf>
    <xf numFmtId="0" fontId="9" fillId="4" borderId="27" xfId="4" quotePrefix="1" applyFont="1" applyFill="1" applyBorder="1" applyAlignment="1">
      <alignment horizontal="left" vertical="top" wrapText="1"/>
    </xf>
    <xf numFmtId="0" fontId="9" fillId="4" borderId="28" xfId="4" quotePrefix="1" applyFont="1" applyFill="1" applyBorder="1" applyAlignment="1">
      <alignment horizontal="left" vertical="top" wrapText="1"/>
    </xf>
    <xf numFmtId="0" fontId="9" fillId="4" borderId="29" xfId="4" quotePrefix="1" applyFont="1" applyFill="1" applyBorder="1" applyAlignment="1">
      <alignment horizontal="left" vertical="top" wrapText="1"/>
    </xf>
    <xf numFmtId="0" fontId="16" fillId="12" borderId="55" xfId="0" applyFont="1" applyFill="1" applyBorder="1" applyAlignment="1">
      <alignment horizontal="left"/>
    </xf>
    <xf numFmtId="0" fontId="17" fillId="0" borderId="56" xfId="0" applyFont="1" applyBorder="1"/>
    <xf numFmtId="0" fontId="16" fillId="12" borderId="58" xfId="0" applyFont="1" applyFill="1" applyBorder="1" applyAlignment="1">
      <alignment horizontal="left"/>
    </xf>
    <xf numFmtId="0" fontId="16" fillId="12" borderId="59" xfId="0" applyFont="1" applyFill="1" applyBorder="1" applyAlignment="1">
      <alignment horizontal="left"/>
    </xf>
    <xf numFmtId="0" fontId="17" fillId="0" borderId="59" xfId="0" applyFont="1" applyBorder="1"/>
    <xf numFmtId="0" fontId="16" fillId="0" borderId="1" xfId="0" applyFont="1" applyBorder="1" applyAlignment="1">
      <alignment horizontal="center"/>
    </xf>
    <xf numFmtId="0" fontId="16" fillId="13" borderId="55" xfId="0" applyFont="1" applyFill="1" applyBorder="1" applyAlignment="1">
      <alignment horizontal="center"/>
    </xf>
    <xf numFmtId="0" fontId="17" fillId="0" borderId="60" xfId="0" applyFont="1" applyBorder="1"/>
    <xf numFmtId="0" fontId="19" fillId="13" borderId="55" xfId="0" applyFont="1" applyFill="1" applyBorder="1" applyAlignment="1">
      <alignment horizontal="center"/>
    </xf>
    <xf numFmtId="0" fontId="19" fillId="13" borderId="56" xfId="0" applyFont="1" applyFill="1" applyBorder="1" applyAlignment="1">
      <alignment horizontal="center"/>
    </xf>
    <xf numFmtId="0" fontId="16" fillId="0" borderId="1" xfId="0" applyFont="1" applyBorder="1" applyAlignment="1">
      <alignment horizontal="center" wrapText="1"/>
    </xf>
    <xf numFmtId="0" fontId="16" fillId="0" borderId="64" xfId="0" applyFont="1" applyBorder="1" applyAlignment="1">
      <alignment horizontal="center" vertical="center"/>
    </xf>
    <xf numFmtId="0" fontId="17" fillId="0" borderId="64" xfId="0" applyFont="1" applyBorder="1"/>
    <xf numFmtId="0" fontId="21" fillId="5" borderId="40" xfId="0" applyFont="1" applyFill="1" applyBorder="1" applyAlignment="1">
      <alignment horizontal="left" vertical="center" wrapText="1"/>
    </xf>
    <xf numFmtId="0" fontId="21" fillId="5" borderId="41" xfId="0" applyFont="1" applyFill="1" applyBorder="1" applyAlignment="1">
      <alignment horizontal="left" vertical="center" wrapText="1"/>
    </xf>
    <xf numFmtId="0" fontId="17" fillId="5" borderId="42" xfId="4" applyFont="1" applyFill="1" applyBorder="1" applyAlignment="1">
      <alignment horizontal="justify" vertical="center" wrapText="1"/>
    </xf>
    <xf numFmtId="0" fontId="17" fillId="5" borderId="43" xfId="4" applyFont="1" applyFill="1" applyBorder="1" applyAlignment="1">
      <alignment horizontal="justify" vertical="center" wrapText="1"/>
    </xf>
    <xf numFmtId="0" fontId="37" fillId="3" borderId="1" xfId="2" applyFont="1" applyFill="1" applyBorder="1" applyAlignment="1">
      <alignment horizontal="center" vertical="center" wrapText="1"/>
    </xf>
    <xf numFmtId="9" fontId="40" fillId="0" borderId="1" xfId="0" applyNumberFormat="1" applyFont="1" applyBorder="1" applyAlignment="1">
      <alignment horizontal="center" vertical="center" wrapText="1"/>
    </xf>
    <xf numFmtId="0" fontId="36" fillId="0" borderId="1" xfId="2" applyFont="1" applyBorder="1" applyAlignment="1">
      <alignment horizontal="center" vertical="center" wrapText="1"/>
    </xf>
    <xf numFmtId="0" fontId="36" fillId="0" borderId="5" xfId="2" applyFont="1" applyBorder="1" applyAlignment="1">
      <alignment horizontal="center" vertical="center" wrapText="1"/>
    </xf>
    <xf numFmtId="0" fontId="41" fillId="0" borderId="1" xfId="2" applyFont="1" applyBorder="1" applyAlignment="1">
      <alignment horizontal="center" vertical="center" wrapText="1"/>
    </xf>
    <xf numFmtId="0" fontId="41" fillId="0" borderId="5" xfId="2" applyFont="1" applyBorder="1" applyAlignment="1">
      <alignment horizontal="center" vertical="center" wrapText="1"/>
    </xf>
    <xf numFmtId="0" fontId="34" fillId="0" borderId="1" xfId="2" applyFont="1" applyBorder="1" applyAlignment="1">
      <alignment horizontal="center" vertical="center" wrapText="1"/>
    </xf>
    <xf numFmtId="0" fontId="33" fillId="11" borderId="1" xfId="2" applyFont="1" applyFill="1" applyBorder="1" applyAlignment="1" applyProtection="1">
      <alignment horizontal="center" vertical="center" wrapText="1"/>
      <protection locked="0"/>
    </xf>
    <xf numFmtId="0" fontId="35" fillId="12" borderId="1" xfId="0" applyFont="1" applyFill="1" applyBorder="1" applyAlignment="1">
      <alignment horizontal="center" vertical="center" wrapText="1"/>
    </xf>
    <xf numFmtId="0" fontId="36" fillId="4" borderId="1" xfId="2" applyFont="1" applyFill="1" applyBorder="1" applyAlignment="1" applyProtection="1">
      <alignment horizontal="center" vertical="center" wrapText="1"/>
      <protection locked="0"/>
    </xf>
    <xf numFmtId="9" fontId="38" fillId="0" borderId="1" xfId="2" applyNumberFormat="1" applyFont="1" applyBorder="1" applyAlignment="1">
      <alignment horizontal="center" vertical="center" wrapText="1"/>
    </xf>
    <xf numFmtId="9" fontId="40" fillId="3" borderId="5" xfId="0" applyNumberFormat="1" applyFont="1" applyFill="1" applyBorder="1" applyAlignment="1">
      <alignment horizontal="center" vertical="center" wrapText="1"/>
    </xf>
    <xf numFmtId="9" fontId="40" fillId="3" borderId="4" xfId="0" applyNumberFormat="1" applyFont="1" applyFill="1" applyBorder="1" applyAlignment="1">
      <alignment horizontal="center" vertical="center" wrapText="1"/>
    </xf>
    <xf numFmtId="9" fontId="34" fillId="0" borderId="1" xfId="2" applyNumberFormat="1" applyFont="1" applyBorder="1" applyAlignment="1">
      <alignment horizontal="center" vertical="center" wrapText="1"/>
    </xf>
    <xf numFmtId="0" fontId="42" fillId="12" borderId="1" xfId="0" applyFont="1" applyFill="1" applyBorder="1" applyAlignment="1">
      <alignment horizontal="center" vertical="center"/>
    </xf>
    <xf numFmtId="9" fontId="34" fillId="0" borderId="5" xfId="2" applyNumberFormat="1" applyFont="1" applyBorder="1" applyAlignment="1">
      <alignment horizontal="center" vertical="center" wrapText="1"/>
    </xf>
    <xf numFmtId="0" fontId="36" fillId="4" borderId="5" xfId="2" applyFont="1" applyFill="1" applyBorder="1" applyAlignment="1" applyProtection="1">
      <alignment horizontal="center" vertical="center" wrapText="1"/>
      <protection locked="0"/>
    </xf>
    <xf numFmtId="0" fontId="35" fillId="12" borderId="5" xfId="0" applyFont="1" applyFill="1" applyBorder="1" applyAlignment="1">
      <alignment horizontal="center" vertical="center" wrapText="1"/>
    </xf>
    <xf numFmtId="0" fontId="33" fillId="11" borderId="5" xfId="2" applyFont="1" applyFill="1" applyBorder="1" applyAlignment="1" applyProtection="1">
      <alignment horizontal="center" vertical="center" wrapText="1"/>
      <protection locked="0"/>
    </xf>
    <xf numFmtId="0" fontId="33" fillId="11" borderId="7" xfId="2" applyFont="1" applyFill="1" applyBorder="1" applyAlignment="1" applyProtection="1">
      <alignment horizontal="center" vertical="center" wrapText="1"/>
      <protection locked="0"/>
    </xf>
    <xf numFmtId="0" fontId="34" fillId="0" borderId="5" xfId="2" applyFont="1" applyBorder="1" applyAlignment="1">
      <alignment horizontal="center" vertical="center" wrapText="1"/>
    </xf>
    <xf numFmtId="0" fontId="37" fillId="6" borderId="1" xfId="2" applyFont="1" applyFill="1" applyBorder="1" applyAlignment="1">
      <alignment horizontal="center" vertical="center" wrapText="1"/>
    </xf>
    <xf numFmtId="0" fontId="38" fillId="3" borderId="1" xfId="2" applyFont="1" applyFill="1" applyBorder="1" applyAlignment="1">
      <alignment horizontal="center" vertical="center" wrapText="1"/>
    </xf>
    <xf numFmtId="0" fontId="38" fillId="3" borderId="5" xfId="2" applyFont="1" applyFill="1" applyBorder="1" applyAlignment="1">
      <alignment horizontal="center" vertical="center" wrapText="1"/>
    </xf>
    <xf numFmtId="0" fontId="38" fillId="6" borderId="1" xfId="2" applyFont="1" applyFill="1" applyBorder="1" applyAlignment="1">
      <alignment horizontal="center" vertical="center" wrapText="1"/>
    </xf>
    <xf numFmtId="0" fontId="38" fillId="6" borderId="5" xfId="2" applyFont="1" applyFill="1" applyBorder="1" applyAlignment="1">
      <alignment horizontal="center" vertical="center" wrapText="1"/>
    </xf>
    <xf numFmtId="9" fontId="38" fillId="0" borderId="5" xfId="2" applyNumberFormat="1" applyFont="1" applyBorder="1" applyAlignment="1">
      <alignment horizontal="center" vertical="center" wrapText="1"/>
    </xf>
    <xf numFmtId="9" fontId="40" fillId="21" borderId="5" xfId="0" applyNumberFormat="1" applyFont="1" applyFill="1" applyBorder="1" applyAlignment="1">
      <alignment horizontal="center" vertical="center" wrapText="1"/>
    </xf>
    <xf numFmtId="9" fontId="40" fillId="21" borderId="7" xfId="0" applyNumberFormat="1" applyFont="1" applyFill="1" applyBorder="1" applyAlignment="1">
      <alignment horizontal="center" vertical="center" wrapText="1"/>
    </xf>
    <xf numFmtId="0" fontId="37" fillId="0" borderId="1" xfId="2" applyFont="1" applyBorder="1" applyAlignment="1">
      <alignment horizontal="center" vertical="center" wrapText="1"/>
    </xf>
    <xf numFmtId="0" fontId="37" fillId="0" borderId="5" xfId="2" applyFont="1" applyBorder="1" applyAlignment="1">
      <alignment horizontal="center" vertical="center" wrapText="1"/>
    </xf>
    <xf numFmtId="0" fontId="37" fillId="0" borderId="8" xfId="2" applyFont="1" applyBorder="1" applyAlignment="1">
      <alignment horizontal="center" vertical="center" wrapText="1"/>
    </xf>
    <xf numFmtId="0" fontId="37" fillId="0" borderId="15" xfId="2" applyFont="1" applyBorder="1" applyAlignment="1">
      <alignment horizontal="center" vertical="center" wrapText="1"/>
    </xf>
    <xf numFmtId="0" fontId="36" fillId="2" borderId="1" xfId="2" applyFont="1" applyFill="1" applyBorder="1" applyAlignment="1">
      <alignment horizontal="center"/>
    </xf>
    <xf numFmtId="0" fontId="43" fillId="0" borderId="1" xfId="2" applyFont="1" applyBorder="1" applyAlignment="1">
      <alignment horizontal="center" vertical="center" wrapText="1"/>
    </xf>
    <xf numFmtId="0" fontId="43" fillId="0" borderId="8" xfId="2" applyFont="1" applyBorder="1" applyAlignment="1">
      <alignment horizontal="center" vertical="center" wrapText="1"/>
    </xf>
    <xf numFmtId="0" fontId="37" fillId="0" borderId="17" xfId="2" applyFont="1" applyBorder="1" applyAlignment="1">
      <alignment horizontal="center" vertical="center" wrapText="1"/>
    </xf>
    <xf numFmtId="0" fontId="37" fillId="0" borderId="18" xfId="2" applyFont="1" applyBorder="1" applyAlignment="1">
      <alignment horizontal="center" vertical="center" wrapText="1"/>
    </xf>
    <xf numFmtId="0" fontId="37" fillId="0" borderId="19" xfId="2" applyFont="1" applyBorder="1" applyAlignment="1">
      <alignment horizontal="center" vertical="center" wrapText="1"/>
    </xf>
    <xf numFmtId="9" fontId="40" fillId="3" borderId="1" xfId="0" applyNumberFormat="1" applyFont="1" applyFill="1" applyBorder="1" applyAlignment="1">
      <alignment horizontal="center" vertical="center" wrapText="1"/>
    </xf>
    <xf numFmtId="0" fontId="37" fillId="3" borderId="6" xfId="2" applyFont="1" applyFill="1" applyBorder="1" applyAlignment="1">
      <alignment horizontal="center" vertical="center" wrapText="1"/>
    </xf>
    <xf numFmtId="0" fontId="37" fillId="7" borderId="6" xfId="2" applyFont="1" applyFill="1" applyBorder="1" applyAlignment="1">
      <alignment horizontal="center" vertical="center" wrapText="1"/>
    </xf>
    <xf numFmtId="0" fontId="37" fillId="7" borderId="1" xfId="2" applyFont="1" applyFill="1" applyBorder="1" applyAlignment="1">
      <alignment horizontal="center" vertical="center" wrapText="1"/>
    </xf>
    <xf numFmtId="9" fontId="40" fillId="0" borderId="6" xfId="0" applyNumberFormat="1" applyFont="1" applyBorder="1" applyAlignment="1">
      <alignment horizontal="center" vertical="center" wrapText="1"/>
    </xf>
    <xf numFmtId="9" fontId="40" fillId="21" borderId="6" xfId="0" applyNumberFormat="1" applyFont="1" applyFill="1" applyBorder="1" applyAlignment="1">
      <alignment horizontal="center" vertical="center" wrapText="1"/>
    </xf>
    <xf numFmtId="9" fontId="40" fillId="21"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37" fillId="21" borderId="1" xfId="2" applyFont="1" applyFill="1" applyBorder="1" applyAlignment="1">
      <alignment horizontal="center" vertical="center" wrapText="1"/>
    </xf>
    <xf numFmtId="9" fontId="40" fillId="7" borderId="1" xfId="0" applyNumberFormat="1" applyFont="1" applyFill="1" applyBorder="1" applyAlignment="1">
      <alignment horizontal="center" vertical="center" wrapText="1"/>
    </xf>
    <xf numFmtId="0" fontId="36" fillId="0" borderId="1" xfId="2" applyFont="1" applyBorder="1" applyAlignment="1">
      <alignment horizontal="left" vertical="center" wrapText="1"/>
    </xf>
    <xf numFmtId="0" fontId="41" fillId="0" borderId="3" xfId="2" applyFont="1" applyBorder="1" applyAlignment="1">
      <alignment horizontal="center" vertical="center" wrapText="1"/>
    </xf>
    <xf numFmtId="0" fontId="36" fillId="0" borderId="3" xfId="2" applyFont="1" applyBorder="1" applyAlignment="1">
      <alignment horizontal="center" vertical="center" wrapText="1"/>
    </xf>
    <xf numFmtId="0" fontId="16" fillId="0" borderId="1" xfId="0" applyFont="1" applyBorder="1" applyAlignment="1">
      <alignment horizontal="center" vertical="center" wrapText="1"/>
    </xf>
    <xf numFmtId="0" fontId="41" fillId="11" borderId="1" xfId="2" applyFont="1" applyFill="1" applyBorder="1" applyAlignment="1" applyProtection="1">
      <alignment horizontal="center" vertical="center" wrapText="1"/>
      <protection locked="0"/>
    </xf>
    <xf numFmtId="9" fontId="40" fillId="8" borderId="1" xfId="0" applyNumberFormat="1" applyFont="1" applyFill="1" applyBorder="1" applyAlignment="1">
      <alignment horizontal="center" vertical="center" wrapText="1"/>
    </xf>
    <xf numFmtId="0" fontId="41" fillId="0" borderId="83" xfId="2" applyFont="1" applyBorder="1" applyAlignment="1">
      <alignment horizontal="center" vertical="center" wrapText="1"/>
    </xf>
    <xf numFmtId="0" fontId="41" fillId="0" borderId="20" xfId="2" applyFont="1" applyBorder="1" applyAlignment="1">
      <alignment horizontal="center" vertical="center" wrapText="1"/>
    </xf>
    <xf numFmtId="9" fontId="40" fillId="6" borderId="1" xfId="0" applyNumberFormat="1" applyFont="1" applyFill="1" applyBorder="1" applyAlignment="1">
      <alignment horizontal="center" vertical="center" wrapText="1"/>
    </xf>
    <xf numFmtId="0" fontId="35" fillId="12" borderId="7" xfId="0" applyFont="1" applyFill="1" applyBorder="1" applyAlignment="1">
      <alignment horizontal="center" vertical="center" wrapText="1"/>
    </xf>
    <xf numFmtId="0" fontId="35" fillId="12" borderId="4" xfId="0" applyFont="1" applyFill="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45" fillId="20" borderId="1" xfId="0" applyFont="1" applyFill="1" applyBorder="1" applyAlignment="1">
      <alignment horizontal="center" vertical="center" wrapText="1"/>
    </xf>
    <xf numFmtId="0" fontId="44" fillId="0" borderId="3" xfId="0" applyFont="1" applyBorder="1" applyAlignment="1">
      <alignment horizontal="center" vertical="center" wrapText="1"/>
    </xf>
    <xf numFmtId="0" fontId="45" fillId="20" borderId="5" xfId="0" applyFont="1" applyFill="1" applyBorder="1" applyAlignment="1">
      <alignment horizontal="center" vertical="center" wrapText="1"/>
    </xf>
    <xf numFmtId="0" fontId="45" fillId="20" borderId="4" xfId="0" applyFont="1" applyFill="1" applyBorder="1" applyAlignment="1">
      <alignment horizontal="center" vertical="center" wrapText="1"/>
    </xf>
    <xf numFmtId="0" fontId="34" fillId="5" borderId="1" xfId="2" applyFont="1" applyFill="1" applyBorder="1" applyAlignment="1">
      <alignment horizontal="center" vertical="center" wrapText="1"/>
    </xf>
    <xf numFmtId="0" fontId="37" fillId="3" borderId="22" xfId="2" applyFont="1" applyFill="1" applyBorder="1" applyAlignment="1">
      <alignment horizontal="center" vertical="center" wrapText="1"/>
    </xf>
    <xf numFmtId="0" fontId="37" fillId="6" borderId="22" xfId="2" applyFont="1" applyFill="1" applyBorder="1" applyAlignment="1">
      <alignment horizontal="center" vertical="center" wrapText="1"/>
    </xf>
    <xf numFmtId="0" fontId="37" fillId="21" borderId="22" xfId="2" applyFont="1" applyFill="1" applyBorder="1" applyAlignment="1">
      <alignment horizontal="center" vertical="center" wrapText="1"/>
    </xf>
    <xf numFmtId="0" fontId="37" fillId="6" borderId="21" xfId="2" applyFont="1" applyFill="1" applyBorder="1" applyAlignment="1">
      <alignment horizontal="center" vertical="center" wrapText="1"/>
    </xf>
    <xf numFmtId="0" fontId="37" fillId="6" borderId="6"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44" fillId="0" borderId="83" xfId="0" applyFont="1" applyBorder="1" applyAlignment="1">
      <alignment horizontal="center" vertical="center" wrapText="1"/>
    </xf>
    <xf numFmtId="0" fontId="44" fillId="0" borderId="20" xfId="0" applyFont="1" applyBorder="1" applyAlignment="1">
      <alignment horizontal="center" vertical="center" wrapText="1"/>
    </xf>
    <xf numFmtId="0" fontId="36" fillId="0" borderId="6" xfId="2" applyFont="1" applyBorder="1" applyAlignment="1">
      <alignment horizontal="center" vertical="center" wrapText="1"/>
    </xf>
    <xf numFmtId="0" fontId="41" fillId="0" borderId="26" xfId="2" applyFont="1" applyBorder="1" applyAlignment="1">
      <alignment horizontal="center" vertical="center" wrapText="1"/>
    </xf>
    <xf numFmtId="0" fontId="34" fillId="0" borderId="4" xfId="2" applyFont="1" applyBorder="1" applyAlignment="1">
      <alignment horizontal="center" vertical="center" wrapText="1"/>
    </xf>
    <xf numFmtId="0" fontId="35" fillId="0" borderId="5" xfId="0" applyFont="1" applyBorder="1" applyAlignment="1">
      <alignment horizontal="left" vertical="center" wrapText="1"/>
    </xf>
    <xf numFmtId="0" fontId="35" fillId="0" borderId="4" xfId="0" applyFont="1" applyBorder="1" applyAlignment="1">
      <alignment horizontal="left" vertical="center" wrapText="1"/>
    </xf>
    <xf numFmtId="0" fontId="36" fillId="4" borderId="6" xfId="2" applyFont="1" applyFill="1" applyBorder="1" applyAlignment="1" applyProtection="1">
      <alignment horizontal="center" vertical="center" wrapText="1"/>
      <protection locked="0"/>
    </xf>
    <xf numFmtId="0" fontId="16" fillId="0" borderId="6" xfId="0" applyFont="1" applyBorder="1" applyAlignment="1">
      <alignment horizontal="center" vertical="center" wrapText="1"/>
    </xf>
    <xf numFmtId="0" fontId="33" fillId="11" borderId="6" xfId="2" applyFont="1" applyFill="1" applyBorder="1" applyAlignment="1" applyProtection="1">
      <alignment horizontal="center" vertical="center" wrapText="1"/>
      <protection locked="0"/>
    </xf>
    <xf numFmtId="0" fontId="34" fillId="0" borderId="6" xfId="2" applyFont="1" applyBorder="1" applyAlignment="1">
      <alignment horizontal="center" vertical="center" wrapText="1"/>
    </xf>
    <xf numFmtId="0" fontId="36" fillId="0" borderId="6" xfId="2" applyFont="1" applyBorder="1" applyAlignment="1">
      <alignment horizontal="left" vertical="center" wrapText="1"/>
    </xf>
  </cellXfs>
  <cellStyles count="7">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2 3" xfId="6" xr:uid="{0CFB54D3-A2E3-4FCC-867A-5FC14BD5E969}"/>
    <cellStyle name="Normal 3" xfId="3" xr:uid="{00000000-0005-0000-0000-000005000000}"/>
  </cellStyles>
  <dxfs count="0"/>
  <tableStyles count="0" defaultTableStyle="TableStyleMedium2" defaultPivotStyle="PivotStyleMedium9"/>
  <colors>
    <mruColors>
      <color rgb="FFFFFFCC"/>
      <color rgb="FF00CC00"/>
      <color rgb="FFFF99FF"/>
      <color rgb="FF99CCFF"/>
      <color rgb="FFCC66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685800</xdr:colOff>
      <xdr:row>0</xdr:row>
      <xdr:rowOff>130628</xdr:rowOff>
    </xdr:from>
    <xdr:to>
      <xdr:col>1</xdr:col>
      <xdr:colOff>2019300</xdr:colOff>
      <xdr:row>1</xdr:row>
      <xdr:rowOff>495300</xdr:rowOff>
    </xdr:to>
    <xdr:pic>
      <xdr:nvPicPr>
        <xdr:cNvPr id="2" name="Google Shape;102;p14" descr="A black and red sign with red text&#10;&#10;Description automatically generated">
          <a:extLst>
            <a:ext uri="{FF2B5EF4-FFF2-40B4-BE49-F238E27FC236}">
              <a16:creationId xmlns:a16="http://schemas.microsoft.com/office/drawing/2014/main" id="{74201CBF-7081-44A4-A4D6-9806052278DF}"/>
            </a:ext>
          </a:extLst>
        </xdr:cNvPr>
        <xdr:cNvPicPr preferRelativeResize="0"/>
      </xdr:nvPicPr>
      <xdr:blipFill rotWithShape="1">
        <a:blip xmlns:r="http://schemas.openxmlformats.org/officeDocument/2006/relationships" r:embed="rId1">
          <a:alphaModFix/>
        </a:blip>
        <a:srcRect/>
        <a:stretch/>
      </xdr:blipFill>
      <xdr:spPr>
        <a:xfrm>
          <a:off x="685800" y="130628"/>
          <a:ext cx="4251960" cy="1294312"/>
        </a:xfrm>
        <a:prstGeom prst="rect">
          <a:avLst/>
        </a:prstGeom>
        <a:noFill/>
        <a:ln>
          <a:noFill/>
        </a:ln>
      </xdr:spPr>
    </xdr:pic>
    <xdr:clientData/>
  </xdr:twoCellAnchor>
  <xdr:twoCellAnchor editAs="oneCell">
    <xdr:from>
      <xdr:col>15</xdr:col>
      <xdr:colOff>0</xdr:colOff>
      <xdr:row>37</xdr:row>
      <xdr:rowOff>0</xdr:rowOff>
    </xdr:from>
    <xdr:to>
      <xdr:col>15</xdr:col>
      <xdr:colOff>90438</xdr:colOff>
      <xdr:row>37</xdr:row>
      <xdr:rowOff>895985</xdr:rowOff>
    </xdr:to>
    <xdr:sp macro="" textlink="">
      <xdr:nvSpPr>
        <xdr:cNvPr id="15251" name="Text Box 15">
          <a:extLst>
            <a:ext uri="{FF2B5EF4-FFF2-40B4-BE49-F238E27FC236}">
              <a16:creationId xmlns:a16="http://schemas.microsoft.com/office/drawing/2014/main" id="{26F85F52-FA42-428A-8AE4-B95E62689EBB}"/>
            </a:ext>
          </a:extLst>
        </xdr:cNvPr>
        <xdr:cNvSpPr txBox="1">
          <a:spLocks noChangeArrowheads="1"/>
        </xdr:cNvSpPr>
      </xdr:nvSpPr>
      <xdr:spPr bwMode="auto">
        <a:xfrm>
          <a:off x="32247840" y="92461080"/>
          <a:ext cx="90438" cy="895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8</xdr:row>
      <xdr:rowOff>0</xdr:rowOff>
    </xdr:from>
    <xdr:to>
      <xdr:col>15</xdr:col>
      <xdr:colOff>95250</xdr:colOff>
      <xdr:row>8</xdr:row>
      <xdr:rowOff>171450</xdr:rowOff>
    </xdr:to>
    <xdr:sp macro="" textlink="">
      <xdr:nvSpPr>
        <xdr:cNvPr id="15252" name="Text Box 16">
          <a:extLst>
            <a:ext uri="{FF2B5EF4-FFF2-40B4-BE49-F238E27FC236}">
              <a16:creationId xmlns:a16="http://schemas.microsoft.com/office/drawing/2014/main" id="{2963C90C-3EAA-4532-8312-85B37C44A158}"/>
            </a:ext>
          </a:extLst>
        </xdr:cNvPr>
        <xdr:cNvSpPr txBox="1">
          <a:spLocks noChangeArrowheads="1"/>
        </xdr:cNvSpPr>
      </xdr:nvSpPr>
      <xdr:spPr bwMode="auto">
        <a:xfrm>
          <a:off x="32247840" y="7970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8</xdr:row>
      <xdr:rowOff>0</xdr:rowOff>
    </xdr:from>
    <xdr:to>
      <xdr:col>15</xdr:col>
      <xdr:colOff>95250</xdr:colOff>
      <xdr:row>8</xdr:row>
      <xdr:rowOff>171450</xdr:rowOff>
    </xdr:to>
    <xdr:sp macro="" textlink="">
      <xdr:nvSpPr>
        <xdr:cNvPr id="15253" name="Text Box 17">
          <a:extLst>
            <a:ext uri="{FF2B5EF4-FFF2-40B4-BE49-F238E27FC236}">
              <a16:creationId xmlns:a16="http://schemas.microsoft.com/office/drawing/2014/main" id="{D022E4BE-CD31-4DA6-AAE3-5B8E1C240755}"/>
            </a:ext>
          </a:extLst>
        </xdr:cNvPr>
        <xdr:cNvSpPr txBox="1">
          <a:spLocks noChangeArrowheads="1"/>
        </xdr:cNvSpPr>
      </xdr:nvSpPr>
      <xdr:spPr bwMode="auto">
        <a:xfrm>
          <a:off x="32247840" y="7970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8</xdr:row>
      <xdr:rowOff>0</xdr:rowOff>
    </xdr:from>
    <xdr:to>
      <xdr:col>15</xdr:col>
      <xdr:colOff>95250</xdr:colOff>
      <xdr:row>8</xdr:row>
      <xdr:rowOff>171450</xdr:rowOff>
    </xdr:to>
    <xdr:sp macro="" textlink="">
      <xdr:nvSpPr>
        <xdr:cNvPr id="15254" name="Text Box 18">
          <a:extLst>
            <a:ext uri="{FF2B5EF4-FFF2-40B4-BE49-F238E27FC236}">
              <a16:creationId xmlns:a16="http://schemas.microsoft.com/office/drawing/2014/main" id="{D4FE75DD-13DB-44C9-9851-ED71893F58DE}"/>
            </a:ext>
          </a:extLst>
        </xdr:cNvPr>
        <xdr:cNvSpPr txBox="1">
          <a:spLocks noChangeArrowheads="1"/>
        </xdr:cNvSpPr>
      </xdr:nvSpPr>
      <xdr:spPr bwMode="auto">
        <a:xfrm>
          <a:off x="32247840" y="7970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8</xdr:row>
      <xdr:rowOff>0</xdr:rowOff>
    </xdr:from>
    <xdr:to>
      <xdr:col>15</xdr:col>
      <xdr:colOff>95250</xdr:colOff>
      <xdr:row>8</xdr:row>
      <xdr:rowOff>171450</xdr:rowOff>
    </xdr:to>
    <xdr:sp macro="" textlink="">
      <xdr:nvSpPr>
        <xdr:cNvPr id="15255" name="Text Box 19">
          <a:extLst>
            <a:ext uri="{FF2B5EF4-FFF2-40B4-BE49-F238E27FC236}">
              <a16:creationId xmlns:a16="http://schemas.microsoft.com/office/drawing/2014/main" id="{4DBAF11F-C214-4E3F-BBE4-A53DC2507ED9}"/>
            </a:ext>
          </a:extLst>
        </xdr:cNvPr>
        <xdr:cNvSpPr txBox="1">
          <a:spLocks noChangeArrowheads="1"/>
        </xdr:cNvSpPr>
      </xdr:nvSpPr>
      <xdr:spPr bwMode="auto">
        <a:xfrm>
          <a:off x="32247840" y="7970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8</xdr:row>
      <xdr:rowOff>0</xdr:rowOff>
    </xdr:from>
    <xdr:to>
      <xdr:col>15</xdr:col>
      <xdr:colOff>95250</xdr:colOff>
      <xdr:row>8</xdr:row>
      <xdr:rowOff>457744</xdr:rowOff>
    </xdr:to>
    <xdr:sp macro="" textlink="">
      <xdr:nvSpPr>
        <xdr:cNvPr id="15256" name="Text Box 15">
          <a:extLst>
            <a:ext uri="{FF2B5EF4-FFF2-40B4-BE49-F238E27FC236}">
              <a16:creationId xmlns:a16="http://schemas.microsoft.com/office/drawing/2014/main" id="{BCA0BF43-2B10-4F5D-8C8C-07F7FB80B56B}"/>
            </a:ext>
          </a:extLst>
        </xdr:cNvPr>
        <xdr:cNvSpPr txBox="1">
          <a:spLocks noChangeArrowheads="1"/>
        </xdr:cNvSpPr>
      </xdr:nvSpPr>
      <xdr:spPr bwMode="auto">
        <a:xfrm>
          <a:off x="32247840" y="7970520"/>
          <a:ext cx="95250" cy="4577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15</xdr:col>
      <xdr:colOff>0</xdr:colOff>
      <xdr:row>37</xdr:row>
      <xdr:rowOff>0</xdr:rowOff>
    </xdr:from>
    <xdr:ext cx="95250" cy="213632"/>
    <xdr:sp macro="" textlink="">
      <xdr:nvSpPr>
        <xdr:cNvPr id="15257" name="Text Box 15">
          <a:extLst>
            <a:ext uri="{FF2B5EF4-FFF2-40B4-BE49-F238E27FC236}">
              <a16:creationId xmlns:a16="http://schemas.microsoft.com/office/drawing/2014/main" id="{C18AB199-4850-4841-9554-590E852C43D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58" name="Text Box 15">
          <a:extLst>
            <a:ext uri="{FF2B5EF4-FFF2-40B4-BE49-F238E27FC236}">
              <a16:creationId xmlns:a16="http://schemas.microsoft.com/office/drawing/2014/main" id="{64821044-F573-41C4-8F7D-9D0D1BD6D97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59" name="Text Box 15">
          <a:extLst>
            <a:ext uri="{FF2B5EF4-FFF2-40B4-BE49-F238E27FC236}">
              <a16:creationId xmlns:a16="http://schemas.microsoft.com/office/drawing/2014/main" id="{1C6A8022-8E80-49EC-9F2A-CFB45DD7599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60" name="Text Box 15">
          <a:extLst>
            <a:ext uri="{FF2B5EF4-FFF2-40B4-BE49-F238E27FC236}">
              <a16:creationId xmlns:a16="http://schemas.microsoft.com/office/drawing/2014/main" id="{6142DCF8-88EA-4501-BEBD-4BDABDF7BFE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61" name="Text Box 15">
          <a:extLst>
            <a:ext uri="{FF2B5EF4-FFF2-40B4-BE49-F238E27FC236}">
              <a16:creationId xmlns:a16="http://schemas.microsoft.com/office/drawing/2014/main" id="{654C2C72-188F-41FD-A9E9-FD0F6B64483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62" name="Text Box 15">
          <a:extLst>
            <a:ext uri="{FF2B5EF4-FFF2-40B4-BE49-F238E27FC236}">
              <a16:creationId xmlns:a16="http://schemas.microsoft.com/office/drawing/2014/main" id="{ADD38633-096B-4A59-A454-AFFE98B9333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63" name="Text Box 15">
          <a:extLst>
            <a:ext uri="{FF2B5EF4-FFF2-40B4-BE49-F238E27FC236}">
              <a16:creationId xmlns:a16="http://schemas.microsoft.com/office/drawing/2014/main" id="{01087F17-B865-45A9-A0A6-1FC4806D88B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64" name="Text Box 15">
          <a:extLst>
            <a:ext uri="{FF2B5EF4-FFF2-40B4-BE49-F238E27FC236}">
              <a16:creationId xmlns:a16="http://schemas.microsoft.com/office/drawing/2014/main" id="{44030432-1C32-4E02-999C-CDFEB60AA9B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65" name="Text Box 15">
          <a:extLst>
            <a:ext uri="{FF2B5EF4-FFF2-40B4-BE49-F238E27FC236}">
              <a16:creationId xmlns:a16="http://schemas.microsoft.com/office/drawing/2014/main" id="{70E3AAB0-3150-4C82-B8C7-99E28FB7756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66" name="Text Box 15">
          <a:extLst>
            <a:ext uri="{FF2B5EF4-FFF2-40B4-BE49-F238E27FC236}">
              <a16:creationId xmlns:a16="http://schemas.microsoft.com/office/drawing/2014/main" id="{E89F77B4-52D3-4E2D-BF7B-53E7F5E36897}"/>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67" name="Text Box 15">
          <a:extLst>
            <a:ext uri="{FF2B5EF4-FFF2-40B4-BE49-F238E27FC236}">
              <a16:creationId xmlns:a16="http://schemas.microsoft.com/office/drawing/2014/main" id="{B7E60A28-7FD5-49A2-919E-94CB2F8E6FC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68" name="Text Box 15">
          <a:extLst>
            <a:ext uri="{FF2B5EF4-FFF2-40B4-BE49-F238E27FC236}">
              <a16:creationId xmlns:a16="http://schemas.microsoft.com/office/drawing/2014/main" id="{35773174-F873-4205-BFF0-E63541BE6AC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69" name="Text Box 15">
          <a:extLst>
            <a:ext uri="{FF2B5EF4-FFF2-40B4-BE49-F238E27FC236}">
              <a16:creationId xmlns:a16="http://schemas.microsoft.com/office/drawing/2014/main" id="{58FA4BA8-D303-4D10-855A-010B5E2D572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70" name="Text Box 15">
          <a:extLst>
            <a:ext uri="{FF2B5EF4-FFF2-40B4-BE49-F238E27FC236}">
              <a16:creationId xmlns:a16="http://schemas.microsoft.com/office/drawing/2014/main" id="{66600A2A-98FB-44E5-A215-785DABE2BE7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271" name="Text Box 16">
          <a:extLst>
            <a:ext uri="{FF2B5EF4-FFF2-40B4-BE49-F238E27FC236}">
              <a16:creationId xmlns:a16="http://schemas.microsoft.com/office/drawing/2014/main" id="{866257FD-AB17-428D-8D8C-EEB5864AA492}"/>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272" name="Text Box 17">
          <a:extLst>
            <a:ext uri="{FF2B5EF4-FFF2-40B4-BE49-F238E27FC236}">
              <a16:creationId xmlns:a16="http://schemas.microsoft.com/office/drawing/2014/main" id="{B056F412-0102-4DFC-8F18-86248FD2393D}"/>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273" name="Text Box 18">
          <a:extLst>
            <a:ext uri="{FF2B5EF4-FFF2-40B4-BE49-F238E27FC236}">
              <a16:creationId xmlns:a16="http://schemas.microsoft.com/office/drawing/2014/main" id="{466D8BFA-DB22-4B85-9657-0B3D778AE7C1}"/>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274" name="Text Box 19">
          <a:extLst>
            <a:ext uri="{FF2B5EF4-FFF2-40B4-BE49-F238E27FC236}">
              <a16:creationId xmlns:a16="http://schemas.microsoft.com/office/drawing/2014/main" id="{C334F370-B70D-487C-8B71-6E44318F6C6C}"/>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275" name="Text Box 16">
          <a:extLst>
            <a:ext uri="{FF2B5EF4-FFF2-40B4-BE49-F238E27FC236}">
              <a16:creationId xmlns:a16="http://schemas.microsoft.com/office/drawing/2014/main" id="{8B930401-F2CD-4209-ABB7-9FEB47B0ECAE}"/>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276" name="Text Box 17">
          <a:extLst>
            <a:ext uri="{FF2B5EF4-FFF2-40B4-BE49-F238E27FC236}">
              <a16:creationId xmlns:a16="http://schemas.microsoft.com/office/drawing/2014/main" id="{99DB6A8C-4FD1-4F2A-AD45-A63872DCBACE}"/>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277" name="Text Box 18">
          <a:extLst>
            <a:ext uri="{FF2B5EF4-FFF2-40B4-BE49-F238E27FC236}">
              <a16:creationId xmlns:a16="http://schemas.microsoft.com/office/drawing/2014/main" id="{829A0514-75F4-400E-A20B-13C121EB912E}"/>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278" name="Text Box 19">
          <a:extLst>
            <a:ext uri="{FF2B5EF4-FFF2-40B4-BE49-F238E27FC236}">
              <a16:creationId xmlns:a16="http://schemas.microsoft.com/office/drawing/2014/main" id="{42201E9E-7229-4F1E-87A2-9DC6BED8664E}"/>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79" name="Text Box 15">
          <a:extLst>
            <a:ext uri="{FF2B5EF4-FFF2-40B4-BE49-F238E27FC236}">
              <a16:creationId xmlns:a16="http://schemas.microsoft.com/office/drawing/2014/main" id="{16A4C9C6-C22C-4971-9335-0EE3DB4CAB8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80" name="Text Box 15">
          <a:extLst>
            <a:ext uri="{FF2B5EF4-FFF2-40B4-BE49-F238E27FC236}">
              <a16:creationId xmlns:a16="http://schemas.microsoft.com/office/drawing/2014/main" id="{C3E2A6C3-D9EE-4B6B-A6C7-5E59B80611A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81" name="Text Box 15">
          <a:extLst>
            <a:ext uri="{FF2B5EF4-FFF2-40B4-BE49-F238E27FC236}">
              <a16:creationId xmlns:a16="http://schemas.microsoft.com/office/drawing/2014/main" id="{C63AC49A-8697-499F-98C7-1121FE3FE3B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82" name="Text Box 15">
          <a:extLst>
            <a:ext uri="{FF2B5EF4-FFF2-40B4-BE49-F238E27FC236}">
              <a16:creationId xmlns:a16="http://schemas.microsoft.com/office/drawing/2014/main" id="{3C456B1C-BF4E-479C-837B-1C532F9D4F5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83" name="Text Box 15">
          <a:extLst>
            <a:ext uri="{FF2B5EF4-FFF2-40B4-BE49-F238E27FC236}">
              <a16:creationId xmlns:a16="http://schemas.microsoft.com/office/drawing/2014/main" id="{4A1FD448-AD1F-4BEF-B25F-78625F0E513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84" name="Text Box 15">
          <a:extLst>
            <a:ext uri="{FF2B5EF4-FFF2-40B4-BE49-F238E27FC236}">
              <a16:creationId xmlns:a16="http://schemas.microsoft.com/office/drawing/2014/main" id="{CA883B8F-3364-4C17-8D1C-73EB846AA4B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85" name="Text Box 15">
          <a:extLst>
            <a:ext uri="{FF2B5EF4-FFF2-40B4-BE49-F238E27FC236}">
              <a16:creationId xmlns:a16="http://schemas.microsoft.com/office/drawing/2014/main" id="{7EA7733D-CBB9-4911-8032-8CC8B253885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86" name="Text Box 15">
          <a:extLst>
            <a:ext uri="{FF2B5EF4-FFF2-40B4-BE49-F238E27FC236}">
              <a16:creationId xmlns:a16="http://schemas.microsoft.com/office/drawing/2014/main" id="{87D6AA9C-DA21-476A-AB8B-704120C03FB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87" name="Text Box 15">
          <a:extLst>
            <a:ext uri="{FF2B5EF4-FFF2-40B4-BE49-F238E27FC236}">
              <a16:creationId xmlns:a16="http://schemas.microsoft.com/office/drawing/2014/main" id="{F53AD11C-800E-4D0E-ACCC-2B87843732E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88" name="Text Box 15">
          <a:extLst>
            <a:ext uri="{FF2B5EF4-FFF2-40B4-BE49-F238E27FC236}">
              <a16:creationId xmlns:a16="http://schemas.microsoft.com/office/drawing/2014/main" id="{5C4AB5A0-0989-4720-8ACE-4F910B5CE89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89" name="Text Box 15">
          <a:extLst>
            <a:ext uri="{FF2B5EF4-FFF2-40B4-BE49-F238E27FC236}">
              <a16:creationId xmlns:a16="http://schemas.microsoft.com/office/drawing/2014/main" id="{6438B080-07C9-4125-8BC8-736A9364DEE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90" name="Text Box 15">
          <a:extLst>
            <a:ext uri="{FF2B5EF4-FFF2-40B4-BE49-F238E27FC236}">
              <a16:creationId xmlns:a16="http://schemas.microsoft.com/office/drawing/2014/main" id="{F13F3630-F3F2-4EF9-AA18-24BB0C5FB18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91" name="Text Box 15">
          <a:extLst>
            <a:ext uri="{FF2B5EF4-FFF2-40B4-BE49-F238E27FC236}">
              <a16:creationId xmlns:a16="http://schemas.microsoft.com/office/drawing/2014/main" id="{BAD9780A-18DB-419F-8084-ED6E27C3323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92" name="Text Box 15">
          <a:extLst>
            <a:ext uri="{FF2B5EF4-FFF2-40B4-BE49-F238E27FC236}">
              <a16:creationId xmlns:a16="http://schemas.microsoft.com/office/drawing/2014/main" id="{EACADC4E-0CA4-44F4-8B47-09B15E979E9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93" name="Text Box 15">
          <a:extLst>
            <a:ext uri="{FF2B5EF4-FFF2-40B4-BE49-F238E27FC236}">
              <a16:creationId xmlns:a16="http://schemas.microsoft.com/office/drawing/2014/main" id="{2E21BA15-00E7-49FA-BA70-609EECC9FD1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94" name="Text Box 15">
          <a:extLst>
            <a:ext uri="{FF2B5EF4-FFF2-40B4-BE49-F238E27FC236}">
              <a16:creationId xmlns:a16="http://schemas.microsoft.com/office/drawing/2014/main" id="{80536F34-8CFF-41B7-90BB-3147E1306D9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95" name="Text Box 15">
          <a:extLst>
            <a:ext uri="{FF2B5EF4-FFF2-40B4-BE49-F238E27FC236}">
              <a16:creationId xmlns:a16="http://schemas.microsoft.com/office/drawing/2014/main" id="{95F735FA-F320-42AB-ACCA-C32EBD8EA3C5}"/>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96" name="Text Box 15">
          <a:extLst>
            <a:ext uri="{FF2B5EF4-FFF2-40B4-BE49-F238E27FC236}">
              <a16:creationId xmlns:a16="http://schemas.microsoft.com/office/drawing/2014/main" id="{33A8BB74-5C27-432A-8524-98BC6B01F5F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97" name="Text Box 15">
          <a:extLst>
            <a:ext uri="{FF2B5EF4-FFF2-40B4-BE49-F238E27FC236}">
              <a16:creationId xmlns:a16="http://schemas.microsoft.com/office/drawing/2014/main" id="{FB686FC7-1D2A-491B-9B8C-3E71DEDDD45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98" name="Text Box 15">
          <a:extLst>
            <a:ext uri="{FF2B5EF4-FFF2-40B4-BE49-F238E27FC236}">
              <a16:creationId xmlns:a16="http://schemas.microsoft.com/office/drawing/2014/main" id="{591F884E-40B0-4E61-9717-E7615104A9F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299" name="Text Box 15">
          <a:extLst>
            <a:ext uri="{FF2B5EF4-FFF2-40B4-BE49-F238E27FC236}">
              <a16:creationId xmlns:a16="http://schemas.microsoft.com/office/drawing/2014/main" id="{E8886384-38A6-402B-8C52-2CF7ABEA8A7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00" name="Text Box 15">
          <a:extLst>
            <a:ext uri="{FF2B5EF4-FFF2-40B4-BE49-F238E27FC236}">
              <a16:creationId xmlns:a16="http://schemas.microsoft.com/office/drawing/2014/main" id="{4001E769-241E-4F58-AFE2-52087E8137D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01" name="Text Box 15">
          <a:extLst>
            <a:ext uri="{FF2B5EF4-FFF2-40B4-BE49-F238E27FC236}">
              <a16:creationId xmlns:a16="http://schemas.microsoft.com/office/drawing/2014/main" id="{1B96EBD7-235E-4DBD-8919-51016BA3837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02" name="Text Box 15">
          <a:extLst>
            <a:ext uri="{FF2B5EF4-FFF2-40B4-BE49-F238E27FC236}">
              <a16:creationId xmlns:a16="http://schemas.microsoft.com/office/drawing/2014/main" id="{DE31124C-714C-4D03-85D6-59741FA6092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03" name="Text Box 15">
          <a:extLst>
            <a:ext uri="{FF2B5EF4-FFF2-40B4-BE49-F238E27FC236}">
              <a16:creationId xmlns:a16="http://schemas.microsoft.com/office/drawing/2014/main" id="{85235BBD-C27B-4270-B034-2AD826110CB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04" name="Text Box 15">
          <a:extLst>
            <a:ext uri="{FF2B5EF4-FFF2-40B4-BE49-F238E27FC236}">
              <a16:creationId xmlns:a16="http://schemas.microsoft.com/office/drawing/2014/main" id="{9EB4F559-5426-4AEA-A680-810F2D9E51E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05" name="Text Box 15">
          <a:extLst>
            <a:ext uri="{FF2B5EF4-FFF2-40B4-BE49-F238E27FC236}">
              <a16:creationId xmlns:a16="http://schemas.microsoft.com/office/drawing/2014/main" id="{0C9B3ED6-EA84-4C24-825E-D4471128225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06" name="Text Box 15">
          <a:extLst>
            <a:ext uri="{FF2B5EF4-FFF2-40B4-BE49-F238E27FC236}">
              <a16:creationId xmlns:a16="http://schemas.microsoft.com/office/drawing/2014/main" id="{759B52FA-804C-406A-A641-2367B6CAE54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07" name="Text Box 15">
          <a:extLst>
            <a:ext uri="{FF2B5EF4-FFF2-40B4-BE49-F238E27FC236}">
              <a16:creationId xmlns:a16="http://schemas.microsoft.com/office/drawing/2014/main" id="{44CABC16-2557-469D-93D7-F14A1E3ED3D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08" name="Text Box 15">
          <a:extLst>
            <a:ext uri="{FF2B5EF4-FFF2-40B4-BE49-F238E27FC236}">
              <a16:creationId xmlns:a16="http://schemas.microsoft.com/office/drawing/2014/main" id="{4CCD2B62-1EF2-45F8-B7EA-6A1525BA311A}"/>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09" name="Text Box 15">
          <a:extLst>
            <a:ext uri="{FF2B5EF4-FFF2-40B4-BE49-F238E27FC236}">
              <a16:creationId xmlns:a16="http://schemas.microsoft.com/office/drawing/2014/main" id="{B77F4430-38AC-413C-82ED-C56CAFCF98E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10" name="Text Box 15">
          <a:extLst>
            <a:ext uri="{FF2B5EF4-FFF2-40B4-BE49-F238E27FC236}">
              <a16:creationId xmlns:a16="http://schemas.microsoft.com/office/drawing/2014/main" id="{E10EA113-AFBB-41C8-BF02-1FCD005D5BB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11" name="Text Box 15">
          <a:extLst>
            <a:ext uri="{FF2B5EF4-FFF2-40B4-BE49-F238E27FC236}">
              <a16:creationId xmlns:a16="http://schemas.microsoft.com/office/drawing/2014/main" id="{079DB548-BB07-4FC4-B578-AF0894406A0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12" name="Text Box 15">
          <a:extLst>
            <a:ext uri="{FF2B5EF4-FFF2-40B4-BE49-F238E27FC236}">
              <a16:creationId xmlns:a16="http://schemas.microsoft.com/office/drawing/2014/main" id="{31B52030-B111-4A87-84FC-3D8A50ACF41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13" name="Text Box 15">
          <a:extLst>
            <a:ext uri="{FF2B5EF4-FFF2-40B4-BE49-F238E27FC236}">
              <a16:creationId xmlns:a16="http://schemas.microsoft.com/office/drawing/2014/main" id="{8D84662C-0515-4FDD-B843-B6E663A75AC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14" name="Text Box 15">
          <a:extLst>
            <a:ext uri="{FF2B5EF4-FFF2-40B4-BE49-F238E27FC236}">
              <a16:creationId xmlns:a16="http://schemas.microsoft.com/office/drawing/2014/main" id="{7B84DFE8-0FE1-41A8-BF05-D7961ABDBDF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15" name="Text Box 15">
          <a:extLst>
            <a:ext uri="{FF2B5EF4-FFF2-40B4-BE49-F238E27FC236}">
              <a16:creationId xmlns:a16="http://schemas.microsoft.com/office/drawing/2014/main" id="{ED2BB792-E139-4E3D-96F9-901C5EF78BB5}"/>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16" name="Text Box 15">
          <a:extLst>
            <a:ext uri="{FF2B5EF4-FFF2-40B4-BE49-F238E27FC236}">
              <a16:creationId xmlns:a16="http://schemas.microsoft.com/office/drawing/2014/main" id="{D626D2E9-154C-45BC-9F7D-887ECD06E92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17" name="Text Box 15">
          <a:extLst>
            <a:ext uri="{FF2B5EF4-FFF2-40B4-BE49-F238E27FC236}">
              <a16:creationId xmlns:a16="http://schemas.microsoft.com/office/drawing/2014/main" id="{F4F1CB9F-BAB9-4851-B7BC-810721CD1925}"/>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18" name="Text Box 15">
          <a:extLst>
            <a:ext uri="{FF2B5EF4-FFF2-40B4-BE49-F238E27FC236}">
              <a16:creationId xmlns:a16="http://schemas.microsoft.com/office/drawing/2014/main" id="{A650659E-FF0B-4A28-B15A-BE8A0374698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19" name="Text Box 15">
          <a:extLst>
            <a:ext uri="{FF2B5EF4-FFF2-40B4-BE49-F238E27FC236}">
              <a16:creationId xmlns:a16="http://schemas.microsoft.com/office/drawing/2014/main" id="{144B642D-13B1-4122-AD85-3FC6AD13DA25}"/>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20" name="Text Box 15">
          <a:extLst>
            <a:ext uri="{FF2B5EF4-FFF2-40B4-BE49-F238E27FC236}">
              <a16:creationId xmlns:a16="http://schemas.microsoft.com/office/drawing/2014/main" id="{E4016B26-FCBE-470F-91C7-0BBA8FD5D59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21" name="Text Box 15">
          <a:extLst>
            <a:ext uri="{FF2B5EF4-FFF2-40B4-BE49-F238E27FC236}">
              <a16:creationId xmlns:a16="http://schemas.microsoft.com/office/drawing/2014/main" id="{12201711-DD4F-457D-A137-5E310A1D9E6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22" name="Text Box 15">
          <a:extLst>
            <a:ext uri="{FF2B5EF4-FFF2-40B4-BE49-F238E27FC236}">
              <a16:creationId xmlns:a16="http://schemas.microsoft.com/office/drawing/2014/main" id="{3687C7F1-3573-41B6-8DBF-3ED16EFA451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23" name="Text Box 15">
          <a:extLst>
            <a:ext uri="{FF2B5EF4-FFF2-40B4-BE49-F238E27FC236}">
              <a16:creationId xmlns:a16="http://schemas.microsoft.com/office/drawing/2014/main" id="{B4D0DF3C-ACB2-4BC6-994A-79E4F759196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24" name="Text Box 15">
          <a:extLst>
            <a:ext uri="{FF2B5EF4-FFF2-40B4-BE49-F238E27FC236}">
              <a16:creationId xmlns:a16="http://schemas.microsoft.com/office/drawing/2014/main" id="{E9A770CB-AECD-4DE3-B134-D714CACAC17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25" name="Text Box 15">
          <a:extLst>
            <a:ext uri="{FF2B5EF4-FFF2-40B4-BE49-F238E27FC236}">
              <a16:creationId xmlns:a16="http://schemas.microsoft.com/office/drawing/2014/main" id="{89A6FB5D-0D35-4ED7-8824-4755957E1ED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26" name="Text Box 15">
          <a:extLst>
            <a:ext uri="{FF2B5EF4-FFF2-40B4-BE49-F238E27FC236}">
              <a16:creationId xmlns:a16="http://schemas.microsoft.com/office/drawing/2014/main" id="{FCB255C7-2902-49CA-9F28-BC4CFB65961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27" name="Text Box 15">
          <a:extLst>
            <a:ext uri="{FF2B5EF4-FFF2-40B4-BE49-F238E27FC236}">
              <a16:creationId xmlns:a16="http://schemas.microsoft.com/office/drawing/2014/main" id="{240A23B3-4EE1-4F8D-9536-6105713D82D7}"/>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28" name="Text Box 15">
          <a:extLst>
            <a:ext uri="{FF2B5EF4-FFF2-40B4-BE49-F238E27FC236}">
              <a16:creationId xmlns:a16="http://schemas.microsoft.com/office/drawing/2014/main" id="{038FBD28-A995-4BB5-9DC2-338A7D260AD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29" name="Text Box 15">
          <a:extLst>
            <a:ext uri="{FF2B5EF4-FFF2-40B4-BE49-F238E27FC236}">
              <a16:creationId xmlns:a16="http://schemas.microsoft.com/office/drawing/2014/main" id="{85556EE2-1567-4661-B84A-DE3E4B93DDD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30" name="Text Box 15">
          <a:extLst>
            <a:ext uri="{FF2B5EF4-FFF2-40B4-BE49-F238E27FC236}">
              <a16:creationId xmlns:a16="http://schemas.microsoft.com/office/drawing/2014/main" id="{699B6F0E-C773-432C-A76A-DD095486E6C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31" name="Text Box 15">
          <a:extLst>
            <a:ext uri="{FF2B5EF4-FFF2-40B4-BE49-F238E27FC236}">
              <a16:creationId xmlns:a16="http://schemas.microsoft.com/office/drawing/2014/main" id="{812A2FA8-7968-4F3F-AF68-491C56B4A217}"/>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32" name="Text Box 15">
          <a:extLst>
            <a:ext uri="{FF2B5EF4-FFF2-40B4-BE49-F238E27FC236}">
              <a16:creationId xmlns:a16="http://schemas.microsoft.com/office/drawing/2014/main" id="{0DBE354D-1BFF-472A-9BF7-F8F240447FF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33" name="Text Box 15">
          <a:extLst>
            <a:ext uri="{FF2B5EF4-FFF2-40B4-BE49-F238E27FC236}">
              <a16:creationId xmlns:a16="http://schemas.microsoft.com/office/drawing/2014/main" id="{17F1C398-D7FE-4C46-8DD7-B3DBCDB06C0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34" name="Text Box 15">
          <a:extLst>
            <a:ext uri="{FF2B5EF4-FFF2-40B4-BE49-F238E27FC236}">
              <a16:creationId xmlns:a16="http://schemas.microsoft.com/office/drawing/2014/main" id="{E07F61CA-3556-4D9B-9647-9B4B23DFB685}"/>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35" name="Text Box 15">
          <a:extLst>
            <a:ext uri="{FF2B5EF4-FFF2-40B4-BE49-F238E27FC236}">
              <a16:creationId xmlns:a16="http://schemas.microsoft.com/office/drawing/2014/main" id="{AE9F72DD-D48A-4232-A0DF-C352833039D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36" name="Text Box 15">
          <a:extLst>
            <a:ext uri="{FF2B5EF4-FFF2-40B4-BE49-F238E27FC236}">
              <a16:creationId xmlns:a16="http://schemas.microsoft.com/office/drawing/2014/main" id="{5D0F4D0B-0094-4509-88E5-65C3F83521D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37" name="Text Box 15">
          <a:extLst>
            <a:ext uri="{FF2B5EF4-FFF2-40B4-BE49-F238E27FC236}">
              <a16:creationId xmlns:a16="http://schemas.microsoft.com/office/drawing/2014/main" id="{9FE5CDE6-658A-4FAD-8F7E-EB2167FF46D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38" name="Text Box 15">
          <a:extLst>
            <a:ext uri="{FF2B5EF4-FFF2-40B4-BE49-F238E27FC236}">
              <a16:creationId xmlns:a16="http://schemas.microsoft.com/office/drawing/2014/main" id="{DA966418-8169-4043-8121-A928CB41BDF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39" name="Text Box 15">
          <a:extLst>
            <a:ext uri="{FF2B5EF4-FFF2-40B4-BE49-F238E27FC236}">
              <a16:creationId xmlns:a16="http://schemas.microsoft.com/office/drawing/2014/main" id="{65FCDBE4-C501-40D8-B407-CE7E6077117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40" name="Text Box 15">
          <a:extLst>
            <a:ext uri="{FF2B5EF4-FFF2-40B4-BE49-F238E27FC236}">
              <a16:creationId xmlns:a16="http://schemas.microsoft.com/office/drawing/2014/main" id="{B907E455-4E98-4326-89F6-3ED6B3B336A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41" name="Text Box 15">
          <a:extLst>
            <a:ext uri="{FF2B5EF4-FFF2-40B4-BE49-F238E27FC236}">
              <a16:creationId xmlns:a16="http://schemas.microsoft.com/office/drawing/2014/main" id="{BF4C0EC1-1B05-40AA-889C-2B7A416424A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42" name="Text Box 15">
          <a:extLst>
            <a:ext uri="{FF2B5EF4-FFF2-40B4-BE49-F238E27FC236}">
              <a16:creationId xmlns:a16="http://schemas.microsoft.com/office/drawing/2014/main" id="{1DDBD673-E680-4CDE-B96A-0785F34EC6C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43" name="Text Box 15">
          <a:extLst>
            <a:ext uri="{FF2B5EF4-FFF2-40B4-BE49-F238E27FC236}">
              <a16:creationId xmlns:a16="http://schemas.microsoft.com/office/drawing/2014/main" id="{84BC87F2-956B-4E22-8C4F-9F598C9B74C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44" name="Text Box 15">
          <a:extLst>
            <a:ext uri="{FF2B5EF4-FFF2-40B4-BE49-F238E27FC236}">
              <a16:creationId xmlns:a16="http://schemas.microsoft.com/office/drawing/2014/main" id="{BFAA975B-F17D-48FB-8FDB-082B526625A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45" name="Text Box 15">
          <a:extLst>
            <a:ext uri="{FF2B5EF4-FFF2-40B4-BE49-F238E27FC236}">
              <a16:creationId xmlns:a16="http://schemas.microsoft.com/office/drawing/2014/main" id="{D5C97365-F6E1-4694-90CB-8F2EA1FE48E7}"/>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46" name="Text Box 15">
          <a:extLst>
            <a:ext uri="{FF2B5EF4-FFF2-40B4-BE49-F238E27FC236}">
              <a16:creationId xmlns:a16="http://schemas.microsoft.com/office/drawing/2014/main" id="{252A4592-DDE9-4852-BB35-6AC6109E928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47" name="Text Box 15">
          <a:extLst>
            <a:ext uri="{FF2B5EF4-FFF2-40B4-BE49-F238E27FC236}">
              <a16:creationId xmlns:a16="http://schemas.microsoft.com/office/drawing/2014/main" id="{EF3158B7-B18B-4C86-A34E-A9C90B7CD6E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48" name="Text Box 15">
          <a:extLst>
            <a:ext uri="{FF2B5EF4-FFF2-40B4-BE49-F238E27FC236}">
              <a16:creationId xmlns:a16="http://schemas.microsoft.com/office/drawing/2014/main" id="{2629C423-1A62-4064-BAC3-23D19E4EE09A}"/>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49" name="Text Box 15">
          <a:extLst>
            <a:ext uri="{FF2B5EF4-FFF2-40B4-BE49-F238E27FC236}">
              <a16:creationId xmlns:a16="http://schemas.microsoft.com/office/drawing/2014/main" id="{03C62305-7A72-46BB-B642-9E84682B219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50" name="Text Box 15">
          <a:extLst>
            <a:ext uri="{FF2B5EF4-FFF2-40B4-BE49-F238E27FC236}">
              <a16:creationId xmlns:a16="http://schemas.microsoft.com/office/drawing/2014/main" id="{8EE8E56A-889F-472E-8958-83473D346EC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51" name="Text Box 15">
          <a:extLst>
            <a:ext uri="{FF2B5EF4-FFF2-40B4-BE49-F238E27FC236}">
              <a16:creationId xmlns:a16="http://schemas.microsoft.com/office/drawing/2014/main" id="{E75AF4EF-9F6B-4AE4-806E-E3CEE85C843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52" name="Text Box 15">
          <a:extLst>
            <a:ext uri="{FF2B5EF4-FFF2-40B4-BE49-F238E27FC236}">
              <a16:creationId xmlns:a16="http://schemas.microsoft.com/office/drawing/2014/main" id="{0A905F28-3FDE-4362-ACAD-172BC87ADA2A}"/>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53" name="Text Box 15">
          <a:extLst>
            <a:ext uri="{FF2B5EF4-FFF2-40B4-BE49-F238E27FC236}">
              <a16:creationId xmlns:a16="http://schemas.microsoft.com/office/drawing/2014/main" id="{7212058A-E114-40F7-AFDC-FB1E1CCA6B5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54" name="Text Box 15">
          <a:extLst>
            <a:ext uri="{FF2B5EF4-FFF2-40B4-BE49-F238E27FC236}">
              <a16:creationId xmlns:a16="http://schemas.microsoft.com/office/drawing/2014/main" id="{CD8E9708-5D01-4D47-9CC9-A0F0481F6A57}"/>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55" name="Text Box 15">
          <a:extLst>
            <a:ext uri="{FF2B5EF4-FFF2-40B4-BE49-F238E27FC236}">
              <a16:creationId xmlns:a16="http://schemas.microsoft.com/office/drawing/2014/main" id="{54173262-8901-4BF9-8DA3-66EDCCC0015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56" name="Text Box 15">
          <a:extLst>
            <a:ext uri="{FF2B5EF4-FFF2-40B4-BE49-F238E27FC236}">
              <a16:creationId xmlns:a16="http://schemas.microsoft.com/office/drawing/2014/main" id="{35344962-3139-4F21-AD68-3E0BE8255EB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57" name="Text Box 15">
          <a:extLst>
            <a:ext uri="{FF2B5EF4-FFF2-40B4-BE49-F238E27FC236}">
              <a16:creationId xmlns:a16="http://schemas.microsoft.com/office/drawing/2014/main" id="{6D80634A-4CF6-4A50-BF86-86BE5C01C74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58" name="Text Box 15">
          <a:extLst>
            <a:ext uri="{FF2B5EF4-FFF2-40B4-BE49-F238E27FC236}">
              <a16:creationId xmlns:a16="http://schemas.microsoft.com/office/drawing/2014/main" id="{F77A4637-9D9F-4CE5-9D97-ED1C3126A3A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59" name="Text Box 15">
          <a:extLst>
            <a:ext uri="{FF2B5EF4-FFF2-40B4-BE49-F238E27FC236}">
              <a16:creationId xmlns:a16="http://schemas.microsoft.com/office/drawing/2014/main" id="{3951DA0A-133B-4175-8C6E-5E1F6FD4F0E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60" name="Text Box 15">
          <a:extLst>
            <a:ext uri="{FF2B5EF4-FFF2-40B4-BE49-F238E27FC236}">
              <a16:creationId xmlns:a16="http://schemas.microsoft.com/office/drawing/2014/main" id="{3D534D24-90D8-4D1B-BFB5-843A32EB01A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61" name="Text Box 15">
          <a:extLst>
            <a:ext uri="{FF2B5EF4-FFF2-40B4-BE49-F238E27FC236}">
              <a16:creationId xmlns:a16="http://schemas.microsoft.com/office/drawing/2014/main" id="{539110F6-806F-4C98-8E1C-69802DB9AA3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62" name="Text Box 15">
          <a:extLst>
            <a:ext uri="{FF2B5EF4-FFF2-40B4-BE49-F238E27FC236}">
              <a16:creationId xmlns:a16="http://schemas.microsoft.com/office/drawing/2014/main" id="{88CB3BD9-5CF5-4789-98B9-3CD269875E4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63" name="Text Box 15">
          <a:extLst>
            <a:ext uri="{FF2B5EF4-FFF2-40B4-BE49-F238E27FC236}">
              <a16:creationId xmlns:a16="http://schemas.microsoft.com/office/drawing/2014/main" id="{194188E9-FECF-4340-B101-60671D01707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64" name="Text Box 15">
          <a:extLst>
            <a:ext uri="{FF2B5EF4-FFF2-40B4-BE49-F238E27FC236}">
              <a16:creationId xmlns:a16="http://schemas.microsoft.com/office/drawing/2014/main" id="{81E183AD-9E5F-4AEC-8ABE-A3723B452E5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65" name="Text Box 15">
          <a:extLst>
            <a:ext uri="{FF2B5EF4-FFF2-40B4-BE49-F238E27FC236}">
              <a16:creationId xmlns:a16="http://schemas.microsoft.com/office/drawing/2014/main" id="{74117F75-808C-4209-88E1-589E0E19A42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66" name="Text Box 15">
          <a:extLst>
            <a:ext uri="{FF2B5EF4-FFF2-40B4-BE49-F238E27FC236}">
              <a16:creationId xmlns:a16="http://schemas.microsoft.com/office/drawing/2014/main" id="{50E8949F-E6A9-4BA4-8DCD-116AC730411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67" name="Text Box 15">
          <a:extLst>
            <a:ext uri="{FF2B5EF4-FFF2-40B4-BE49-F238E27FC236}">
              <a16:creationId xmlns:a16="http://schemas.microsoft.com/office/drawing/2014/main" id="{130E1050-68E0-466D-B352-913C1599BFC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68" name="Text Box 15">
          <a:extLst>
            <a:ext uri="{FF2B5EF4-FFF2-40B4-BE49-F238E27FC236}">
              <a16:creationId xmlns:a16="http://schemas.microsoft.com/office/drawing/2014/main" id="{D6334EA0-EB4F-4923-936D-0E253289908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69" name="Text Box 15">
          <a:extLst>
            <a:ext uri="{FF2B5EF4-FFF2-40B4-BE49-F238E27FC236}">
              <a16:creationId xmlns:a16="http://schemas.microsoft.com/office/drawing/2014/main" id="{EB203AEB-4271-441D-9FE0-A34E213EE3B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70" name="Text Box 15">
          <a:extLst>
            <a:ext uri="{FF2B5EF4-FFF2-40B4-BE49-F238E27FC236}">
              <a16:creationId xmlns:a16="http://schemas.microsoft.com/office/drawing/2014/main" id="{B475E7FB-B0B7-48BA-A8A0-BFA857B4391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71" name="Text Box 15">
          <a:extLst>
            <a:ext uri="{FF2B5EF4-FFF2-40B4-BE49-F238E27FC236}">
              <a16:creationId xmlns:a16="http://schemas.microsoft.com/office/drawing/2014/main" id="{7D48E515-1D1D-401C-B47C-DFA82293BF4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72" name="Text Box 15">
          <a:extLst>
            <a:ext uri="{FF2B5EF4-FFF2-40B4-BE49-F238E27FC236}">
              <a16:creationId xmlns:a16="http://schemas.microsoft.com/office/drawing/2014/main" id="{88A60363-2BD2-45C8-AA7E-A819A36F207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73" name="Text Box 15">
          <a:extLst>
            <a:ext uri="{FF2B5EF4-FFF2-40B4-BE49-F238E27FC236}">
              <a16:creationId xmlns:a16="http://schemas.microsoft.com/office/drawing/2014/main" id="{09F5DCCE-62EE-483B-B5EA-C1F282C27DC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74" name="Text Box 15">
          <a:extLst>
            <a:ext uri="{FF2B5EF4-FFF2-40B4-BE49-F238E27FC236}">
              <a16:creationId xmlns:a16="http://schemas.microsoft.com/office/drawing/2014/main" id="{AB0A9D93-B387-4724-B6E7-F96339E3640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75" name="Text Box 15">
          <a:extLst>
            <a:ext uri="{FF2B5EF4-FFF2-40B4-BE49-F238E27FC236}">
              <a16:creationId xmlns:a16="http://schemas.microsoft.com/office/drawing/2014/main" id="{E51E0F39-479E-438F-98ED-1922BD19E38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76" name="Text Box 15">
          <a:extLst>
            <a:ext uri="{FF2B5EF4-FFF2-40B4-BE49-F238E27FC236}">
              <a16:creationId xmlns:a16="http://schemas.microsoft.com/office/drawing/2014/main" id="{8AFEBE69-1114-4F95-8865-3DE2E65877BA}"/>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77" name="Text Box 15">
          <a:extLst>
            <a:ext uri="{FF2B5EF4-FFF2-40B4-BE49-F238E27FC236}">
              <a16:creationId xmlns:a16="http://schemas.microsoft.com/office/drawing/2014/main" id="{B23D6CF6-E646-48E7-8808-EBCA390E4EE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78" name="Text Box 15">
          <a:extLst>
            <a:ext uri="{FF2B5EF4-FFF2-40B4-BE49-F238E27FC236}">
              <a16:creationId xmlns:a16="http://schemas.microsoft.com/office/drawing/2014/main" id="{EF4376C3-2EB0-4CF8-9382-F76318A0B55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79" name="Text Box 15">
          <a:extLst>
            <a:ext uri="{FF2B5EF4-FFF2-40B4-BE49-F238E27FC236}">
              <a16:creationId xmlns:a16="http://schemas.microsoft.com/office/drawing/2014/main" id="{5B7D5211-96BC-4A1D-A7E2-5B32660DF2F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80" name="Text Box 15">
          <a:extLst>
            <a:ext uri="{FF2B5EF4-FFF2-40B4-BE49-F238E27FC236}">
              <a16:creationId xmlns:a16="http://schemas.microsoft.com/office/drawing/2014/main" id="{FA2420DD-D5CD-4742-A96A-2FD24E085CE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81" name="Text Box 15">
          <a:extLst>
            <a:ext uri="{FF2B5EF4-FFF2-40B4-BE49-F238E27FC236}">
              <a16:creationId xmlns:a16="http://schemas.microsoft.com/office/drawing/2014/main" id="{A34DABB6-D5C4-485F-A8A6-40AC283CE1C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82" name="Text Box 15">
          <a:extLst>
            <a:ext uri="{FF2B5EF4-FFF2-40B4-BE49-F238E27FC236}">
              <a16:creationId xmlns:a16="http://schemas.microsoft.com/office/drawing/2014/main" id="{B848C788-1B64-4E0A-8F1A-497AEF665B67}"/>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83" name="Text Box 15">
          <a:extLst>
            <a:ext uri="{FF2B5EF4-FFF2-40B4-BE49-F238E27FC236}">
              <a16:creationId xmlns:a16="http://schemas.microsoft.com/office/drawing/2014/main" id="{404B13D5-230B-46CD-B8FF-0546E6069EC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84" name="Text Box 15">
          <a:extLst>
            <a:ext uri="{FF2B5EF4-FFF2-40B4-BE49-F238E27FC236}">
              <a16:creationId xmlns:a16="http://schemas.microsoft.com/office/drawing/2014/main" id="{1457A20F-E7E2-427F-BD8B-28F48B9BB33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85" name="Text Box 15">
          <a:extLst>
            <a:ext uri="{FF2B5EF4-FFF2-40B4-BE49-F238E27FC236}">
              <a16:creationId xmlns:a16="http://schemas.microsoft.com/office/drawing/2014/main" id="{29695188-329A-495A-85E3-21A9DCD5FF6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86" name="Text Box 15">
          <a:extLst>
            <a:ext uri="{FF2B5EF4-FFF2-40B4-BE49-F238E27FC236}">
              <a16:creationId xmlns:a16="http://schemas.microsoft.com/office/drawing/2014/main" id="{F94C8EF1-3431-4B73-BAD9-B3864BEC241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87" name="Text Box 15">
          <a:extLst>
            <a:ext uri="{FF2B5EF4-FFF2-40B4-BE49-F238E27FC236}">
              <a16:creationId xmlns:a16="http://schemas.microsoft.com/office/drawing/2014/main" id="{EC08AD44-656D-4E27-89EE-E761FFBD6F3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88" name="Text Box 15">
          <a:extLst>
            <a:ext uri="{FF2B5EF4-FFF2-40B4-BE49-F238E27FC236}">
              <a16:creationId xmlns:a16="http://schemas.microsoft.com/office/drawing/2014/main" id="{8D9674C1-712B-4ACE-96D3-C88DCB68F14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89" name="Text Box 15">
          <a:extLst>
            <a:ext uri="{FF2B5EF4-FFF2-40B4-BE49-F238E27FC236}">
              <a16:creationId xmlns:a16="http://schemas.microsoft.com/office/drawing/2014/main" id="{D0342841-FB8A-40BD-AECE-516EB86C3EA5}"/>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90" name="Text Box 15">
          <a:extLst>
            <a:ext uri="{FF2B5EF4-FFF2-40B4-BE49-F238E27FC236}">
              <a16:creationId xmlns:a16="http://schemas.microsoft.com/office/drawing/2014/main" id="{8B806F51-B0BA-4AFD-AC3C-A5FDD7872D47}"/>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91" name="Text Box 15">
          <a:extLst>
            <a:ext uri="{FF2B5EF4-FFF2-40B4-BE49-F238E27FC236}">
              <a16:creationId xmlns:a16="http://schemas.microsoft.com/office/drawing/2014/main" id="{C7BF989E-4DFF-42AC-88E9-747EE64829A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92" name="Text Box 15">
          <a:extLst>
            <a:ext uri="{FF2B5EF4-FFF2-40B4-BE49-F238E27FC236}">
              <a16:creationId xmlns:a16="http://schemas.microsoft.com/office/drawing/2014/main" id="{3A1EE45C-19F9-4064-B665-1B12C43617C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93" name="Text Box 15">
          <a:extLst>
            <a:ext uri="{FF2B5EF4-FFF2-40B4-BE49-F238E27FC236}">
              <a16:creationId xmlns:a16="http://schemas.microsoft.com/office/drawing/2014/main" id="{A8C96BD8-6979-4DBC-8BD6-450284E6941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94" name="Text Box 15">
          <a:extLst>
            <a:ext uri="{FF2B5EF4-FFF2-40B4-BE49-F238E27FC236}">
              <a16:creationId xmlns:a16="http://schemas.microsoft.com/office/drawing/2014/main" id="{2FD75060-6688-48FB-93AD-586E07173737}"/>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95" name="Text Box 15">
          <a:extLst>
            <a:ext uri="{FF2B5EF4-FFF2-40B4-BE49-F238E27FC236}">
              <a16:creationId xmlns:a16="http://schemas.microsoft.com/office/drawing/2014/main" id="{7DEE2565-A173-4B0E-AF7E-8E562A1F31F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96" name="Text Box 15">
          <a:extLst>
            <a:ext uri="{FF2B5EF4-FFF2-40B4-BE49-F238E27FC236}">
              <a16:creationId xmlns:a16="http://schemas.microsoft.com/office/drawing/2014/main" id="{144ECC3B-CB7E-43B7-A9B9-ECE26351B38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97" name="Text Box 15">
          <a:extLst>
            <a:ext uri="{FF2B5EF4-FFF2-40B4-BE49-F238E27FC236}">
              <a16:creationId xmlns:a16="http://schemas.microsoft.com/office/drawing/2014/main" id="{DDE88BBA-4486-4F0C-8C7C-1137813D0A9A}"/>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98" name="Text Box 15">
          <a:extLst>
            <a:ext uri="{FF2B5EF4-FFF2-40B4-BE49-F238E27FC236}">
              <a16:creationId xmlns:a16="http://schemas.microsoft.com/office/drawing/2014/main" id="{1475B048-2132-435D-93A4-D999644CEEF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399" name="Text Box 15">
          <a:extLst>
            <a:ext uri="{FF2B5EF4-FFF2-40B4-BE49-F238E27FC236}">
              <a16:creationId xmlns:a16="http://schemas.microsoft.com/office/drawing/2014/main" id="{146C946B-E8B7-4D3F-8C42-9D1F82E4195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00" name="Text Box 15">
          <a:extLst>
            <a:ext uri="{FF2B5EF4-FFF2-40B4-BE49-F238E27FC236}">
              <a16:creationId xmlns:a16="http://schemas.microsoft.com/office/drawing/2014/main" id="{CE109A6D-CEE9-4A21-B132-ADA6A9A2905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01" name="Text Box 15">
          <a:extLst>
            <a:ext uri="{FF2B5EF4-FFF2-40B4-BE49-F238E27FC236}">
              <a16:creationId xmlns:a16="http://schemas.microsoft.com/office/drawing/2014/main" id="{FA7992D6-FBA6-47A8-BDC5-1302789C587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02" name="Text Box 15">
          <a:extLst>
            <a:ext uri="{FF2B5EF4-FFF2-40B4-BE49-F238E27FC236}">
              <a16:creationId xmlns:a16="http://schemas.microsoft.com/office/drawing/2014/main" id="{B3327D95-14CD-4D7A-A535-FE00A4542AA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03" name="Text Box 15">
          <a:extLst>
            <a:ext uri="{FF2B5EF4-FFF2-40B4-BE49-F238E27FC236}">
              <a16:creationId xmlns:a16="http://schemas.microsoft.com/office/drawing/2014/main" id="{5F1B0B14-28CE-4DD1-BFED-E8FFA8F4277A}"/>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04" name="Text Box 15">
          <a:extLst>
            <a:ext uri="{FF2B5EF4-FFF2-40B4-BE49-F238E27FC236}">
              <a16:creationId xmlns:a16="http://schemas.microsoft.com/office/drawing/2014/main" id="{B140D067-FDE3-4E3A-9497-6A32002880C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05" name="Text Box 15">
          <a:extLst>
            <a:ext uri="{FF2B5EF4-FFF2-40B4-BE49-F238E27FC236}">
              <a16:creationId xmlns:a16="http://schemas.microsoft.com/office/drawing/2014/main" id="{550251DC-F602-43B9-86EF-4DBBA063631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06" name="Text Box 15">
          <a:extLst>
            <a:ext uri="{FF2B5EF4-FFF2-40B4-BE49-F238E27FC236}">
              <a16:creationId xmlns:a16="http://schemas.microsoft.com/office/drawing/2014/main" id="{83282CE4-C3B3-43A8-958B-7CDF5158D1A7}"/>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07" name="Text Box 15">
          <a:extLst>
            <a:ext uri="{FF2B5EF4-FFF2-40B4-BE49-F238E27FC236}">
              <a16:creationId xmlns:a16="http://schemas.microsoft.com/office/drawing/2014/main" id="{1917399E-4BA4-4FD1-A8F4-C05292C9323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08" name="Text Box 15">
          <a:extLst>
            <a:ext uri="{FF2B5EF4-FFF2-40B4-BE49-F238E27FC236}">
              <a16:creationId xmlns:a16="http://schemas.microsoft.com/office/drawing/2014/main" id="{60CDD153-4C9D-4ED2-BDF6-3F9F4970B0A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09" name="Text Box 15">
          <a:extLst>
            <a:ext uri="{FF2B5EF4-FFF2-40B4-BE49-F238E27FC236}">
              <a16:creationId xmlns:a16="http://schemas.microsoft.com/office/drawing/2014/main" id="{E5F42C90-CD73-4253-9450-97473459B91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10" name="Text Box 15">
          <a:extLst>
            <a:ext uri="{FF2B5EF4-FFF2-40B4-BE49-F238E27FC236}">
              <a16:creationId xmlns:a16="http://schemas.microsoft.com/office/drawing/2014/main" id="{DC73AA35-6F69-432B-9F76-9FB82A9A109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11" name="Text Box 15">
          <a:extLst>
            <a:ext uri="{FF2B5EF4-FFF2-40B4-BE49-F238E27FC236}">
              <a16:creationId xmlns:a16="http://schemas.microsoft.com/office/drawing/2014/main" id="{CD0137B1-1748-436D-8B5A-35168A2EAD7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12" name="Text Box 15">
          <a:extLst>
            <a:ext uri="{FF2B5EF4-FFF2-40B4-BE49-F238E27FC236}">
              <a16:creationId xmlns:a16="http://schemas.microsoft.com/office/drawing/2014/main" id="{977BDD46-4381-411E-8A77-7EC551B7A5C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13" name="Text Box 15">
          <a:extLst>
            <a:ext uri="{FF2B5EF4-FFF2-40B4-BE49-F238E27FC236}">
              <a16:creationId xmlns:a16="http://schemas.microsoft.com/office/drawing/2014/main" id="{347C2A79-FEE3-4433-BCFE-AC45B4470C2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14" name="Text Box 15">
          <a:extLst>
            <a:ext uri="{FF2B5EF4-FFF2-40B4-BE49-F238E27FC236}">
              <a16:creationId xmlns:a16="http://schemas.microsoft.com/office/drawing/2014/main" id="{CDD927E0-6AD0-40D3-82B0-D3964F29539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15" name="Text Box 15">
          <a:extLst>
            <a:ext uri="{FF2B5EF4-FFF2-40B4-BE49-F238E27FC236}">
              <a16:creationId xmlns:a16="http://schemas.microsoft.com/office/drawing/2014/main" id="{A89B89A5-B7BB-4D2B-9D3B-1EF633097CB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16" name="Text Box 15">
          <a:extLst>
            <a:ext uri="{FF2B5EF4-FFF2-40B4-BE49-F238E27FC236}">
              <a16:creationId xmlns:a16="http://schemas.microsoft.com/office/drawing/2014/main" id="{457815EF-DC6D-4D70-BA2F-658EDFCEB33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17" name="Text Box 15">
          <a:extLst>
            <a:ext uri="{FF2B5EF4-FFF2-40B4-BE49-F238E27FC236}">
              <a16:creationId xmlns:a16="http://schemas.microsoft.com/office/drawing/2014/main" id="{C0D56421-F2E9-442A-9E0A-474E77ADC87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18" name="Text Box 15">
          <a:extLst>
            <a:ext uri="{FF2B5EF4-FFF2-40B4-BE49-F238E27FC236}">
              <a16:creationId xmlns:a16="http://schemas.microsoft.com/office/drawing/2014/main" id="{FE37D019-B3FC-4A75-B829-2CD3DC16DB5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19" name="Text Box 15">
          <a:extLst>
            <a:ext uri="{FF2B5EF4-FFF2-40B4-BE49-F238E27FC236}">
              <a16:creationId xmlns:a16="http://schemas.microsoft.com/office/drawing/2014/main" id="{9E663160-8FD0-48CA-9761-A1ABF397C4E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20" name="Text Box 15">
          <a:extLst>
            <a:ext uri="{FF2B5EF4-FFF2-40B4-BE49-F238E27FC236}">
              <a16:creationId xmlns:a16="http://schemas.microsoft.com/office/drawing/2014/main" id="{591054E3-30EA-4CF3-ADF8-FE3787FC9EF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21" name="Text Box 15">
          <a:extLst>
            <a:ext uri="{FF2B5EF4-FFF2-40B4-BE49-F238E27FC236}">
              <a16:creationId xmlns:a16="http://schemas.microsoft.com/office/drawing/2014/main" id="{5343C958-2AFF-4693-87E7-2B11D7C75575}"/>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22" name="Text Box 15">
          <a:extLst>
            <a:ext uri="{FF2B5EF4-FFF2-40B4-BE49-F238E27FC236}">
              <a16:creationId xmlns:a16="http://schemas.microsoft.com/office/drawing/2014/main" id="{DFC086CA-3821-4CFC-9611-BD1CE320132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23" name="Text Box 15">
          <a:extLst>
            <a:ext uri="{FF2B5EF4-FFF2-40B4-BE49-F238E27FC236}">
              <a16:creationId xmlns:a16="http://schemas.microsoft.com/office/drawing/2014/main" id="{DFF76CEE-574F-4D12-B362-80AAF23758B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24" name="Text Box 15">
          <a:extLst>
            <a:ext uri="{FF2B5EF4-FFF2-40B4-BE49-F238E27FC236}">
              <a16:creationId xmlns:a16="http://schemas.microsoft.com/office/drawing/2014/main" id="{597E2695-E90E-47F7-A0B6-D1DC8CC967C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25" name="Text Box 15">
          <a:extLst>
            <a:ext uri="{FF2B5EF4-FFF2-40B4-BE49-F238E27FC236}">
              <a16:creationId xmlns:a16="http://schemas.microsoft.com/office/drawing/2014/main" id="{D78B0608-D4A6-4DB8-A5DD-2594864AB45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26" name="Text Box 15">
          <a:extLst>
            <a:ext uri="{FF2B5EF4-FFF2-40B4-BE49-F238E27FC236}">
              <a16:creationId xmlns:a16="http://schemas.microsoft.com/office/drawing/2014/main" id="{4FB1C8A5-3D72-4592-9389-DDB7730BD1E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27" name="Text Box 15">
          <a:extLst>
            <a:ext uri="{FF2B5EF4-FFF2-40B4-BE49-F238E27FC236}">
              <a16:creationId xmlns:a16="http://schemas.microsoft.com/office/drawing/2014/main" id="{54CF260C-21E7-41AD-8E3D-1659BF67A29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28" name="Text Box 15">
          <a:extLst>
            <a:ext uri="{FF2B5EF4-FFF2-40B4-BE49-F238E27FC236}">
              <a16:creationId xmlns:a16="http://schemas.microsoft.com/office/drawing/2014/main" id="{F4BC6307-C6B1-43DE-93A6-82DD0C34C185}"/>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29" name="Text Box 15">
          <a:extLst>
            <a:ext uri="{FF2B5EF4-FFF2-40B4-BE49-F238E27FC236}">
              <a16:creationId xmlns:a16="http://schemas.microsoft.com/office/drawing/2014/main" id="{27010640-9803-4051-A681-FF403EF0A79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30" name="Text Box 15">
          <a:extLst>
            <a:ext uri="{FF2B5EF4-FFF2-40B4-BE49-F238E27FC236}">
              <a16:creationId xmlns:a16="http://schemas.microsoft.com/office/drawing/2014/main" id="{A9F9DDCF-B14A-42D2-A11C-AD1003AE4F8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31" name="Text Box 15">
          <a:extLst>
            <a:ext uri="{FF2B5EF4-FFF2-40B4-BE49-F238E27FC236}">
              <a16:creationId xmlns:a16="http://schemas.microsoft.com/office/drawing/2014/main" id="{4EE0C6CC-37C5-4FF7-A422-A9670C903B7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32" name="Text Box 15">
          <a:extLst>
            <a:ext uri="{FF2B5EF4-FFF2-40B4-BE49-F238E27FC236}">
              <a16:creationId xmlns:a16="http://schemas.microsoft.com/office/drawing/2014/main" id="{23895EA2-87B3-4C98-AFD0-14FD1A071BE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33" name="Text Box 15">
          <a:extLst>
            <a:ext uri="{FF2B5EF4-FFF2-40B4-BE49-F238E27FC236}">
              <a16:creationId xmlns:a16="http://schemas.microsoft.com/office/drawing/2014/main" id="{F433A5A0-FD34-4A9D-B83D-9ABADFC43BF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34" name="Text Box 15">
          <a:extLst>
            <a:ext uri="{FF2B5EF4-FFF2-40B4-BE49-F238E27FC236}">
              <a16:creationId xmlns:a16="http://schemas.microsoft.com/office/drawing/2014/main" id="{D635EA19-6AB9-4BAD-9638-77F6C551FBD5}"/>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35" name="Text Box 15">
          <a:extLst>
            <a:ext uri="{FF2B5EF4-FFF2-40B4-BE49-F238E27FC236}">
              <a16:creationId xmlns:a16="http://schemas.microsoft.com/office/drawing/2014/main" id="{C7FF5175-AD1B-45DA-823D-5DBC191B567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36" name="Text Box 15">
          <a:extLst>
            <a:ext uri="{FF2B5EF4-FFF2-40B4-BE49-F238E27FC236}">
              <a16:creationId xmlns:a16="http://schemas.microsoft.com/office/drawing/2014/main" id="{CA785541-92B3-4D33-B7C6-C90F2793F1A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37" name="Text Box 15">
          <a:extLst>
            <a:ext uri="{FF2B5EF4-FFF2-40B4-BE49-F238E27FC236}">
              <a16:creationId xmlns:a16="http://schemas.microsoft.com/office/drawing/2014/main" id="{A4B2F4FD-A930-4B58-8A8D-3C0247FCAFF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38" name="Text Box 15">
          <a:extLst>
            <a:ext uri="{FF2B5EF4-FFF2-40B4-BE49-F238E27FC236}">
              <a16:creationId xmlns:a16="http://schemas.microsoft.com/office/drawing/2014/main" id="{4F804577-E17D-4490-8024-A3099B2CE20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39" name="Text Box 15">
          <a:extLst>
            <a:ext uri="{FF2B5EF4-FFF2-40B4-BE49-F238E27FC236}">
              <a16:creationId xmlns:a16="http://schemas.microsoft.com/office/drawing/2014/main" id="{4D3A10BB-FF9D-4C2F-B675-80F1EC33265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40" name="Text Box 15">
          <a:extLst>
            <a:ext uri="{FF2B5EF4-FFF2-40B4-BE49-F238E27FC236}">
              <a16:creationId xmlns:a16="http://schemas.microsoft.com/office/drawing/2014/main" id="{A712EC1D-0952-41F4-948C-534950FAB30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41" name="Text Box 15">
          <a:extLst>
            <a:ext uri="{FF2B5EF4-FFF2-40B4-BE49-F238E27FC236}">
              <a16:creationId xmlns:a16="http://schemas.microsoft.com/office/drawing/2014/main" id="{06C5A3F6-CD9C-4E6D-B916-FDCBD6F1E36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42" name="Text Box 15">
          <a:extLst>
            <a:ext uri="{FF2B5EF4-FFF2-40B4-BE49-F238E27FC236}">
              <a16:creationId xmlns:a16="http://schemas.microsoft.com/office/drawing/2014/main" id="{96D94694-CF64-416B-876F-780C832A2D2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43" name="Text Box 15">
          <a:extLst>
            <a:ext uri="{FF2B5EF4-FFF2-40B4-BE49-F238E27FC236}">
              <a16:creationId xmlns:a16="http://schemas.microsoft.com/office/drawing/2014/main" id="{2DEF29B2-05C7-4DB9-B94A-16518450A27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44" name="Text Box 15">
          <a:extLst>
            <a:ext uri="{FF2B5EF4-FFF2-40B4-BE49-F238E27FC236}">
              <a16:creationId xmlns:a16="http://schemas.microsoft.com/office/drawing/2014/main" id="{CE699BE6-6ECF-4A82-917C-F88CCE4CAA9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45" name="Text Box 15">
          <a:extLst>
            <a:ext uri="{FF2B5EF4-FFF2-40B4-BE49-F238E27FC236}">
              <a16:creationId xmlns:a16="http://schemas.microsoft.com/office/drawing/2014/main" id="{37F9AB0F-1BFC-4974-9D8C-EC69A7FC5D9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46" name="Text Box 15">
          <a:extLst>
            <a:ext uri="{FF2B5EF4-FFF2-40B4-BE49-F238E27FC236}">
              <a16:creationId xmlns:a16="http://schemas.microsoft.com/office/drawing/2014/main" id="{007F2FA3-3E19-4990-95FE-B5EC24EDA05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47" name="Text Box 15">
          <a:extLst>
            <a:ext uri="{FF2B5EF4-FFF2-40B4-BE49-F238E27FC236}">
              <a16:creationId xmlns:a16="http://schemas.microsoft.com/office/drawing/2014/main" id="{4C0A9103-EFCB-4683-8CFF-60ED7093E13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48" name="Text Box 15">
          <a:extLst>
            <a:ext uri="{FF2B5EF4-FFF2-40B4-BE49-F238E27FC236}">
              <a16:creationId xmlns:a16="http://schemas.microsoft.com/office/drawing/2014/main" id="{67664158-08EA-48E1-96D9-801A529795B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49" name="Text Box 15">
          <a:extLst>
            <a:ext uri="{FF2B5EF4-FFF2-40B4-BE49-F238E27FC236}">
              <a16:creationId xmlns:a16="http://schemas.microsoft.com/office/drawing/2014/main" id="{A55F2FA9-5EFD-467E-B8DC-067FFA72E7E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50" name="Text Box 15">
          <a:extLst>
            <a:ext uri="{FF2B5EF4-FFF2-40B4-BE49-F238E27FC236}">
              <a16:creationId xmlns:a16="http://schemas.microsoft.com/office/drawing/2014/main" id="{FE0A5823-BFA4-4848-965E-91899334AE1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51" name="Text Box 15">
          <a:extLst>
            <a:ext uri="{FF2B5EF4-FFF2-40B4-BE49-F238E27FC236}">
              <a16:creationId xmlns:a16="http://schemas.microsoft.com/office/drawing/2014/main" id="{5BAE66E8-8D29-4394-9BB5-8545215D78C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52" name="Text Box 15">
          <a:extLst>
            <a:ext uri="{FF2B5EF4-FFF2-40B4-BE49-F238E27FC236}">
              <a16:creationId xmlns:a16="http://schemas.microsoft.com/office/drawing/2014/main" id="{2EEDCEBA-6083-40DD-9838-400BE3E4E4A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53" name="Text Box 15">
          <a:extLst>
            <a:ext uri="{FF2B5EF4-FFF2-40B4-BE49-F238E27FC236}">
              <a16:creationId xmlns:a16="http://schemas.microsoft.com/office/drawing/2014/main" id="{5DB0A1E2-BDEC-4869-AC45-735528DBB5F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54" name="Text Box 15">
          <a:extLst>
            <a:ext uri="{FF2B5EF4-FFF2-40B4-BE49-F238E27FC236}">
              <a16:creationId xmlns:a16="http://schemas.microsoft.com/office/drawing/2014/main" id="{9FC242E9-4F68-4D61-A90A-D6D00CA494A5}"/>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55" name="Text Box 15">
          <a:extLst>
            <a:ext uri="{FF2B5EF4-FFF2-40B4-BE49-F238E27FC236}">
              <a16:creationId xmlns:a16="http://schemas.microsoft.com/office/drawing/2014/main" id="{888010A8-B831-43E0-9962-C40A8F6EAB6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56" name="Text Box 15">
          <a:extLst>
            <a:ext uri="{FF2B5EF4-FFF2-40B4-BE49-F238E27FC236}">
              <a16:creationId xmlns:a16="http://schemas.microsoft.com/office/drawing/2014/main" id="{A9A3493A-5042-4010-A263-9BF0EC55ACA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57" name="Text Box 15">
          <a:extLst>
            <a:ext uri="{FF2B5EF4-FFF2-40B4-BE49-F238E27FC236}">
              <a16:creationId xmlns:a16="http://schemas.microsoft.com/office/drawing/2014/main" id="{D89D1A9B-1204-47CE-9383-6D7931DF2B8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58" name="Text Box 15">
          <a:extLst>
            <a:ext uri="{FF2B5EF4-FFF2-40B4-BE49-F238E27FC236}">
              <a16:creationId xmlns:a16="http://schemas.microsoft.com/office/drawing/2014/main" id="{C57F84E6-34EC-4AF3-8B08-5944E8425E47}"/>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59" name="Text Box 15">
          <a:extLst>
            <a:ext uri="{FF2B5EF4-FFF2-40B4-BE49-F238E27FC236}">
              <a16:creationId xmlns:a16="http://schemas.microsoft.com/office/drawing/2014/main" id="{5F10D715-E5BA-4242-9D49-BB190183384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60" name="Text Box 15">
          <a:extLst>
            <a:ext uri="{FF2B5EF4-FFF2-40B4-BE49-F238E27FC236}">
              <a16:creationId xmlns:a16="http://schemas.microsoft.com/office/drawing/2014/main" id="{18A58B59-0F9C-4E53-874E-150994B5D15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61" name="Text Box 15">
          <a:extLst>
            <a:ext uri="{FF2B5EF4-FFF2-40B4-BE49-F238E27FC236}">
              <a16:creationId xmlns:a16="http://schemas.microsoft.com/office/drawing/2014/main" id="{88541694-4473-40D0-AB6D-7A5A06AB708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62" name="Text Box 15">
          <a:extLst>
            <a:ext uri="{FF2B5EF4-FFF2-40B4-BE49-F238E27FC236}">
              <a16:creationId xmlns:a16="http://schemas.microsoft.com/office/drawing/2014/main" id="{28BBE57D-7E4D-42C7-BC40-FC91B99B81D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63" name="Text Box 15">
          <a:extLst>
            <a:ext uri="{FF2B5EF4-FFF2-40B4-BE49-F238E27FC236}">
              <a16:creationId xmlns:a16="http://schemas.microsoft.com/office/drawing/2014/main" id="{6EED3D50-6474-4767-A034-B5B0BDB6E1F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64" name="Text Box 15">
          <a:extLst>
            <a:ext uri="{FF2B5EF4-FFF2-40B4-BE49-F238E27FC236}">
              <a16:creationId xmlns:a16="http://schemas.microsoft.com/office/drawing/2014/main" id="{D63DEACE-6F4F-40D2-9CF5-73B145AE049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65" name="Text Box 15">
          <a:extLst>
            <a:ext uri="{FF2B5EF4-FFF2-40B4-BE49-F238E27FC236}">
              <a16:creationId xmlns:a16="http://schemas.microsoft.com/office/drawing/2014/main" id="{6CCBA060-1E81-4FDB-89B7-9C9241E51215}"/>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66" name="Text Box 15">
          <a:extLst>
            <a:ext uri="{FF2B5EF4-FFF2-40B4-BE49-F238E27FC236}">
              <a16:creationId xmlns:a16="http://schemas.microsoft.com/office/drawing/2014/main" id="{FB520B64-B809-4624-8A6B-DACC43B3DBD5}"/>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67" name="Text Box 15">
          <a:extLst>
            <a:ext uri="{FF2B5EF4-FFF2-40B4-BE49-F238E27FC236}">
              <a16:creationId xmlns:a16="http://schemas.microsoft.com/office/drawing/2014/main" id="{7F4C2E84-AEE1-4EDE-89CA-2B75FE77F51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68" name="Text Box 15">
          <a:extLst>
            <a:ext uri="{FF2B5EF4-FFF2-40B4-BE49-F238E27FC236}">
              <a16:creationId xmlns:a16="http://schemas.microsoft.com/office/drawing/2014/main" id="{802030F1-A379-449D-B28C-ABA3DA2F31D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69" name="Text Box 15">
          <a:extLst>
            <a:ext uri="{FF2B5EF4-FFF2-40B4-BE49-F238E27FC236}">
              <a16:creationId xmlns:a16="http://schemas.microsoft.com/office/drawing/2014/main" id="{7A8A3169-2535-47D1-9E54-FFADDEA8CCE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70" name="Text Box 15">
          <a:extLst>
            <a:ext uri="{FF2B5EF4-FFF2-40B4-BE49-F238E27FC236}">
              <a16:creationId xmlns:a16="http://schemas.microsoft.com/office/drawing/2014/main" id="{189D1D3B-7960-44AD-A8E4-92D81797F7A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71" name="Text Box 15">
          <a:extLst>
            <a:ext uri="{FF2B5EF4-FFF2-40B4-BE49-F238E27FC236}">
              <a16:creationId xmlns:a16="http://schemas.microsoft.com/office/drawing/2014/main" id="{6C2BDF72-EB17-448F-B591-848419ACD76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72" name="Text Box 15">
          <a:extLst>
            <a:ext uri="{FF2B5EF4-FFF2-40B4-BE49-F238E27FC236}">
              <a16:creationId xmlns:a16="http://schemas.microsoft.com/office/drawing/2014/main" id="{D4A535A2-7FF8-4848-8664-1B8EFF759D9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73" name="Text Box 15">
          <a:extLst>
            <a:ext uri="{FF2B5EF4-FFF2-40B4-BE49-F238E27FC236}">
              <a16:creationId xmlns:a16="http://schemas.microsoft.com/office/drawing/2014/main" id="{18F91C7E-12AF-4675-9667-33DB82848DE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74" name="Text Box 15">
          <a:extLst>
            <a:ext uri="{FF2B5EF4-FFF2-40B4-BE49-F238E27FC236}">
              <a16:creationId xmlns:a16="http://schemas.microsoft.com/office/drawing/2014/main" id="{ACB69AE7-98AE-40E7-9CA3-D3339A8B834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75" name="Text Box 15">
          <a:extLst>
            <a:ext uri="{FF2B5EF4-FFF2-40B4-BE49-F238E27FC236}">
              <a16:creationId xmlns:a16="http://schemas.microsoft.com/office/drawing/2014/main" id="{BD852E73-4B22-4B57-8423-FB22DDE164D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76" name="Text Box 15">
          <a:extLst>
            <a:ext uri="{FF2B5EF4-FFF2-40B4-BE49-F238E27FC236}">
              <a16:creationId xmlns:a16="http://schemas.microsoft.com/office/drawing/2014/main" id="{5C16CAAA-D4E2-4424-A8CE-F150B6CC923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77" name="Text Box 15">
          <a:extLst>
            <a:ext uri="{FF2B5EF4-FFF2-40B4-BE49-F238E27FC236}">
              <a16:creationId xmlns:a16="http://schemas.microsoft.com/office/drawing/2014/main" id="{0C861AE8-3E1B-4F62-95E8-BFD0B3B82F07}"/>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78" name="Text Box 15">
          <a:extLst>
            <a:ext uri="{FF2B5EF4-FFF2-40B4-BE49-F238E27FC236}">
              <a16:creationId xmlns:a16="http://schemas.microsoft.com/office/drawing/2014/main" id="{0DF240FC-56F3-4008-9239-E05AE33BADC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79" name="Text Box 15">
          <a:extLst>
            <a:ext uri="{FF2B5EF4-FFF2-40B4-BE49-F238E27FC236}">
              <a16:creationId xmlns:a16="http://schemas.microsoft.com/office/drawing/2014/main" id="{675A4DA7-4F8B-4A93-ACB6-5CA5A15B7D6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80" name="Text Box 15">
          <a:extLst>
            <a:ext uri="{FF2B5EF4-FFF2-40B4-BE49-F238E27FC236}">
              <a16:creationId xmlns:a16="http://schemas.microsoft.com/office/drawing/2014/main" id="{1FE881F2-B9F1-4A87-99C5-C61F2C43892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81" name="Text Box 15">
          <a:extLst>
            <a:ext uri="{FF2B5EF4-FFF2-40B4-BE49-F238E27FC236}">
              <a16:creationId xmlns:a16="http://schemas.microsoft.com/office/drawing/2014/main" id="{9E73FBF8-47D3-4061-B473-2A61A025381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82" name="Text Box 15">
          <a:extLst>
            <a:ext uri="{FF2B5EF4-FFF2-40B4-BE49-F238E27FC236}">
              <a16:creationId xmlns:a16="http://schemas.microsoft.com/office/drawing/2014/main" id="{3FFE3C40-2342-425F-8AB1-1A683E20C86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83" name="Text Box 15">
          <a:extLst>
            <a:ext uri="{FF2B5EF4-FFF2-40B4-BE49-F238E27FC236}">
              <a16:creationId xmlns:a16="http://schemas.microsoft.com/office/drawing/2014/main" id="{07AE3205-EE06-4A5A-9DE8-F2DA0C1DAAF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84" name="Text Box 15">
          <a:extLst>
            <a:ext uri="{FF2B5EF4-FFF2-40B4-BE49-F238E27FC236}">
              <a16:creationId xmlns:a16="http://schemas.microsoft.com/office/drawing/2014/main" id="{541C3AE4-FCBF-4392-8206-6ABA37385A3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85" name="Text Box 15">
          <a:extLst>
            <a:ext uri="{FF2B5EF4-FFF2-40B4-BE49-F238E27FC236}">
              <a16:creationId xmlns:a16="http://schemas.microsoft.com/office/drawing/2014/main" id="{643F096A-A628-4BA9-8DEE-DB723C3C03C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86" name="Text Box 15">
          <a:extLst>
            <a:ext uri="{FF2B5EF4-FFF2-40B4-BE49-F238E27FC236}">
              <a16:creationId xmlns:a16="http://schemas.microsoft.com/office/drawing/2014/main" id="{EA080FE3-C87F-4318-B82E-E6955D798C4A}"/>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87" name="Text Box 15">
          <a:extLst>
            <a:ext uri="{FF2B5EF4-FFF2-40B4-BE49-F238E27FC236}">
              <a16:creationId xmlns:a16="http://schemas.microsoft.com/office/drawing/2014/main" id="{18CDBF4C-D9B6-405C-844F-03DD8056EBE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88" name="Text Box 15">
          <a:extLst>
            <a:ext uri="{FF2B5EF4-FFF2-40B4-BE49-F238E27FC236}">
              <a16:creationId xmlns:a16="http://schemas.microsoft.com/office/drawing/2014/main" id="{DF4C68F3-F13D-40CD-9D86-593D8A0E8BA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89" name="Text Box 15">
          <a:extLst>
            <a:ext uri="{FF2B5EF4-FFF2-40B4-BE49-F238E27FC236}">
              <a16:creationId xmlns:a16="http://schemas.microsoft.com/office/drawing/2014/main" id="{C992FFBE-A1A0-4C29-8395-1AB0BD427F7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90" name="Text Box 15">
          <a:extLst>
            <a:ext uri="{FF2B5EF4-FFF2-40B4-BE49-F238E27FC236}">
              <a16:creationId xmlns:a16="http://schemas.microsoft.com/office/drawing/2014/main" id="{75910743-676A-4776-AE52-C42B7F63C3D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91" name="Text Box 15">
          <a:extLst>
            <a:ext uri="{FF2B5EF4-FFF2-40B4-BE49-F238E27FC236}">
              <a16:creationId xmlns:a16="http://schemas.microsoft.com/office/drawing/2014/main" id="{794DF4A4-66C4-4EB3-99CE-FD87B7C4371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92" name="Text Box 15">
          <a:extLst>
            <a:ext uri="{FF2B5EF4-FFF2-40B4-BE49-F238E27FC236}">
              <a16:creationId xmlns:a16="http://schemas.microsoft.com/office/drawing/2014/main" id="{E03508D6-631F-4352-A511-9CD13F6D957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93" name="Text Box 15">
          <a:extLst>
            <a:ext uri="{FF2B5EF4-FFF2-40B4-BE49-F238E27FC236}">
              <a16:creationId xmlns:a16="http://schemas.microsoft.com/office/drawing/2014/main" id="{F11C9A81-7003-4D21-AD75-F56A6C1331E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94" name="Text Box 15">
          <a:extLst>
            <a:ext uri="{FF2B5EF4-FFF2-40B4-BE49-F238E27FC236}">
              <a16:creationId xmlns:a16="http://schemas.microsoft.com/office/drawing/2014/main" id="{208E9268-3884-43AD-81FB-9B27F57CF5B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95" name="Text Box 15">
          <a:extLst>
            <a:ext uri="{FF2B5EF4-FFF2-40B4-BE49-F238E27FC236}">
              <a16:creationId xmlns:a16="http://schemas.microsoft.com/office/drawing/2014/main" id="{8573EC89-11CC-4206-AC29-4532572CE81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96" name="Text Box 15">
          <a:extLst>
            <a:ext uri="{FF2B5EF4-FFF2-40B4-BE49-F238E27FC236}">
              <a16:creationId xmlns:a16="http://schemas.microsoft.com/office/drawing/2014/main" id="{D78EF9C3-6C76-42EA-ADA2-2CB527D7FAB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97" name="Text Box 15">
          <a:extLst>
            <a:ext uri="{FF2B5EF4-FFF2-40B4-BE49-F238E27FC236}">
              <a16:creationId xmlns:a16="http://schemas.microsoft.com/office/drawing/2014/main" id="{854DB48B-0740-4699-AF09-3AE57500A01A}"/>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98" name="Text Box 15">
          <a:extLst>
            <a:ext uri="{FF2B5EF4-FFF2-40B4-BE49-F238E27FC236}">
              <a16:creationId xmlns:a16="http://schemas.microsoft.com/office/drawing/2014/main" id="{D1660CE9-ADD2-448F-AAD5-F7B0D5108CD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499" name="Text Box 15">
          <a:extLst>
            <a:ext uri="{FF2B5EF4-FFF2-40B4-BE49-F238E27FC236}">
              <a16:creationId xmlns:a16="http://schemas.microsoft.com/office/drawing/2014/main" id="{BAE5711B-6BD2-4F65-95EA-F88A6E00108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00" name="Text Box 15">
          <a:extLst>
            <a:ext uri="{FF2B5EF4-FFF2-40B4-BE49-F238E27FC236}">
              <a16:creationId xmlns:a16="http://schemas.microsoft.com/office/drawing/2014/main" id="{E5E5E342-9C70-4C2D-8C92-1B01217800D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01" name="Text Box 15">
          <a:extLst>
            <a:ext uri="{FF2B5EF4-FFF2-40B4-BE49-F238E27FC236}">
              <a16:creationId xmlns:a16="http://schemas.microsoft.com/office/drawing/2014/main" id="{97746543-E909-43F9-BB6C-D9DA39435795}"/>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02" name="Text Box 15">
          <a:extLst>
            <a:ext uri="{FF2B5EF4-FFF2-40B4-BE49-F238E27FC236}">
              <a16:creationId xmlns:a16="http://schemas.microsoft.com/office/drawing/2014/main" id="{1B5FA91B-6408-481D-9B38-9E7D48E7A7C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03" name="Text Box 15">
          <a:extLst>
            <a:ext uri="{FF2B5EF4-FFF2-40B4-BE49-F238E27FC236}">
              <a16:creationId xmlns:a16="http://schemas.microsoft.com/office/drawing/2014/main" id="{BA7CBFB7-DCF2-4F37-965D-FED85AA8B057}"/>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04" name="Text Box 15">
          <a:extLst>
            <a:ext uri="{FF2B5EF4-FFF2-40B4-BE49-F238E27FC236}">
              <a16:creationId xmlns:a16="http://schemas.microsoft.com/office/drawing/2014/main" id="{6FDDCBD9-681E-4CCF-89B8-894A7896C0B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05" name="Text Box 15">
          <a:extLst>
            <a:ext uri="{FF2B5EF4-FFF2-40B4-BE49-F238E27FC236}">
              <a16:creationId xmlns:a16="http://schemas.microsoft.com/office/drawing/2014/main" id="{B093078D-5C6F-4896-BBE8-4FAE75BF865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06" name="Text Box 15">
          <a:extLst>
            <a:ext uri="{FF2B5EF4-FFF2-40B4-BE49-F238E27FC236}">
              <a16:creationId xmlns:a16="http://schemas.microsoft.com/office/drawing/2014/main" id="{F7C4FAF6-C7BD-4E29-924C-F0DD9842408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07" name="Text Box 15">
          <a:extLst>
            <a:ext uri="{FF2B5EF4-FFF2-40B4-BE49-F238E27FC236}">
              <a16:creationId xmlns:a16="http://schemas.microsoft.com/office/drawing/2014/main" id="{DA666494-F865-4E52-B89B-B9FBFCE01D1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08" name="Text Box 15">
          <a:extLst>
            <a:ext uri="{FF2B5EF4-FFF2-40B4-BE49-F238E27FC236}">
              <a16:creationId xmlns:a16="http://schemas.microsoft.com/office/drawing/2014/main" id="{8C222F58-B82F-4395-B914-69DC90D47FB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09" name="Text Box 15">
          <a:extLst>
            <a:ext uri="{FF2B5EF4-FFF2-40B4-BE49-F238E27FC236}">
              <a16:creationId xmlns:a16="http://schemas.microsoft.com/office/drawing/2014/main" id="{32AEBD69-FD15-470D-8643-423018C1E9A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10" name="Text Box 15">
          <a:extLst>
            <a:ext uri="{FF2B5EF4-FFF2-40B4-BE49-F238E27FC236}">
              <a16:creationId xmlns:a16="http://schemas.microsoft.com/office/drawing/2014/main" id="{136CC359-318D-4419-A00F-B4877C40082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11" name="Text Box 15">
          <a:extLst>
            <a:ext uri="{FF2B5EF4-FFF2-40B4-BE49-F238E27FC236}">
              <a16:creationId xmlns:a16="http://schemas.microsoft.com/office/drawing/2014/main" id="{5220158C-0520-4FF8-9CB6-9EAAD39C752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12" name="Text Box 15">
          <a:extLst>
            <a:ext uri="{FF2B5EF4-FFF2-40B4-BE49-F238E27FC236}">
              <a16:creationId xmlns:a16="http://schemas.microsoft.com/office/drawing/2014/main" id="{62F60158-E5DD-4426-9498-E8C158CE414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13" name="Text Box 15">
          <a:extLst>
            <a:ext uri="{FF2B5EF4-FFF2-40B4-BE49-F238E27FC236}">
              <a16:creationId xmlns:a16="http://schemas.microsoft.com/office/drawing/2014/main" id="{5B64376B-5447-4B26-B905-C67D1E5051B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14" name="Text Box 15">
          <a:extLst>
            <a:ext uri="{FF2B5EF4-FFF2-40B4-BE49-F238E27FC236}">
              <a16:creationId xmlns:a16="http://schemas.microsoft.com/office/drawing/2014/main" id="{341F21C8-4DE2-4788-AE60-D161CF69EC8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15" name="Text Box 15">
          <a:extLst>
            <a:ext uri="{FF2B5EF4-FFF2-40B4-BE49-F238E27FC236}">
              <a16:creationId xmlns:a16="http://schemas.microsoft.com/office/drawing/2014/main" id="{DAC69BD5-958A-4D42-8C3B-21EA9B58279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16" name="Text Box 15">
          <a:extLst>
            <a:ext uri="{FF2B5EF4-FFF2-40B4-BE49-F238E27FC236}">
              <a16:creationId xmlns:a16="http://schemas.microsoft.com/office/drawing/2014/main" id="{62871AD8-03A0-4F54-BEAE-5F3582E6231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17" name="Text Box 15">
          <a:extLst>
            <a:ext uri="{FF2B5EF4-FFF2-40B4-BE49-F238E27FC236}">
              <a16:creationId xmlns:a16="http://schemas.microsoft.com/office/drawing/2014/main" id="{54791B4C-06F5-4B94-B86A-1C6F24689D4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18" name="Text Box 15">
          <a:extLst>
            <a:ext uri="{FF2B5EF4-FFF2-40B4-BE49-F238E27FC236}">
              <a16:creationId xmlns:a16="http://schemas.microsoft.com/office/drawing/2014/main" id="{2B5BD70D-E301-49AF-9B7D-F115CE7E42AA}"/>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19" name="Text Box 15">
          <a:extLst>
            <a:ext uri="{FF2B5EF4-FFF2-40B4-BE49-F238E27FC236}">
              <a16:creationId xmlns:a16="http://schemas.microsoft.com/office/drawing/2014/main" id="{13BF75D5-BBD0-4374-B2DF-DDCD82B5C18A}"/>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20" name="Text Box 15">
          <a:extLst>
            <a:ext uri="{FF2B5EF4-FFF2-40B4-BE49-F238E27FC236}">
              <a16:creationId xmlns:a16="http://schemas.microsoft.com/office/drawing/2014/main" id="{07B62850-A508-48F4-836C-E9CB761DBF3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21" name="Text Box 15">
          <a:extLst>
            <a:ext uri="{FF2B5EF4-FFF2-40B4-BE49-F238E27FC236}">
              <a16:creationId xmlns:a16="http://schemas.microsoft.com/office/drawing/2014/main" id="{4C96ADA6-5F19-48A4-AE51-1FCD591D129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22" name="Text Box 15">
          <a:extLst>
            <a:ext uri="{FF2B5EF4-FFF2-40B4-BE49-F238E27FC236}">
              <a16:creationId xmlns:a16="http://schemas.microsoft.com/office/drawing/2014/main" id="{8A94C495-82C0-4BEC-B12A-4D8F908D0D6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23" name="Text Box 15">
          <a:extLst>
            <a:ext uri="{FF2B5EF4-FFF2-40B4-BE49-F238E27FC236}">
              <a16:creationId xmlns:a16="http://schemas.microsoft.com/office/drawing/2014/main" id="{117CD7E0-03A4-43A7-B763-B653DBAAB20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24" name="Text Box 15">
          <a:extLst>
            <a:ext uri="{FF2B5EF4-FFF2-40B4-BE49-F238E27FC236}">
              <a16:creationId xmlns:a16="http://schemas.microsoft.com/office/drawing/2014/main" id="{4D19EB27-5C5A-4D05-BB2B-ADC25D4CA62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25" name="Text Box 15">
          <a:extLst>
            <a:ext uri="{FF2B5EF4-FFF2-40B4-BE49-F238E27FC236}">
              <a16:creationId xmlns:a16="http://schemas.microsoft.com/office/drawing/2014/main" id="{5E8B2ABE-1E27-46EB-B469-6333CCC349B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26" name="Text Box 15">
          <a:extLst>
            <a:ext uri="{FF2B5EF4-FFF2-40B4-BE49-F238E27FC236}">
              <a16:creationId xmlns:a16="http://schemas.microsoft.com/office/drawing/2014/main" id="{2A833DB0-5941-48D9-8212-C21C22E1895A}"/>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27" name="Text Box 15">
          <a:extLst>
            <a:ext uri="{FF2B5EF4-FFF2-40B4-BE49-F238E27FC236}">
              <a16:creationId xmlns:a16="http://schemas.microsoft.com/office/drawing/2014/main" id="{41181FBA-D59D-4B44-8D9E-B6A5D5FA645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28" name="Text Box 15">
          <a:extLst>
            <a:ext uri="{FF2B5EF4-FFF2-40B4-BE49-F238E27FC236}">
              <a16:creationId xmlns:a16="http://schemas.microsoft.com/office/drawing/2014/main" id="{F2DB8E97-A53D-467E-8E97-3CDA72370D0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29" name="Text Box 15">
          <a:extLst>
            <a:ext uri="{FF2B5EF4-FFF2-40B4-BE49-F238E27FC236}">
              <a16:creationId xmlns:a16="http://schemas.microsoft.com/office/drawing/2014/main" id="{8D1C694D-151D-4AD5-896F-234B233E321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30" name="Text Box 15">
          <a:extLst>
            <a:ext uri="{FF2B5EF4-FFF2-40B4-BE49-F238E27FC236}">
              <a16:creationId xmlns:a16="http://schemas.microsoft.com/office/drawing/2014/main" id="{74F63D24-F8B1-4892-BCAF-68643B8547D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31" name="Text Box 15">
          <a:extLst>
            <a:ext uri="{FF2B5EF4-FFF2-40B4-BE49-F238E27FC236}">
              <a16:creationId xmlns:a16="http://schemas.microsoft.com/office/drawing/2014/main" id="{2403459E-719B-4A1E-871A-B8556A71668A}"/>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32" name="Text Box 15">
          <a:extLst>
            <a:ext uri="{FF2B5EF4-FFF2-40B4-BE49-F238E27FC236}">
              <a16:creationId xmlns:a16="http://schemas.microsoft.com/office/drawing/2014/main" id="{9DC359A1-C02E-4732-9CD8-5E08DDF0137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33" name="Text Box 15">
          <a:extLst>
            <a:ext uri="{FF2B5EF4-FFF2-40B4-BE49-F238E27FC236}">
              <a16:creationId xmlns:a16="http://schemas.microsoft.com/office/drawing/2014/main" id="{7378CE33-AA72-4E58-9A45-BECBD889FC9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34" name="Text Box 15">
          <a:extLst>
            <a:ext uri="{FF2B5EF4-FFF2-40B4-BE49-F238E27FC236}">
              <a16:creationId xmlns:a16="http://schemas.microsoft.com/office/drawing/2014/main" id="{ABA58FE0-8791-41FA-B644-897035F28087}"/>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35" name="Text Box 15">
          <a:extLst>
            <a:ext uri="{FF2B5EF4-FFF2-40B4-BE49-F238E27FC236}">
              <a16:creationId xmlns:a16="http://schemas.microsoft.com/office/drawing/2014/main" id="{560D4A6B-8068-42DA-ACBB-5168557A956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36" name="Text Box 15">
          <a:extLst>
            <a:ext uri="{FF2B5EF4-FFF2-40B4-BE49-F238E27FC236}">
              <a16:creationId xmlns:a16="http://schemas.microsoft.com/office/drawing/2014/main" id="{5A22C3C3-46BA-408D-B5FB-BBA07B34C2D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37" name="Text Box 15">
          <a:extLst>
            <a:ext uri="{FF2B5EF4-FFF2-40B4-BE49-F238E27FC236}">
              <a16:creationId xmlns:a16="http://schemas.microsoft.com/office/drawing/2014/main" id="{8DB1FD45-5CD2-49C6-8F88-2216B5591E7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38" name="Text Box 15">
          <a:extLst>
            <a:ext uri="{FF2B5EF4-FFF2-40B4-BE49-F238E27FC236}">
              <a16:creationId xmlns:a16="http://schemas.microsoft.com/office/drawing/2014/main" id="{B380B9F7-A6FA-44E4-BB08-037A51C0693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39" name="Text Box 15">
          <a:extLst>
            <a:ext uri="{FF2B5EF4-FFF2-40B4-BE49-F238E27FC236}">
              <a16:creationId xmlns:a16="http://schemas.microsoft.com/office/drawing/2014/main" id="{22EB35D5-7FF7-407B-B4A8-D86427469C4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40" name="Text Box 15">
          <a:extLst>
            <a:ext uri="{FF2B5EF4-FFF2-40B4-BE49-F238E27FC236}">
              <a16:creationId xmlns:a16="http://schemas.microsoft.com/office/drawing/2014/main" id="{328C758B-DDCB-4AA6-A1D5-1F7259397A5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41" name="Text Box 15">
          <a:extLst>
            <a:ext uri="{FF2B5EF4-FFF2-40B4-BE49-F238E27FC236}">
              <a16:creationId xmlns:a16="http://schemas.microsoft.com/office/drawing/2014/main" id="{F2691092-6124-4CA7-8788-48CDDB31AEE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42" name="Text Box 15">
          <a:extLst>
            <a:ext uri="{FF2B5EF4-FFF2-40B4-BE49-F238E27FC236}">
              <a16:creationId xmlns:a16="http://schemas.microsoft.com/office/drawing/2014/main" id="{63BF5A79-E5A6-4E0D-AB74-2959C23543CA}"/>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43" name="Text Box 15">
          <a:extLst>
            <a:ext uri="{FF2B5EF4-FFF2-40B4-BE49-F238E27FC236}">
              <a16:creationId xmlns:a16="http://schemas.microsoft.com/office/drawing/2014/main" id="{7C43372A-5091-4AEF-879A-EE26EBAB3215}"/>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44" name="Text Box 15">
          <a:extLst>
            <a:ext uri="{FF2B5EF4-FFF2-40B4-BE49-F238E27FC236}">
              <a16:creationId xmlns:a16="http://schemas.microsoft.com/office/drawing/2014/main" id="{82BB71A0-19E9-4D0D-98E7-0F6D43E71BD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45" name="Text Box 15">
          <a:extLst>
            <a:ext uri="{FF2B5EF4-FFF2-40B4-BE49-F238E27FC236}">
              <a16:creationId xmlns:a16="http://schemas.microsoft.com/office/drawing/2014/main" id="{576A9C5A-78A9-4BA6-A17D-52AF40A0586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46" name="Text Box 15">
          <a:extLst>
            <a:ext uri="{FF2B5EF4-FFF2-40B4-BE49-F238E27FC236}">
              <a16:creationId xmlns:a16="http://schemas.microsoft.com/office/drawing/2014/main" id="{38B14A8D-4D53-4EF5-A04A-6B621386AB27}"/>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47" name="Text Box 15">
          <a:extLst>
            <a:ext uri="{FF2B5EF4-FFF2-40B4-BE49-F238E27FC236}">
              <a16:creationId xmlns:a16="http://schemas.microsoft.com/office/drawing/2014/main" id="{AAE89CA8-F279-4F9E-8FAC-6D258960F39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48" name="Text Box 15">
          <a:extLst>
            <a:ext uri="{FF2B5EF4-FFF2-40B4-BE49-F238E27FC236}">
              <a16:creationId xmlns:a16="http://schemas.microsoft.com/office/drawing/2014/main" id="{B7AF5B32-F7B1-4C1E-8E22-E9ADAF383AE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49" name="Text Box 15">
          <a:extLst>
            <a:ext uri="{FF2B5EF4-FFF2-40B4-BE49-F238E27FC236}">
              <a16:creationId xmlns:a16="http://schemas.microsoft.com/office/drawing/2014/main" id="{C53FBF06-0B81-4D58-9D6E-9A479512996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50" name="Text Box 15">
          <a:extLst>
            <a:ext uri="{FF2B5EF4-FFF2-40B4-BE49-F238E27FC236}">
              <a16:creationId xmlns:a16="http://schemas.microsoft.com/office/drawing/2014/main" id="{0A6C4C24-6028-401D-B4DC-4FA8C72DC397}"/>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51" name="Text Box 15">
          <a:extLst>
            <a:ext uri="{FF2B5EF4-FFF2-40B4-BE49-F238E27FC236}">
              <a16:creationId xmlns:a16="http://schemas.microsoft.com/office/drawing/2014/main" id="{43F37805-32B9-486B-BF7B-069F028A14B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52" name="Text Box 15">
          <a:extLst>
            <a:ext uri="{FF2B5EF4-FFF2-40B4-BE49-F238E27FC236}">
              <a16:creationId xmlns:a16="http://schemas.microsoft.com/office/drawing/2014/main" id="{8BDAE13E-7C2F-40A1-9C24-A1069C04054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53" name="Text Box 15">
          <a:extLst>
            <a:ext uri="{FF2B5EF4-FFF2-40B4-BE49-F238E27FC236}">
              <a16:creationId xmlns:a16="http://schemas.microsoft.com/office/drawing/2014/main" id="{03ADEFAF-5E14-4B8B-8B53-E6E942FEF8D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54" name="Text Box 15">
          <a:extLst>
            <a:ext uri="{FF2B5EF4-FFF2-40B4-BE49-F238E27FC236}">
              <a16:creationId xmlns:a16="http://schemas.microsoft.com/office/drawing/2014/main" id="{E407B256-33AB-4E4E-A87D-879692BC4A0A}"/>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55" name="Text Box 15">
          <a:extLst>
            <a:ext uri="{FF2B5EF4-FFF2-40B4-BE49-F238E27FC236}">
              <a16:creationId xmlns:a16="http://schemas.microsoft.com/office/drawing/2014/main" id="{CEE219A9-AFA3-4847-9B39-A2965723E24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56" name="Text Box 15">
          <a:extLst>
            <a:ext uri="{FF2B5EF4-FFF2-40B4-BE49-F238E27FC236}">
              <a16:creationId xmlns:a16="http://schemas.microsoft.com/office/drawing/2014/main" id="{3A19847D-8938-4537-8548-7DBC5758B09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57" name="Text Box 15">
          <a:extLst>
            <a:ext uri="{FF2B5EF4-FFF2-40B4-BE49-F238E27FC236}">
              <a16:creationId xmlns:a16="http://schemas.microsoft.com/office/drawing/2014/main" id="{35A97139-09D8-4F7C-861B-65F8CF2F7A4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58" name="Text Box 15">
          <a:extLst>
            <a:ext uri="{FF2B5EF4-FFF2-40B4-BE49-F238E27FC236}">
              <a16:creationId xmlns:a16="http://schemas.microsoft.com/office/drawing/2014/main" id="{BB1CD995-F036-48E6-8E49-AB5747CA161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59" name="Text Box 15">
          <a:extLst>
            <a:ext uri="{FF2B5EF4-FFF2-40B4-BE49-F238E27FC236}">
              <a16:creationId xmlns:a16="http://schemas.microsoft.com/office/drawing/2014/main" id="{5D181B7D-B1D7-4CF1-9E41-9A99FD7C2DC7}"/>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60" name="Text Box 15">
          <a:extLst>
            <a:ext uri="{FF2B5EF4-FFF2-40B4-BE49-F238E27FC236}">
              <a16:creationId xmlns:a16="http://schemas.microsoft.com/office/drawing/2014/main" id="{C1D8312D-F6E3-4953-91FB-9A1CAAB2FB0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61" name="Text Box 15">
          <a:extLst>
            <a:ext uri="{FF2B5EF4-FFF2-40B4-BE49-F238E27FC236}">
              <a16:creationId xmlns:a16="http://schemas.microsoft.com/office/drawing/2014/main" id="{055B7962-038F-484D-95CB-89CD91DDBE4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62" name="Text Box 15">
          <a:extLst>
            <a:ext uri="{FF2B5EF4-FFF2-40B4-BE49-F238E27FC236}">
              <a16:creationId xmlns:a16="http://schemas.microsoft.com/office/drawing/2014/main" id="{FC0BE34C-579E-4E73-B8BB-8F94963D3C0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63" name="Text Box 15">
          <a:extLst>
            <a:ext uri="{FF2B5EF4-FFF2-40B4-BE49-F238E27FC236}">
              <a16:creationId xmlns:a16="http://schemas.microsoft.com/office/drawing/2014/main" id="{0B653CE0-D93C-4379-ADE7-0BC7653E8E3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64" name="Text Box 15">
          <a:extLst>
            <a:ext uri="{FF2B5EF4-FFF2-40B4-BE49-F238E27FC236}">
              <a16:creationId xmlns:a16="http://schemas.microsoft.com/office/drawing/2014/main" id="{07293362-F8DB-4CC4-99ED-B3853DA762D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65" name="Text Box 15">
          <a:extLst>
            <a:ext uri="{FF2B5EF4-FFF2-40B4-BE49-F238E27FC236}">
              <a16:creationId xmlns:a16="http://schemas.microsoft.com/office/drawing/2014/main" id="{673A8685-5CCF-4F3D-A22D-8C4778D335A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66" name="Text Box 15">
          <a:extLst>
            <a:ext uri="{FF2B5EF4-FFF2-40B4-BE49-F238E27FC236}">
              <a16:creationId xmlns:a16="http://schemas.microsoft.com/office/drawing/2014/main" id="{8FEE2FF4-E45F-4946-9393-3A0C623432D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67" name="Text Box 15">
          <a:extLst>
            <a:ext uri="{FF2B5EF4-FFF2-40B4-BE49-F238E27FC236}">
              <a16:creationId xmlns:a16="http://schemas.microsoft.com/office/drawing/2014/main" id="{59774DA1-A05D-4D06-9C37-4A4E7ED42E6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68" name="Text Box 15">
          <a:extLst>
            <a:ext uri="{FF2B5EF4-FFF2-40B4-BE49-F238E27FC236}">
              <a16:creationId xmlns:a16="http://schemas.microsoft.com/office/drawing/2014/main" id="{BF81177E-9902-4007-9783-BDE433C2AD2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69" name="Text Box 15">
          <a:extLst>
            <a:ext uri="{FF2B5EF4-FFF2-40B4-BE49-F238E27FC236}">
              <a16:creationId xmlns:a16="http://schemas.microsoft.com/office/drawing/2014/main" id="{33CE5BC5-8BCD-46A2-B969-BD1BFF07CA8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70" name="Text Box 15">
          <a:extLst>
            <a:ext uri="{FF2B5EF4-FFF2-40B4-BE49-F238E27FC236}">
              <a16:creationId xmlns:a16="http://schemas.microsoft.com/office/drawing/2014/main" id="{57F4EE54-1D4C-481B-9B27-060086AB64A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71" name="Text Box 15">
          <a:extLst>
            <a:ext uri="{FF2B5EF4-FFF2-40B4-BE49-F238E27FC236}">
              <a16:creationId xmlns:a16="http://schemas.microsoft.com/office/drawing/2014/main" id="{EC522450-40F6-496B-8B8A-86F7CE93108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72" name="Text Box 15">
          <a:extLst>
            <a:ext uri="{FF2B5EF4-FFF2-40B4-BE49-F238E27FC236}">
              <a16:creationId xmlns:a16="http://schemas.microsoft.com/office/drawing/2014/main" id="{BABB2CE2-7E04-4B1F-998E-2AFF4259CAC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73" name="Text Box 15">
          <a:extLst>
            <a:ext uri="{FF2B5EF4-FFF2-40B4-BE49-F238E27FC236}">
              <a16:creationId xmlns:a16="http://schemas.microsoft.com/office/drawing/2014/main" id="{8426A8BC-B82D-4AA4-9AD1-10148B9A4395}"/>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74" name="Text Box 15">
          <a:extLst>
            <a:ext uri="{FF2B5EF4-FFF2-40B4-BE49-F238E27FC236}">
              <a16:creationId xmlns:a16="http://schemas.microsoft.com/office/drawing/2014/main" id="{A5698EA2-729C-4AB2-9DE6-0C4A8E66BC6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75" name="Text Box 15">
          <a:extLst>
            <a:ext uri="{FF2B5EF4-FFF2-40B4-BE49-F238E27FC236}">
              <a16:creationId xmlns:a16="http://schemas.microsoft.com/office/drawing/2014/main" id="{9BF44137-B533-4F7F-9B82-74A618B649F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76" name="Text Box 15">
          <a:extLst>
            <a:ext uri="{FF2B5EF4-FFF2-40B4-BE49-F238E27FC236}">
              <a16:creationId xmlns:a16="http://schemas.microsoft.com/office/drawing/2014/main" id="{1EB5AF88-0FB4-401E-A7D5-184D11D5F31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77" name="Text Box 15">
          <a:extLst>
            <a:ext uri="{FF2B5EF4-FFF2-40B4-BE49-F238E27FC236}">
              <a16:creationId xmlns:a16="http://schemas.microsoft.com/office/drawing/2014/main" id="{0E21F829-032F-4BC3-9FF7-4FEEB072FE3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4331"/>
    <xdr:sp macro="" textlink="">
      <xdr:nvSpPr>
        <xdr:cNvPr id="15578" name="Text Box 15">
          <a:extLst>
            <a:ext uri="{FF2B5EF4-FFF2-40B4-BE49-F238E27FC236}">
              <a16:creationId xmlns:a16="http://schemas.microsoft.com/office/drawing/2014/main" id="{71C0A946-793F-44CB-8387-B428D3FAD393}"/>
            </a:ext>
          </a:extLst>
        </xdr:cNvPr>
        <xdr:cNvSpPr txBox="1">
          <a:spLocks noChangeArrowheads="1"/>
        </xdr:cNvSpPr>
      </xdr:nvSpPr>
      <xdr:spPr bwMode="auto">
        <a:xfrm>
          <a:off x="32247840" y="9246108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579" name="Text Box 16">
          <a:extLst>
            <a:ext uri="{FF2B5EF4-FFF2-40B4-BE49-F238E27FC236}">
              <a16:creationId xmlns:a16="http://schemas.microsoft.com/office/drawing/2014/main" id="{FD7D9E2D-D72F-470A-901B-0ED181B992F2}"/>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580" name="Text Box 17">
          <a:extLst>
            <a:ext uri="{FF2B5EF4-FFF2-40B4-BE49-F238E27FC236}">
              <a16:creationId xmlns:a16="http://schemas.microsoft.com/office/drawing/2014/main" id="{FFFFC232-50C1-42C0-92B4-EF000F1BC9E1}"/>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581" name="Text Box 18">
          <a:extLst>
            <a:ext uri="{FF2B5EF4-FFF2-40B4-BE49-F238E27FC236}">
              <a16:creationId xmlns:a16="http://schemas.microsoft.com/office/drawing/2014/main" id="{BCD26A36-69B0-4F0C-9E1A-366A23065D1E}"/>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582" name="Text Box 19">
          <a:extLst>
            <a:ext uri="{FF2B5EF4-FFF2-40B4-BE49-F238E27FC236}">
              <a16:creationId xmlns:a16="http://schemas.microsoft.com/office/drawing/2014/main" id="{E70FDEEA-8CA7-41D6-9676-BD427EE7E356}"/>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83" name="Text Box 15">
          <a:extLst>
            <a:ext uri="{FF2B5EF4-FFF2-40B4-BE49-F238E27FC236}">
              <a16:creationId xmlns:a16="http://schemas.microsoft.com/office/drawing/2014/main" id="{FC56AC54-44A2-4D7F-9113-E550677C1ABA}"/>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84" name="Text Box 15">
          <a:extLst>
            <a:ext uri="{FF2B5EF4-FFF2-40B4-BE49-F238E27FC236}">
              <a16:creationId xmlns:a16="http://schemas.microsoft.com/office/drawing/2014/main" id="{E11FB8E2-1B1D-4254-A738-C5D6ECA0FEE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85" name="Text Box 15">
          <a:extLst>
            <a:ext uri="{FF2B5EF4-FFF2-40B4-BE49-F238E27FC236}">
              <a16:creationId xmlns:a16="http://schemas.microsoft.com/office/drawing/2014/main" id="{399684E2-51ED-4B7F-9F2E-EEDB6810E9E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86" name="Text Box 15">
          <a:extLst>
            <a:ext uri="{FF2B5EF4-FFF2-40B4-BE49-F238E27FC236}">
              <a16:creationId xmlns:a16="http://schemas.microsoft.com/office/drawing/2014/main" id="{6C163C1A-4928-4DE1-B384-C0B37AC582CA}"/>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87" name="Text Box 15">
          <a:extLst>
            <a:ext uri="{FF2B5EF4-FFF2-40B4-BE49-F238E27FC236}">
              <a16:creationId xmlns:a16="http://schemas.microsoft.com/office/drawing/2014/main" id="{CEAAD393-2D18-4C07-9C29-7BD8F2BD737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88" name="Text Box 15">
          <a:extLst>
            <a:ext uri="{FF2B5EF4-FFF2-40B4-BE49-F238E27FC236}">
              <a16:creationId xmlns:a16="http://schemas.microsoft.com/office/drawing/2014/main" id="{568DE85E-278D-4DEB-A06A-E5922EEF8E3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89" name="Text Box 15">
          <a:extLst>
            <a:ext uri="{FF2B5EF4-FFF2-40B4-BE49-F238E27FC236}">
              <a16:creationId xmlns:a16="http://schemas.microsoft.com/office/drawing/2014/main" id="{07E11770-7BA2-4C09-B4F7-53A0EB7E6A9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90" name="Text Box 15">
          <a:extLst>
            <a:ext uri="{FF2B5EF4-FFF2-40B4-BE49-F238E27FC236}">
              <a16:creationId xmlns:a16="http://schemas.microsoft.com/office/drawing/2014/main" id="{4A56151A-73AC-44BD-A13D-A8D949079AD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91" name="Text Box 15">
          <a:extLst>
            <a:ext uri="{FF2B5EF4-FFF2-40B4-BE49-F238E27FC236}">
              <a16:creationId xmlns:a16="http://schemas.microsoft.com/office/drawing/2014/main" id="{986A2A49-EE68-4CF2-A3C6-30B19B60E65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92" name="Text Box 15">
          <a:extLst>
            <a:ext uri="{FF2B5EF4-FFF2-40B4-BE49-F238E27FC236}">
              <a16:creationId xmlns:a16="http://schemas.microsoft.com/office/drawing/2014/main" id="{802E03BA-F545-459D-A2C0-EC02B7C89F4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93" name="Text Box 15">
          <a:extLst>
            <a:ext uri="{FF2B5EF4-FFF2-40B4-BE49-F238E27FC236}">
              <a16:creationId xmlns:a16="http://schemas.microsoft.com/office/drawing/2014/main" id="{720744D0-C735-4D3A-BE7B-33502EF8B57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94" name="Text Box 15">
          <a:extLst>
            <a:ext uri="{FF2B5EF4-FFF2-40B4-BE49-F238E27FC236}">
              <a16:creationId xmlns:a16="http://schemas.microsoft.com/office/drawing/2014/main" id="{6F5F1458-C61D-4ABC-AA6E-2F9C4AE2EC4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95" name="Text Box 15">
          <a:extLst>
            <a:ext uri="{FF2B5EF4-FFF2-40B4-BE49-F238E27FC236}">
              <a16:creationId xmlns:a16="http://schemas.microsoft.com/office/drawing/2014/main" id="{D13F49B6-8B47-473D-BEF4-AAF323C194A5}"/>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96" name="Text Box 15">
          <a:extLst>
            <a:ext uri="{FF2B5EF4-FFF2-40B4-BE49-F238E27FC236}">
              <a16:creationId xmlns:a16="http://schemas.microsoft.com/office/drawing/2014/main" id="{C10AE335-08AD-4391-93BF-D0F1BB7156F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xdr:row>
      <xdr:rowOff>504825</xdr:rowOff>
    </xdr:from>
    <xdr:ext cx="95250" cy="444014"/>
    <xdr:sp macro="" textlink="">
      <xdr:nvSpPr>
        <xdr:cNvPr id="15597" name="Text Box 15">
          <a:extLst>
            <a:ext uri="{FF2B5EF4-FFF2-40B4-BE49-F238E27FC236}">
              <a16:creationId xmlns:a16="http://schemas.microsoft.com/office/drawing/2014/main" id="{AC6DFFD1-D4C3-45E2-A7E1-052668D278E4}"/>
            </a:ext>
          </a:extLst>
        </xdr:cNvPr>
        <xdr:cNvSpPr txBox="1">
          <a:spLocks noChangeArrowheads="1"/>
        </xdr:cNvSpPr>
      </xdr:nvSpPr>
      <xdr:spPr bwMode="auto">
        <a:xfrm>
          <a:off x="32247840" y="66617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98" name="Text Box 15">
          <a:extLst>
            <a:ext uri="{FF2B5EF4-FFF2-40B4-BE49-F238E27FC236}">
              <a16:creationId xmlns:a16="http://schemas.microsoft.com/office/drawing/2014/main" id="{150F0ADD-C7BD-45FB-8D6E-D3D89145878A}"/>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599" name="Text Box 15">
          <a:extLst>
            <a:ext uri="{FF2B5EF4-FFF2-40B4-BE49-F238E27FC236}">
              <a16:creationId xmlns:a16="http://schemas.microsoft.com/office/drawing/2014/main" id="{72CCEE57-89CB-4C80-A83A-8ED9096FF92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00" name="Text Box 15">
          <a:extLst>
            <a:ext uri="{FF2B5EF4-FFF2-40B4-BE49-F238E27FC236}">
              <a16:creationId xmlns:a16="http://schemas.microsoft.com/office/drawing/2014/main" id="{C070F6A0-8BDF-47E5-A717-836AFDC743B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01" name="Text Box 15">
          <a:extLst>
            <a:ext uri="{FF2B5EF4-FFF2-40B4-BE49-F238E27FC236}">
              <a16:creationId xmlns:a16="http://schemas.microsoft.com/office/drawing/2014/main" id="{2D85E086-85DD-423D-973F-F4A2526CE5C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02" name="Text Box 15">
          <a:extLst>
            <a:ext uri="{FF2B5EF4-FFF2-40B4-BE49-F238E27FC236}">
              <a16:creationId xmlns:a16="http://schemas.microsoft.com/office/drawing/2014/main" id="{D85F138E-2270-4F59-83A5-C50061B15B2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03" name="Text Box 15">
          <a:extLst>
            <a:ext uri="{FF2B5EF4-FFF2-40B4-BE49-F238E27FC236}">
              <a16:creationId xmlns:a16="http://schemas.microsoft.com/office/drawing/2014/main" id="{B91CCB43-5CA4-4098-AFB4-DFF1150EFCB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04" name="Text Box 15">
          <a:extLst>
            <a:ext uri="{FF2B5EF4-FFF2-40B4-BE49-F238E27FC236}">
              <a16:creationId xmlns:a16="http://schemas.microsoft.com/office/drawing/2014/main" id="{0C839779-2BB1-4684-950C-94600C52D7F5}"/>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05" name="Text Box 15">
          <a:extLst>
            <a:ext uri="{FF2B5EF4-FFF2-40B4-BE49-F238E27FC236}">
              <a16:creationId xmlns:a16="http://schemas.microsoft.com/office/drawing/2014/main" id="{7A7495F8-283D-4A8B-BC72-1ED6B767EF8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06" name="Text Box 15">
          <a:extLst>
            <a:ext uri="{FF2B5EF4-FFF2-40B4-BE49-F238E27FC236}">
              <a16:creationId xmlns:a16="http://schemas.microsoft.com/office/drawing/2014/main" id="{B6365DEB-0F0F-4142-8D63-CE9C015AA0A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07" name="Text Box 15">
          <a:extLst>
            <a:ext uri="{FF2B5EF4-FFF2-40B4-BE49-F238E27FC236}">
              <a16:creationId xmlns:a16="http://schemas.microsoft.com/office/drawing/2014/main" id="{66A45475-BE4E-4243-ADF6-BD2FA3C1747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08" name="Text Box 15">
          <a:extLst>
            <a:ext uri="{FF2B5EF4-FFF2-40B4-BE49-F238E27FC236}">
              <a16:creationId xmlns:a16="http://schemas.microsoft.com/office/drawing/2014/main" id="{76F76CBB-B30C-4531-A6CB-932B919262B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09" name="Text Box 15">
          <a:extLst>
            <a:ext uri="{FF2B5EF4-FFF2-40B4-BE49-F238E27FC236}">
              <a16:creationId xmlns:a16="http://schemas.microsoft.com/office/drawing/2014/main" id="{CEDFB84E-3050-4ABF-AF43-935125E9130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10" name="Text Box 15">
          <a:extLst>
            <a:ext uri="{FF2B5EF4-FFF2-40B4-BE49-F238E27FC236}">
              <a16:creationId xmlns:a16="http://schemas.microsoft.com/office/drawing/2014/main" id="{7E9A55E3-F0B0-4BA9-B722-D1AEE59BA9E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11" name="Text Box 15">
          <a:extLst>
            <a:ext uri="{FF2B5EF4-FFF2-40B4-BE49-F238E27FC236}">
              <a16:creationId xmlns:a16="http://schemas.microsoft.com/office/drawing/2014/main" id="{2DC8D706-589F-41F3-AACC-A4AE2EF96FA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xdr:row>
      <xdr:rowOff>0</xdr:rowOff>
    </xdr:from>
    <xdr:ext cx="95250" cy="171450"/>
    <xdr:sp macro="" textlink="">
      <xdr:nvSpPr>
        <xdr:cNvPr id="15612" name="Text Box 16">
          <a:extLst>
            <a:ext uri="{FF2B5EF4-FFF2-40B4-BE49-F238E27FC236}">
              <a16:creationId xmlns:a16="http://schemas.microsoft.com/office/drawing/2014/main" id="{235D33F0-CA17-4829-B761-450FBF9444F8}"/>
            </a:ext>
          </a:extLst>
        </xdr:cNvPr>
        <xdr:cNvSpPr txBox="1">
          <a:spLocks noChangeArrowheads="1"/>
        </xdr:cNvSpPr>
      </xdr:nvSpPr>
      <xdr:spPr bwMode="auto">
        <a:xfrm>
          <a:off x="32247840" y="7970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xdr:row>
      <xdr:rowOff>0</xdr:rowOff>
    </xdr:from>
    <xdr:ext cx="95250" cy="171450"/>
    <xdr:sp macro="" textlink="">
      <xdr:nvSpPr>
        <xdr:cNvPr id="15613" name="Text Box 17">
          <a:extLst>
            <a:ext uri="{FF2B5EF4-FFF2-40B4-BE49-F238E27FC236}">
              <a16:creationId xmlns:a16="http://schemas.microsoft.com/office/drawing/2014/main" id="{703D89DC-E0BC-4607-AEAB-41BC00C2DF5B}"/>
            </a:ext>
          </a:extLst>
        </xdr:cNvPr>
        <xdr:cNvSpPr txBox="1">
          <a:spLocks noChangeArrowheads="1"/>
        </xdr:cNvSpPr>
      </xdr:nvSpPr>
      <xdr:spPr bwMode="auto">
        <a:xfrm>
          <a:off x="32247840" y="7970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xdr:row>
      <xdr:rowOff>0</xdr:rowOff>
    </xdr:from>
    <xdr:ext cx="95250" cy="171450"/>
    <xdr:sp macro="" textlink="">
      <xdr:nvSpPr>
        <xdr:cNvPr id="15614" name="Text Box 18">
          <a:extLst>
            <a:ext uri="{FF2B5EF4-FFF2-40B4-BE49-F238E27FC236}">
              <a16:creationId xmlns:a16="http://schemas.microsoft.com/office/drawing/2014/main" id="{BBEFD548-EA98-4E4E-A87F-AA19D922AAF6}"/>
            </a:ext>
          </a:extLst>
        </xdr:cNvPr>
        <xdr:cNvSpPr txBox="1">
          <a:spLocks noChangeArrowheads="1"/>
        </xdr:cNvSpPr>
      </xdr:nvSpPr>
      <xdr:spPr bwMode="auto">
        <a:xfrm>
          <a:off x="32247840" y="7970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xdr:row>
      <xdr:rowOff>0</xdr:rowOff>
    </xdr:from>
    <xdr:ext cx="95250" cy="171450"/>
    <xdr:sp macro="" textlink="">
      <xdr:nvSpPr>
        <xdr:cNvPr id="15615" name="Text Box 19">
          <a:extLst>
            <a:ext uri="{FF2B5EF4-FFF2-40B4-BE49-F238E27FC236}">
              <a16:creationId xmlns:a16="http://schemas.microsoft.com/office/drawing/2014/main" id="{1B60A829-DD02-4DE7-B56B-39C8ED414B40}"/>
            </a:ext>
          </a:extLst>
        </xdr:cNvPr>
        <xdr:cNvSpPr txBox="1">
          <a:spLocks noChangeArrowheads="1"/>
        </xdr:cNvSpPr>
      </xdr:nvSpPr>
      <xdr:spPr bwMode="auto">
        <a:xfrm>
          <a:off x="32247840" y="7970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xdr:row>
      <xdr:rowOff>0</xdr:rowOff>
    </xdr:from>
    <xdr:ext cx="95250" cy="213632"/>
    <xdr:sp macro="" textlink="">
      <xdr:nvSpPr>
        <xdr:cNvPr id="15616" name="Text Box 15">
          <a:extLst>
            <a:ext uri="{FF2B5EF4-FFF2-40B4-BE49-F238E27FC236}">
              <a16:creationId xmlns:a16="http://schemas.microsoft.com/office/drawing/2014/main" id="{84C0D5F5-7D64-4D44-8F2A-BB58F4E4F38D}"/>
            </a:ext>
          </a:extLst>
        </xdr:cNvPr>
        <xdr:cNvSpPr txBox="1">
          <a:spLocks noChangeArrowheads="1"/>
        </xdr:cNvSpPr>
      </xdr:nvSpPr>
      <xdr:spPr bwMode="auto">
        <a:xfrm>
          <a:off x="32247840" y="797052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617" name="Text Box 16">
          <a:extLst>
            <a:ext uri="{FF2B5EF4-FFF2-40B4-BE49-F238E27FC236}">
              <a16:creationId xmlns:a16="http://schemas.microsoft.com/office/drawing/2014/main" id="{11ACAF08-1D73-4218-A409-449D937B3B66}"/>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618" name="Text Box 17">
          <a:extLst>
            <a:ext uri="{FF2B5EF4-FFF2-40B4-BE49-F238E27FC236}">
              <a16:creationId xmlns:a16="http://schemas.microsoft.com/office/drawing/2014/main" id="{A0309715-8DF6-447B-AD5D-1EAE0A6057AF}"/>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619" name="Text Box 18">
          <a:extLst>
            <a:ext uri="{FF2B5EF4-FFF2-40B4-BE49-F238E27FC236}">
              <a16:creationId xmlns:a16="http://schemas.microsoft.com/office/drawing/2014/main" id="{45E28E70-9716-4D37-8821-78CE4E7F3644}"/>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620" name="Text Box 19">
          <a:extLst>
            <a:ext uri="{FF2B5EF4-FFF2-40B4-BE49-F238E27FC236}">
              <a16:creationId xmlns:a16="http://schemas.microsoft.com/office/drawing/2014/main" id="{69B60CE5-A0EC-40A0-810A-83567E3BAFA1}"/>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21" name="Text Box 15">
          <a:extLst>
            <a:ext uri="{FF2B5EF4-FFF2-40B4-BE49-F238E27FC236}">
              <a16:creationId xmlns:a16="http://schemas.microsoft.com/office/drawing/2014/main" id="{CF28DA46-F9A9-4E44-93FA-88AC0687FBB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22" name="Text Box 15">
          <a:extLst>
            <a:ext uri="{FF2B5EF4-FFF2-40B4-BE49-F238E27FC236}">
              <a16:creationId xmlns:a16="http://schemas.microsoft.com/office/drawing/2014/main" id="{0D78DFB1-AFBE-45A1-93AF-941E40B54CF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23" name="Text Box 15">
          <a:extLst>
            <a:ext uri="{FF2B5EF4-FFF2-40B4-BE49-F238E27FC236}">
              <a16:creationId xmlns:a16="http://schemas.microsoft.com/office/drawing/2014/main" id="{CB1B96C2-4DCD-45DE-B7BF-BEF4D3981F6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xdr:row>
      <xdr:rowOff>0</xdr:rowOff>
    </xdr:from>
    <xdr:ext cx="95250" cy="444331"/>
    <xdr:sp macro="" textlink="">
      <xdr:nvSpPr>
        <xdr:cNvPr id="15624" name="Text Box 15">
          <a:extLst>
            <a:ext uri="{FF2B5EF4-FFF2-40B4-BE49-F238E27FC236}">
              <a16:creationId xmlns:a16="http://schemas.microsoft.com/office/drawing/2014/main" id="{1D0EF4FE-043B-4361-B6A5-FC3F3EE6D5D8}"/>
            </a:ext>
          </a:extLst>
        </xdr:cNvPr>
        <xdr:cNvSpPr txBox="1">
          <a:spLocks noChangeArrowheads="1"/>
        </xdr:cNvSpPr>
      </xdr:nvSpPr>
      <xdr:spPr bwMode="auto">
        <a:xfrm>
          <a:off x="32247840" y="797052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625" name="Text Box 16">
          <a:extLst>
            <a:ext uri="{FF2B5EF4-FFF2-40B4-BE49-F238E27FC236}">
              <a16:creationId xmlns:a16="http://schemas.microsoft.com/office/drawing/2014/main" id="{41CD7CDA-7647-4CF8-8D30-5130DA931D87}"/>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626" name="Text Box 17">
          <a:extLst>
            <a:ext uri="{FF2B5EF4-FFF2-40B4-BE49-F238E27FC236}">
              <a16:creationId xmlns:a16="http://schemas.microsoft.com/office/drawing/2014/main" id="{D9C2B5DC-0796-45C6-B4BB-48A0610AA037}"/>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627" name="Text Box 18">
          <a:extLst>
            <a:ext uri="{FF2B5EF4-FFF2-40B4-BE49-F238E27FC236}">
              <a16:creationId xmlns:a16="http://schemas.microsoft.com/office/drawing/2014/main" id="{97BEF1D7-0DC8-4A53-99B3-972744DC1341}"/>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628" name="Text Box 19">
          <a:extLst>
            <a:ext uri="{FF2B5EF4-FFF2-40B4-BE49-F238E27FC236}">
              <a16:creationId xmlns:a16="http://schemas.microsoft.com/office/drawing/2014/main" id="{AA672D66-5BCA-4230-9209-05F9E67B0CB6}"/>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29" name="Text Box 15">
          <a:extLst>
            <a:ext uri="{FF2B5EF4-FFF2-40B4-BE49-F238E27FC236}">
              <a16:creationId xmlns:a16="http://schemas.microsoft.com/office/drawing/2014/main" id="{B811F53E-DBD1-4F7A-B338-2D10A0F44FF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30" name="Text Box 15">
          <a:extLst>
            <a:ext uri="{FF2B5EF4-FFF2-40B4-BE49-F238E27FC236}">
              <a16:creationId xmlns:a16="http://schemas.microsoft.com/office/drawing/2014/main" id="{BF76FD5E-8262-4D64-9334-E8B03074CA6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31" name="Text Box 15">
          <a:extLst>
            <a:ext uri="{FF2B5EF4-FFF2-40B4-BE49-F238E27FC236}">
              <a16:creationId xmlns:a16="http://schemas.microsoft.com/office/drawing/2014/main" id="{8B67C8CF-C02D-4277-BEC8-E2E1E30F56CA}"/>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32" name="Text Box 15">
          <a:extLst>
            <a:ext uri="{FF2B5EF4-FFF2-40B4-BE49-F238E27FC236}">
              <a16:creationId xmlns:a16="http://schemas.microsoft.com/office/drawing/2014/main" id="{4253692C-6523-44DD-90A8-61FABB97D00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33" name="Text Box 15">
          <a:extLst>
            <a:ext uri="{FF2B5EF4-FFF2-40B4-BE49-F238E27FC236}">
              <a16:creationId xmlns:a16="http://schemas.microsoft.com/office/drawing/2014/main" id="{8EF1D283-108D-4C7F-B0A9-E832A70EC9B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34" name="Text Box 15">
          <a:extLst>
            <a:ext uri="{FF2B5EF4-FFF2-40B4-BE49-F238E27FC236}">
              <a16:creationId xmlns:a16="http://schemas.microsoft.com/office/drawing/2014/main" id="{346A056D-A3BC-4CD4-9D06-5D4E7505AF5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35" name="Text Box 15">
          <a:extLst>
            <a:ext uri="{FF2B5EF4-FFF2-40B4-BE49-F238E27FC236}">
              <a16:creationId xmlns:a16="http://schemas.microsoft.com/office/drawing/2014/main" id="{9036E748-EE53-449E-B68A-0A4ABBB6B9F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36" name="Text Box 15">
          <a:extLst>
            <a:ext uri="{FF2B5EF4-FFF2-40B4-BE49-F238E27FC236}">
              <a16:creationId xmlns:a16="http://schemas.microsoft.com/office/drawing/2014/main" id="{2F06F061-6B03-4A3C-9C2F-4C64A0C36CE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37" name="Text Box 15">
          <a:extLst>
            <a:ext uri="{FF2B5EF4-FFF2-40B4-BE49-F238E27FC236}">
              <a16:creationId xmlns:a16="http://schemas.microsoft.com/office/drawing/2014/main" id="{67651A06-655E-4319-A9D2-0A64FA2D6A5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38" name="Text Box 15">
          <a:extLst>
            <a:ext uri="{FF2B5EF4-FFF2-40B4-BE49-F238E27FC236}">
              <a16:creationId xmlns:a16="http://schemas.microsoft.com/office/drawing/2014/main" id="{C1B813E7-E5A7-493B-A150-DF19D3EDCF2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39" name="Text Box 15">
          <a:extLst>
            <a:ext uri="{FF2B5EF4-FFF2-40B4-BE49-F238E27FC236}">
              <a16:creationId xmlns:a16="http://schemas.microsoft.com/office/drawing/2014/main" id="{08D7CCF2-BD84-4AE1-8360-2652BF8C9CD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40" name="Text Box 15">
          <a:extLst>
            <a:ext uri="{FF2B5EF4-FFF2-40B4-BE49-F238E27FC236}">
              <a16:creationId xmlns:a16="http://schemas.microsoft.com/office/drawing/2014/main" id="{D4CAF0B1-49E1-4A6F-9EDC-DB1B9646B29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41" name="Text Box 15">
          <a:extLst>
            <a:ext uri="{FF2B5EF4-FFF2-40B4-BE49-F238E27FC236}">
              <a16:creationId xmlns:a16="http://schemas.microsoft.com/office/drawing/2014/main" id="{2A2312A2-4B11-4D2C-869A-14EEAB91D7D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42" name="Text Box 15">
          <a:extLst>
            <a:ext uri="{FF2B5EF4-FFF2-40B4-BE49-F238E27FC236}">
              <a16:creationId xmlns:a16="http://schemas.microsoft.com/office/drawing/2014/main" id="{13EAE899-6097-49AB-A5DD-8F544750DF6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43" name="Text Box 15">
          <a:extLst>
            <a:ext uri="{FF2B5EF4-FFF2-40B4-BE49-F238E27FC236}">
              <a16:creationId xmlns:a16="http://schemas.microsoft.com/office/drawing/2014/main" id="{BDCFC5AC-3779-4BEB-9262-2A9E010E759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44" name="Text Box 15">
          <a:extLst>
            <a:ext uri="{FF2B5EF4-FFF2-40B4-BE49-F238E27FC236}">
              <a16:creationId xmlns:a16="http://schemas.microsoft.com/office/drawing/2014/main" id="{EC5FCF18-2916-458D-891A-D7B6867AD3D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45" name="Text Box 15">
          <a:extLst>
            <a:ext uri="{FF2B5EF4-FFF2-40B4-BE49-F238E27FC236}">
              <a16:creationId xmlns:a16="http://schemas.microsoft.com/office/drawing/2014/main" id="{19E7303E-3776-4CE6-9256-12AC0E50738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46" name="Text Box 15">
          <a:extLst>
            <a:ext uri="{FF2B5EF4-FFF2-40B4-BE49-F238E27FC236}">
              <a16:creationId xmlns:a16="http://schemas.microsoft.com/office/drawing/2014/main" id="{7ADB1AF8-55F2-4533-953B-A6057D96490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47" name="Text Box 15">
          <a:extLst>
            <a:ext uri="{FF2B5EF4-FFF2-40B4-BE49-F238E27FC236}">
              <a16:creationId xmlns:a16="http://schemas.microsoft.com/office/drawing/2014/main" id="{33FDC230-0D7B-4137-9C08-A7731C81203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48" name="Text Box 15">
          <a:extLst>
            <a:ext uri="{FF2B5EF4-FFF2-40B4-BE49-F238E27FC236}">
              <a16:creationId xmlns:a16="http://schemas.microsoft.com/office/drawing/2014/main" id="{141D3E6F-F69C-4738-B7D6-681C2D83BA91}"/>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49" name="Text Box 15">
          <a:extLst>
            <a:ext uri="{FF2B5EF4-FFF2-40B4-BE49-F238E27FC236}">
              <a16:creationId xmlns:a16="http://schemas.microsoft.com/office/drawing/2014/main" id="{5BCCBCFD-43F0-4834-864D-1DE4AB301DD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50" name="Text Box 15">
          <a:extLst>
            <a:ext uri="{FF2B5EF4-FFF2-40B4-BE49-F238E27FC236}">
              <a16:creationId xmlns:a16="http://schemas.microsoft.com/office/drawing/2014/main" id="{26B930FB-8D0A-4B6C-9E02-650DFA1A69E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51" name="Text Box 15">
          <a:extLst>
            <a:ext uri="{FF2B5EF4-FFF2-40B4-BE49-F238E27FC236}">
              <a16:creationId xmlns:a16="http://schemas.microsoft.com/office/drawing/2014/main" id="{044AC481-9EC0-4C8C-95C8-EC97E6146F85}"/>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52" name="Text Box 15">
          <a:extLst>
            <a:ext uri="{FF2B5EF4-FFF2-40B4-BE49-F238E27FC236}">
              <a16:creationId xmlns:a16="http://schemas.microsoft.com/office/drawing/2014/main" id="{ABEB0FE1-CEFA-40B8-A8BC-47E909145E2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53" name="Text Box 15">
          <a:extLst>
            <a:ext uri="{FF2B5EF4-FFF2-40B4-BE49-F238E27FC236}">
              <a16:creationId xmlns:a16="http://schemas.microsoft.com/office/drawing/2014/main" id="{DCF98FCA-A375-41FD-8F7B-1977AF017A5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54" name="Text Box 15">
          <a:extLst>
            <a:ext uri="{FF2B5EF4-FFF2-40B4-BE49-F238E27FC236}">
              <a16:creationId xmlns:a16="http://schemas.microsoft.com/office/drawing/2014/main" id="{F1DE1816-D008-48EE-9F53-E28FE9BABB8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55" name="Text Box 15">
          <a:extLst>
            <a:ext uri="{FF2B5EF4-FFF2-40B4-BE49-F238E27FC236}">
              <a16:creationId xmlns:a16="http://schemas.microsoft.com/office/drawing/2014/main" id="{B1D8B59F-3694-4C7C-A8F8-231701F3A665}"/>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56" name="Text Box 15">
          <a:extLst>
            <a:ext uri="{FF2B5EF4-FFF2-40B4-BE49-F238E27FC236}">
              <a16:creationId xmlns:a16="http://schemas.microsoft.com/office/drawing/2014/main" id="{62D8C305-AE3A-4FB8-9153-A96C6C7EC59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57" name="Text Box 15">
          <a:extLst>
            <a:ext uri="{FF2B5EF4-FFF2-40B4-BE49-F238E27FC236}">
              <a16:creationId xmlns:a16="http://schemas.microsoft.com/office/drawing/2014/main" id="{A7471B08-DACC-4D12-9D73-7F66F5C170F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58" name="Text Box 15">
          <a:extLst>
            <a:ext uri="{FF2B5EF4-FFF2-40B4-BE49-F238E27FC236}">
              <a16:creationId xmlns:a16="http://schemas.microsoft.com/office/drawing/2014/main" id="{18FD11A7-9167-4EE3-865A-1D49ACC13F6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59" name="Text Box 15">
          <a:extLst>
            <a:ext uri="{FF2B5EF4-FFF2-40B4-BE49-F238E27FC236}">
              <a16:creationId xmlns:a16="http://schemas.microsoft.com/office/drawing/2014/main" id="{DE5D9615-8E15-4913-BA68-87EDAEC1D9A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60" name="Text Box 15">
          <a:extLst>
            <a:ext uri="{FF2B5EF4-FFF2-40B4-BE49-F238E27FC236}">
              <a16:creationId xmlns:a16="http://schemas.microsoft.com/office/drawing/2014/main" id="{A78878F9-F4F6-4625-BF70-58EB479FD7F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61" name="Text Box 15">
          <a:extLst>
            <a:ext uri="{FF2B5EF4-FFF2-40B4-BE49-F238E27FC236}">
              <a16:creationId xmlns:a16="http://schemas.microsoft.com/office/drawing/2014/main" id="{F899A67A-2B65-4295-9EA3-F0AEBB486A6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62" name="Text Box 15">
          <a:extLst>
            <a:ext uri="{FF2B5EF4-FFF2-40B4-BE49-F238E27FC236}">
              <a16:creationId xmlns:a16="http://schemas.microsoft.com/office/drawing/2014/main" id="{88E6583D-6ABB-43CC-BE2C-E439FCBA168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63" name="Text Box 15">
          <a:extLst>
            <a:ext uri="{FF2B5EF4-FFF2-40B4-BE49-F238E27FC236}">
              <a16:creationId xmlns:a16="http://schemas.microsoft.com/office/drawing/2014/main" id="{690D0B8C-EF31-4343-BB35-2B56306B9C7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64" name="Text Box 15">
          <a:extLst>
            <a:ext uri="{FF2B5EF4-FFF2-40B4-BE49-F238E27FC236}">
              <a16:creationId xmlns:a16="http://schemas.microsoft.com/office/drawing/2014/main" id="{232CEF53-E62D-4A1D-948A-AECE1F92392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65" name="Text Box 15">
          <a:extLst>
            <a:ext uri="{FF2B5EF4-FFF2-40B4-BE49-F238E27FC236}">
              <a16:creationId xmlns:a16="http://schemas.microsoft.com/office/drawing/2014/main" id="{34E00D12-4376-4C5C-8D45-F6460CA01B3F}"/>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66" name="Text Box 15">
          <a:extLst>
            <a:ext uri="{FF2B5EF4-FFF2-40B4-BE49-F238E27FC236}">
              <a16:creationId xmlns:a16="http://schemas.microsoft.com/office/drawing/2014/main" id="{FA61F157-05C1-4FA0-8191-E02EF629A03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67" name="Text Box 15">
          <a:extLst>
            <a:ext uri="{FF2B5EF4-FFF2-40B4-BE49-F238E27FC236}">
              <a16:creationId xmlns:a16="http://schemas.microsoft.com/office/drawing/2014/main" id="{137FA65D-3481-43D0-9AF6-6A601A7129A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68" name="Text Box 15">
          <a:extLst>
            <a:ext uri="{FF2B5EF4-FFF2-40B4-BE49-F238E27FC236}">
              <a16:creationId xmlns:a16="http://schemas.microsoft.com/office/drawing/2014/main" id="{F8193078-A5A0-4DB2-81BA-A8159B1DEC0C}"/>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69" name="Text Box 15">
          <a:extLst>
            <a:ext uri="{FF2B5EF4-FFF2-40B4-BE49-F238E27FC236}">
              <a16:creationId xmlns:a16="http://schemas.microsoft.com/office/drawing/2014/main" id="{70A13001-E3D7-4FD3-B797-4B8B184FBF9A}"/>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70" name="Text Box 15">
          <a:extLst>
            <a:ext uri="{FF2B5EF4-FFF2-40B4-BE49-F238E27FC236}">
              <a16:creationId xmlns:a16="http://schemas.microsoft.com/office/drawing/2014/main" id="{831558FC-AD26-47C2-BB44-A8BAE8F0ED3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71" name="Text Box 15">
          <a:extLst>
            <a:ext uri="{FF2B5EF4-FFF2-40B4-BE49-F238E27FC236}">
              <a16:creationId xmlns:a16="http://schemas.microsoft.com/office/drawing/2014/main" id="{53799B03-54AE-442C-BB5C-3EF14C63E31E}"/>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72" name="Text Box 15">
          <a:extLst>
            <a:ext uri="{FF2B5EF4-FFF2-40B4-BE49-F238E27FC236}">
              <a16:creationId xmlns:a16="http://schemas.microsoft.com/office/drawing/2014/main" id="{8717AEF1-287C-4B26-8A4B-C42A282948C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73" name="Text Box 15">
          <a:extLst>
            <a:ext uri="{FF2B5EF4-FFF2-40B4-BE49-F238E27FC236}">
              <a16:creationId xmlns:a16="http://schemas.microsoft.com/office/drawing/2014/main" id="{1CE851E1-3DB6-4331-BAF7-ACCD469A08D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74" name="Text Box 15">
          <a:extLst>
            <a:ext uri="{FF2B5EF4-FFF2-40B4-BE49-F238E27FC236}">
              <a16:creationId xmlns:a16="http://schemas.microsoft.com/office/drawing/2014/main" id="{55F6AA77-B33A-4205-A2B4-1571E5D8CA3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75" name="Text Box 15">
          <a:extLst>
            <a:ext uri="{FF2B5EF4-FFF2-40B4-BE49-F238E27FC236}">
              <a16:creationId xmlns:a16="http://schemas.microsoft.com/office/drawing/2014/main" id="{BD501E58-90CF-465A-B71A-60F5A3CBE507}"/>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76" name="Text Box 15">
          <a:extLst>
            <a:ext uri="{FF2B5EF4-FFF2-40B4-BE49-F238E27FC236}">
              <a16:creationId xmlns:a16="http://schemas.microsoft.com/office/drawing/2014/main" id="{3A636062-C5F6-47A3-9F62-89356CBECC1A}"/>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77" name="Text Box 15">
          <a:extLst>
            <a:ext uri="{FF2B5EF4-FFF2-40B4-BE49-F238E27FC236}">
              <a16:creationId xmlns:a16="http://schemas.microsoft.com/office/drawing/2014/main" id="{FB6084A3-832D-45A6-9DD6-2BC31086DEE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78" name="Text Box 15">
          <a:extLst>
            <a:ext uri="{FF2B5EF4-FFF2-40B4-BE49-F238E27FC236}">
              <a16:creationId xmlns:a16="http://schemas.microsoft.com/office/drawing/2014/main" id="{D4235DE3-F838-4D23-88B8-5EC391426D2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79" name="Text Box 15">
          <a:extLst>
            <a:ext uri="{FF2B5EF4-FFF2-40B4-BE49-F238E27FC236}">
              <a16:creationId xmlns:a16="http://schemas.microsoft.com/office/drawing/2014/main" id="{E4F8B9D2-54C3-49B2-A9CD-441D051F9B2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80" name="Text Box 15">
          <a:extLst>
            <a:ext uri="{FF2B5EF4-FFF2-40B4-BE49-F238E27FC236}">
              <a16:creationId xmlns:a16="http://schemas.microsoft.com/office/drawing/2014/main" id="{70B9B256-BA6F-4A65-8E02-1F8CE876A242}"/>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81" name="Text Box 15">
          <a:extLst>
            <a:ext uri="{FF2B5EF4-FFF2-40B4-BE49-F238E27FC236}">
              <a16:creationId xmlns:a16="http://schemas.microsoft.com/office/drawing/2014/main" id="{23D69657-69AC-4167-A039-F331F1E2B73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82" name="Text Box 15">
          <a:extLst>
            <a:ext uri="{FF2B5EF4-FFF2-40B4-BE49-F238E27FC236}">
              <a16:creationId xmlns:a16="http://schemas.microsoft.com/office/drawing/2014/main" id="{2CFCBD75-3739-4FC4-BC8C-8FFC4FAD33BB}"/>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83" name="Text Box 15">
          <a:extLst>
            <a:ext uri="{FF2B5EF4-FFF2-40B4-BE49-F238E27FC236}">
              <a16:creationId xmlns:a16="http://schemas.microsoft.com/office/drawing/2014/main" id="{E088BD99-A648-4294-B5FC-A079216C1803}"/>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84" name="Text Box 15">
          <a:extLst>
            <a:ext uri="{FF2B5EF4-FFF2-40B4-BE49-F238E27FC236}">
              <a16:creationId xmlns:a16="http://schemas.microsoft.com/office/drawing/2014/main" id="{091206A2-6AB0-4B9D-ACF6-F425F02EA96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685" name="Text Box 15">
          <a:extLst>
            <a:ext uri="{FF2B5EF4-FFF2-40B4-BE49-F238E27FC236}">
              <a16:creationId xmlns:a16="http://schemas.microsoft.com/office/drawing/2014/main" id="{4615BBC6-2E3D-4714-91FA-2B7DEDF8C55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686" name="Text Box 16">
          <a:extLst>
            <a:ext uri="{FF2B5EF4-FFF2-40B4-BE49-F238E27FC236}">
              <a16:creationId xmlns:a16="http://schemas.microsoft.com/office/drawing/2014/main" id="{ADC9C1BA-7E0C-46A1-BDB3-593348A3442B}"/>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687" name="Text Box 17">
          <a:extLst>
            <a:ext uri="{FF2B5EF4-FFF2-40B4-BE49-F238E27FC236}">
              <a16:creationId xmlns:a16="http://schemas.microsoft.com/office/drawing/2014/main" id="{D9981ACE-A395-452F-AC34-A5B27D2EA87A}"/>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688" name="Text Box 18">
          <a:extLst>
            <a:ext uri="{FF2B5EF4-FFF2-40B4-BE49-F238E27FC236}">
              <a16:creationId xmlns:a16="http://schemas.microsoft.com/office/drawing/2014/main" id="{BEFC1B02-5C84-4186-991F-679A4F984C75}"/>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689" name="Text Box 19">
          <a:extLst>
            <a:ext uri="{FF2B5EF4-FFF2-40B4-BE49-F238E27FC236}">
              <a16:creationId xmlns:a16="http://schemas.microsoft.com/office/drawing/2014/main" id="{F05D6C57-28DC-4F7B-B539-9E1189E077C6}"/>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35713"/>
    <xdr:sp macro="" textlink="">
      <xdr:nvSpPr>
        <xdr:cNvPr id="15690" name="Text Box 15">
          <a:extLst>
            <a:ext uri="{FF2B5EF4-FFF2-40B4-BE49-F238E27FC236}">
              <a16:creationId xmlns:a16="http://schemas.microsoft.com/office/drawing/2014/main" id="{81C86814-6A29-4C57-8705-512F65D80569}"/>
            </a:ext>
          </a:extLst>
        </xdr:cNvPr>
        <xdr:cNvSpPr txBox="1">
          <a:spLocks noChangeArrowheads="1"/>
        </xdr:cNvSpPr>
      </xdr:nvSpPr>
      <xdr:spPr bwMode="auto">
        <a:xfrm>
          <a:off x="32247840" y="92461080"/>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691" name="Text Box 16">
          <a:extLst>
            <a:ext uri="{FF2B5EF4-FFF2-40B4-BE49-F238E27FC236}">
              <a16:creationId xmlns:a16="http://schemas.microsoft.com/office/drawing/2014/main" id="{2F51E16B-CBA9-4BA6-A2EC-168137DDE99D}"/>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692" name="Text Box 17">
          <a:extLst>
            <a:ext uri="{FF2B5EF4-FFF2-40B4-BE49-F238E27FC236}">
              <a16:creationId xmlns:a16="http://schemas.microsoft.com/office/drawing/2014/main" id="{09BA8B31-5753-4D5A-BCA1-15DCD6FEA090}"/>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693" name="Text Box 18">
          <a:extLst>
            <a:ext uri="{FF2B5EF4-FFF2-40B4-BE49-F238E27FC236}">
              <a16:creationId xmlns:a16="http://schemas.microsoft.com/office/drawing/2014/main" id="{09A03AD0-5AF5-436E-97FD-F4665E788EAC}"/>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694" name="Text Box 19">
          <a:extLst>
            <a:ext uri="{FF2B5EF4-FFF2-40B4-BE49-F238E27FC236}">
              <a16:creationId xmlns:a16="http://schemas.microsoft.com/office/drawing/2014/main" id="{7697471E-18A6-430C-AE32-7495AB1F3C70}"/>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965563</xdr:colOff>
      <xdr:row>38</xdr:row>
      <xdr:rowOff>0</xdr:rowOff>
    </xdr:from>
    <xdr:ext cx="95250" cy="213632"/>
    <xdr:sp macro="" textlink="">
      <xdr:nvSpPr>
        <xdr:cNvPr id="15695" name="Text Box 15">
          <a:extLst>
            <a:ext uri="{FF2B5EF4-FFF2-40B4-BE49-F238E27FC236}">
              <a16:creationId xmlns:a16="http://schemas.microsoft.com/office/drawing/2014/main" id="{F3CA345D-74AE-4BF3-82B2-7966A4603471}"/>
            </a:ext>
          </a:extLst>
        </xdr:cNvPr>
        <xdr:cNvSpPr txBox="1">
          <a:spLocks noChangeArrowheads="1"/>
        </xdr:cNvSpPr>
      </xdr:nvSpPr>
      <xdr:spPr bwMode="auto">
        <a:xfrm>
          <a:off x="33213403" y="94811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696" name="Text Box 16">
          <a:extLst>
            <a:ext uri="{FF2B5EF4-FFF2-40B4-BE49-F238E27FC236}">
              <a16:creationId xmlns:a16="http://schemas.microsoft.com/office/drawing/2014/main" id="{26789CD9-F8BD-4711-A316-1B4620A0B5B8}"/>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697" name="Text Box 17">
          <a:extLst>
            <a:ext uri="{FF2B5EF4-FFF2-40B4-BE49-F238E27FC236}">
              <a16:creationId xmlns:a16="http://schemas.microsoft.com/office/drawing/2014/main" id="{A7F8C2B5-56CB-4C52-A455-5881D0D5F229}"/>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698" name="Text Box 18">
          <a:extLst>
            <a:ext uri="{FF2B5EF4-FFF2-40B4-BE49-F238E27FC236}">
              <a16:creationId xmlns:a16="http://schemas.microsoft.com/office/drawing/2014/main" id="{856CC866-F8BC-4B1E-849E-E977A6540BD6}"/>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699" name="Text Box 19">
          <a:extLst>
            <a:ext uri="{FF2B5EF4-FFF2-40B4-BE49-F238E27FC236}">
              <a16:creationId xmlns:a16="http://schemas.microsoft.com/office/drawing/2014/main" id="{8151D7CB-0D9F-483E-AAB4-55F299876D12}"/>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00" name="Text Box 16">
          <a:extLst>
            <a:ext uri="{FF2B5EF4-FFF2-40B4-BE49-F238E27FC236}">
              <a16:creationId xmlns:a16="http://schemas.microsoft.com/office/drawing/2014/main" id="{64F4F8E4-6EDE-4563-BE52-00F9B7C4E9F1}"/>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01" name="Text Box 17">
          <a:extLst>
            <a:ext uri="{FF2B5EF4-FFF2-40B4-BE49-F238E27FC236}">
              <a16:creationId xmlns:a16="http://schemas.microsoft.com/office/drawing/2014/main" id="{AE8D981B-CD03-4B3A-A9A1-8CF9F729DDAF}"/>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02" name="Text Box 18">
          <a:extLst>
            <a:ext uri="{FF2B5EF4-FFF2-40B4-BE49-F238E27FC236}">
              <a16:creationId xmlns:a16="http://schemas.microsoft.com/office/drawing/2014/main" id="{B8735CB5-C862-417C-A7DB-AC02BB1E9EB3}"/>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03" name="Text Box 19">
          <a:extLst>
            <a:ext uri="{FF2B5EF4-FFF2-40B4-BE49-F238E27FC236}">
              <a16:creationId xmlns:a16="http://schemas.microsoft.com/office/drawing/2014/main" id="{B60EA6A6-2C10-4E4F-8F41-953DD1F5B715}"/>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4014"/>
    <xdr:sp macro="" textlink="">
      <xdr:nvSpPr>
        <xdr:cNvPr id="15704" name="Text Box 15">
          <a:extLst>
            <a:ext uri="{FF2B5EF4-FFF2-40B4-BE49-F238E27FC236}">
              <a16:creationId xmlns:a16="http://schemas.microsoft.com/office/drawing/2014/main" id="{F41E176C-8E00-4C12-A0B2-FF35452BF891}"/>
            </a:ext>
          </a:extLst>
        </xdr:cNvPr>
        <xdr:cNvSpPr txBox="1">
          <a:spLocks noChangeArrowheads="1"/>
        </xdr:cNvSpPr>
      </xdr:nvSpPr>
      <xdr:spPr bwMode="auto">
        <a:xfrm>
          <a:off x="32247840" y="9246108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705" name="Text Box 15">
          <a:extLst>
            <a:ext uri="{FF2B5EF4-FFF2-40B4-BE49-F238E27FC236}">
              <a16:creationId xmlns:a16="http://schemas.microsoft.com/office/drawing/2014/main" id="{F16AE646-E0D2-4495-9BA6-2EBBEDF25F56}"/>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06" name="Text Box 16">
          <a:extLst>
            <a:ext uri="{FF2B5EF4-FFF2-40B4-BE49-F238E27FC236}">
              <a16:creationId xmlns:a16="http://schemas.microsoft.com/office/drawing/2014/main" id="{3B2BF467-618D-4C55-AB64-5E665D3C9C5F}"/>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07" name="Text Box 17">
          <a:extLst>
            <a:ext uri="{FF2B5EF4-FFF2-40B4-BE49-F238E27FC236}">
              <a16:creationId xmlns:a16="http://schemas.microsoft.com/office/drawing/2014/main" id="{33528E39-AD50-4E1D-9B77-BC90433C83A8}"/>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08" name="Text Box 18">
          <a:extLst>
            <a:ext uri="{FF2B5EF4-FFF2-40B4-BE49-F238E27FC236}">
              <a16:creationId xmlns:a16="http://schemas.microsoft.com/office/drawing/2014/main" id="{37D24893-D703-416A-BD88-2014D4AFCC59}"/>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09" name="Text Box 19">
          <a:extLst>
            <a:ext uri="{FF2B5EF4-FFF2-40B4-BE49-F238E27FC236}">
              <a16:creationId xmlns:a16="http://schemas.microsoft.com/office/drawing/2014/main" id="{75D04180-1341-4C63-B67E-468FD995DD9D}"/>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710" name="Text Box 15">
          <a:extLst>
            <a:ext uri="{FF2B5EF4-FFF2-40B4-BE49-F238E27FC236}">
              <a16:creationId xmlns:a16="http://schemas.microsoft.com/office/drawing/2014/main" id="{C63E443E-D106-480F-A775-8958715C2910}"/>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11" name="Text Box 16">
          <a:extLst>
            <a:ext uri="{FF2B5EF4-FFF2-40B4-BE49-F238E27FC236}">
              <a16:creationId xmlns:a16="http://schemas.microsoft.com/office/drawing/2014/main" id="{53B05E4E-75EA-46EE-9F05-427CDE6F3D4D}"/>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12" name="Text Box 17">
          <a:extLst>
            <a:ext uri="{FF2B5EF4-FFF2-40B4-BE49-F238E27FC236}">
              <a16:creationId xmlns:a16="http://schemas.microsoft.com/office/drawing/2014/main" id="{9B171DEA-0E0B-439E-BE62-0C50AC7CCEAC}"/>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13" name="Text Box 18">
          <a:extLst>
            <a:ext uri="{FF2B5EF4-FFF2-40B4-BE49-F238E27FC236}">
              <a16:creationId xmlns:a16="http://schemas.microsoft.com/office/drawing/2014/main" id="{36160E4C-18EA-482E-A530-663E2B498F9B}"/>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14" name="Text Box 19">
          <a:extLst>
            <a:ext uri="{FF2B5EF4-FFF2-40B4-BE49-F238E27FC236}">
              <a16:creationId xmlns:a16="http://schemas.microsoft.com/office/drawing/2014/main" id="{8D992D06-9FD9-4711-BF7A-659875FE0162}"/>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715" name="Text Box 15">
          <a:extLst>
            <a:ext uri="{FF2B5EF4-FFF2-40B4-BE49-F238E27FC236}">
              <a16:creationId xmlns:a16="http://schemas.microsoft.com/office/drawing/2014/main" id="{E0CFB034-34F8-4F62-AB1A-A7346557D438}"/>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4331"/>
    <xdr:sp macro="" textlink="">
      <xdr:nvSpPr>
        <xdr:cNvPr id="15716" name="Text Box 15">
          <a:extLst>
            <a:ext uri="{FF2B5EF4-FFF2-40B4-BE49-F238E27FC236}">
              <a16:creationId xmlns:a16="http://schemas.microsoft.com/office/drawing/2014/main" id="{158A6226-A075-4983-9F43-0B121BA4B7E0}"/>
            </a:ext>
          </a:extLst>
        </xdr:cNvPr>
        <xdr:cNvSpPr txBox="1">
          <a:spLocks noChangeArrowheads="1"/>
        </xdr:cNvSpPr>
      </xdr:nvSpPr>
      <xdr:spPr bwMode="auto">
        <a:xfrm>
          <a:off x="32247840" y="9246108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17" name="Text Box 16">
          <a:extLst>
            <a:ext uri="{FF2B5EF4-FFF2-40B4-BE49-F238E27FC236}">
              <a16:creationId xmlns:a16="http://schemas.microsoft.com/office/drawing/2014/main" id="{7A597F5D-645B-4D1D-81E4-576EE8809663}"/>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18" name="Text Box 17">
          <a:extLst>
            <a:ext uri="{FF2B5EF4-FFF2-40B4-BE49-F238E27FC236}">
              <a16:creationId xmlns:a16="http://schemas.microsoft.com/office/drawing/2014/main" id="{928C3898-5D15-4A9C-99A6-447053A48E25}"/>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19" name="Text Box 18">
          <a:extLst>
            <a:ext uri="{FF2B5EF4-FFF2-40B4-BE49-F238E27FC236}">
              <a16:creationId xmlns:a16="http://schemas.microsoft.com/office/drawing/2014/main" id="{17F7E1D7-2481-4D95-A339-7C0EB95F3C16}"/>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20" name="Text Box 19">
          <a:extLst>
            <a:ext uri="{FF2B5EF4-FFF2-40B4-BE49-F238E27FC236}">
              <a16:creationId xmlns:a16="http://schemas.microsoft.com/office/drawing/2014/main" id="{AD0A28EE-1EFD-46F8-966D-7E2A3FB764CC}"/>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721" name="Text Box 15">
          <a:extLst>
            <a:ext uri="{FF2B5EF4-FFF2-40B4-BE49-F238E27FC236}">
              <a16:creationId xmlns:a16="http://schemas.microsoft.com/office/drawing/2014/main" id="{F08001DD-E324-4F9C-A023-0259B8587439}"/>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22" name="Text Box 16">
          <a:extLst>
            <a:ext uri="{FF2B5EF4-FFF2-40B4-BE49-F238E27FC236}">
              <a16:creationId xmlns:a16="http://schemas.microsoft.com/office/drawing/2014/main" id="{5BC6C684-58BA-430F-85EA-67B43B3014CD}"/>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23" name="Text Box 17">
          <a:extLst>
            <a:ext uri="{FF2B5EF4-FFF2-40B4-BE49-F238E27FC236}">
              <a16:creationId xmlns:a16="http://schemas.microsoft.com/office/drawing/2014/main" id="{9D0A4356-FAB3-434F-B891-42F3ACE6CE72}"/>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24" name="Text Box 18">
          <a:extLst>
            <a:ext uri="{FF2B5EF4-FFF2-40B4-BE49-F238E27FC236}">
              <a16:creationId xmlns:a16="http://schemas.microsoft.com/office/drawing/2014/main" id="{EBF31259-852D-458A-8C72-4398B4F18062}"/>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25" name="Text Box 19">
          <a:extLst>
            <a:ext uri="{FF2B5EF4-FFF2-40B4-BE49-F238E27FC236}">
              <a16:creationId xmlns:a16="http://schemas.microsoft.com/office/drawing/2014/main" id="{518E14B6-8982-44DF-BF8A-E531E7718E49}"/>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4014"/>
    <xdr:sp macro="" textlink="">
      <xdr:nvSpPr>
        <xdr:cNvPr id="15726" name="Text Box 15">
          <a:extLst>
            <a:ext uri="{FF2B5EF4-FFF2-40B4-BE49-F238E27FC236}">
              <a16:creationId xmlns:a16="http://schemas.microsoft.com/office/drawing/2014/main" id="{52DB5D21-21C9-491F-8CC6-BB30066E85F7}"/>
            </a:ext>
          </a:extLst>
        </xdr:cNvPr>
        <xdr:cNvSpPr txBox="1">
          <a:spLocks noChangeArrowheads="1"/>
        </xdr:cNvSpPr>
      </xdr:nvSpPr>
      <xdr:spPr bwMode="auto">
        <a:xfrm>
          <a:off x="32247840" y="9246108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27" name="Text Box 16">
          <a:extLst>
            <a:ext uri="{FF2B5EF4-FFF2-40B4-BE49-F238E27FC236}">
              <a16:creationId xmlns:a16="http://schemas.microsoft.com/office/drawing/2014/main" id="{D237AE5D-FFD5-4993-B751-A0DF81A0E2C9}"/>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28" name="Text Box 17">
          <a:extLst>
            <a:ext uri="{FF2B5EF4-FFF2-40B4-BE49-F238E27FC236}">
              <a16:creationId xmlns:a16="http://schemas.microsoft.com/office/drawing/2014/main" id="{2A93F68E-2CE5-44CA-A72B-1441EEDDBA48}"/>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29" name="Text Box 18">
          <a:extLst>
            <a:ext uri="{FF2B5EF4-FFF2-40B4-BE49-F238E27FC236}">
              <a16:creationId xmlns:a16="http://schemas.microsoft.com/office/drawing/2014/main" id="{666DF018-66A5-41D3-8F27-4A62CA682FF1}"/>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30" name="Text Box 19">
          <a:extLst>
            <a:ext uri="{FF2B5EF4-FFF2-40B4-BE49-F238E27FC236}">
              <a16:creationId xmlns:a16="http://schemas.microsoft.com/office/drawing/2014/main" id="{8A3B4414-C90C-482A-B1C5-AADBCF48A589}"/>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731" name="Text Box 15">
          <a:extLst>
            <a:ext uri="{FF2B5EF4-FFF2-40B4-BE49-F238E27FC236}">
              <a16:creationId xmlns:a16="http://schemas.microsoft.com/office/drawing/2014/main" id="{D9021629-26E1-4CA6-9272-9B6D88E14694}"/>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32" name="Text Box 16">
          <a:extLst>
            <a:ext uri="{FF2B5EF4-FFF2-40B4-BE49-F238E27FC236}">
              <a16:creationId xmlns:a16="http://schemas.microsoft.com/office/drawing/2014/main" id="{41294561-4416-4886-9CC3-67399149D463}"/>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33" name="Text Box 17">
          <a:extLst>
            <a:ext uri="{FF2B5EF4-FFF2-40B4-BE49-F238E27FC236}">
              <a16:creationId xmlns:a16="http://schemas.microsoft.com/office/drawing/2014/main" id="{CB4CF251-F4DC-414B-A1FE-503B4BAB34A5}"/>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34" name="Text Box 18">
          <a:extLst>
            <a:ext uri="{FF2B5EF4-FFF2-40B4-BE49-F238E27FC236}">
              <a16:creationId xmlns:a16="http://schemas.microsoft.com/office/drawing/2014/main" id="{968EAFAC-7011-44E8-9A1A-4FC55AD5C4F0}"/>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35" name="Text Box 19">
          <a:extLst>
            <a:ext uri="{FF2B5EF4-FFF2-40B4-BE49-F238E27FC236}">
              <a16:creationId xmlns:a16="http://schemas.microsoft.com/office/drawing/2014/main" id="{AFD2A6E8-E1B4-4F22-9A4F-A099B246C410}"/>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4014"/>
    <xdr:sp macro="" textlink="">
      <xdr:nvSpPr>
        <xdr:cNvPr id="15736" name="Text Box 15">
          <a:extLst>
            <a:ext uri="{FF2B5EF4-FFF2-40B4-BE49-F238E27FC236}">
              <a16:creationId xmlns:a16="http://schemas.microsoft.com/office/drawing/2014/main" id="{B241DA32-29BE-4B6B-9D14-9933D8EB0E5F}"/>
            </a:ext>
          </a:extLst>
        </xdr:cNvPr>
        <xdr:cNvSpPr txBox="1">
          <a:spLocks noChangeArrowheads="1"/>
        </xdr:cNvSpPr>
      </xdr:nvSpPr>
      <xdr:spPr bwMode="auto">
        <a:xfrm>
          <a:off x="32247840" y="9246108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37" name="Text Box 16">
          <a:extLst>
            <a:ext uri="{FF2B5EF4-FFF2-40B4-BE49-F238E27FC236}">
              <a16:creationId xmlns:a16="http://schemas.microsoft.com/office/drawing/2014/main" id="{9ED3B20A-2120-46FA-99BF-12FCCE9F3BDE}"/>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38" name="Text Box 17">
          <a:extLst>
            <a:ext uri="{FF2B5EF4-FFF2-40B4-BE49-F238E27FC236}">
              <a16:creationId xmlns:a16="http://schemas.microsoft.com/office/drawing/2014/main" id="{6CE42144-7C8B-40B9-943D-A0E3CED53E22}"/>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39" name="Text Box 18">
          <a:extLst>
            <a:ext uri="{FF2B5EF4-FFF2-40B4-BE49-F238E27FC236}">
              <a16:creationId xmlns:a16="http://schemas.microsoft.com/office/drawing/2014/main" id="{1033B270-BADE-42D2-9E0A-4ECAAD5A8FD7}"/>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40" name="Text Box 19">
          <a:extLst>
            <a:ext uri="{FF2B5EF4-FFF2-40B4-BE49-F238E27FC236}">
              <a16:creationId xmlns:a16="http://schemas.microsoft.com/office/drawing/2014/main" id="{4C4663AD-2657-4751-854C-852A8A79E08F}"/>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5741" name="Text Box 15">
          <a:extLst>
            <a:ext uri="{FF2B5EF4-FFF2-40B4-BE49-F238E27FC236}">
              <a16:creationId xmlns:a16="http://schemas.microsoft.com/office/drawing/2014/main" id="{D291B487-3369-4BA7-86E7-1BE6AE64DFBD}"/>
            </a:ext>
          </a:extLst>
        </xdr:cNvPr>
        <xdr:cNvSpPr txBox="1">
          <a:spLocks noChangeArrowheads="1"/>
        </xdr:cNvSpPr>
      </xdr:nvSpPr>
      <xdr:spPr bwMode="auto">
        <a:xfrm>
          <a:off x="32247840" y="924610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42" name="Text Box 16">
          <a:extLst>
            <a:ext uri="{FF2B5EF4-FFF2-40B4-BE49-F238E27FC236}">
              <a16:creationId xmlns:a16="http://schemas.microsoft.com/office/drawing/2014/main" id="{3715E666-0EFC-49BD-B94C-CB2F54DEF047}"/>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43" name="Text Box 17">
          <a:extLst>
            <a:ext uri="{FF2B5EF4-FFF2-40B4-BE49-F238E27FC236}">
              <a16:creationId xmlns:a16="http://schemas.microsoft.com/office/drawing/2014/main" id="{C2881B65-54F0-4C9B-9A45-2563FF476292}"/>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44" name="Text Box 18">
          <a:extLst>
            <a:ext uri="{FF2B5EF4-FFF2-40B4-BE49-F238E27FC236}">
              <a16:creationId xmlns:a16="http://schemas.microsoft.com/office/drawing/2014/main" id="{E3D86CFB-405B-4D4B-89F5-838E8E42993D}"/>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45" name="Text Box 19">
          <a:extLst>
            <a:ext uri="{FF2B5EF4-FFF2-40B4-BE49-F238E27FC236}">
              <a16:creationId xmlns:a16="http://schemas.microsoft.com/office/drawing/2014/main" id="{B07EB96F-E4D1-4C81-AACC-5635B272426D}"/>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4014"/>
    <xdr:sp macro="" textlink="">
      <xdr:nvSpPr>
        <xdr:cNvPr id="15746" name="Text Box 15">
          <a:extLst>
            <a:ext uri="{FF2B5EF4-FFF2-40B4-BE49-F238E27FC236}">
              <a16:creationId xmlns:a16="http://schemas.microsoft.com/office/drawing/2014/main" id="{2FF30664-CB72-40DA-805D-04EC063B463E}"/>
            </a:ext>
          </a:extLst>
        </xdr:cNvPr>
        <xdr:cNvSpPr txBox="1">
          <a:spLocks noChangeArrowheads="1"/>
        </xdr:cNvSpPr>
      </xdr:nvSpPr>
      <xdr:spPr bwMode="auto">
        <a:xfrm>
          <a:off x="32247840" y="9246108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47" name="Text Box 16">
          <a:extLst>
            <a:ext uri="{FF2B5EF4-FFF2-40B4-BE49-F238E27FC236}">
              <a16:creationId xmlns:a16="http://schemas.microsoft.com/office/drawing/2014/main" id="{E655E353-714A-4083-91C0-38E9CD7436B6}"/>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48" name="Text Box 17">
          <a:extLst>
            <a:ext uri="{FF2B5EF4-FFF2-40B4-BE49-F238E27FC236}">
              <a16:creationId xmlns:a16="http://schemas.microsoft.com/office/drawing/2014/main" id="{DFD3E5D3-C5DA-4295-A39A-BFF94D0523A7}"/>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49" name="Text Box 18">
          <a:extLst>
            <a:ext uri="{FF2B5EF4-FFF2-40B4-BE49-F238E27FC236}">
              <a16:creationId xmlns:a16="http://schemas.microsoft.com/office/drawing/2014/main" id="{522A27DD-DB4D-4F37-A080-91B377706BC8}"/>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50" name="Text Box 19">
          <a:extLst>
            <a:ext uri="{FF2B5EF4-FFF2-40B4-BE49-F238E27FC236}">
              <a16:creationId xmlns:a16="http://schemas.microsoft.com/office/drawing/2014/main" id="{C90E52D1-68AD-4C87-86A1-59B01A8F7E4A}"/>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51" name="Text Box 16">
          <a:extLst>
            <a:ext uri="{FF2B5EF4-FFF2-40B4-BE49-F238E27FC236}">
              <a16:creationId xmlns:a16="http://schemas.microsoft.com/office/drawing/2014/main" id="{02001B0C-48F8-47CB-9BE9-4530AB340E8A}"/>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52" name="Text Box 17">
          <a:extLst>
            <a:ext uri="{FF2B5EF4-FFF2-40B4-BE49-F238E27FC236}">
              <a16:creationId xmlns:a16="http://schemas.microsoft.com/office/drawing/2014/main" id="{6B29D548-E082-4D3E-B3BF-FD5011D9992E}"/>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53" name="Text Box 18">
          <a:extLst>
            <a:ext uri="{FF2B5EF4-FFF2-40B4-BE49-F238E27FC236}">
              <a16:creationId xmlns:a16="http://schemas.microsoft.com/office/drawing/2014/main" id="{C6B5CBD5-5F93-47F9-B6A0-A2ABA5D717DB}"/>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54" name="Text Box 19">
          <a:extLst>
            <a:ext uri="{FF2B5EF4-FFF2-40B4-BE49-F238E27FC236}">
              <a16:creationId xmlns:a16="http://schemas.microsoft.com/office/drawing/2014/main" id="{D1124C2E-C566-4FBF-898F-AA832AEAB798}"/>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4014"/>
    <xdr:sp macro="" textlink="">
      <xdr:nvSpPr>
        <xdr:cNvPr id="15755" name="Text Box 15">
          <a:extLst>
            <a:ext uri="{FF2B5EF4-FFF2-40B4-BE49-F238E27FC236}">
              <a16:creationId xmlns:a16="http://schemas.microsoft.com/office/drawing/2014/main" id="{8D265963-5129-41E6-9303-55DDF1C939F3}"/>
            </a:ext>
          </a:extLst>
        </xdr:cNvPr>
        <xdr:cNvSpPr txBox="1">
          <a:spLocks noChangeArrowheads="1"/>
        </xdr:cNvSpPr>
      </xdr:nvSpPr>
      <xdr:spPr bwMode="auto">
        <a:xfrm>
          <a:off x="32247840" y="9246108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56" name="Text Box 16">
          <a:extLst>
            <a:ext uri="{FF2B5EF4-FFF2-40B4-BE49-F238E27FC236}">
              <a16:creationId xmlns:a16="http://schemas.microsoft.com/office/drawing/2014/main" id="{BFF66C88-F857-4FE2-AA48-4BB07CF6C85F}"/>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57" name="Text Box 17">
          <a:extLst>
            <a:ext uri="{FF2B5EF4-FFF2-40B4-BE49-F238E27FC236}">
              <a16:creationId xmlns:a16="http://schemas.microsoft.com/office/drawing/2014/main" id="{BF21F064-9AA2-4C41-B6DB-E0B8138D390F}"/>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58" name="Text Box 18">
          <a:extLst>
            <a:ext uri="{FF2B5EF4-FFF2-40B4-BE49-F238E27FC236}">
              <a16:creationId xmlns:a16="http://schemas.microsoft.com/office/drawing/2014/main" id="{AB90F517-159F-4235-8A0A-1729A778F456}"/>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59" name="Text Box 19">
          <a:extLst>
            <a:ext uri="{FF2B5EF4-FFF2-40B4-BE49-F238E27FC236}">
              <a16:creationId xmlns:a16="http://schemas.microsoft.com/office/drawing/2014/main" id="{7A1EC9F5-0BE8-4107-8384-208094939F5B}"/>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60" name="Text Box 16">
          <a:extLst>
            <a:ext uri="{FF2B5EF4-FFF2-40B4-BE49-F238E27FC236}">
              <a16:creationId xmlns:a16="http://schemas.microsoft.com/office/drawing/2014/main" id="{82430FE6-6CA5-4EF6-A122-F63AB9E33D82}"/>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61" name="Text Box 17">
          <a:extLst>
            <a:ext uri="{FF2B5EF4-FFF2-40B4-BE49-F238E27FC236}">
              <a16:creationId xmlns:a16="http://schemas.microsoft.com/office/drawing/2014/main" id="{1D968BDA-8A5F-407E-8FE2-57CAAA7AE180}"/>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62" name="Text Box 18">
          <a:extLst>
            <a:ext uri="{FF2B5EF4-FFF2-40B4-BE49-F238E27FC236}">
              <a16:creationId xmlns:a16="http://schemas.microsoft.com/office/drawing/2014/main" id="{8944E087-D13B-4990-9C30-392AB9004BAB}"/>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63" name="Text Box 19">
          <a:extLst>
            <a:ext uri="{FF2B5EF4-FFF2-40B4-BE49-F238E27FC236}">
              <a16:creationId xmlns:a16="http://schemas.microsoft.com/office/drawing/2014/main" id="{D210E852-672A-4BAF-A1D2-994EBB13FE1F}"/>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4014"/>
    <xdr:sp macro="" textlink="">
      <xdr:nvSpPr>
        <xdr:cNvPr id="15764" name="Text Box 15">
          <a:extLst>
            <a:ext uri="{FF2B5EF4-FFF2-40B4-BE49-F238E27FC236}">
              <a16:creationId xmlns:a16="http://schemas.microsoft.com/office/drawing/2014/main" id="{571E80C5-B70E-4CAC-8346-32A66B95B51E}"/>
            </a:ext>
          </a:extLst>
        </xdr:cNvPr>
        <xdr:cNvSpPr txBox="1">
          <a:spLocks noChangeArrowheads="1"/>
        </xdr:cNvSpPr>
      </xdr:nvSpPr>
      <xdr:spPr bwMode="auto">
        <a:xfrm>
          <a:off x="32247840" y="9246108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65" name="Text Box 16">
          <a:extLst>
            <a:ext uri="{FF2B5EF4-FFF2-40B4-BE49-F238E27FC236}">
              <a16:creationId xmlns:a16="http://schemas.microsoft.com/office/drawing/2014/main" id="{91C579BA-BD94-4CC3-8492-1A6A136EB5DE}"/>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766" name="Text Box 17">
          <a:extLst>
            <a:ext uri="{FF2B5EF4-FFF2-40B4-BE49-F238E27FC236}">
              <a16:creationId xmlns:a16="http://schemas.microsoft.com/office/drawing/2014/main" id="{FA2209EE-AB78-4A45-9999-621E4A02764E}"/>
            </a:ext>
          </a:extLst>
        </xdr:cNvPr>
        <xdr:cNvSpPr txBox="1">
          <a:spLocks noChangeArrowheads="1"/>
        </xdr:cNvSpPr>
      </xdr:nvSpPr>
      <xdr:spPr bwMode="auto">
        <a:xfrm>
          <a:off x="32247840" y="92461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5767" name="Text Box 18">
          <a:extLst>
            <a:ext uri="{FF2B5EF4-FFF2-40B4-BE49-F238E27FC236}">
              <a16:creationId xmlns:a16="http://schemas.microsoft.com/office/drawing/2014/main" id="{DDA28BDF-3E7F-407F-A241-886973DCD44C}"/>
            </a:ext>
          </a:extLst>
        </xdr:cNvPr>
        <xdr:cNvSpPr txBox="1">
          <a:spLocks noChangeArrowheads="1"/>
        </xdr:cNvSpPr>
      </xdr:nvSpPr>
      <xdr:spPr bwMode="auto">
        <a:xfrm>
          <a:off x="32061150" y="99829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5768" name="Text Box 19">
          <a:extLst>
            <a:ext uri="{FF2B5EF4-FFF2-40B4-BE49-F238E27FC236}">
              <a16:creationId xmlns:a16="http://schemas.microsoft.com/office/drawing/2014/main" id="{14E9B26B-A5E9-44F5-ADFE-F5D3296D1E9B}"/>
            </a:ext>
          </a:extLst>
        </xdr:cNvPr>
        <xdr:cNvSpPr txBox="1">
          <a:spLocks noChangeArrowheads="1"/>
        </xdr:cNvSpPr>
      </xdr:nvSpPr>
      <xdr:spPr bwMode="auto">
        <a:xfrm>
          <a:off x="31508700" y="11687937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171450"/>
    <xdr:sp macro="" textlink="">
      <xdr:nvSpPr>
        <xdr:cNvPr id="15769" name="Text Box 16">
          <a:extLst>
            <a:ext uri="{FF2B5EF4-FFF2-40B4-BE49-F238E27FC236}">
              <a16:creationId xmlns:a16="http://schemas.microsoft.com/office/drawing/2014/main" id="{4FDBF7EC-6E95-41B9-9127-492678A8561D}"/>
            </a:ext>
          </a:extLst>
        </xdr:cNvPr>
        <xdr:cNvSpPr txBox="1">
          <a:spLocks noChangeArrowheads="1"/>
        </xdr:cNvSpPr>
      </xdr:nvSpPr>
      <xdr:spPr bwMode="auto">
        <a:xfrm>
          <a:off x="32247840" y="1371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171450"/>
    <xdr:sp macro="" textlink="">
      <xdr:nvSpPr>
        <xdr:cNvPr id="15770" name="Text Box 17">
          <a:extLst>
            <a:ext uri="{FF2B5EF4-FFF2-40B4-BE49-F238E27FC236}">
              <a16:creationId xmlns:a16="http://schemas.microsoft.com/office/drawing/2014/main" id="{CCB0DFEE-15C3-4B14-9DD5-154F808D8764}"/>
            </a:ext>
          </a:extLst>
        </xdr:cNvPr>
        <xdr:cNvSpPr txBox="1">
          <a:spLocks noChangeArrowheads="1"/>
        </xdr:cNvSpPr>
      </xdr:nvSpPr>
      <xdr:spPr bwMode="auto">
        <a:xfrm>
          <a:off x="32247840" y="1371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171450"/>
    <xdr:sp macro="" textlink="">
      <xdr:nvSpPr>
        <xdr:cNvPr id="15771" name="Text Box 18">
          <a:extLst>
            <a:ext uri="{FF2B5EF4-FFF2-40B4-BE49-F238E27FC236}">
              <a16:creationId xmlns:a16="http://schemas.microsoft.com/office/drawing/2014/main" id="{741A7DC9-2FFA-4AD9-97A3-5F26FFE1FEDF}"/>
            </a:ext>
          </a:extLst>
        </xdr:cNvPr>
        <xdr:cNvSpPr txBox="1">
          <a:spLocks noChangeArrowheads="1"/>
        </xdr:cNvSpPr>
      </xdr:nvSpPr>
      <xdr:spPr bwMode="auto">
        <a:xfrm>
          <a:off x="32247840" y="1371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171450"/>
    <xdr:sp macro="" textlink="">
      <xdr:nvSpPr>
        <xdr:cNvPr id="15772" name="Text Box 19">
          <a:extLst>
            <a:ext uri="{FF2B5EF4-FFF2-40B4-BE49-F238E27FC236}">
              <a16:creationId xmlns:a16="http://schemas.microsoft.com/office/drawing/2014/main" id="{44139B3C-34E7-4488-9DAD-D13F9FFD4690}"/>
            </a:ext>
          </a:extLst>
        </xdr:cNvPr>
        <xdr:cNvSpPr txBox="1">
          <a:spLocks noChangeArrowheads="1"/>
        </xdr:cNvSpPr>
      </xdr:nvSpPr>
      <xdr:spPr bwMode="auto">
        <a:xfrm>
          <a:off x="32247840" y="1371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9</xdr:row>
      <xdr:rowOff>504825</xdr:rowOff>
    </xdr:from>
    <xdr:ext cx="95250" cy="444014"/>
    <xdr:sp macro="" textlink="">
      <xdr:nvSpPr>
        <xdr:cNvPr id="15773" name="Text Box 15">
          <a:extLst>
            <a:ext uri="{FF2B5EF4-FFF2-40B4-BE49-F238E27FC236}">
              <a16:creationId xmlns:a16="http://schemas.microsoft.com/office/drawing/2014/main" id="{41ADF3B1-85C7-4CEF-A267-921ACDEB85D5}"/>
            </a:ext>
          </a:extLst>
        </xdr:cNvPr>
        <xdr:cNvSpPr txBox="1">
          <a:spLocks noChangeArrowheads="1"/>
        </xdr:cNvSpPr>
      </xdr:nvSpPr>
      <xdr:spPr bwMode="auto">
        <a:xfrm>
          <a:off x="32247840" y="102889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171450"/>
    <xdr:sp macro="" textlink="">
      <xdr:nvSpPr>
        <xdr:cNvPr id="15774" name="Text Box 16">
          <a:extLst>
            <a:ext uri="{FF2B5EF4-FFF2-40B4-BE49-F238E27FC236}">
              <a16:creationId xmlns:a16="http://schemas.microsoft.com/office/drawing/2014/main" id="{6E1E9872-DA64-47A3-92BC-B7B5A90A76AA}"/>
            </a:ext>
          </a:extLst>
        </xdr:cNvPr>
        <xdr:cNvSpPr txBox="1">
          <a:spLocks noChangeArrowheads="1"/>
        </xdr:cNvSpPr>
      </xdr:nvSpPr>
      <xdr:spPr bwMode="auto">
        <a:xfrm>
          <a:off x="32247840" y="1371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171450"/>
    <xdr:sp macro="" textlink="">
      <xdr:nvSpPr>
        <xdr:cNvPr id="15775" name="Text Box 17">
          <a:extLst>
            <a:ext uri="{FF2B5EF4-FFF2-40B4-BE49-F238E27FC236}">
              <a16:creationId xmlns:a16="http://schemas.microsoft.com/office/drawing/2014/main" id="{A3A0A961-C324-4811-AE75-44147D809440}"/>
            </a:ext>
          </a:extLst>
        </xdr:cNvPr>
        <xdr:cNvSpPr txBox="1">
          <a:spLocks noChangeArrowheads="1"/>
        </xdr:cNvSpPr>
      </xdr:nvSpPr>
      <xdr:spPr bwMode="auto">
        <a:xfrm>
          <a:off x="32247840" y="1371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171450"/>
    <xdr:sp macro="" textlink="">
      <xdr:nvSpPr>
        <xdr:cNvPr id="15776" name="Text Box 18">
          <a:extLst>
            <a:ext uri="{FF2B5EF4-FFF2-40B4-BE49-F238E27FC236}">
              <a16:creationId xmlns:a16="http://schemas.microsoft.com/office/drawing/2014/main" id="{65911CCC-50D9-4B6E-B094-2DAB3D352DB7}"/>
            </a:ext>
          </a:extLst>
        </xdr:cNvPr>
        <xdr:cNvSpPr txBox="1">
          <a:spLocks noChangeArrowheads="1"/>
        </xdr:cNvSpPr>
      </xdr:nvSpPr>
      <xdr:spPr bwMode="auto">
        <a:xfrm>
          <a:off x="32247840" y="1371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171450"/>
    <xdr:sp macro="" textlink="">
      <xdr:nvSpPr>
        <xdr:cNvPr id="15777" name="Text Box 19">
          <a:extLst>
            <a:ext uri="{FF2B5EF4-FFF2-40B4-BE49-F238E27FC236}">
              <a16:creationId xmlns:a16="http://schemas.microsoft.com/office/drawing/2014/main" id="{590D0AEC-640C-44DB-B58D-3693B95CFB19}"/>
            </a:ext>
          </a:extLst>
        </xdr:cNvPr>
        <xdr:cNvSpPr txBox="1">
          <a:spLocks noChangeArrowheads="1"/>
        </xdr:cNvSpPr>
      </xdr:nvSpPr>
      <xdr:spPr bwMode="auto">
        <a:xfrm>
          <a:off x="32247840" y="1371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448496"/>
    <xdr:sp macro="" textlink="">
      <xdr:nvSpPr>
        <xdr:cNvPr id="15778" name="Text Box 15">
          <a:extLst>
            <a:ext uri="{FF2B5EF4-FFF2-40B4-BE49-F238E27FC236}">
              <a16:creationId xmlns:a16="http://schemas.microsoft.com/office/drawing/2014/main" id="{8A82333B-3021-482F-B2D0-C9BCF3161242}"/>
            </a:ext>
          </a:extLst>
        </xdr:cNvPr>
        <xdr:cNvSpPr txBox="1">
          <a:spLocks noChangeArrowheads="1"/>
        </xdr:cNvSpPr>
      </xdr:nvSpPr>
      <xdr:spPr bwMode="auto">
        <a:xfrm>
          <a:off x="32247840" y="14220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213632"/>
    <xdr:sp macro="" textlink="">
      <xdr:nvSpPr>
        <xdr:cNvPr id="15779" name="Text Box 15">
          <a:extLst>
            <a:ext uri="{FF2B5EF4-FFF2-40B4-BE49-F238E27FC236}">
              <a16:creationId xmlns:a16="http://schemas.microsoft.com/office/drawing/2014/main" id="{19393F88-004B-4727-8D5E-86B6C2C20BE9}"/>
            </a:ext>
          </a:extLst>
        </xdr:cNvPr>
        <xdr:cNvSpPr txBox="1">
          <a:spLocks noChangeArrowheads="1"/>
        </xdr:cNvSpPr>
      </xdr:nvSpPr>
      <xdr:spPr bwMode="auto">
        <a:xfrm>
          <a:off x="32247840" y="14220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444331"/>
    <xdr:sp macro="" textlink="">
      <xdr:nvSpPr>
        <xdr:cNvPr id="15780" name="Text Box 15">
          <a:extLst>
            <a:ext uri="{FF2B5EF4-FFF2-40B4-BE49-F238E27FC236}">
              <a16:creationId xmlns:a16="http://schemas.microsoft.com/office/drawing/2014/main" id="{DCCFDCB0-E666-47F5-9717-C720BAF78DAA}"/>
            </a:ext>
          </a:extLst>
        </xdr:cNvPr>
        <xdr:cNvSpPr txBox="1">
          <a:spLocks noChangeArrowheads="1"/>
        </xdr:cNvSpPr>
      </xdr:nvSpPr>
      <xdr:spPr bwMode="auto">
        <a:xfrm>
          <a:off x="32247840" y="14220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781" name="Text Box 16">
          <a:extLst>
            <a:ext uri="{FF2B5EF4-FFF2-40B4-BE49-F238E27FC236}">
              <a16:creationId xmlns:a16="http://schemas.microsoft.com/office/drawing/2014/main" id="{AD749458-A2D5-4D4F-AD5F-314C787676F6}"/>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782" name="Text Box 17">
          <a:extLst>
            <a:ext uri="{FF2B5EF4-FFF2-40B4-BE49-F238E27FC236}">
              <a16:creationId xmlns:a16="http://schemas.microsoft.com/office/drawing/2014/main" id="{BE8998F6-8586-42EC-A5CD-04702B4AAB00}"/>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783" name="Text Box 18">
          <a:extLst>
            <a:ext uri="{FF2B5EF4-FFF2-40B4-BE49-F238E27FC236}">
              <a16:creationId xmlns:a16="http://schemas.microsoft.com/office/drawing/2014/main" id="{3A82B541-861D-4231-8CE6-41156E9AC760}"/>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784" name="Text Box 19">
          <a:extLst>
            <a:ext uri="{FF2B5EF4-FFF2-40B4-BE49-F238E27FC236}">
              <a16:creationId xmlns:a16="http://schemas.microsoft.com/office/drawing/2014/main" id="{C9D24C61-5FE0-4A64-BFE0-8C48996A6588}"/>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444014"/>
    <xdr:sp macro="" textlink="">
      <xdr:nvSpPr>
        <xdr:cNvPr id="15785" name="Text Box 15">
          <a:extLst>
            <a:ext uri="{FF2B5EF4-FFF2-40B4-BE49-F238E27FC236}">
              <a16:creationId xmlns:a16="http://schemas.microsoft.com/office/drawing/2014/main" id="{8F9EA4F5-03A2-4055-A08E-76D0DA0DAD36}"/>
            </a:ext>
          </a:extLst>
        </xdr:cNvPr>
        <xdr:cNvSpPr txBox="1">
          <a:spLocks noChangeArrowheads="1"/>
        </xdr:cNvSpPr>
      </xdr:nvSpPr>
      <xdr:spPr bwMode="auto">
        <a:xfrm>
          <a:off x="32247840" y="186099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786" name="Text Box 16">
          <a:extLst>
            <a:ext uri="{FF2B5EF4-FFF2-40B4-BE49-F238E27FC236}">
              <a16:creationId xmlns:a16="http://schemas.microsoft.com/office/drawing/2014/main" id="{068F7397-5B91-4C84-9F73-EA74E5789FF3}"/>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787" name="Text Box 17">
          <a:extLst>
            <a:ext uri="{FF2B5EF4-FFF2-40B4-BE49-F238E27FC236}">
              <a16:creationId xmlns:a16="http://schemas.microsoft.com/office/drawing/2014/main" id="{767E59DF-7A58-45F4-A0CE-C96A6221551B}"/>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788" name="Text Box 18">
          <a:extLst>
            <a:ext uri="{FF2B5EF4-FFF2-40B4-BE49-F238E27FC236}">
              <a16:creationId xmlns:a16="http://schemas.microsoft.com/office/drawing/2014/main" id="{F3A332E1-C865-47B4-A3BB-844B8BDDAFB3}"/>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789" name="Text Box 19">
          <a:extLst>
            <a:ext uri="{FF2B5EF4-FFF2-40B4-BE49-F238E27FC236}">
              <a16:creationId xmlns:a16="http://schemas.microsoft.com/office/drawing/2014/main" id="{C4157EFF-F7FC-400A-A17D-1118B05C221B}"/>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5790" name="Text Box 16">
          <a:extLst>
            <a:ext uri="{FF2B5EF4-FFF2-40B4-BE49-F238E27FC236}">
              <a16:creationId xmlns:a16="http://schemas.microsoft.com/office/drawing/2014/main" id="{A9EB8833-CE59-4E2B-88C0-5C63A8DE9B9E}"/>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5791" name="Text Box 17">
          <a:extLst>
            <a:ext uri="{FF2B5EF4-FFF2-40B4-BE49-F238E27FC236}">
              <a16:creationId xmlns:a16="http://schemas.microsoft.com/office/drawing/2014/main" id="{01BC6889-FCA0-4187-8264-1A5E29125B43}"/>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5792" name="Text Box 18">
          <a:extLst>
            <a:ext uri="{FF2B5EF4-FFF2-40B4-BE49-F238E27FC236}">
              <a16:creationId xmlns:a16="http://schemas.microsoft.com/office/drawing/2014/main" id="{CF90DB01-788C-4B3A-A37D-0048D1654C48}"/>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5793" name="Text Box 19">
          <a:extLst>
            <a:ext uri="{FF2B5EF4-FFF2-40B4-BE49-F238E27FC236}">
              <a16:creationId xmlns:a16="http://schemas.microsoft.com/office/drawing/2014/main" id="{55678590-2024-435C-9621-647D2BF4782F}"/>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8496"/>
    <xdr:sp macro="" textlink="">
      <xdr:nvSpPr>
        <xdr:cNvPr id="15794" name="Text Box 15">
          <a:extLst>
            <a:ext uri="{FF2B5EF4-FFF2-40B4-BE49-F238E27FC236}">
              <a16:creationId xmlns:a16="http://schemas.microsoft.com/office/drawing/2014/main" id="{B2C7E481-D642-432F-BA3F-5856DDD22E57}"/>
            </a:ext>
          </a:extLst>
        </xdr:cNvPr>
        <xdr:cNvSpPr txBox="1">
          <a:spLocks noChangeArrowheads="1"/>
        </xdr:cNvSpPr>
      </xdr:nvSpPr>
      <xdr:spPr bwMode="auto">
        <a:xfrm>
          <a:off x="32247840" y="2622042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4014"/>
    <xdr:sp macro="" textlink="">
      <xdr:nvSpPr>
        <xdr:cNvPr id="15795" name="Text Box 15">
          <a:extLst>
            <a:ext uri="{FF2B5EF4-FFF2-40B4-BE49-F238E27FC236}">
              <a16:creationId xmlns:a16="http://schemas.microsoft.com/office/drawing/2014/main" id="{9D181CF2-8512-4448-BFF9-BAF7C8B20A03}"/>
            </a:ext>
          </a:extLst>
        </xdr:cNvPr>
        <xdr:cNvSpPr txBox="1">
          <a:spLocks noChangeArrowheads="1"/>
        </xdr:cNvSpPr>
      </xdr:nvSpPr>
      <xdr:spPr bwMode="auto">
        <a:xfrm>
          <a:off x="32247840" y="262204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5796" name="Text Box 16">
          <a:extLst>
            <a:ext uri="{FF2B5EF4-FFF2-40B4-BE49-F238E27FC236}">
              <a16:creationId xmlns:a16="http://schemas.microsoft.com/office/drawing/2014/main" id="{52ACE03F-1704-4721-B3A8-595745A01408}"/>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5797" name="Text Box 17">
          <a:extLst>
            <a:ext uri="{FF2B5EF4-FFF2-40B4-BE49-F238E27FC236}">
              <a16:creationId xmlns:a16="http://schemas.microsoft.com/office/drawing/2014/main" id="{0C1B3990-356F-48C3-9A0B-998C4E45F19A}"/>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5798" name="Text Box 18">
          <a:extLst>
            <a:ext uri="{FF2B5EF4-FFF2-40B4-BE49-F238E27FC236}">
              <a16:creationId xmlns:a16="http://schemas.microsoft.com/office/drawing/2014/main" id="{2A642019-CF31-4343-9B2A-438293F86082}"/>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5799" name="Text Box 19">
          <a:extLst>
            <a:ext uri="{FF2B5EF4-FFF2-40B4-BE49-F238E27FC236}">
              <a16:creationId xmlns:a16="http://schemas.microsoft.com/office/drawing/2014/main" id="{BABACC0B-30FC-413B-B8A0-944EF839980B}"/>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213632"/>
    <xdr:sp macro="" textlink="">
      <xdr:nvSpPr>
        <xdr:cNvPr id="15800" name="Text Box 15">
          <a:extLst>
            <a:ext uri="{FF2B5EF4-FFF2-40B4-BE49-F238E27FC236}">
              <a16:creationId xmlns:a16="http://schemas.microsoft.com/office/drawing/2014/main" id="{41B9E021-9307-4F6B-B26D-2985E3A0C7FC}"/>
            </a:ext>
          </a:extLst>
        </xdr:cNvPr>
        <xdr:cNvSpPr txBox="1">
          <a:spLocks noChangeArrowheads="1"/>
        </xdr:cNvSpPr>
      </xdr:nvSpPr>
      <xdr:spPr bwMode="auto">
        <a:xfrm>
          <a:off x="32247840" y="2622042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4331"/>
    <xdr:sp macro="" textlink="">
      <xdr:nvSpPr>
        <xdr:cNvPr id="15801" name="Text Box 15">
          <a:extLst>
            <a:ext uri="{FF2B5EF4-FFF2-40B4-BE49-F238E27FC236}">
              <a16:creationId xmlns:a16="http://schemas.microsoft.com/office/drawing/2014/main" id="{0BB4E75E-9509-47EA-935F-47348D08B95F}"/>
            </a:ext>
          </a:extLst>
        </xdr:cNvPr>
        <xdr:cNvSpPr txBox="1">
          <a:spLocks noChangeArrowheads="1"/>
        </xdr:cNvSpPr>
      </xdr:nvSpPr>
      <xdr:spPr bwMode="auto">
        <a:xfrm>
          <a:off x="32247840" y="2622042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5802" name="Text Box 16">
          <a:extLst>
            <a:ext uri="{FF2B5EF4-FFF2-40B4-BE49-F238E27FC236}">
              <a16:creationId xmlns:a16="http://schemas.microsoft.com/office/drawing/2014/main" id="{82E4E1DE-54C7-488A-81E8-91346936A504}"/>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5803" name="Text Box 17">
          <a:extLst>
            <a:ext uri="{FF2B5EF4-FFF2-40B4-BE49-F238E27FC236}">
              <a16:creationId xmlns:a16="http://schemas.microsoft.com/office/drawing/2014/main" id="{57BDD017-A82F-4BEF-8EDD-1A8ABB2ABC04}"/>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5804" name="Text Box 18">
          <a:extLst>
            <a:ext uri="{FF2B5EF4-FFF2-40B4-BE49-F238E27FC236}">
              <a16:creationId xmlns:a16="http://schemas.microsoft.com/office/drawing/2014/main" id="{33F29A71-5EE8-4E79-BFA8-A095F9A00888}"/>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5805" name="Text Box 19">
          <a:extLst>
            <a:ext uri="{FF2B5EF4-FFF2-40B4-BE49-F238E27FC236}">
              <a16:creationId xmlns:a16="http://schemas.microsoft.com/office/drawing/2014/main" id="{9FF8471D-8ECD-4E2C-A5D4-4E003A243D37}"/>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4014"/>
    <xdr:sp macro="" textlink="">
      <xdr:nvSpPr>
        <xdr:cNvPr id="15806" name="Text Box 15">
          <a:extLst>
            <a:ext uri="{FF2B5EF4-FFF2-40B4-BE49-F238E27FC236}">
              <a16:creationId xmlns:a16="http://schemas.microsoft.com/office/drawing/2014/main" id="{95902544-6ED2-472E-909A-941D403906F4}"/>
            </a:ext>
          </a:extLst>
        </xdr:cNvPr>
        <xdr:cNvSpPr txBox="1">
          <a:spLocks noChangeArrowheads="1"/>
        </xdr:cNvSpPr>
      </xdr:nvSpPr>
      <xdr:spPr bwMode="auto">
        <a:xfrm>
          <a:off x="32247840" y="262204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5807" name="Text Box 16">
          <a:extLst>
            <a:ext uri="{FF2B5EF4-FFF2-40B4-BE49-F238E27FC236}">
              <a16:creationId xmlns:a16="http://schemas.microsoft.com/office/drawing/2014/main" id="{1F894099-C852-4585-8102-F741B50D6CDF}"/>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5808" name="Text Box 17">
          <a:extLst>
            <a:ext uri="{FF2B5EF4-FFF2-40B4-BE49-F238E27FC236}">
              <a16:creationId xmlns:a16="http://schemas.microsoft.com/office/drawing/2014/main" id="{D868C875-1040-4196-910D-A3978CBD5C4F}"/>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5809" name="Text Box 18">
          <a:extLst>
            <a:ext uri="{FF2B5EF4-FFF2-40B4-BE49-F238E27FC236}">
              <a16:creationId xmlns:a16="http://schemas.microsoft.com/office/drawing/2014/main" id="{9A2B84D5-969C-46E7-B562-9314D526ECF4}"/>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5810" name="Text Box 19">
          <a:extLst>
            <a:ext uri="{FF2B5EF4-FFF2-40B4-BE49-F238E27FC236}">
              <a16:creationId xmlns:a16="http://schemas.microsoft.com/office/drawing/2014/main" id="{0C71D162-A2DB-4693-B10D-E0A3E5A422FD}"/>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8496"/>
    <xdr:sp macro="" textlink="">
      <xdr:nvSpPr>
        <xdr:cNvPr id="15811" name="Text Box 15">
          <a:extLst>
            <a:ext uri="{FF2B5EF4-FFF2-40B4-BE49-F238E27FC236}">
              <a16:creationId xmlns:a16="http://schemas.microsoft.com/office/drawing/2014/main" id="{C663A984-8E13-4FFB-B332-5FBDEB720D48}"/>
            </a:ext>
          </a:extLst>
        </xdr:cNvPr>
        <xdr:cNvSpPr txBox="1">
          <a:spLocks noChangeArrowheads="1"/>
        </xdr:cNvSpPr>
      </xdr:nvSpPr>
      <xdr:spPr bwMode="auto">
        <a:xfrm>
          <a:off x="32247840" y="2622042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213632"/>
    <xdr:sp macro="" textlink="">
      <xdr:nvSpPr>
        <xdr:cNvPr id="15812" name="Text Box 15">
          <a:extLst>
            <a:ext uri="{FF2B5EF4-FFF2-40B4-BE49-F238E27FC236}">
              <a16:creationId xmlns:a16="http://schemas.microsoft.com/office/drawing/2014/main" id="{CF077D24-33A5-4102-B4EE-30BC6281A64B}"/>
            </a:ext>
          </a:extLst>
        </xdr:cNvPr>
        <xdr:cNvSpPr txBox="1">
          <a:spLocks noChangeArrowheads="1"/>
        </xdr:cNvSpPr>
      </xdr:nvSpPr>
      <xdr:spPr bwMode="auto">
        <a:xfrm>
          <a:off x="32247840" y="2622042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4331"/>
    <xdr:sp macro="" textlink="">
      <xdr:nvSpPr>
        <xdr:cNvPr id="15813" name="Text Box 15">
          <a:extLst>
            <a:ext uri="{FF2B5EF4-FFF2-40B4-BE49-F238E27FC236}">
              <a16:creationId xmlns:a16="http://schemas.microsoft.com/office/drawing/2014/main" id="{4EEF2183-B98C-4730-9CDE-D82D4E5DE44F}"/>
            </a:ext>
          </a:extLst>
        </xdr:cNvPr>
        <xdr:cNvSpPr txBox="1">
          <a:spLocks noChangeArrowheads="1"/>
        </xdr:cNvSpPr>
      </xdr:nvSpPr>
      <xdr:spPr bwMode="auto">
        <a:xfrm>
          <a:off x="32247840" y="2622042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5814" name="Text Box 16">
          <a:extLst>
            <a:ext uri="{FF2B5EF4-FFF2-40B4-BE49-F238E27FC236}">
              <a16:creationId xmlns:a16="http://schemas.microsoft.com/office/drawing/2014/main" id="{55A7C4F2-F235-4A39-A6BC-C3F0B519013E}"/>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5815" name="Text Box 17">
          <a:extLst>
            <a:ext uri="{FF2B5EF4-FFF2-40B4-BE49-F238E27FC236}">
              <a16:creationId xmlns:a16="http://schemas.microsoft.com/office/drawing/2014/main" id="{D50C028A-E770-476B-B45C-2ADEE0E46182}"/>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5816" name="Text Box 18">
          <a:extLst>
            <a:ext uri="{FF2B5EF4-FFF2-40B4-BE49-F238E27FC236}">
              <a16:creationId xmlns:a16="http://schemas.microsoft.com/office/drawing/2014/main" id="{A189EAB9-993C-43D8-9FD8-EA1F20E65DEB}"/>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5817" name="Text Box 19">
          <a:extLst>
            <a:ext uri="{FF2B5EF4-FFF2-40B4-BE49-F238E27FC236}">
              <a16:creationId xmlns:a16="http://schemas.microsoft.com/office/drawing/2014/main" id="{E1AC34D5-1314-45E3-93D6-29DC21F5F240}"/>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5818" name="Text Box 16">
          <a:extLst>
            <a:ext uri="{FF2B5EF4-FFF2-40B4-BE49-F238E27FC236}">
              <a16:creationId xmlns:a16="http://schemas.microsoft.com/office/drawing/2014/main" id="{55272E01-5DE5-4873-8BCF-3505896161B3}"/>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5819" name="Text Box 17">
          <a:extLst>
            <a:ext uri="{FF2B5EF4-FFF2-40B4-BE49-F238E27FC236}">
              <a16:creationId xmlns:a16="http://schemas.microsoft.com/office/drawing/2014/main" id="{E9BCCDA8-755B-4DD9-A691-C6FA6593F740}"/>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5820" name="Text Box 18">
          <a:extLst>
            <a:ext uri="{FF2B5EF4-FFF2-40B4-BE49-F238E27FC236}">
              <a16:creationId xmlns:a16="http://schemas.microsoft.com/office/drawing/2014/main" id="{624D6EE6-9459-41FB-807B-706E89DD926C}"/>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5821" name="Text Box 19">
          <a:extLst>
            <a:ext uri="{FF2B5EF4-FFF2-40B4-BE49-F238E27FC236}">
              <a16:creationId xmlns:a16="http://schemas.microsoft.com/office/drawing/2014/main" id="{6C09E901-8C23-4C7C-9E88-C09C413C9885}"/>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5822" name="Text Box 16">
          <a:extLst>
            <a:ext uri="{FF2B5EF4-FFF2-40B4-BE49-F238E27FC236}">
              <a16:creationId xmlns:a16="http://schemas.microsoft.com/office/drawing/2014/main" id="{3BF12839-0CEE-4CB8-8FB6-FF994D9A5FC1}"/>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5823" name="Text Box 17">
          <a:extLst>
            <a:ext uri="{FF2B5EF4-FFF2-40B4-BE49-F238E27FC236}">
              <a16:creationId xmlns:a16="http://schemas.microsoft.com/office/drawing/2014/main" id="{68EAD5B1-1BA6-4ED4-8DCC-6CB36A78DB3F}"/>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5824" name="Text Box 18">
          <a:extLst>
            <a:ext uri="{FF2B5EF4-FFF2-40B4-BE49-F238E27FC236}">
              <a16:creationId xmlns:a16="http://schemas.microsoft.com/office/drawing/2014/main" id="{A20A49DB-F9DF-4B08-810F-CC36F9322143}"/>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5825" name="Text Box 19">
          <a:extLst>
            <a:ext uri="{FF2B5EF4-FFF2-40B4-BE49-F238E27FC236}">
              <a16:creationId xmlns:a16="http://schemas.microsoft.com/office/drawing/2014/main" id="{924B7E4B-F316-4CD6-9727-E17956D27F99}"/>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461691"/>
    <xdr:sp macro="" textlink="">
      <xdr:nvSpPr>
        <xdr:cNvPr id="15826" name="Text Box 15">
          <a:extLst>
            <a:ext uri="{FF2B5EF4-FFF2-40B4-BE49-F238E27FC236}">
              <a16:creationId xmlns:a16="http://schemas.microsoft.com/office/drawing/2014/main" id="{51DD1FD2-939F-45AF-9C16-E9DB2915398D}"/>
            </a:ext>
          </a:extLst>
        </xdr:cNvPr>
        <xdr:cNvSpPr txBox="1">
          <a:spLocks noChangeArrowheads="1"/>
        </xdr:cNvSpPr>
      </xdr:nvSpPr>
      <xdr:spPr bwMode="auto">
        <a:xfrm>
          <a:off x="32247840" y="401669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444014"/>
    <xdr:sp macro="" textlink="">
      <xdr:nvSpPr>
        <xdr:cNvPr id="15827" name="Text Box 15">
          <a:extLst>
            <a:ext uri="{FF2B5EF4-FFF2-40B4-BE49-F238E27FC236}">
              <a16:creationId xmlns:a16="http://schemas.microsoft.com/office/drawing/2014/main" id="{4063F9AE-1890-44EA-96F2-F6263AC0BFE8}"/>
            </a:ext>
          </a:extLst>
        </xdr:cNvPr>
        <xdr:cNvSpPr txBox="1">
          <a:spLocks noChangeArrowheads="1"/>
        </xdr:cNvSpPr>
      </xdr:nvSpPr>
      <xdr:spPr bwMode="auto">
        <a:xfrm>
          <a:off x="32247840" y="397935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5828" name="Text Box 16">
          <a:extLst>
            <a:ext uri="{FF2B5EF4-FFF2-40B4-BE49-F238E27FC236}">
              <a16:creationId xmlns:a16="http://schemas.microsoft.com/office/drawing/2014/main" id="{2440BDC2-C9D3-4C88-AE28-11126EB71579}"/>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5829" name="Text Box 17">
          <a:extLst>
            <a:ext uri="{FF2B5EF4-FFF2-40B4-BE49-F238E27FC236}">
              <a16:creationId xmlns:a16="http://schemas.microsoft.com/office/drawing/2014/main" id="{C4E96198-8BA3-42F6-9752-112B69863D71}"/>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5830" name="Text Box 18">
          <a:extLst>
            <a:ext uri="{FF2B5EF4-FFF2-40B4-BE49-F238E27FC236}">
              <a16:creationId xmlns:a16="http://schemas.microsoft.com/office/drawing/2014/main" id="{4961005F-AEF1-4232-ADC0-7BC4AD965E86}"/>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5831" name="Text Box 19">
          <a:extLst>
            <a:ext uri="{FF2B5EF4-FFF2-40B4-BE49-F238E27FC236}">
              <a16:creationId xmlns:a16="http://schemas.microsoft.com/office/drawing/2014/main" id="{615CF291-680B-4793-9A45-58901CEC5BCF}"/>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213632"/>
    <xdr:sp macro="" textlink="">
      <xdr:nvSpPr>
        <xdr:cNvPr id="15832" name="Text Box 15">
          <a:extLst>
            <a:ext uri="{FF2B5EF4-FFF2-40B4-BE49-F238E27FC236}">
              <a16:creationId xmlns:a16="http://schemas.microsoft.com/office/drawing/2014/main" id="{9FE3CD94-D684-4FA3-A481-03491EE3A979}"/>
            </a:ext>
          </a:extLst>
        </xdr:cNvPr>
        <xdr:cNvSpPr txBox="1">
          <a:spLocks noChangeArrowheads="1"/>
        </xdr:cNvSpPr>
      </xdr:nvSpPr>
      <xdr:spPr bwMode="auto">
        <a:xfrm>
          <a:off x="32247840" y="40166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444331"/>
    <xdr:sp macro="" textlink="">
      <xdr:nvSpPr>
        <xdr:cNvPr id="15833" name="Text Box 15">
          <a:extLst>
            <a:ext uri="{FF2B5EF4-FFF2-40B4-BE49-F238E27FC236}">
              <a16:creationId xmlns:a16="http://schemas.microsoft.com/office/drawing/2014/main" id="{14B0D434-7AB5-48B8-9CF5-30A22C59201F}"/>
            </a:ext>
          </a:extLst>
        </xdr:cNvPr>
        <xdr:cNvSpPr txBox="1">
          <a:spLocks noChangeArrowheads="1"/>
        </xdr:cNvSpPr>
      </xdr:nvSpPr>
      <xdr:spPr bwMode="auto">
        <a:xfrm>
          <a:off x="32247840" y="40166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5834" name="Text Box 16">
          <a:extLst>
            <a:ext uri="{FF2B5EF4-FFF2-40B4-BE49-F238E27FC236}">
              <a16:creationId xmlns:a16="http://schemas.microsoft.com/office/drawing/2014/main" id="{2AC293A7-2EBE-49EF-8772-5858ABE62359}"/>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5835" name="Text Box 17">
          <a:extLst>
            <a:ext uri="{FF2B5EF4-FFF2-40B4-BE49-F238E27FC236}">
              <a16:creationId xmlns:a16="http://schemas.microsoft.com/office/drawing/2014/main" id="{BE806306-97CB-4FA8-99DA-714419E96226}"/>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5836" name="Text Box 18">
          <a:extLst>
            <a:ext uri="{FF2B5EF4-FFF2-40B4-BE49-F238E27FC236}">
              <a16:creationId xmlns:a16="http://schemas.microsoft.com/office/drawing/2014/main" id="{C293465C-B0D1-4742-98FB-E4EDB9BA927D}"/>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5837" name="Text Box 19">
          <a:extLst>
            <a:ext uri="{FF2B5EF4-FFF2-40B4-BE49-F238E27FC236}">
              <a16:creationId xmlns:a16="http://schemas.microsoft.com/office/drawing/2014/main" id="{A449691D-85CA-44CF-BCCB-337944F0F6C2}"/>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444014"/>
    <xdr:sp macro="" textlink="">
      <xdr:nvSpPr>
        <xdr:cNvPr id="15838" name="Text Box 15">
          <a:extLst>
            <a:ext uri="{FF2B5EF4-FFF2-40B4-BE49-F238E27FC236}">
              <a16:creationId xmlns:a16="http://schemas.microsoft.com/office/drawing/2014/main" id="{31E4E626-4C55-44E4-AA3F-2CD3444666F8}"/>
            </a:ext>
          </a:extLst>
        </xdr:cNvPr>
        <xdr:cNvSpPr txBox="1">
          <a:spLocks noChangeArrowheads="1"/>
        </xdr:cNvSpPr>
      </xdr:nvSpPr>
      <xdr:spPr bwMode="auto">
        <a:xfrm>
          <a:off x="32247840" y="439083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5839" name="Text Box 16">
          <a:extLst>
            <a:ext uri="{FF2B5EF4-FFF2-40B4-BE49-F238E27FC236}">
              <a16:creationId xmlns:a16="http://schemas.microsoft.com/office/drawing/2014/main" id="{36E9BD1A-0150-4473-B51F-888783E5224E}"/>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5840" name="Text Box 17">
          <a:extLst>
            <a:ext uri="{FF2B5EF4-FFF2-40B4-BE49-F238E27FC236}">
              <a16:creationId xmlns:a16="http://schemas.microsoft.com/office/drawing/2014/main" id="{0C95A973-0A32-437A-99C8-5322F9D9840F}"/>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5841" name="Text Box 18">
          <a:extLst>
            <a:ext uri="{FF2B5EF4-FFF2-40B4-BE49-F238E27FC236}">
              <a16:creationId xmlns:a16="http://schemas.microsoft.com/office/drawing/2014/main" id="{2F071D8B-526F-4955-9741-E996EB72D90B}"/>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5842" name="Text Box 19">
          <a:extLst>
            <a:ext uri="{FF2B5EF4-FFF2-40B4-BE49-F238E27FC236}">
              <a16:creationId xmlns:a16="http://schemas.microsoft.com/office/drawing/2014/main" id="{51EBD1C8-F53B-4222-AEF2-8065DB1C5221}"/>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448496"/>
    <xdr:sp macro="" textlink="">
      <xdr:nvSpPr>
        <xdr:cNvPr id="15843" name="Text Box 15">
          <a:extLst>
            <a:ext uri="{FF2B5EF4-FFF2-40B4-BE49-F238E27FC236}">
              <a16:creationId xmlns:a16="http://schemas.microsoft.com/office/drawing/2014/main" id="{E27103EA-BC96-4733-9A07-E3F7CA8B9736}"/>
            </a:ext>
          </a:extLst>
        </xdr:cNvPr>
        <xdr:cNvSpPr txBox="1">
          <a:spLocks noChangeArrowheads="1"/>
        </xdr:cNvSpPr>
      </xdr:nvSpPr>
      <xdr:spPr bwMode="auto">
        <a:xfrm>
          <a:off x="32247840" y="449827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213632"/>
    <xdr:sp macro="" textlink="">
      <xdr:nvSpPr>
        <xdr:cNvPr id="15844" name="Text Box 15">
          <a:extLst>
            <a:ext uri="{FF2B5EF4-FFF2-40B4-BE49-F238E27FC236}">
              <a16:creationId xmlns:a16="http://schemas.microsoft.com/office/drawing/2014/main" id="{4771C886-B141-4F5E-AB90-8B919AC46EC4}"/>
            </a:ext>
          </a:extLst>
        </xdr:cNvPr>
        <xdr:cNvSpPr txBox="1">
          <a:spLocks noChangeArrowheads="1"/>
        </xdr:cNvSpPr>
      </xdr:nvSpPr>
      <xdr:spPr bwMode="auto">
        <a:xfrm>
          <a:off x="32247840" y="44982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444331"/>
    <xdr:sp macro="" textlink="">
      <xdr:nvSpPr>
        <xdr:cNvPr id="15845" name="Text Box 15">
          <a:extLst>
            <a:ext uri="{FF2B5EF4-FFF2-40B4-BE49-F238E27FC236}">
              <a16:creationId xmlns:a16="http://schemas.microsoft.com/office/drawing/2014/main" id="{64E37BC9-E6BD-410E-98AE-A54195BCB478}"/>
            </a:ext>
          </a:extLst>
        </xdr:cNvPr>
        <xdr:cNvSpPr txBox="1">
          <a:spLocks noChangeArrowheads="1"/>
        </xdr:cNvSpPr>
      </xdr:nvSpPr>
      <xdr:spPr bwMode="auto">
        <a:xfrm>
          <a:off x="32247840" y="449827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5846" name="Text Box 16">
          <a:extLst>
            <a:ext uri="{FF2B5EF4-FFF2-40B4-BE49-F238E27FC236}">
              <a16:creationId xmlns:a16="http://schemas.microsoft.com/office/drawing/2014/main" id="{9838C28E-1001-43A8-9E3C-E6A8FCC8B87B}"/>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5847" name="Text Box 17">
          <a:extLst>
            <a:ext uri="{FF2B5EF4-FFF2-40B4-BE49-F238E27FC236}">
              <a16:creationId xmlns:a16="http://schemas.microsoft.com/office/drawing/2014/main" id="{41BD6871-767F-4015-9BA5-3D8B77F273FD}"/>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5848" name="Text Box 18">
          <a:extLst>
            <a:ext uri="{FF2B5EF4-FFF2-40B4-BE49-F238E27FC236}">
              <a16:creationId xmlns:a16="http://schemas.microsoft.com/office/drawing/2014/main" id="{E8718963-BBE0-4EFB-94F0-F972900C37DA}"/>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5849" name="Text Box 19">
          <a:extLst>
            <a:ext uri="{FF2B5EF4-FFF2-40B4-BE49-F238E27FC236}">
              <a16:creationId xmlns:a16="http://schemas.microsoft.com/office/drawing/2014/main" id="{480DDD47-CB0E-4E5B-843B-7298B9138D94}"/>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444014"/>
    <xdr:sp macro="" textlink="">
      <xdr:nvSpPr>
        <xdr:cNvPr id="15850" name="Text Box 15">
          <a:extLst>
            <a:ext uri="{FF2B5EF4-FFF2-40B4-BE49-F238E27FC236}">
              <a16:creationId xmlns:a16="http://schemas.microsoft.com/office/drawing/2014/main" id="{1DF54E82-5159-4C76-A9B1-9F00E067C89F}"/>
            </a:ext>
          </a:extLst>
        </xdr:cNvPr>
        <xdr:cNvSpPr txBox="1">
          <a:spLocks noChangeArrowheads="1"/>
        </xdr:cNvSpPr>
      </xdr:nvSpPr>
      <xdr:spPr bwMode="auto">
        <a:xfrm>
          <a:off x="32247840" y="481603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5851" name="Text Box 16">
          <a:extLst>
            <a:ext uri="{FF2B5EF4-FFF2-40B4-BE49-F238E27FC236}">
              <a16:creationId xmlns:a16="http://schemas.microsoft.com/office/drawing/2014/main" id="{E58DA33C-8E9F-4478-A19A-672DA26B8E6E}"/>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5852" name="Text Box 17">
          <a:extLst>
            <a:ext uri="{FF2B5EF4-FFF2-40B4-BE49-F238E27FC236}">
              <a16:creationId xmlns:a16="http://schemas.microsoft.com/office/drawing/2014/main" id="{9D083B03-0CC4-45CF-8B79-801F26EF2BAD}"/>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5853" name="Text Box 18">
          <a:extLst>
            <a:ext uri="{FF2B5EF4-FFF2-40B4-BE49-F238E27FC236}">
              <a16:creationId xmlns:a16="http://schemas.microsoft.com/office/drawing/2014/main" id="{5D29CD67-73BB-42A1-BA11-BD17E3ACD276}"/>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5854" name="Text Box 19">
          <a:extLst>
            <a:ext uri="{FF2B5EF4-FFF2-40B4-BE49-F238E27FC236}">
              <a16:creationId xmlns:a16="http://schemas.microsoft.com/office/drawing/2014/main" id="{11ACDA64-269C-4E8F-AD5E-2D42061E9311}"/>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5855" name="Text Box 16">
          <a:extLst>
            <a:ext uri="{FF2B5EF4-FFF2-40B4-BE49-F238E27FC236}">
              <a16:creationId xmlns:a16="http://schemas.microsoft.com/office/drawing/2014/main" id="{032AEDF1-C334-4A78-8937-36453CE01210}"/>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5856" name="Text Box 17">
          <a:extLst>
            <a:ext uri="{FF2B5EF4-FFF2-40B4-BE49-F238E27FC236}">
              <a16:creationId xmlns:a16="http://schemas.microsoft.com/office/drawing/2014/main" id="{D20BA0AA-DCE7-4C98-959A-ABF1B87D55CF}"/>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5857" name="Text Box 18">
          <a:extLst>
            <a:ext uri="{FF2B5EF4-FFF2-40B4-BE49-F238E27FC236}">
              <a16:creationId xmlns:a16="http://schemas.microsoft.com/office/drawing/2014/main" id="{CE541EA3-E191-4285-94D1-48CA49C3F0DF}"/>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5858" name="Text Box 19">
          <a:extLst>
            <a:ext uri="{FF2B5EF4-FFF2-40B4-BE49-F238E27FC236}">
              <a16:creationId xmlns:a16="http://schemas.microsoft.com/office/drawing/2014/main" id="{F764CEC3-E16A-4CCA-970C-364A24F0A097}"/>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448496"/>
    <xdr:sp macro="" textlink="">
      <xdr:nvSpPr>
        <xdr:cNvPr id="15859" name="Text Box 15">
          <a:extLst>
            <a:ext uri="{FF2B5EF4-FFF2-40B4-BE49-F238E27FC236}">
              <a16:creationId xmlns:a16="http://schemas.microsoft.com/office/drawing/2014/main" id="{F133B74C-C3EE-41B6-9F5C-0438A4C2EC2D}"/>
            </a:ext>
          </a:extLst>
        </xdr:cNvPr>
        <xdr:cNvSpPr txBox="1">
          <a:spLocks noChangeArrowheads="1"/>
        </xdr:cNvSpPr>
      </xdr:nvSpPr>
      <xdr:spPr bwMode="auto">
        <a:xfrm>
          <a:off x="32247840" y="542029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444014"/>
    <xdr:sp macro="" textlink="">
      <xdr:nvSpPr>
        <xdr:cNvPr id="15860" name="Text Box 15">
          <a:extLst>
            <a:ext uri="{FF2B5EF4-FFF2-40B4-BE49-F238E27FC236}">
              <a16:creationId xmlns:a16="http://schemas.microsoft.com/office/drawing/2014/main" id="{90610C42-2F63-42B7-A424-FA3860D9FD00}"/>
            </a:ext>
          </a:extLst>
        </xdr:cNvPr>
        <xdr:cNvSpPr txBox="1">
          <a:spLocks noChangeArrowheads="1"/>
        </xdr:cNvSpPr>
      </xdr:nvSpPr>
      <xdr:spPr bwMode="auto">
        <a:xfrm>
          <a:off x="32247840" y="538295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5861" name="Text Box 16">
          <a:extLst>
            <a:ext uri="{FF2B5EF4-FFF2-40B4-BE49-F238E27FC236}">
              <a16:creationId xmlns:a16="http://schemas.microsoft.com/office/drawing/2014/main" id="{D21E4A50-EB14-464A-B05E-1D020AD790C0}"/>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5862" name="Text Box 17">
          <a:extLst>
            <a:ext uri="{FF2B5EF4-FFF2-40B4-BE49-F238E27FC236}">
              <a16:creationId xmlns:a16="http://schemas.microsoft.com/office/drawing/2014/main" id="{60334340-C372-4BE8-9F86-2CA4F91C4070}"/>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5863" name="Text Box 18">
          <a:extLst>
            <a:ext uri="{FF2B5EF4-FFF2-40B4-BE49-F238E27FC236}">
              <a16:creationId xmlns:a16="http://schemas.microsoft.com/office/drawing/2014/main" id="{C8713857-EEA5-468D-8182-63D74969ED1B}"/>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5864" name="Text Box 19">
          <a:extLst>
            <a:ext uri="{FF2B5EF4-FFF2-40B4-BE49-F238E27FC236}">
              <a16:creationId xmlns:a16="http://schemas.microsoft.com/office/drawing/2014/main" id="{EBBCFEAF-6FC0-440F-9AF5-DA17A9325D05}"/>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213632"/>
    <xdr:sp macro="" textlink="">
      <xdr:nvSpPr>
        <xdr:cNvPr id="15865" name="Text Box 15">
          <a:extLst>
            <a:ext uri="{FF2B5EF4-FFF2-40B4-BE49-F238E27FC236}">
              <a16:creationId xmlns:a16="http://schemas.microsoft.com/office/drawing/2014/main" id="{0B80B25A-529D-4F66-AA65-E80FE7E43437}"/>
            </a:ext>
          </a:extLst>
        </xdr:cNvPr>
        <xdr:cNvSpPr txBox="1">
          <a:spLocks noChangeArrowheads="1"/>
        </xdr:cNvSpPr>
      </xdr:nvSpPr>
      <xdr:spPr bwMode="auto">
        <a:xfrm>
          <a:off x="32247840" y="542029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444331"/>
    <xdr:sp macro="" textlink="">
      <xdr:nvSpPr>
        <xdr:cNvPr id="15866" name="Text Box 15">
          <a:extLst>
            <a:ext uri="{FF2B5EF4-FFF2-40B4-BE49-F238E27FC236}">
              <a16:creationId xmlns:a16="http://schemas.microsoft.com/office/drawing/2014/main" id="{D3686870-5E6A-4ADA-A538-6DCCA8510EBC}"/>
            </a:ext>
          </a:extLst>
        </xdr:cNvPr>
        <xdr:cNvSpPr txBox="1">
          <a:spLocks noChangeArrowheads="1"/>
        </xdr:cNvSpPr>
      </xdr:nvSpPr>
      <xdr:spPr bwMode="auto">
        <a:xfrm>
          <a:off x="32247840" y="542029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5867" name="Text Box 16">
          <a:extLst>
            <a:ext uri="{FF2B5EF4-FFF2-40B4-BE49-F238E27FC236}">
              <a16:creationId xmlns:a16="http://schemas.microsoft.com/office/drawing/2014/main" id="{3EE4344D-D524-4D7A-A06D-BA41C2FFDF2B}"/>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5868" name="Text Box 17">
          <a:extLst>
            <a:ext uri="{FF2B5EF4-FFF2-40B4-BE49-F238E27FC236}">
              <a16:creationId xmlns:a16="http://schemas.microsoft.com/office/drawing/2014/main" id="{1A4130BA-B016-473B-99FE-B2D51225CFE3}"/>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5869" name="Text Box 18">
          <a:extLst>
            <a:ext uri="{FF2B5EF4-FFF2-40B4-BE49-F238E27FC236}">
              <a16:creationId xmlns:a16="http://schemas.microsoft.com/office/drawing/2014/main" id="{27B2ABC4-0CE8-4F2F-A99B-E6158CE6C0F9}"/>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5870" name="Text Box 19">
          <a:extLst>
            <a:ext uri="{FF2B5EF4-FFF2-40B4-BE49-F238E27FC236}">
              <a16:creationId xmlns:a16="http://schemas.microsoft.com/office/drawing/2014/main" id="{5DD56F54-5CC1-43FA-A2F9-77161D0B64EF}"/>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444014"/>
    <xdr:sp macro="" textlink="">
      <xdr:nvSpPr>
        <xdr:cNvPr id="15871" name="Text Box 15">
          <a:extLst>
            <a:ext uri="{FF2B5EF4-FFF2-40B4-BE49-F238E27FC236}">
              <a16:creationId xmlns:a16="http://schemas.microsoft.com/office/drawing/2014/main" id="{489908C3-0DDB-4C33-9A41-55560586541D}"/>
            </a:ext>
          </a:extLst>
        </xdr:cNvPr>
        <xdr:cNvSpPr txBox="1">
          <a:spLocks noChangeArrowheads="1"/>
        </xdr:cNvSpPr>
      </xdr:nvSpPr>
      <xdr:spPr bwMode="auto">
        <a:xfrm>
          <a:off x="32247840" y="565804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5872" name="Text Box 16">
          <a:extLst>
            <a:ext uri="{FF2B5EF4-FFF2-40B4-BE49-F238E27FC236}">
              <a16:creationId xmlns:a16="http://schemas.microsoft.com/office/drawing/2014/main" id="{20E789E8-4B61-4EAD-AC07-14AE51AE1774}"/>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5873" name="Text Box 17">
          <a:extLst>
            <a:ext uri="{FF2B5EF4-FFF2-40B4-BE49-F238E27FC236}">
              <a16:creationId xmlns:a16="http://schemas.microsoft.com/office/drawing/2014/main" id="{A6BBA3A0-6FE2-44CD-AF51-759250D110CA}"/>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5874" name="Text Box 18">
          <a:extLst>
            <a:ext uri="{FF2B5EF4-FFF2-40B4-BE49-F238E27FC236}">
              <a16:creationId xmlns:a16="http://schemas.microsoft.com/office/drawing/2014/main" id="{010FD969-E37E-47A1-B167-4A8570CAEB08}"/>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5875" name="Text Box 19">
          <a:extLst>
            <a:ext uri="{FF2B5EF4-FFF2-40B4-BE49-F238E27FC236}">
              <a16:creationId xmlns:a16="http://schemas.microsoft.com/office/drawing/2014/main" id="{6807DEBE-7A63-4150-A18E-7C178FE07119}"/>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448496"/>
    <xdr:sp macro="" textlink="">
      <xdr:nvSpPr>
        <xdr:cNvPr id="15876" name="Text Box 15">
          <a:extLst>
            <a:ext uri="{FF2B5EF4-FFF2-40B4-BE49-F238E27FC236}">
              <a16:creationId xmlns:a16="http://schemas.microsoft.com/office/drawing/2014/main" id="{4A64DC0F-00F0-4DD1-9167-E2B2743CCB99}"/>
            </a:ext>
          </a:extLst>
        </xdr:cNvPr>
        <xdr:cNvSpPr txBox="1">
          <a:spLocks noChangeArrowheads="1"/>
        </xdr:cNvSpPr>
      </xdr:nvSpPr>
      <xdr:spPr bwMode="auto">
        <a:xfrm>
          <a:off x="32247840" y="5695378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213632"/>
    <xdr:sp macro="" textlink="">
      <xdr:nvSpPr>
        <xdr:cNvPr id="15877" name="Text Box 15">
          <a:extLst>
            <a:ext uri="{FF2B5EF4-FFF2-40B4-BE49-F238E27FC236}">
              <a16:creationId xmlns:a16="http://schemas.microsoft.com/office/drawing/2014/main" id="{D3D805D5-9AF6-47A8-A8F5-23927B8FAE8E}"/>
            </a:ext>
          </a:extLst>
        </xdr:cNvPr>
        <xdr:cNvSpPr txBox="1">
          <a:spLocks noChangeArrowheads="1"/>
        </xdr:cNvSpPr>
      </xdr:nvSpPr>
      <xdr:spPr bwMode="auto">
        <a:xfrm>
          <a:off x="32247840" y="56953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444331"/>
    <xdr:sp macro="" textlink="">
      <xdr:nvSpPr>
        <xdr:cNvPr id="15878" name="Text Box 15">
          <a:extLst>
            <a:ext uri="{FF2B5EF4-FFF2-40B4-BE49-F238E27FC236}">
              <a16:creationId xmlns:a16="http://schemas.microsoft.com/office/drawing/2014/main" id="{7A887706-AE9F-4108-9B4A-E75ED9E005FC}"/>
            </a:ext>
          </a:extLst>
        </xdr:cNvPr>
        <xdr:cNvSpPr txBox="1">
          <a:spLocks noChangeArrowheads="1"/>
        </xdr:cNvSpPr>
      </xdr:nvSpPr>
      <xdr:spPr bwMode="auto">
        <a:xfrm>
          <a:off x="32247840" y="569537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5879" name="Text Box 16">
          <a:extLst>
            <a:ext uri="{FF2B5EF4-FFF2-40B4-BE49-F238E27FC236}">
              <a16:creationId xmlns:a16="http://schemas.microsoft.com/office/drawing/2014/main" id="{C72600D2-BA93-4C67-AD06-A8C96F91D9E7}"/>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5880" name="Text Box 17">
          <a:extLst>
            <a:ext uri="{FF2B5EF4-FFF2-40B4-BE49-F238E27FC236}">
              <a16:creationId xmlns:a16="http://schemas.microsoft.com/office/drawing/2014/main" id="{8D6B60E4-0663-4D9F-83A1-9F05C5134CF3}"/>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5881" name="Text Box 18">
          <a:extLst>
            <a:ext uri="{FF2B5EF4-FFF2-40B4-BE49-F238E27FC236}">
              <a16:creationId xmlns:a16="http://schemas.microsoft.com/office/drawing/2014/main" id="{3542FC99-96C1-4332-AE7B-86FCB7C1D9FC}"/>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5882" name="Text Box 19">
          <a:extLst>
            <a:ext uri="{FF2B5EF4-FFF2-40B4-BE49-F238E27FC236}">
              <a16:creationId xmlns:a16="http://schemas.microsoft.com/office/drawing/2014/main" id="{06915880-176A-49ED-A993-754C7C03B09E}"/>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5883" name="Text Box 16">
          <a:extLst>
            <a:ext uri="{FF2B5EF4-FFF2-40B4-BE49-F238E27FC236}">
              <a16:creationId xmlns:a16="http://schemas.microsoft.com/office/drawing/2014/main" id="{91310BA2-4F59-4712-B1E2-6C5A53B7767E}"/>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5884" name="Text Box 17">
          <a:extLst>
            <a:ext uri="{FF2B5EF4-FFF2-40B4-BE49-F238E27FC236}">
              <a16:creationId xmlns:a16="http://schemas.microsoft.com/office/drawing/2014/main" id="{437BB20E-77F0-4222-9523-95320C942A46}"/>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5885" name="Text Box 18">
          <a:extLst>
            <a:ext uri="{FF2B5EF4-FFF2-40B4-BE49-F238E27FC236}">
              <a16:creationId xmlns:a16="http://schemas.microsoft.com/office/drawing/2014/main" id="{AD535EB1-1B9E-4EBB-8B07-2228E248FA6D}"/>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5886" name="Text Box 19">
          <a:extLst>
            <a:ext uri="{FF2B5EF4-FFF2-40B4-BE49-F238E27FC236}">
              <a16:creationId xmlns:a16="http://schemas.microsoft.com/office/drawing/2014/main" id="{95F6B168-04FD-425F-9868-F7EE94D591A0}"/>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5887" name="Text Box 16">
          <a:extLst>
            <a:ext uri="{FF2B5EF4-FFF2-40B4-BE49-F238E27FC236}">
              <a16:creationId xmlns:a16="http://schemas.microsoft.com/office/drawing/2014/main" id="{73FEB726-7A04-45C9-BCEA-B679F7EB4486}"/>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5888" name="Text Box 17">
          <a:extLst>
            <a:ext uri="{FF2B5EF4-FFF2-40B4-BE49-F238E27FC236}">
              <a16:creationId xmlns:a16="http://schemas.microsoft.com/office/drawing/2014/main" id="{E159C17F-6F09-492B-9B76-9FF7568EC237}"/>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5889" name="Text Box 18">
          <a:extLst>
            <a:ext uri="{FF2B5EF4-FFF2-40B4-BE49-F238E27FC236}">
              <a16:creationId xmlns:a16="http://schemas.microsoft.com/office/drawing/2014/main" id="{0C66256F-CAA8-4740-A2F2-DF11A43D66CD}"/>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5890" name="Text Box 19">
          <a:extLst>
            <a:ext uri="{FF2B5EF4-FFF2-40B4-BE49-F238E27FC236}">
              <a16:creationId xmlns:a16="http://schemas.microsoft.com/office/drawing/2014/main" id="{5FF38964-C9F6-4C7D-BE3E-067D81647F2F}"/>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461691"/>
    <xdr:sp macro="" textlink="">
      <xdr:nvSpPr>
        <xdr:cNvPr id="15891" name="Text Box 15">
          <a:extLst>
            <a:ext uri="{FF2B5EF4-FFF2-40B4-BE49-F238E27FC236}">
              <a16:creationId xmlns:a16="http://schemas.microsoft.com/office/drawing/2014/main" id="{C9E0AE6F-9E51-4035-87FF-0850C4CF133C}"/>
            </a:ext>
          </a:extLst>
        </xdr:cNvPr>
        <xdr:cNvSpPr txBox="1">
          <a:spLocks noChangeArrowheads="1"/>
        </xdr:cNvSpPr>
      </xdr:nvSpPr>
      <xdr:spPr bwMode="auto">
        <a:xfrm>
          <a:off x="32247840" y="6337744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444014"/>
    <xdr:sp macro="" textlink="">
      <xdr:nvSpPr>
        <xdr:cNvPr id="15892" name="Text Box 15">
          <a:extLst>
            <a:ext uri="{FF2B5EF4-FFF2-40B4-BE49-F238E27FC236}">
              <a16:creationId xmlns:a16="http://schemas.microsoft.com/office/drawing/2014/main" id="{92FF7991-480B-4995-9309-5DCFBDC9B40C}"/>
            </a:ext>
          </a:extLst>
        </xdr:cNvPr>
        <xdr:cNvSpPr txBox="1">
          <a:spLocks noChangeArrowheads="1"/>
        </xdr:cNvSpPr>
      </xdr:nvSpPr>
      <xdr:spPr bwMode="auto">
        <a:xfrm>
          <a:off x="32247840" y="630040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5893" name="Text Box 16">
          <a:extLst>
            <a:ext uri="{FF2B5EF4-FFF2-40B4-BE49-F238E27FC236}">
              <a16:creationId xmlns:a16="http://schemas.microsoft.com/office/drawing/2014/main" id="{91E54A19-B027-41F7-AAE7-B9B12CABBFA5}"/>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5894" name="Text Box 17">
          <a:extLst>
            <a:ext uri="{FF2B5EF4-FFF2-40B4-BE49-F238E27FC236}">
              <a16:creationId xmlns:a16="http://schemas.microsoft.com/office/drawing/2014/main" id="{D1227503-E876-4EB3-A029-CE3B335CE6A4}"/>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5895" name="Text Box 18">
          <a:extLst>
            <a:ext uri="{FF2B5EF4-FFF2-40B4-BE49-F238E27FC236}">
              <a16:creationId xmlns:a16="http://schemas.microsoft.com/office/drawing/2014/main" id="{4837B8AF-D7D6-4EFC-87E3-CE61123934AA}"/>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5896" name="Text Box 19">
          <a:extLst>
            <a:ext uri="{FF2B5EF4-FFF2-40B4-BE49-F238E27FC236}">
              <a16:creationId xmlns:a16="http://schemas.microsoft.com/office/drawing/2014/main" id="{632CF443-0CE5-4CAD-8E0D-8E3950BAF23D}"/>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213632"/>
    <xdr:sp macro="" textlink="">
      <xdr:nvSpPr>
        <xdr:cNvPr id="15897" name="Text Box 15">
          <a:extLst>
            <a:ext uri="{FF2B5EF4-FFF2-40B4-BE49-F238E27FC236}">
              <a16:creationId xmlns:a16="http://schemas.microsoft.com/office/drawing/2014/main" id="{033744AC-9340-4C89-A8EF-B779C4AD01F6}"/>
            </a:ext>
          </a:extLst>
        </xdr:cNvPr>
        <xdr:cNvSpPr txBox="1">
          <a:spLocks noChangeArrowheads="1"/>
        </xdr:cNvSpPr>
      </xdr:nvSpPr>
      <xdr:spPr bwMode="auto">
        <a:xfrm>
          <a:off x="32247840" y="63377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444331"/>
    <xdr:sp macro="" textlink="">
      <xdr:nvSpPr>
        <xdr:cNvPr id="15898" name="Text Box 15">
          <a:extLst>
            <a:ext uri="{FF2B5EF4-FFF2-40B4-BE49-F238E27FC236}">
              <a16:creationId xmlns:a16="http://schemas.microsoft.com/office/drawing/2014/main" id="{8056BC2F-6043-4718-96B9-CF3E6190373E}"/>
            </a:ext>
          </a:extLst>
        </xdr:cNvPr>
        <xdr:cNvSpPr txBox="1">
          <a:spLocks noChangeArrowheads="1"/>
        </xdr:cNvSpPr>
      </xdr:nvSpPr>
      <xdr:spPr bwMode="auto">
        <a:xfrm>
          <a:off x="32247840" y="633774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5899" name="Text Box 16">
          <a:extLst>
            <a:ext uri="{FF2B5EF4-FFF2-40B4-BE49-F238E27FC236}">
              <a16:creationId xmlns:a16="http://schemas.microsoft.com/office/drawing/2014/main" id="{131EFE05-14F4-450B-9612-DDE98F976B53}"/>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5900" name="Text Box 17">
          <a:extLst>
            <a:ext uri="{FF2B5EF4-FFF2-40B4-BE49-F238E27FC236}">
              <a16:creationId xmlns:a16="http://schemas.microsoft.com/office/drawing/2014/main" id="{E59D8DC0-9934-4BB0-AA29-01F9B4917A55}"/>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5901" name="Text Box 18">
          <a:extLst>
            <a:ext uri="{FF2B5EF4-FFF2-40B4-BE49-F238E27FC236}">
              <a16:creationId xmlns:a16="http://schemas.microsoft.com/office/drawing/2014/main" id="{A0096DC7-BF8D-4043-B171-A42CE575FA29}"/>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5902" name="Text Box 19">
          <a:extLst>
            <a:ext uri="{FF2B5EF4-FFF2-40B4-BE49-F238E27FC236}">
              <a16:creationId xmlns:a16="http://schemas.microsoft.com/office/drawing/2014/main" id="{7DDFE064-8737-4165-8BF8-CCB320EF4B87}"/>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444014"/>
    <xdr:sp macro="" textlink="">
      <xdr:nvSpPr>
        <xdr:cNvPr id="15903" name="Text Box 15">
          <a:extLst>
            <a:ext uri="{FF2B5EF4-FFF2-40B4-BE49-F238E27FC236}">
              <a16:creationId xmlns:a16="http://schemas.microsoft.com/office/drawing/2014/main" id="{EF36166F-617A-40BD-8906-7F020A1C37C0}"/>
            </a:ext>
          </a:extLst>
        </xdr:cNvPr>
        <xdr:cNvSpPr txBox="1">
          <a:spLocks noChangeArrowheads="1"/>
        </xdr:cNvSpPr>
      </xdr:nvSpPr>
      <xdr:spPr bwMode="auto">
        <a:xfrm>
          <a:off x="32247840" y="655491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5904" name="Text Box 16">
          <a:extLst>
            <a:ext uri="{FF2B5EF4-FFF2-40B4-BE49-F238E27FC236}">
              <a16:creationId xmlns:a16="http://schemas.microsoft.com/office/drawing/2014/main" id="{D3006391-0895-4351-91E6-2FC777F228F5}"/>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5905" name="Text Box 17">
          <a:extLst>
            <a:ext uri="{FF2B5EF4-FFF2-40B4-BE49-F238E27FC236}">
              <a16:creationId xmlns:a16="http://schemas.microsoft.com/office/drawing/2014/main" id="{09B3B65B-5BB6-4707-8FE9-2402D0567422}"/>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5906" name="Text Box 18">
          <a:extLst>
            <a:ext uri="{FF2B5EF4-FFF2-40B4-BE49-F238E27FC236}">
              <a16:creationId xmlns:a16="http://schemas.microsoft.com/office/drawing/2014/main" id="{589CBDD8-2EDC-43CC-AA48-A14BABFFE49A}"/>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5907" name="Text Box 19">
          <a:extLst>
            <a:ext uri="{FF2B5EF4-FFF2-40B4-BE49-F238E27FC236}">
              <a16:creationId xmlns:a16="http://schemas.microsoft.com/office/drawing/2014/main" id="{DB42D327-5524-4048-B0D2-0E15B7955A86}"/>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448496"/>
    <xdr:sp macro="" textlink="">
      <xdr:nvSpPr>
        <xdr:cNvPr id="15908" name="Text Box 15">
          <a:extLst>
            <a:ext uri="{FF2B5EF4-FFF2-40B4-BE49-F238E27FC236}">
              <a16:creationId xmlns:a16="http://schemas.microsoft.com/office/drawing/2014/main" id="{BEC648B4-63E7-4E24-99D3-D44D10B9E4ED}"/>
            </a:ext>
          </a:extLst>
        </xdr:cNvPr>
        <xdr:cNvSpPr txBox="1">
          <a:spLocks noChangeArrowheads="1"/>
        </xdr:cNvSpPr>
      </xdr:nvSpPr>
      <xdr:spPr bwMode="auto">
        <a:xfrm>
          <a:off x="32247840" y="65922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213632"/>
    <xdr:sp macro="" textlink="">
      <xdr:nvSpPr>
        <xdr:cNvPr id="15909" name="Text Box 15">
          <a:extLst>
            <a:ext uri="{FF2B5EF4-FFF2-40B4-BE49-F238E27FC236}">
              <a16:creationId xmlns:a16="http://schemas.microsoft.com/office/drawing/2014/main" id="{2FF90A47-74A2-4618-BAA6-8C5BF611A476}"/>
            </a:ext>
          </a:extLst>
        </xdr:cNvPr>
        <xdr:cNvSpPr txBox="1">
          <a:spLocks noChangeArrowheads="1"/>
        </xdr:cNvSpPr>
      </xdr:nvSpPr>
      <xdr:spPr bwMode="auto">
        <a:xfrm>
          <a:off x="32247840" y="65922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444331"/>
    <xdr:sp macro="" textlink="">
      <xdr:nvSpPr>
        <xdr:cNvPr id="15910" name="Text Box 15">
          <a:extLst>
            <a:ext uri="{FF2B5EF4-FFF2-40B4-BE49-F238E27FC236}">
              <a16:creationId xmlns:a16="http://schemas.microsoft.com/office/drawing/2014/main" id="{2D464C7A-5387-4B94-B926-EB98E4A1B8C8}"/>
            </a:ext>
          </a:extLst>
        </xdr:cNvPr>
        <xdr:cNvSpPr txBox="1">
          <a:spLocks noChangeArrowheads="1"/>
        </xdr:cNvSpPr>
      </xdr:nvSpPr>
      <xdr:spPr bwMode="auto">
        <a:xfrm>
          <a:off x="32247840" y="65922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5911" name="Text Box 16">
          <a:extLst>
            <a:ext uri="{FF2B5EF4-FFF2-40B4-BE49-F238E27FC236}">
              <a16:creationId xmlns:a16="http://schemas.microsoft.com/office/drawing/2014/main" id="{A6A882A3-D168-489E-881E-05B6A997060C}"/>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5912" name="Text Box 17">
          <a:extLst>
            <a:ext uri="{FF2B5EF4-FFF2-40B4-BE49-F238E27FC236}">
              <a16:creationId xmlns:a16="http://schemas.microsoft.com/office/drawing/2014/main" id="{E3852FA9-94BE-4CDE-AD08-E8A669A22455}"/>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5913" name="Text Box 18">
          <a:extLst>
            <a:ext uri="{FF2B5EF4-FFF2-40B4-BE49-F238E27FC236}">
              <a16:creationId xmlns:a16="http://schemas.microsoft.com/office/drawing/2014/main" id="{0C266C84-67CD-4171-A53F-C38A993CDF75}"/>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5914" name="Text Box 19">
          <a:extLst>
            <a:ext uri="{FF2B5EF4-FFF2-40B4-BE49-F238E27FC236}">
              <a16:creationId xmlns:a16="http://schemas.microsoft.com/office/drawing/2014/main" id="{1B796B32-9304-43E6-9BA2-C67C9D6DA3EC}"/>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444014"/>
    <xdr:sp macro="" textlink="">
      <xdr:nvSpPr>
        <xdr:cNvPr id="15915" name="Text Box 15">
          <a:extLst>
            <a:ext uri="{FF2B5EF4-FFF2-40B4-BE49-F238E27FC236}">
              <a16:creationId xmlns:a16="http://schemas.microsoft.com/office/drawing/2014/main" id="{D55DA43A-2666-40C2-88E4-1C000F20A9E8}"/>
            </a:ext>
          </a:extLst>
        </xdr:cNvPr>
        <xdr:cNvSpPr txBox="1">
          <a:spLocks noChangeArrowheads="1"/>
        </xdr:cNvSpPr>
      </xdr:nvSpPr>
      <xdr:spPr bwMode="auto">
        <a:xfrm>
          <a:off x="32247840" y="69008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5916" name="Text Box 16">
          <a:extLst>
            <a:ext uri="{FF2B5EF4-FFF2-40B4-BE49-F238E27FC236}">
              <a16:creationId xmlns:a16="http://schemas.microsoft.com/office/drawing/2014/main" id="{BB66B851-048D-4856-8E0F-F90FD092CA16}"/>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5917" name="Text Box 17">
          <a:extLst>
            <a:ext uri="{FF2B5EF4-FFF2-40B4-BE49-F238E27FC236}">
              <a16:creationId xmlns:a16="http://schemas.microsoft.com/office/drawing/2014/main" id="{4E7DE34A-D762-4D5C-AFF0-61492FFD5C02}"/>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5918" name="Text Box 18">
          <a:extLst>
            <a:ext uri="{FF2B5EF4-FFF2-40B4-BE49-F238E27FC236}">
              <a16:creationId xmlns:a16="http://schemas.microsoft.com/office/drawing/2014/main" id="{6A7321AD-2C7D-42C8-8E47-A288BA24197A}"/>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5919" name="Text Box 19">
          <a:extLst>
            <a:ext uri="{FF2B5EF4-FFF2-40B4-BE49-F238E27FC236}">
              <a16:creationId xmlns:a16="http://schemas.microsoft.com/office/drawing/2014/main" id="{70F23F56-D696-4C8D-A03B-6D0B22B80E13}"/>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5920" name="Text Box 16">
          <a:extLst>
            <a:ext uri="{FF2B5EF4-FFF2-40B4-BE49-F238E27FC236}">
              <a16:creationId xmlns:a16="http://schemas.microsoft.com/office/drawing/2014/main" id="{FB3DF94E-7DC2-4EC8-959A-7FC60FB67A02}"/>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5921" name="Text Box 17">
          <a:extLst>
            <a:ext uri="{FF2B5EF4-FFF2-40B4-BE49-F238E27FC236}">
              <a16:creationId xmlns:a16="http://schemas.microsoft.com/office/drawing/2014/main" id="{1D0F6579-5DEE-42A0-AF7B-7C4FD7DB8D63}"/>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5922" name="Text Box 18">
          <a:extLst>
            <a:ext uri="{FF2B5EF4-FFF2-40B4-BE49-F238E27FC236}">
              <a16:creationId xmlns:a16="http://schemas.microsoft.com/office/drawing/2014/main" id="{5229E823-B0CF-438B-93CE-935726CEAA27}"/>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5923" name="Text Box 19">
          <a:extLst>
            <a:ext uri="{FF2B5EF4-FFF2-40B4-BE49-F238E27FC236}">
              <a16:creationId xmlns:a16="http://schemas.microsoft.com/office/drawing/2014/main" id="{271E3719-2E5A-4F2A-921F-D5660B5BBE03}"/>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448496"/>
    <xdr:sp macro="" textlink="">
      <xdr:nvSpPr>
        <xdr:cNvPr id="15924" name="Text Box 15">
          <a:extLst>
            <a:ext uri="{FF2B5EF4-FFF2-40B4-BE49-F238E27FC236}">
              <a16:creationId xmlns:a16="http://schemas.microsoft.com/office/drawing/2014/main" id="{48CB635D-C2EC-40A7-89C4-54315470A5C5}"/>
            </a:ext>
          </a:extLst>
        </xdr:cNvPr>
        <xdr:cNvSpPr txBox="1">
          <a:spLocks noChangeArrowheads="1"/>
        </xdr:cNvSpPr>
      </xdr:nvSpPr>
      <xdr:spPr bwMode="auto">
        <a:xfrm>
          <a:off x="32247840" y="72856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444014"/>
    <xdr:sp macro="" textlink="">
      <xdr:nvSpPr>
        <xdr:cNvPr id="15925" name="Text Box 15">
          <a:extLst>
            <a:ext uri="{FF2B5EF4-FFF2-40B4-BE49-F238E27FC236}">
              <a16:creationId xmlns:a16="http://schemas.microsoft.com/office/drawing/2014/main" id="{F0802943-C44B-41CF-8801-7D3E7FA46498}"/>
            </a:ext>
          </a:extLst>
        </xdr:cNvPr>
        <xdr:cNvSpPr txBox="1">
          <a:spLocks noChangeArrowheads="1"/>
        </xdr:cNvSpPr>
      </xdr:nvSpPr>
      <xdr:spPr bwMode="auto">
        <a:xfrm>
          <a:off x="32247840" y="724833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5926" name="Text Box 16">
          <a:extLst>
            <a:ext uri="{FF2B5EF4-FFF2-40B4-BE49-F238E27FC236}">
              <a16:creationId xmlns:a16="http://schemas.microsoft.com/office/drawing/2014/main" id="{DB4556F3-C8F6-4B4B-9FE2-F447F4936087}"/>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5927" name="Text Box 17">
          <a:extLst>
            <a:ext uri="{FF2B5EF4-FFF2-40B4-BE49-F238E27FC236}">
              <a16:creationId xmlns:a16="http://schemas.microsoft.com/office/drawing/2014/main" id="{CB7D5011-6EAA-4406-B4C9-3A51436F78BE}"/>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5928" name="Text Box 18">
          <a:extLst>
            <a:ext uri="{FF2B5EF4-FFF2-40B4-BE49-F238E27FC236}">
              <a16:creationId xmlns:a16="http://schemas.microsoft.com/office/drawing/2014/main" id="{78C339A0-E30F-43EB-BBFC-3F6D6CDDADFE}"/>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5929" name="Text Box 19">
          <a:extLst>
            <a:ext uri="{FF2B5EF4-FFF2-40B4-BE49-F238E27FC236}">
              <a16:creationId xmlns:a16="http://schemas.microsoft.com/office/drawing/2014/main" id="{9E74C4EB-3576-4160-A28E-234F9316FEA6}"/>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213632"/>
    <xdr:sp macro="" textlink="">
      <xdr:nvSpPr>
        <xdr:cNvPr id="15930" name="Text Box 15">
          <a:extLst>
            <a:ext uri="{FF2B5EF4-FFF2-40B4-BE49-F238E27FC236}">
              <a16:creationId xmlns:a16="http://schemas.microsoft.com/office/drawing/2014/main" id="{9903E6A8-4D6A-4C1C-9BBE-CDF25290A666}"/>
            </a:ext>
          </a:extLst>
        </xdr:cNvPr>
        <xdr:cNvSpPr txBox="1">
          <a:spLocks noChangeArrowheads="1"/>
        </xdr:cNvSpPr>
      </xdr:nvSpPr>
      <xdr:spPr bwMode="auto">
        <a:xfrm>
          <a:off x="32247840" y="72856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444331"/>
    <xdr:sp macro="" textlink="">
      <xdr:nvSpPr>
        <xdr:cNvPr id="15931" name="Text Box 15">
          <a:extLst>
            <a:ext uri="{FF2B5EF4-FFF2-40B4-BE49-F238E27FC236}">
              <a16:creationId xmlns:a16="http://schemas.microsoft.com/office/drawing/2014/main" id="{DA8A598A-9A92-46F1-9165-9532ED5350F2}"/>
            </a:ext>
          </a:extLst>
        </xdr:cNvPr>
        <xdr:cNvSpPr txBox="1">
          <a:spLocks noChangeArrowheads="1"/>
        </xdr:cNvSpPr>
      </xdr:nvSpPr>
      <xdr:spPr bwMode="auto">
        <a:xfrm>
          <a:off x="32247840" y="72856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5932" name="Text Box 16">
          <a:extLst>
            <a:ext uri="{FF2B5EF4-FFF2-40B4-BE49-F238E27FC236}">
              <a16:creationId xmlns:a16="http://schemas.microsoft.com/office/drawing/2014/main" id="{8068C2E3-A8F7-40B5-B3FC-F9858034C114}"/>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5933" name="Text Box 17">
          <a:extLst>
            <a:ext uri="{FF2B5EF4-FFF2-40B4-BE49-F238E27FC236}">
              <a16:creationId xmlns:a16="http://schemas.microsoft.com/office/drawing/2014/main" id="{3107BFB5-0D78-4EB9-9117-69F80CA82FFD}"/>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5934" name="Text Box 18">
          <a:extLst>
            <a:ext uri="{FF2B5EF4-FFF2-40B4-BE49-F238E27FC236}">
              <a16:creationId xmlns:a16="http://schemas.microsoft.com/office/drawing/2014/main" id="{273D658D-D6EF-4F55-AB5C-8873448177D0}"/>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5935" name="Text Box 19">
          <a:extLst>
            <a:ext uri="{FF2B5EF4-FFF2-40B4-BE49-F238E27FC236}">
              <a16:creationId xmlns:a16="http://schemas.microsoft.com/office/drawing/2014/main" id="{321F9BE0-FC07-4889-9A91-958068E7F520}"/>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444014"/>
    <xdr:sp macro="" textlink="">
      <xdr:nvSpPr>
        <xdr:cNvPr id="15936" name="Text Box 15">
          <a:extLst>
            <a:ext uri="{FF2B5EF4-FFF2-40B4-BE49-F238E27FC236}">
              <a16:creationId xmlns:a16="http://schemas.microsoft.com/office/drawing/2014/main" id="{4A23404B-AD1B-4DAF-823D-B5C0F3CDC83E}"/>
            </a:ext>
          </a:extLst>
        </xdr:cNvPr>
        <xdr:cNvSpPr txBox="1">
          <a:spLocks noChangeArrowheads="1"/>
        </xdr:cNvSpPr>
      </xdr:nvSpPr>
      <xdr:spPr bwMode="auto">
        <a:xfrm>
          <a:off x="32247840" y="748150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5937" name="Text Box 16">
          <a:extLst>
            <a:ext uri="{FF2B5EF4-FFF2-40B4-BE49-F238E27FC236}">
              <a16:creationId xmlns:a16="http://schemas.microsoft.com/office/drawing/2014/main" id="{B16F655C-3438-417D-AF8A-AFF354AFC58F}"/>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5938" name="Text Box 17">
          <a:extLst>
            <a:ext uri="{FF2B5EF4-FFF2-40B4-BE49-F238E27FC236}">
              <a16:creationId xmlns:a16="http://schemas.microsoft.com/office/drawing/2014/main" id="{EF11A6DE-1FA8-4FA4-A342-8FA7B5AF9266}"/>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5939" name="Text Box 18">
          <a:extLst>
            <a:ext uri="{FF2B5EF4-FFF2-40B4-BE49-F238E27FC236}">
              <a16:creationId xmlns:a16="http://schemas.microsoft.com/office/drawing/2014/main" id="{D8EB1C89-EB6D-4683-AAAB-A3755C677A42}"/>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5940" name="Text Box 19">
          <a:extLst>
            <a:ext uri="{FF2B5EF4-FFF2-40B4-BE49-F238E27FC236}">
              <a16:creationId xmlns:a16="http://schemas.microsoft.com/office/drawing/2014/main" id="{6E874682-E970-4869-B37B-FB99C377DF65}"/>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448496"/>
    <xdr:sp macro="" textlink="">
      <xdr:nvSpPr>
        <xdr:cNvPr id="15941" name="Text Box 15">
          <a:extLst>
            <a:ext uri="{FF2B5EF4-FFF2-40B4-BE49-F238E27FC236}">
              <a16:creationId xmlns:a16="http://schemas.microsoft.com/office/drawing/2014/main" id="{A66167F3-0D14-4D7E-94AA-C5948CB9FA7C}"/>
            </a:ext>
          </a:extLst>
        </xdr:cNvPr>
        <xdr:cNvSpPr txBox="1">
          <a:spLocks noChangeArrowheads="1"/>
        </xdr:cNvSpPr>
      </xdr:nvSpPr>
      <xdr:spPr bwMode="auto">
        <a:xfrm>
          <a:off x="32247840" y="7518844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213632"/>
    <xdr:sp macro="" textlink="">
      <xdr:nvSpPr>
        <xdr:cNvPr id="15942" name="Text Box 15">
          <a:extLst>
            <a:ext uri="{FF2B5EF4-FFF2-40B4-BE49-F238E27FC236}">
              <a16:creationId xmlns:a16="http://schemas.microsoft.com/office/drawing/2014/main" id="{6B6B7B75-9825-4921-800E-C8FFF3F82E2C}"/>
            </a:ext>
          </a:extLst>
        </xdr:cNvPr>
        <xdr:cNvSpPr txBox="1">
          <a:spLocks noChangeArrowheads="1"/>
        </xdr:cNvSpPr>
      </xdr:nvSpPr>
      <xdr:spPr bwMode="auto">
        <a:xfrm>
          <a:off x="32247840" y="75188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444331"/>
    <xdr:sp macro="" textlink="">
      <xdr:nvSpPr>
        <xdr:cNvPr id="15943" name="Text Box 15">
          <a:extLst>
            <a:ext uri="{FF2B5EF4-FFF2-40B4-BE49-F238E27FC236}">
              <a16:creationId xmlns:a16="http://schemas.microsoft.com/office/drawing/2014/main" id="{96635BB0-9664-43C2-BF81-2C0F3570EC1B}"/>
            </a:ext>
          </a:extLst>
        </xdr:cNvPr>
        <xdr:cNvSpPr txBox="1">
          <a:spLocks noChangeArrowheads="1"/>
        </xdr:cNvSpPr>
      </xdr:nvSpPr>
      <xdr:spPr bwMode="auto">
        <a:xfrm>
          <a:off x="32247840" y="751884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5944" name="Text Box 16">
          <a:extLst>
            <a:ext uri="{FF2B5EF4-FFF2-40B4-BE49-F238E27FC236}">
              <a16:creationId xmlns:a16="http://schemas.microsoft.com/office/drawing/2014/main" id="{F8D20412-5CE7-44EC-A815-300A9B83CDF3}"/>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5945" name="Text Box 17">
          <a:extLst>
            <a:ext uri="{FF2B5EF4-FFF2-40B4-BE49-F238E27FC236}">
              <a16:creationId xmlns:a16="http://schemas.microsoft.com/office/drawing/2014/main" id="{A1052EEF-92B4-4589-B040-CBDD36113361}"/>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5946" name="Text Box 18">
          <a:extLst>
            <a:ext uri="{FF2B5EF4-FFF2-40B4-BE49-F238E27FC236}">
              <a16:creationId xmlns:a16="http://schemas.microsoft.com/office/drawing/2014/main" id="{6858790F-F1D4-49DB-B230-0B909C9F8F66}"/>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5947" name="Text Box 19">
          <a:extLst>
            <a:ext uri="{FF2B5EF4-FFF2-40B4-BE49-F238E27FC236}">
              <a16:creationId xmlns:a16="http://schemas.microsoft.com/office/drawing/2014/main" id="{3A8C2FFF-5370-43DA-831C-6E9EA44050E1}"/>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5948" name="Text Box 16">
          <a:extLst>
            <a:ext uri="{FF2B5EF4-FFF2-40B4-BE49-F238E27FC236}">
              <a16:creationId xmlns:a16="http://schemas.microsoft.com/office/drawing/2014/main" id="{5747E9F3-7D92-4165-9FDA-8293520CE41B}"/>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5949" name="Text Box 17">
          <a:extLst>
            <a:ext uri="{FF2B5EF4-FFF2-40B4-BE49-F238E27FC236}">
              <a16:creationId xmlns:a16="http://schemas.microsoft.com/office/drawing/2014/main" id="{8E25834D-7957-460F-9DE3-996121E28763}"/>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5950" name="Text Box 18">
          <a:extLst>
            <a:ext uri="{FF2B5EF4-FFF2-40B4-BE49-F238E27FC236}">
              <a16:creationId xmlns:a16="http://schemas.microsoft.com/office/drawing/2014/main" id="{AF502A01-A420-4FC2-A8C4-18EC9C406FCC}"/>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5951" name="Text Box 19">
          <a:extLst>
            <a:ext uri="{FF2B5EF4-FFF2-40B4-BE49-F238E27FC236}">
              <a16:creationId xmlns:a16="http://schemas.microsoft.com/office/drawing/2014/main" id="{05C0870F-B0CF-4FB8-BD5F-7DE6F83BD384}"/>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5952" name="Text Box 16">
          <a:extLst>
            <a:ext uri="{FF2B5EF4-FFF2-40B4-BE49-F238E27FC236}">
              <a16:creationId xmlns:a16="http://schemas.microsoft.com/office/drawing/2014/main" id="{0AB910A1-CB8C-475E-98A9-34D308F4214D}"/>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5953" name="Text Box 17">
          <a:extLst>
            <a:ext uri="{FF2B5EF4-FFF2-40B4-BE49-F238E27FC236}">
              <a16:creationId xmlns:a16="http://schemas.microsoft.com/office/drawing/2014/main" id="{59DC5712-4E43-474F-8F23-F9936F62B53B}"/>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5954" name="Text Box 18">
          <a:extLst>
            <a:ext uri="{FF2B5EF4-FFF2-40B4-BE49-F238E27FC236}">
              <a16:creationId xmlns:a16="http://schemas.microsoft.com/office/drawing/2014/main" id="{49602923-A9C4-44A0-8B8B-AE9DEB2A3AAD}"/>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5955" name="Text Box 19">
          <a:extLst>
            <a:ext uri="{FF2B5EF4-FFF2-40B4-BE49-F238E27FC236}">
              <a16:creationId xmlns:a16="http://schemas.microsoft.com/office/drawing/2014/main" id="{F23FFD1C-84C2-464F-9C01-01A67800ADB5}"/>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461691"/>
    <xdr:sp macro="" textlink="">
      <xdr:nvSpPr>
        <xdr:cNvPr id="15956" name="Text Box 15">
          <a:extLst>
            <a:ext uri="{FF2B5EF4-FFF2-40B4-BE49-F238E27FC236}">
              <a16:creationId xmlns:a16="http://schemas.microsoft.com/office/drawing/2014/main" id="{A9242A66-8642-4142-A328-07C98921A282}"/>
            </a:ext>
          </a:extLst>
        </xdr:cNvPr>
        <xdr:cNvSpPr txBox="1">
          <a:spLocks noChangeArrowheads="1"/>
        </xdr:cNvSpPr>
      </xdr:nvSpPr>
      <xdr:spPr bwMode="auto">
        <a:xfrm>
          <a:off x="32247840" y="8914066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35</xdr:row>
      <xdr:rowOff>504825</xdr:rowOff>
    </xdr:from>
    <xdr:ext cx="95250" cy="444014"/>
    <xdr:sp macro="" textlink="">
      <xdr:nvSpPr>
        <xdr:cNvPr id="15957" name="Text Box 15">
          <a:extLst>
            <a:ext uri="{FF2B5EF4-FFF2-40B4-BE49-F238E27FC236}">
              <a16:creationId xmlns:a16="http://schemas.microsoft.com/office/drawing/2014/main" id="{8DAF3F05-07D3-4DC6-8108-BB73A414AE50}"/>
            </a:ext>
          </a:extLst>
        </xdr:cNvPr>
        <xdr:cNvSpPr txBox="1">
          <a:spLocks noChangeArrowheads="1"/>
        </xdr:cNvSpPr>
      </xdr:nvSpPr>
      <xdr:spPr bwMode="auto">
        <a:xfrm>
          <a:off x="32247840" y="872509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5958" name="Text Box 16">
          <a:extLst>
            <a:ext uri="{FF2B5EF4-FFF2-40B4-BE49-F238E27FC236}">
              <a16:creationId xmlns:a16="http://schemas.microsoft.com/office/drawing/2014/main" id="{669A403E-21C1-43E1-81BB-789EEE3B3464}"/>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5959" name="Text Box 17">
          <a:extLst>
            <a:ext uri="{FF2B5EF4-FFF2-40B4-BE49-F238E27FC236}">
              <a16:creationId xmlns:a16="http://schemas.microsoft.com/office/drawing/2014/main" id="{580676DD-2CF7-443B-B85E-08A9010AEA43}"/>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5960" name="Text Box 18">
          <a:extLst>
            <a:ext uri="{FF2B5EF4-FFF2-40B4-BE49-F238E27FC236}">
              <a16:creationId xmlns:a16="http://schemas.microsoft.com/office/drawing/2014/main" id="{0B53925B-1552-44D1-B7DB-0F31DF3C8F1F}"/>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5961" name="Text Box 19">
          <a:extLst>
            <a:ext uri="{FF2B5EF4-FFF2-40B4-BE49-F238E27FC236}">
              <a16:creationId xmlns:a16="http://schemas.microsoft.com/office/drawing/2014/main" id="{D6AE3572-9D5D-4AC1-93C1-CE1FC4CA0FDE}"/>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213632"/>
    <xdr:sp macro="" textlink="">
      <xdr:nvSpPr>
        <xdr:cNvPr id="15962" name="Text Box 15">
          <a:extLst>
            <a:ext uri="{FF2B5EF4-FFF2-40B4-BE49-F238E27FC236}">
              <a16:creationId xmlns:a16="http://schemas.microsoft.com/office/drawing/2014/main" id="{BDA42F12-F441-466B-BF10-CFB112F4AF00}"/>
            </a:ext>
          </a:extLst>
        </xdr:cNvPr>
        <xdr:cNvSpPr txBox="1">
          <a:spLocks noChangeArrowheads="1"/>
        </xdr:cNvSpPr>
      </xdr:nvSpPr>
      <xdr:spPr bwMode="auto">
        <a:xfrm>
          <a:off x="32247840" y="891406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444331"/>
    <xdr:sp macro="" textlink="">
      <xdr:nvSpPr>
        <xdr:cNvPr id="15963" name="Text Box 15">
          <a:extLst>
            <a:ext uri="{FF2B5EF4-FFF2-40B4-BE49-F238E27FC236}">
              <a16:creationId xmlns:a16="http://schemas.microsoft.com/office/drawing/2014/main" id="{B0765DED-F2E7-4970-8782-7EB2722DD60F}"/>
            </a:ext>
          </a:extLst>
        </xdr:cNvPr>
        <xdr:cNvSpPr txBox="1">
          <a:spLocks noChangeArrowheads="1"/>
        </xdr:cNvSpPr>
      </xdr:nvSpPr>
      <xdr:spPr bwMode="auto">
        <a:xfrm>
          <a:off x="32247840" y="891406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964" name="Text Box 16">
          <a:extLst>
            <a:ext uri="{FF2B5EF4-FFF2-40B4-BE49-F238E27FC236}">
              <a16:creationId xmlns:a16="http://schemas.microsoft.com/office/drawing/2014/main" id="{45CDCE1D-11B7-4219-8F43-5F9037C7E1EE}"/>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965" name="Text Box 17">
          <a:extLst>
            <a:ext uri="{FF2B5EF4-FFF2-40B4-BE49-F238E27FC236}">
              <a16:creationId xmlns:a16="http://schemas.microsoft.com/office/drawing/2014/main" id="{43643781-CD40-40C0-B87E-CF4361D6C279}"/>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966" name="Text Box 18">
          <a:extLst>
            <a:ext uri="{FF2B5EF4-FFF2-40B4-BE49-F238E27FC236}">
              <a16:creationId xmlns:a16="http://schemas.microsoft.com/office/drawing/2014/main" id="{C94A8765-D2A5-45BC-A2D6-A7F5FE9FA748}"/>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967" name="Text Box 19">
          <a:extLst>
            <a:ext uri="{FF2B5EF4-FFF2-40B4-BE49-F238E27FC236}">
              <a16:creationId xmlns:a16="http://schemas.microsoft.com/office/drawing/2014/main" id="{64687B70-F0EC-485F-B025-AA12E5EB859F}"/>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968" name="Text Box 16">
          <a:extLst>
            <a:ext uri="{FF2B5EF4-FFF2-40B4-BE49-F238E27FC236}">
              <a16:creationId xmlns:a16="http://schemas.microsoft.com/office/drawing/2014/main" id="{7B2661BD-831E-4FAE-8EF9-BA44A604C22F}"/>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969" name="Text Box 17">
          <a:extLst>
            <a:ext uri="{FF2B5EF4-FFF2-40B4-BE49-F238E27FC236}">
              <a16:creationId xmlns:a16="http://schemas.microsoft.com/office/drawing/2014/main" id="{37E322AA-448B-406E-8A05-DAABC4AFD322}"/>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970" name="Text Box 18">
          <a:extLst>
            <a:ext uri="{FF2B5EF4-FFF2-40B4-BE49-F238E27FC236}">
              <a16:creationId xmlns:a16="http://schemas.microsoft.com/office/drawing/2014/main" id="{A7226467-7A19-4299-AE50-75AC032E5D30}"/>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5971" name="Text Box 19">
          <a:extLst>
            <a:ext uri="{FF2B5EF4-FFF2-40B4-BE49-F238E27FC236}">
              <a16:creationId xmlns:a16="http://schemas.microsoft.com/office/drawing/2014/main" id="{6C784677-50A9-44F4-B4A4-72A32A99ECF3}"/>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171450"/>
    <xdr:sp macro="" textlink="">
      <xdr:nvSpPr>
        <xdr:cNvPr id="15972" name="Text Box 16">
          <a:extLst>
            <a:ext uri="{FF2B5EF4-FFF2-40B4-BE49-F238E27FC236}">
              <a16:creationId xmlns:a16="http://schemas.microsoft.com/office/drawing/2014/main" id="{A3AF82AD-5555-4827-A4DA-3B8DDECA9B8C}"/>
            </a:ext>
          </a:extLst>
        </xdr:cNvPr>
        <xdr:cNvSpPr txBox="1">
          <a:spLocks noChangeArrowheads="1"/>
        </xdr:cNvSpPr>
      </xdr:nvSpPr>
      <xdr:spPr bwMode="auto">
        <a:xfrm>
          <a:off x="32247840" y="1371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171450"/>
    <xdr:sp macro="" textlink="">
      <xdr:nvSpPr>
        <xdr:cNvPr id="15973" name="Text Box 17">
          <a:extLst>
            <a:ext uri="{FF2B5EF4-FFF2-40B4-BE49-F238E27FC236}">
              <a16:creationId xmlns:a16="http://schemas.microsoft.com/office/drawing/2014/main" id="{0F98F897-C785-488B-9FB6-0A93F20CC918}"/>
            </a:ext>
          </a:extLst>
        </xdr:cNvPr>
        <xdr:cNvSpPr txBox="1">
          <a:spLocks noChangeArrowheads="1"/>
        </xdr:cNvSpPr>
      </xdr:nvSpPr>
      <xdr:spPr bwMode="auto">
        <a:xfrm>
          <a:off x="32247840" y="1371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171450"/>
    <xdr:sp macro="" textlink="">
      <xdr:nvSpPr>
        <xdr:cNvPr id="15974" name="Text Box 18">
          <a:extLst>
            <a:ext uri="{FF2B5EF4-FFF2-40B4-BE49-F238E27FC236}">
              <a16:creationId xmlns:a16="http://schemas.microsoft.com/office/drawing/2014/main" id="{3837C63F-ECE4-4574-9936-8CE42E9C9E64}"/>
            </a:ext>
          </a:extLst>
        </xdr:cNvPr>
        <xdr:cNvSpPr txBox="1">
          <a:spLocks noChangeArrowheads="1"/>
        </xdr:cNvSpPr>
      </xdr:nvSpPr>
      <xdr:spPr bwMode="auto">
        <a:xfrm>
          <a:off x="32247840" y="1371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171450"/>
    <xdr:sp macro="" textlink="">
      <xdr:nvSpPr>
        <xdr:cNvPr id="15975" name="Text Box 19">
          <a:extLst>
            <a:ext uri="{FF2B5EF4-FFF2-40B4-BE49-F238E27FC236}">
              <a16:creationId xmlns:a16="http://schemas.microsoft.com/office/drawing/2014/main" id="{3B8FE880-8159-4963-A85D-D7836708EAC2}"/>
            </a:ext>
          </a:extLst>
        </xdr:cNvPr>
        <xdr:cNvSpPr txBox="1">
          <a:spLocks noChangeArrowheads="1"/>
        </xdr:cNvSpPr>
      </xdr:nvSpPr>
      <xdr:spPr bwMode="auto">
        <a:xfrm>
          <a:off x="32247840" y="1371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9</xdr:row>
      <xdr:rowOff>504825</xdr:rowOff>
    </xdr:from>
    <xdr:ext cx="95250" cy="444014"/>
    <xdr:sp macro="" textlink="">
      <xdr:nvSpPr>
        <xdr:cNvPr id="15976" name="Text Box 15">
          <a:extLst>
            <a:ext uri="{FF2B5EF4-FFF2-40B4-BE49-F238E27FC236}">
              <a16:creationId xmlns:a16="http://schemas.microsoft.com/office/drawing/2014/main" id="{B6AB6D14-AEBA-462C-9F0B-5502D5DD8312}"/>
            </a:ext>
          </a:extLst>
        </xdr:cNvPr>
        <xdr:cNvSpPr txBox="1">
          <a:spLocks noChangeArrowheads="1"/>
        </xdr:cNvSpPr>
      </xdr:nvSpPr>
      <xdr:spPr bwMode="auto">
        <a:xfrm>
          <a:off x="32247840" y="102889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171450"/>
    <xdr:sp macro="" textlink="">
      <xdr:nvSpPr>
        <xdr:cNvPr id="15977" name="Text Box 16">
          <a:extLst>
            <a:ext uri="{FF2B5EF4-FFF2-40B4-BE49-F238E27FC236}">
              <a16:creationId xmlns:a16="http://schemas.microsoft.com/office/drawing/2014/main" id="{E7BA6D59-5AF7-437F-99D9-8D3FE64A77A8}"/>
            </a:ext>
          </a:extLst>
        </xdr:cNvPr>
        <xdr:cNvSpPr txBox="1">
          <a:spLocks noChangeArrowheads="1"/>
        </xdr:cNvSpPr>
      </xdr:nvSpPr>
      <xdr:spPr bwMode="auto">
        <a:xfrm>
          <a:off x="32247840" y="1371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171450"/>
    <xdr:sp macro="" textlink="">
      <xdr:nvSpPr>
        <xdr:cNvPr id="15978" name="Text Box 17">
          <a:extLst>
            <a:ext uri="{FF2B5EF4-FFF2-40B4-BE49-F238E27FC236}">
              <a16:creationId xmlns:a16="http://schemas.microsoft.com/office/drawing/2014/main" id="{6567CBA8-2028-479A-B49D-1F7E7AAC201C}"/>
            </a:ext>
          </a:extLst>
        </xdr:cNvPr>
        <xdr:cNvSpPr txBox="1">
          <a:spLocks noChangeArrowheads="1"/>
        </xdr:cNvSpPr>
      </xdr:nvSpPr>
      <xdr:spPr bwMode="auto">
        <a:xfrm>
          <a:off x="32247840" y="1371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171450"/>
    <xdr:sp macro="" textlink="">
      <xdr:nvSpPr>
        <xdr:cNvPr id="15979" name="Text Box 18">
          <a:extLst>
            <a:ext uri="{FF2B5EF4-FFF2-40B4-BE49-F238E27FC236}">
              <a16:creationId xmlns:a16="http://schemas.microsoft.com/office/drawing/2014/main" id="{91A1D069-343E-4C88-85CB-00F758DB93A1}"/>
            </a:ext>
          </a:extLst>
        </xdr:cNvPr>
        <xdr:cNvSpPr txBox="1">
          <a:spLocks noChangeArrowheads="1"/>
        </xdr:cNvSpPr>
      </xdr:nvSpPr>
      <xdr:spPr bwMode="auto">
        <a:xfrm>
          <a:off x="32247840" y="1371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171450"/>
    <xdr:sp macro="" textlink="">
      <xdr:nvSpPr>
        <xdr:cNvPr id="15980" name="Text Box 19">
          <a:extLst>
            <a:ext uri="{FF2B5EF4-FFF2-40B4-BE49-F238E27FC236}">
              <a16:creationId xmlns:a16="http://schemas.microsoft.com/office/drawing/2014/main" id="{4A3D3DA2-53CC-44D9-8F77-899DB89C7835}"/>
            </a:ext>
          </a:extLst>
        </xdr:cNvPr>
        <xdr:cNvSpPr txBox="1">
          <a:spLocks noChangeArrowheads="1"/>
        </xdr:cNvSpPr>
      </xdr:nvSpPr>
      <xdr:spPr bwMode="auto">
        <a:xfrm>
          <a:off x="32247840" y="1371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456743"/>
    <xdr:sp macro="" textlink="">
      <xdr:nvSpPr>
        <xdr:cNvPr id="15981" name="Text Box 15">
          <a:extLst>
            <a:ext uri="{FF2B5EF4-FFF2-40B4-BE49-F238E27FC236}">
              <a16:creationId xmlns:a16="http://schemas.microsoft.com/office/drawing/2014/main" id="{04224A61-1AC3-4AB7-A239-2FD1C2413B14}"/>
            </a:ext>
          </a:extLst>
        </xdr:cNvPr>
        <xdr:cNvSpPr txBox="1">
          <a:spLocks noChangeArrowheads="1"/>
        </xdr:cNvSpPr>
      </xdr:nvSpPr>
      <xdr:spPr bwMode="auto">
        <a:xfrm>
          <a:off x="32247840" y="14220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213632"/>
    <xdr:sp macro="" textlink="">
      <xdr:nvSpPr>
        <xdr:cNvPr id="15982" name="Text Box 15">
          <a:extLst>
            <a:ext uri="{FF2B5EF4-FFF2-40B4-BE49-F238E27FC236}">
              <a16:creationId xmlns:a16="http://schemas.microsoft.com/office/drawing/2014/main" id="{4186F221-609C-4DDA-B6F8-C8077E6B34E0}"/>
            </a:ext>
          </a:extLst>
        </xdr:cNvPr>
        <xdr:cNvSpPr txBox="1">
          <a:spLocks noChangeArrowheads="1"/>
        </xdr:cNvSpPr>
      </xdr:nvSpPr>
      <xdr:spPr bwMode="auto">
        <a:xfrm>
          <a:off x="32247840" y="14220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11</xdr:row>
      <xdr:rowOff>0</xdr:rowOff>
    </xdr:from>
    <xdr:ext cx="95250" cy="444331"/>
    <xdr:sp macro="" textlink="">
      <xdr:nvSpPr>
        <xdr:cNvPr id="15983" name="Text Box 15">
          <a:extLst>
            <a:ext uri="{FF2B5EF4-FFF2-40B4-BE49-F238E27FC236}">
              <a16:creationId xmlns:a16="http://schemas.microsoft.com/office/drawing/2014/main" id="{6E8AD717-9A79-47AF-936E-1F59DA8A1E8E}"/>
            </a:ext>
          </a:extLst>
        </xdr:cNvPr>
        <xdr:cNvSpPr txBox="1">
          <a:spLocks noChangeArrowheads="1"/>
        </xdr:cNvSpPr>
      </xdr:nvSpPr>
      <xdr:spPr bwMode="auto">
        <a:xfrm>
          <a:off x="32247840" y="14220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984" name="Text Box 16">
          <a:extLst>
            <a:ext uri="{FF2B5EF4-FFF2-40B4-BE49-F238E27FC236}">
              <a16:creationId xmlns:a16="http://schemas.microsoft.com/office/drawing/2014/main" id="{96A6ADE1-738A-4125-AB8E-A19EA26CD5F2}"/>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985" name="Text Box 17">
          <a:extLst>
            <a:ext uri="{FF2B5EF4-FFF2-40B4-BE49-F238E27FC236}">
              <a16:creationId xmlns:a16="http://schemas.microsoft.com/office/drawing/2014/main" id="{9A9BE078-03CC-43E3-A07A-92C2F1F818D2}"/>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986" name="Text Box 18">
          <a:extLst>
            <a:ext uri="{FF2B5EF4-FFF2-40B4-BE49-F238E27FC236}">
              <a16:creationId xmlns:a16="http://schemas.microsoft.com/office/drawing/2014/main" id="{1F220DD9-E0CD-422C-9C55-8731B2E90D8F}"/>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987" name="Text Box 19">
          <a:extLst>
            <a:ext uri="{FF2B5EF4-FFF2-40B4-BE49-F238E27FC236}">
              <a16:creationId xmlns:a16="http://schemas.microsoft.com/office/drawing/2014/main" id="{988D36AC-818C-4DB5-9B2B-4C7A8A28B283}"/>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444014"/>
    <xdr:sp macro="" textlink="">
      <xdr:nvSpPr>
        <xdr:cNvPr id="15988" name="Text Box 15">
          <a:extLst>
            <a:ext uri="{FF2B5EF4-FFF2-40B4-BE49-F238E27FC236}">
              <a16:creationId xmlns:a16="http://schemas.microsoft.com/office/drawing/2014/main" id="{9AEFB9A0-F951-4C7C-969D-C30740CA9220}"/>
            </a:ext>
          </a:extLst>
        </xdr:cNvPr>
        <xdr:cNvSpPr txBox="1">
          <a:spLocks noChangeArrowheads="1"/>
        </xdr:cNvSpPr>
      </xdr:nvSpPr>
      <xdr:spPr bwMode="auto">
        <a:xfrm>
          <a:off x="32247840" y="186099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989" name="Text Box 16">
          <a:extLst>
            <a:ext uri="{FF2B5EF4-FFF2-40B4-BE49-F238E27FC236}">
              <a16:creationId xmlns:a16="http://schemas.microsoft.com/office/drawing/2014/main" id="{5D54C4F1-E6D8-4A4B-91A3-40C03757FDA8}"/>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990" name="Text Box 17">
          <a:extLst>
            <a:ext uri="{FF2B5EF4-FFF2-40B4-BE49-F238E27FC236}">
              <a16:creationId xmlns:a16="http://schemas.microsoft.com/office/drawing/2014/main" id="{DC059A2F-36C0-4D86-AE83-5F69DA5A8C6A}"/>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991" name="Text Box 18">
          <a:extLst>
            <a:ext uri="{FF2B5EF4-FFF2-40B4-BE49-F238E27FC236}">
              <a16:creationId xmlns:a16="http://schemas.microsoft.com/office/drawing/2014/main" id="{0C632CEC-FBAC-4ECB-BE2C-D0F925FC3F8F}"/>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992" name="Text Box 19">
          <a:extLst>
            <a:ext uri="{FF2B5EF4-FFF2-40B4-BE49-F238E27FC236}">
              <a16:creationId xmlns:a16="http://schemas.microsoft.com/office/drawing/2014/main" id="{FE9A1538-BDFD-4D49-9FA6-A5124B2484DD}"/>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993" name="Text Box 16">
          <a:extLst>
            <a:ext uri="{FF2B5EF4-FFF2-40B4-BE49-F238E27FC236}">
              <a16:creationId xmlns:a16="http://schemas.microsoft.com/office/drawing/2014/main" id="{15AC6B19-B99B-4A03-B8E1-5C2BB8AD5868}"/>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994" name="Text Box 17">
          <a:extLst>
            <a:ext uri="{FF2B5EF4-FFF2-40B4-BE49-F238E27FC236}">
              <a16:creationId xmlns:a16="http://schemas.microsoft.com/office/drawing/2014/main" id="{5BF7FFBA-AE6F-40A6-A61E-7AA9A02E3D32}"/>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995" name="Text Box 18">
          <a:extLst>
            <a:ext uri="{FF2B5EF4-FFF2-40B4-BE49-F238E27FC236}">
              <a16:creationId xmlns:a16="http://schemas.microsoft.com/office/drawing/2014/main" id="{F5EF4C79-D7BD-4E8F-97D3-BC750F160A04}"/>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996" name="Text Box 19">
          <a:extLst>
            <a:ext uri="{FF2B5EF4-FFF2-40B4-BE49-F238E27FC236}">
              <a16:creationId xmlns:a16="http://schemas.microsoft.com/office/drawing/2014/main" id="{9AC06CA2-D136-4C99-823C-CB6B07584C7D}"/>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444014"/>
    <xdr:sp macro="" textlink="">
      <xdr:nvSpPr>
        <xdr:cNvPr id="15997" name="Text Box 15">
          <a:extLst>
            <a:ext uri="{FF2B5EF4-FFF2-40B4-BE49-F238E27FC236}">
              <a16:creationId xmlns:a16="http://schemas.microsoft.com/office/drawing/2014/main" id="{842D2E14-E9D8-4589-84CC-C7889832DC43}"/>
            </a:ext>
          </a:extLst>
        </xdr:cNvPr>
        <xdr:cNvSpPr txBox="1">
          <a:spLocks noChangeArrowheads="1"/>
        </xdr:cNvSpPr>
      </xdr:nvSpPr>
      <xdr:spPr bwMode="auto">
        <a:xfrm>
          <a:off x="32247840" y="186099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998" name="Text Box 16">
          <a:extLst>
            <a:ext uri="{FF2B5EF4-FFF2-40B4-BE49-F238E27FC236}">
              <a16:creationId xmlns:a16="http://schemas.microsoft.com/office/drawing/2014/main" id="{8F521607-6E79-4EDF-84F8-93BBC4B3527D}"/>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5999" name="Text Box 17">
          <a:extLst>
            <a:ext uri="{FF2B5EF4-FFF2-40B4-BE49-F238E27FC236}">
              <a16:creationId xmlns:a16="http://schemas.microsoft.com/office/drawing/2014/main" id="{69B74BAB-2734-40A0-9B16-9D1401F92E7D}"/>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6000" name="Text Box 18">
          <a:extLst>
            <a:ext uri="{FF2B5EF4-FFF2-40B4-BE49-F238E27FC236}">
              <a16:creationId xmlns:a16="http://schemas.microsoft.com/office/drawing/2014/main" id="{E3BAEC76-03C5-4790-A4CD-C12A29017DC6}"/>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6001" name="Text Box 19">
          <a:extLst>
            <a:ext uri="{FF2B5EF4-FFF2-40B4-BE49-F238E27FC236}">
              <a16:creationId xmlns:a16="http://schemas.microsoft.com/office/drawing/2014/main" id="{78D4C7E1-2D63-466B-A517-AAF77B3357C4}"/>
            </a:ext>
          </a:extLst>
        </xdr:cNvPr>
        <xdr:cNvSpPr txBox="1">
          <a:spLocks noChangeArrowheads="1"/>
        </xdr:cNvSpPr>
      </xdr:nvSpPr>
      <xdr:spPr bwMode="auto">
        <a:xfrm>
          <a:off x="32247840" y="21732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448496"/>
    <xdr:sp macro="" textlink="">
      <xdr:nvSpPr>
        <xdr:cNvPr id="16002" name="Text Box 15">
          <a:extLst>
            <a:ext uri="{FF2B5EF4-FFF2-40B4-BE49-F238E27FC236}">
              <a16:creationId xmlns:a16="http://schemas.microsoft.com/office/drawing/2014/main" id="{12AE0DEE-779A-40A0-9718-AA3047697FB1}"/>
            </a:ext>
          </a:extLst>
        </xdr:cNvPr>
        <xdr:cNvSpPr txBox="1">
          <a:spLocks noChangeArrowheads="1"/>
        </xdr:cNvSpPr>
      </xdr:nvSpPr>
      <xdr:spPr bwMode="auto">
        <a:xfrm>
          <a:off x="32247840" y="222370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213632"/>
    <xdr:sp macro="" textlink="">
      <xdr:nvSpPr>
        <xdr:cNvPr id="16003" name="Text Box 15">
          <a:extLst>
            <a:ext uri="{FF2B5EF4-FFF2-40B4-BE49-F238E27FC236}">
              <a16:creationId xmlns:a16="http://schemas.microsoft.com/office/drawing/2014/main" id="{5174EAF3-5DDD-4C3B-A208-3E5BA891B92A}"/>
            </a:ext>
          </a:extLst>
        </xdr:cNvPr>
        <xdr:cNvSpPr txBox="1">
          <a:spLocks noChangeArrowheads="1"/>
        </xdr:cNvSpPr>
      </xdr:nvSpPr>
      <xdr:spPr bwMode="auto">
        <a:xfrm>
          <a:off x="32247840" y="222370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444331"/>
    <xdr:sp macro="" textlink="">
      <xdr:nvSpPr>
        <xdr:cNvPr id="16004" name="Text Box 15">
          <a:extLst>
            <a:ext uri="{FF2B5EF4-FFF2-40B4-BE49-F238E27FC236}">
              <a16:creationId xmlns:a16="http://schemas.microsoft.com/office/drawing/2014/main" id="{20722397-3BC5-4FBB-BD6C-6BBF5345FFBF}"/>
            </a:ext>
          </a:extLst>
        </xdr:cNvPr>
        <xdr:cNvSpPr txBox="1">
          <a:spLocks noChangeArrowheads="1"/>
        </xdr:cNvSpPr>
      </xdr:nvSpPr>
      <xdr:spPr bwMode="auto">
        <a:xfrm>
          <a:off x="32247840" y="222370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05" name="Text Box 16">
          <a:extLst>
            <a:ext uri="{FF2B5EF4-FFF2-40B4-BE49-F238E27FC236}">
              <a16:creationId xmlns:a16="http://schemas.microsoft.com/office/drawing/2014/main" id="{CD844D43-E5B4-4705-8DAD-7746A6A71F52}"/>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06" name="Text Box 17">
          <a:extLst>
            <a:ext uri="{FF2B5EF4-FFF2-40B4-BE49-F238E27FC236}">
              <a16:creationId xmlns:a16="http://schemas.microsoft.com/office/drawing/2014/main" id="{213B3624-30BE-457F-927A-B2C7F8048D06}"/>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07" name="Text Box 18">
          <a:extLst>
            <a:ext uri="{FF2B5EF4-FFF2-40B4-BE49-F238E27FC236}">
              <a16:creationId xmlns:a16="http://schemas.microsoft.com/office/drawing/2014/main" id="{DB4D4B6C-C146-46F7-AD54-7DDFBA406825}"/>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08" name="Text Box 19">
          <a:extLst>
            <a:ext uri="{FF2B5EF4-FFF2-40B4-BE49-F238E27FC236}">
              <a16:creationId xmlns:a16="http://schemas.microsoft.com/office/drawing/2014/main" id="{5C66AE81-096D-4939-AAEF-845CFF05FAD1}"/>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4014"/>
    <xdr:sp macro="" textlink="">
      <xdr:nvSpPr>
        <xdr:cNvPr id="16009" name="Text Box 15">
          <a:extLst>
            <a:ext uri="{FF2B5EF4-FFF2-40B4-BE49-F238E27FC236}">
              <a16:creationId xmlns:a16="http://schemas.microsoft.com/office/drawing/2014/main" id="{998390C2-29EF-4C53-BFD5-D592D7AC0D3B}"/>
            </a:ext>
          </a:extLst>
        </xdr:cNvPr>
        <xdr:cNvSpPr txBox="1">
          <a:spLocks noChangeArrowheads="1"/>
        </xdr:cNvSpPr>
      </xdr:nvSpPr>
      <xdr:spPr bwMode="auto">
        <a:xfrm>
          <a:off x="32247840" y="262204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10" name="Text Box 16">
          <a:extLst>
            <a:ext uri="{FF2B5EF4-FFF2-40B4-BE49-F238E27FC236}">
              <a16:creationId xmlns:a16="http://schemas.microsoft.com/office/drawing/2014/main" id="{D28BD812-75DE-4472-AFEA-F1CF63739B24}"/>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11" name="Text Box 17">
          <a:extLst>
            <a:ext uri="{FF2B5EF4-FFF2-40B4-BE49-F238E27FC236}">
              <a16:creationId xmlns:a16="http://schemas.microsoft.com/office/drawing/2014/main" id="{CF717DEF-8D6F-4F22-83C8-F36642318E11}"/>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12" name="Text Box 18">
          <a:extLst>
            <a:ext uri="{FF2B5EF4-FFF2-40B4-BE49-F238E27FC236}">
              <a16:creationId xmlns:a16="http://schemas.microsoft.com/office/drawing/2014/main" id="{1C1E2E54-5BE3-49CD-BAAD-860F9C7B283C}"/>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13" name="Text Box 19">
          <a:extLst>
            <a:ext uri="{FF2B5EF4-FFF2-40B4-BE49-F238E27FC236}">
              <a16:creationId xmlns:a16="http://schemas.microsoft.com/office/drawing/2014/main" id="{E2AC349C-F0A2-453F-9743-A356BAF1B344}"/>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456743"/>
    <xdr:sp macro="" textlink="">
      <xdr:nvSpPr>
        <xdr:cNvPr id="16014" name="Text Box 15">
          <a:extLst>
            <a:ext uri="{FF2B5EF4-FFF2-40B4-BE49-F238E27FC236}">
              <a16:creationId xmlns:a16="http://schemas.microsoft.com/office/drawing/2014/main" id="{43222804-4389-44B1-9E88-9FCAFB03CABB}"/>
            </a:ext>
          </a:extLst>
        </xdr:cNvPr>
        <xdr:cNvSpPr txBox="1">
          <a:spLocks noChangeArrowheads="1"/>
        </xdr:cNvSpPr>
      </xdr:nvSpPr>
      <xdr:spPr bwMode="auto">
        <a:xfrm>
          <a:off x="32247840" y="2223706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213632"/>
    <xdr:sp macro="" textlink="">
      <xdr:nvSpPr>
        <xdr:cNvPr id="16015" name="Text Box 15">
          <a:extLst>
            <a:ext uri="{FF2B5EF4-FFF2-40B4-BE49-F238E27FC236}">
              <a16:creationId xmlns:a16="http://schemas.microsoft.com/office/drawing/2014/main" id="{A60A3BC3-9AA9-4E0E-86EB-C111D3458506}"/>
            </a:ext>
          </a:extLst>
        </xdr:cNvPr>
        <xdr:cNvSpPr txBox="1">
          <a:spLocks noChangeArrowheads="1"/>
        </xdr:cNvSpPr>
      </xdr:nvSpPr>
      <xdr:spPr bwMode="auto">
        <a:xfrm>
          <a:off x="32247840" y="222370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444331"/>
    <xdr:sp macro="" textlink="">
      <xdr:nvSpPr>
        <xdr:cNvPr id="16016" name="Text Box 15">
          <a:extLst>
            <a:ext uri="{FF2B5EF4-FFF2-40B4-BE49-F238E27FC236}">
              <a16:creationId xmlns:a16="http://schemas.microsoft.com/office/drawing/2014/main" id="{D7A831C1-508F-4991-8B66-E0DF8F775D0C}"/>
            </a:ext>
          </a:extLst>
        </xdr:cNvPr>
        <xdr:cNvSpPr txBox="1">
          <a:spLocks noChangeArrowheads="1"/>
        </xdr:cNvSpPr>
      </xdr:nvSpPr>
      <xdr:spPr bwMode="auto">
        <a:xfrm>
          <a:off x="32247840" y="222370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17" name="Text Box 16">
          <a:extLst>
            <a:ext uri="{FF2B5EF4-FFF2-40B4-BE49-F238E27FC236}">
              <a16:creationId xmlns:a16="http://schemas.microsoft.com/office/drawing/2014/main" id="{4E11539D-440C-4CA5-B25C-219D172A94EE}"/>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18" name="Text Box 17">
          <a:extLst>
            <a:ext uri="{FF2B5EF4-FFF2-40B4-BE49-F238E27FC236}">
              <a16:creationId xmlns:a16="http://schemas.microsoft.com/office/drawing/2014/main" id="{8907A157-C827-4E0C-A1AD-C558DF8A80F9}"/>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19" name="Text Box 18">
          <a:extLst>
            <a:ext uri="{FF2B5EF4-FFF2-40B4-BE49-F238E27FC236}">
              <a16:creationId xmlns:a16="http://schemas.microsoft.com/office/drawing/2014/main" id="{998D38B8-D330-479F-B5D1-1D4AC7AAC7DE}"/>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20" name="Text Box 19">
          <a:extLst>
            <a:ext uri="{FF2B5EF4-FFF2-40B4-BE49-F238E27FC236}">
              <a16:creationId xmlns:a16="http://schemas.microsoft.com/office/drawing/2014/main" id="{BB76848E-2518-44DB-9A6E-8A92D3A8CF24}"/>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4014"/>
    <xdr:sp macro="" textlink="">
      <xdr:nvSpPr>
        <xdr:cNvPr id="16021" name="Text Box 15">
          <a:extLst>
            <a:ext uri="{FF2B5EF4-FFF2-40B4-BE49-F238E27FC236}">
              <a16:creationId xmlns:a16="http://schemas.microsoft.com/office/drawing/2014/main" id="{110FF8F9-1AFE-4C66-8E4D-1B1018FE44D1}"/>
            </a:ext>
          </a:extLst>
        </xdr:cNvPr>
        <xdr:cNvSpPr txBox="1">
          <a:spLocks noChangeArrowheads="1"/>
        </xdr:cNvSpPr>
      </xdr:nvSpPr>
      <xdr:spPr bwMode="auto">
        <a:xfrm>
          <a:off x="32247840" y="262204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22" name="Text Box 16">
          <a:extLst>
            <a:ext uri="{FF2B5EF4-FFF2-40B4-BE49-F238E27FC236}">
              <a16:creationId xmlns:a16="http://schemas.microsoft.com/office/drawing/2014/main" id="{961F4154-4BEE-454F-8C9C-0AD25694A121}"/>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23" name="Text Box 17">
          <a:extLst>
            <a:ext uri="{FF2B5EF4-FFF2-40B4-BE49-F238E27FC236}">
              <a16:creationId xmlns:a16="http://schemas.microsoft.com/office/drawing/2014/main" id="{C39BF6D4-EC7B-448F-AA30-2384B26BA99F}"/>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24" name="Text Box 18">
          <a:extLst>
            <a:ext uri="{FF2B5EF4-FFF2-40B4-BE49-F238E27FC236}">
              <a16:creationId xmlns:a16="http://schemas.microsoft.com/office/drawing/2014/main" id="{3151F36E-F8E1-4965-843C-35347605E617}"/>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25" name="Text Box 19">
          <a:extLst>
            <a:ext uri="{FF2B5EF4-FFF2-40B4-BE49-F238E27FC236}">
              <a16:creationId xmlns:a16="http://schemas.microsoft.com/office/drawing/2014/main" id="{2E2C5575-42CD-4ABA-9A17-16252046232A}"/>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26" name="Text Box 16">
          <a:extLst>
            <a:ext uri="{FF2B5EF4-FFF2-40B4-BE49-F238E27FC236}">
              <a16:creationId xmlns:a16="http://schemas.microsoft.com/office/drawing/2014/main" id="{CBA73B27-4804-45E4-8332-770EACC71FA6}"/>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27" name="Text Box 17">
          <a:extLst>
            <a:ext uri="{FF2B5EF4-FFF2-40B4-BE49-F238E27FC236}">
              <a16:creationId xmlns:a16="http://schemas.microsoft.com/office/drawing/2014/main" id="{B2C72FA0-F13F-4731-A21C-C4636A65A4F9}"/>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28" name="Text Box 18">
          <a:extLst>
            <a:ext uri="{FF2B5EF4-FFF2-40B4-BE49-F238E27FC236}">
              <a16:creationId xmlns:a16="http://schemas.microsoft.com/office/drawing/2014/main" id="{439956A3-C6AA-4DC5-8517-739EA19D68C1}"/>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29" name="Text Box 19">
          <a:extLst>
            <a:ext uri="{FF2B5EF4-FFF2-40B4-BE49-F238E27FC236}">
              <a16:creationId xmlns:a16="http://schemas.microsoft.com/office/drawing/2014/main" id="{A444CF6D-CAB7-4615-BFB0-423283A6E4D4}"/>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4014"/>
    <xdr:sp macro="" textlink="">
      <xdr:nvSpPr>
        <xdr:cNvPr id="16030" name="Text Box 15">
          <a:extLst>
            <a:ext uri="{FF2B5EF4-FFF2-40B4-BE49-F238E27FC236}">
              <a16:creationId xmlns:a16="http://schemas.microsoft.com/office/drawing/2014/main" id="{E81054A8-DA66-4A93-A343-989FC226870E}"/>
            </a:ext>
          </a:extLst>
        </xdr:cNvPr>
        <xdr:cNvSpPr txBox="1">
          <a:spLocks noChangeArrowheads="1"/>
        </xdr:cNvSpPr>
      </xdr:nvSpPr>
      <xdr:spPr bwMode="auto">
        <a:xfrm>
          <a:off x="32247840" y="262204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31" name="Text Box 16">
          <a:extLst>
            <a:ext uri="{FF2B5EF4-FFF2-40B4-BE49-F238E27FC236}">
              <a16:creationId xmlns:a16="http://schemas.microsoft.com/office/drawing/2014/main" id="{3D5E5C62-E559-4F77-8E89-E89236EF9B7A}"/>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32" name="Text Box 17">
          <a:extLst>
            <a:ext uri="{FF2B5EF4-FFF2-40B4-BE49-F238E27FC236}">
              <a16:creationId xmlns:a16="http://schemas.microsoft.com/office/drawing/2014/main" id="{B6911642-82DF-4AB7-BC92-869995990CA6}"/>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33" name="Text Box 18">
          <a:extLst>
            <a:ext uri="{FF2B5EF4-FFF2-40B4-BE49-F238E27FC236}">
              <a16:creationId xmlns:a16="http://schemas.microsoft.com/office/drawing/2014/main" id="{ED7044AF-013D-478B-AF84-008FCD439C37}"/>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34" name="Text Box 19">
          <a:extLst>
            <a:ext uri="{FF2B5EF4-FFF2-40B4-BE49-F238E27FC236}">
              <a16:creationId xmlns:a16="http://schemas.microsoft.com/office/drawing/2014/main" id="{76E5F1C0-DB63-47D7-9910-82EDD95DE0CC}"/>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8496"/>
    <xdr:sp macro="" textlink="">
      <xdr:nvSpPr>
        <xdr:cNvPr id="16035" name="Text Box 15">
          <a:extLst>
            <a:ext uri="{FF2B5EF4-FFF2-40B4-BE49-F238E27FC236}">
              <a16:creationId xmlns:a16="http://schemas.microsoft.com/office/drawing/2014/main" id="{9D532757-458C-41BF-8B8B-F4308F64B68E}"/>
            </a:ext>
          </a:extLst>
        </xdr:cNvPr>
        <xdr:cNvSpPr txBox="1">
          <a:spLocks noChangeArrowheads="1"/>
        </xdr:cNvSpPr>
      </xdr:nvSpPr>
      <xdr:spPr bwMode="auto">
        <a:xfrm>
          <a:off x="32247840" y="2622042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213632"/>
    <xdr:sp macro="" textlink="">
      <xdr:nvSpPr>
        <xdr:cNvPr id="16036" name="Text Box 15">
          <a:extLst>
            <a:ext uri="{FF2B5EF4-FFF2-40B4-BE49-F238E27FC236}">
              <a16:creationId xmlns:a16="http://schemas.microsoft.com/office/drawing/2014/main" id="{D89AC123-5E83-4667-A7CD-7D49713D0E9A}"/>
            </a:ext>
          </a:extLst>
        </xdr:cNvPr>
        <xdr:cNvSpPr txBox="1">
          <a:spLocks noChangeArrowheads="1"/>
        </xdr:cNvSpPr>
      </xdr:nvSpPr>
      <xdr:spPr bwMode="auto">
        <a:xfrm>
          <a:off x="32247840" y="2622042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4331"/>
    <xdr:sp macro="" textlink="">
      <xdr:nvSpPr>
        <xdr:cNvPr id="16037" name="Text Box 15">
          <a:extLst>
            <a:ext uri="{FF2B5EF4-FFF2-40B4-BE49-F238E27FC236}">
              <a16:creationId xmlns:a16="http://schemas.microsoft.com/office/drawing/2014/main" id="{22ABC428-11BC-41A5-BA27-18595CC1568F}"/>
            </a:ext>
          </a:extLst>
        </xdr:cNvPr>
        <xdr:cNvSpPr txBox="1">
          <a:spLocks noChangeArrowheads="1"/>
        </xdr:cNvSpPr>
      </xdr:nvSpPr>
      <xdr:spPr bwMode="auto">
        <a:xfrm>
          <a:off x="32247840" y="2622042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38" name="Text Box 16">
          <a:extLst>
            <a:ext uri="{FF2B5EF4-FFF2-40B4-BE49-F238E27FC236}">
              <a16:creationId xmlns:a16="http://schemas.microsoft.com/office/drawing/2014/main" id="{56F3036E-D8CB-4F54-B00C-D5E557A140F6}"/>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39" name="Text Box 17">
          <a:extLst>
            <a:ext uri="{FF2B5EF4-FFF2-40B4-BE49-F238E27FC236}">
              <a16:creationId xmlns:a16="http://schemas.microsoft.com/office/drawing/2014/main" id="{A99C1752-6030-4E43-86DC-098462BB2A82}"/>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40" name="Text Box 18">
          <a:extLst>
            <a:ext uri="{FF2B5EF4-FFF2-40B4-BE49-F238E27FC236}">
              <a16:creationId xmlns:a16="http://schemas.microsoft.com/office/drawing/2014/main" id="{492CED57-30BB-4ED6-8015-BCE985A9BF59}"/>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41" name="Text Box 19">
          <a:extLst>
            <a:ext uri="{FF2B5EF4-FFF2-40B4-BE49-F238E27FC236}">
              <a16:creationId xmlns:a16="http://schemas.microsoft.com/office/drawing/2014/main" id="{E7E7E57A-3E06-403E-AA52-70D70E450F4B}"/>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4014"/>
    <xdr:sp macro="" textlink="">
      <xdr:nvSpPr>
        <xdr:cNvPr id="16042" name="Text Box 15">
          <a:extLst>
            <a:ext uri="{FF2B5EF4-FFF2-40B4-BE49-F238E27FC236}">
              <a16:creationId xmlns:a16="http://schemas.microsoft.com/office/drawing/2014/main" id="{1105BA51-D6CD-47D5-B500-27520D5DAF50}"/>
            </a:ext>
          </a:extLst>
        </xdr:cNvPr>
        <xdr:cNvSpPr txBox="1">
          <a:spLocks noChangeArrowheads="1"/>
        </xdr:cNvSpPr>
      </xdr:nvSpPr>
      <xdr:spPr bwMode="auto">
        <a:xfrm>
          <a:off x="32247840" y="262204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43" name="Text Box 16">
          <a:extLst>
            <a:ext uri="{FF2B5EF4-FFF2-40B4-BE49-F238E27FC236}">
              <a16:creationId xmlns:a16="http://schemas.microsoft.com/office/drawing/2014/main" id="{53B49CC7-43FF-42F0-8F72-68FDF151FDFD}"/>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44" name="Text Box 17">
          <a:extLst>
            <a:ext uri="{FF2B5EF4-FFF2-40B4-BE49-F238E27FC236}">
              <a16:creationId xmlns:a16="http://schemas.microsoft.com/office/drawing/2014/main" id="{6823A5AE-3EF8-462C-81EB-7333684FD984}"/>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45" name="Text Box 18">
          <a:extLst>
            <a:ext uri="{FF2B5EF4-FFF2-40B4-BE49-F238E27FC236}">
              <a16:creationId xmlns:a16="http://schemas.microsoft.com/office/drawing/2014/main" id="{B1BE55D7-0D70-4E8D-92AF-415586C2E9E3}"/>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46" name="Text Box 19">
          <a:extLst>
            <a:ext uri="{FF2B5EF4-FFF2-40B4-BE49-F238E27FC236}">
              <a16:creationId xmlns:a16="http://schemas.microsoft.com/office/drawing/2014/main" id="{E224FB58-DB86-4457-865B-746462D83F2B}"/>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56743"/>
    <xdr:sp macro="" textlink="">
      <xdr:nvSpPr>
        <xdr:cNvPr id="16047" name="Text Box 15">
          <a:extLst>
            <a:ext uri="{FF2B5EF4-FFF2-40B4-BE49-F238E27FC236}">
              <a16:creationId xmlns:a16="http://schemas.microsoft.com/office/drawing/2014/main" id="{D910A73E-F3B7-4D8C-8F38-7E1B3CEA03FD}"/>
            </a:ext>
          </a:extLst>
        </xdr:cNvPr>
        <xdr:cNvSpPr txBox="1">
          <a:spLocks noChangeArrowheads="1"/>
        </xdr:cNvSpPr>
      </xdr:nvSpPr>
      <xdr:spPr bwMode="auto">
        <a:xfrm>
          <a:off x="32247840" y="2622042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213632"/>
    <xdr:sp macro="" textlink="">
      <xdr:nvSpPr>
        <xdr:cNvPr id="16048" name="Text Box 15">
          <a:extLst>
            <a:ext uri="{FF2B5EF4-FFF2-40B4-BE49-F238E27FC236}">
              <a16:creationId xmlns:a16="http://schemas.microsoft.com/office/drawing/2014/main" id="{523E969C-E3E3-47A9-85A6-F161EE280EAE}"/>
            </a:ext>
          </a:extLst>
        </xdr:cNvPr>
        <xdr:cNvSpPr txBox="1">
          <a:spLocks noChangeArrowheads="1"/>
        </xdr:cNvSpPr>
      </xdr:nvSpPr>
      <xdr:spPr bwMode="auto">
        <a:xfrm>
          <a:off x="32247840" y="2622042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4331"/>
    <xdr:sp macro="" textlink="">
      <xdr:nvSpPr>
        <xdr:cNvPr id="16049" name="Text Box 15">
          <a:extLst>
            <a:ext uri="{FF2B5EF4-FFF2-40B4-BE49-F238E27FC236}">
              <a16:creationId xmlns:a16="http://schemas.microsoft.com/office/drawing/2014/main" id="{12C6AE3D-B024-41F8-9B22-CE28A6D6783D}"/>
            </a:ext>
          </a:extLst>
        </xdr:cNvPr>
        <xdr:cNvSpPr txBox="1">
          <a:spLocks noChangeArrowheads="1"/>
        </xdr:cNvSpPr>
      </xdr:nvSpPr>
      <xdr:spPr bwMode="auto">
        <a:xfrm>
          <a:off x="32247840" y="2622042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50" name="Text Box 16">
          <a:extLst>
            <a:ext uri="{FF2B5EF4-FFF2-40B4-BE49-F238E27FC236}">
              <a16:creationId xmlns:a16="http://schemas.microsoft.com/office/drawing/2014/main" id="{A5AF4AC8-DA1C-4900-889B-ECF17D8686B5}"/>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51" name="Text Box 17">
          <a:extLst>
            <a:ext uri="{FF2B5EF4-FFF2-40B4-BE49-F238E27FC236}">
              <a16:creationId xmlns:a16="http://schemas.microsoft.com/office/drawing/2014/main" id="{4331D6FF-07D7-40BD-8239-7D4C24BDDB17}"/>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52" name="Text Box 18">
          <a:extLst>
            <a:ext uri="{FF2B5EF4-FFF2-40B4-BE49-F238E27FC236}">
              <a16:creationId xmlns:a16="http://schemas.microsoft.com/office/drawing/2014/main" id="{869AA088-670E-4170-9B99-ED081DDDE68E}"/>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53" name="Text Box 19">
          <a:extLst>
            <a:ext uri="{FF2B5EF4-FFF2-40B4-BE49-F238E27FC236}">
              <a16:creationId xmlns:a16="http://schemas.microsoft.com/office/drawing/2014/main" id="{C44F9446-9342-4911-A672-C9F751A3A930}"/>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4014"/>
    <xdr:sp macro="" textlink="">
      <xdr:nvSpPr>
        <xdr:cNvPr id="16054" name="Text Box 15">
          <a:extLst>
            <a:ext uri="{FF2B5EF4-FFF2-40B4-BE49-F238E27FC236}">
              <a16:creationId xmlns:a16="http://schemas.microsoft.com/office/drawing/2014/main" id="{9A8FE36C-86BE-4AE4-9995-BBC59EB8EC0A}"/>
            </a:ext>
          </a:extLst>
        </xdr:cNvPr>
        <xdr:cNvSpPr txBox="1">
          <a:spLocks noChangeArrowheads="1"/>
        </xdr:cNvSpPr>
      </xdr:nvSpPr>
      <xdr:spPr bwMode="auto">
        <a:xfrm>
          <a:off x="32247840" y="262204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55" name="Text Box 16">
          <a:extLst>
            <a:ext uri="{FF2B5EF4-FFF2-40B4-BE49-F238E27FC236}">
              <a16:creationId xmlns:a16="http://schemas.microsoft.com/office/drawing/2014/main" id="{19A60025-7590-4096-ABD0-28DF2839D4CF}"/>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56" name="Text Box 17">
          <a:extLst>
            <a:ext uri="{FF2B5EF4-FFF2-40B4-BE49-F238E27FC236}">
              <a16:creationId xmlns:a16="http://schemas.microsoft.com/office/drawing/2014/main" id="{E266DB94-168D-4476-B2CD-1D49804F56F5}"/>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57" name="Text Box 18">
          <a:extLst>
            <a:ext uri="{FF2B5EF4-FFF2-40B4-BE49-F238E27FC236}">
              <a16:creationId xmlns:a16="http://schemas.microsoft.com/office/drawing/2014/main" id="{340289E0-F362-4DAF-83DE-5F86B10865F0}"/>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58" name="Text Box 19">
          <a:extLst>
            <a:ext uri="{FF2B5EF4-FFF2-40B4-BE49-F238E27FC236}">
              <a16:creationId xmlns:a16="http://schemas.microsoft.com/office/drawing/2014/main" id="{440A3538-63CD-461F-A316-769F862116A0}"/>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59" name="Text Box 16">
          <a:extLst>
            <a:ext uri="{FF2B5EF4-FFF2-40B4-BE49-F238E27FC236}">
              <a16:creationId xmlns:a16="http://schemas.microsoft.com/office/drawing/2014/main" id="{5B3DE96F-DDBD-4DB1-8471-8DADFFAE27C1}"/>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60" name="Text Box 17">
          <a:extLst>
            <a:ext uri="{FF2B5EF4-FFF2-40B4-BE49-F238E27FC236}">
              <a16:creationId xmlns:a16="http://schemas.microsoft.com/office/drawing/2014/main" id="{BDE24579-C2E6-4203-BE93-14C177FD14E8}"/>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61" name="Text Box 18">
          <a:extLst>
            <a:ext uri="{FF2B5EF4-FFF2-40B4-BE49-F238E27FC236}">
              <a16:creationId xmlns:a16="http://schemas.microsoft.com/office/drawing/2014/main" id="{63D53DE8-67C6-4684-8AD6-75976A6A8D86}"/>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62" name="Text Box 19">
          <a:extLst>
            <a:ext uri="{FF2B5EF4-FFF2-40B4-BE49-F238E27FC236}">
              <a16:creationId xmlns:a16="http://schemas.microsoft.com/office/drawing/2014/main" id="{E8651ABB-6081-437F-AD67-DECA1FDD3A54}"/>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4014"/>
    <xdr:sp macro="" textlink="">
      <xdr:nvSpPr>
        <xdr:cNvPr id="16063" name="Text Box 15">
          <a:extLst>
            <a:ext uri="{FF2B5EF4-FFF2-40B4-BE49-F238E27FC236}">
              <a16:creationId xmlns:a16="http://schemas.microsoft.com/office/drawing/2014/main" id="{049C3653-193B-4C9E-8A8E-0E1288FB30CD}"/>
            </a:ext>
          </a:extLst>
        </xdr:cNvPr>
        <xdr:cNvSpPr txBox="1">
          <a:spLocks noChangeArrowheads="1"/>
        </xdr:cNvSpPr>
      </xdr:nvSpPr>
      <xdr:spPr bwMode="auto">
        <a:xfrm>
          <a:off x="32247840" y="262204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64" name="Text Box 16">
          <a:extLst>
            <a:ext uri="{FF2B5EF4-FFF2-40B4-BE49-F238E27FC236}">
              <a16:creationId xmlns:a16="http://schemas.microsoft.com/office/drawing/2014/main" id="{196A9742-129C-41AC-959F-545CE37E37F6}"/>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65" name="Text Box 17">
          <a:extLst>
            <a:ext uri="{FF2B5EF4-FFF2-40B4-BE49-F238E27FC236}">
              <a16:creationId xmlns:a16="http://schemas.microsoft.com/office/drawing/2014/main" id="{7885855D-8CFB-4848-8160-0B695C10B7F9}"/>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66" name="Text Box 18">
          <a:extLst>
            <a:ext uri="{FF2B5EF4-FFF2-40B4-BE49-F238E27FC236}">
              <a16:creationId xmlns:a16="http://schemas.microsoft.com/office/drawing/2014/main" id="{0C4400E5-C253-4147-89F9-643EAFD8749E}"/>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6067" name="Text Box 19">
          <a:extLst>
            <a:ext uri="{FF2B5EF4-FFF2-40B4-BE49-F238E27FC236}">
              <a16:creationId xmlns:a16="http://schemas.microsoft.com/office/drawing/2014/main" id="{145DDF39-3056-499B-B6A1-07713D879028}"/>
            </a:ext>
          </a:extLst>
        </xdr:cNvPr>
        <xdr:cNvSpPr txBox="1">
          <a:spLocks noChangeArrowheads="1"/>
        </xdr:cNvSpPr>
      </xdr:nvSpPr>
      <xdr:spPr bwMode="auto">
        <a:xfrm>
          <a:off x="32247840" y="26220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8496"/>
    <xdr:sp macro="" textlink="">
      <xdr:nvSpPr>
        <xdr:cNvPr id="16068" name="Text Box 15">
          <a:extLst>
            <a:ext uri="{FF2B5EF4-FFF2-40B4-BE49-F238E27FC236}">
              <a16:creationId xmlns:a16="http://schemas.microsoft.com/office/drawing/2014/main" id="{FC97342F-95CC-416E-9625-559CD34AA8A0}"/>
            </a:ext>
          </a:extLst>
        </xdr:cNvPr>
        <xdr:cNvSpPr txBox="1">
          <a:spLocks noChangeArrowheads="1"/>
        </xdr:cNvSpPr>
      </xdr:nvSpPr>
      <xdr:spPr bwMode="auto">
        <a:xfrm>
          <a:off x="32247840" y="2622042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213632"/>
    <xdr:sp macro="" textlink="">
      <xdr:nvSpPr>
        <xdr:cNvPr id="16069" name="Text Box 15">
          <a:extLst>
            <a:ext uri="{FF2B5EF4-FFF2-40B4-BE49-F238E27FC236}">
              <a16:creationId xmlns:a16="http://schemas.microsoft.com/office/drawing/2014/main" id="{3A3A305D-EDBB-4F3A-9461-566D9E99AA6A}"/>
            </a:ext>
          </a:extLst>
        </xdr:cNvPr>
        <xdr:cNvSpPr txBox="1">
          <a:spLocks noChangeArrowheads="1"/>
        </xdr:cNvSpPr>
      </xdr:nvSpPr>
      <xdr:spPr bwMode="auto">
        <a:xfrm>
          <a:off x="32247840" y="2622042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4331"/>
    <xdr:sp macro="" textlink="">
      <xdr:nvSpPr>
        <xdr:cNvPr id="16070" name="Text Box 15">
          <a:extLst>
            <a:ext uri="{FF2B5EF4-FFF2-40B4-BE49-F238E27FC236}">
              <a16:creationId xmlns:a16="http://schemas.microsoft.com/office/drawing/2014/main" id="{54A439BD-97D4-4EF5-8EA4-F2FF00B0C417}"/>
            </a:ext>
          </a:extLst>
        </xdr:cNvPr>
        <xdr:cNvSpPr txBox="1">
          <a:spLocks noChangeArrowheads="1"/>
        </xdr:cNvSpPr>
      </xdr:nvSpPr>
      <xdr:spPr bwMode="auto">
        <a:xfrm>
          <a:off x="32247840" y="2622042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71" name="Text Box 16">
          <a:extLst>
            <a:ext uri="{FF2B5EF4-FFF2-40B4-BE49-F238E27FC236}">
              <a16:creationId xmlns:a16="http://schemas.microsoft.com/office/drawing/2014/main" id="{3CD97A74-97ED-4AC3-9994-EA2C71A580B7}"/>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72" name="Text Box 17">
          <a:extLst>
            <a:ext uri="{FF2B5EF4-FFF2-40B4-BE49-F238E27FC236}">
              <a16:creationId xmlns:a16="http://schemas.microsoft.com/office/drawing/2014/main" id="{DBCD5AA4-F141-4043-A084-434B9787D4EA}"/>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73" name="Text Box 18">
          <a:extLst>
            <a:ext uri="{FF2B5EF4-FFF2-40B4-BE49-F238E27FC236}">
              <a16:creationId xmlns:a16="http://schemas.microsoft.com/office/drawing/2014/main" id="{3702D88E-842B-40DC-8582-681E2CFF28F6}"/>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74" name="Text Box 19">
          <a:extLst>
            <a:ext uri="{FF2B5EF4-FFF2-40B4-BE49-F238E27FC236}">
              <a16:creationId xmlns:a16="http://schemas.microsoft.com/office/drawing/2014/main" id="{27CDA3FC-41ED-4773-A8BC-A05C611579D0}"/>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14</xdr:row>
      <xdr:rowOff>504825</xdr:rowOff>
    </xdr:from>
    <xdr:ext cx="95250" cy="444014"/>
    <xdr:sp macro="" textlink="">
      <xdr:nvSpPr>
        <xdr:cNvPr id="16075" name="Text Box 15">
          <a:extLst>
            <a:ext uri="{FF2B5EF4-FFF2-40B4-BE49-F238E27FC236}">
              <a16:creationId xmlns:a16="http://schemas.microsoft.com/office/drawing/2014/main" id="{A1333EE4-2016-4B04-B8AC-0F128D6F789C}"/>
            </a:ext>
          </a:extLst>
        </xdr:cNvPr>
        <xdr:cNvSpPr txBox="1">
          <a:spLocks noChangeArrowheads="1"/>
        </xdr:cNvSpPr>
      </xdr:nvSpPr>
      <xdr:spPr bwMode="auto">
        <a:xfrm>
          <a:off x="32247840" y="303218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76" name="Text Box 16">
          <a:extLst>
            <a:ext uri="{FF2B5EF4-FFF2-40B4-BE49-F238E27FC236}">
              <a16:creationId xmlns:a16="http://schemas.microsoft.com/office/drawing/2014/main" id="{2D1AF182-2E11-4696-80D2-C046BFE21963}"/>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77" name="Text Box 17">
          <a:extLst>
            <a:ext uri="{FF2B5EF4-FFF2-40B4-BE49-F238E27FC236}">
              <a16:creationId xmlns:a16="http://schemas.microsoft.com/office/drawing/2014/main" id="{82A8EDA7-DA14-4027-BFE4-C76DC9DACC5A}"/>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78" name="Text Box 18">
          <a:extLst>
            <a:ext uri="{FF2B5EF4-FFF2-40B4-BE49-F238E27FC236}">
              <a16:creationId xmlns:a16="http://schemas.microsoft.com/office/drawing/2014/main" id="{7DD52F73-0370-4B59-A635-FAD1DB64D5C4}"/>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79" name="Text Box 19">
          <a:extLst>
            <a:ext uri="{FF2B5EF4-FFF2-40B4-BE49-F238E27FC236}">
              <a16:creationId xmlns:a16="http://schemas.microsoft.com/office/drawing/2014/main" id="{F16BEF1F-0446-4648-B3E6-4DEE3DE69731}"/>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56743"/>
    <xdr:sp macro="" textlink="">
      <xdr:nvSpPr>
        <xdr:cNvPr id="16080" name="Text Box 15">
          <a:extLst>
            <a:ext uri="{FF2B5EF4-FFF2-40B4-BE49-F238E27FC236}">
              <a16:creationId xmlns:a16="http://schemas.microsoft.com/office/drawing/2014/main" id="{5DCE0110-9C8F-4A38-AD32-8625B6A3824D}"/>
            </a:ext>
          </a:extLst>
        </xdr:cNvPr>
        <xdr:cNvSpPr txBox="1">
          <a:spLocks noChangeArrowheads="1"/>
        </xdr:cNvSpPr>
      </xdr:nvSpPr>
      <xdr:spPr bwMode="auto">
        <a:xfrm>
          <a:off x="32247840" y="2622042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213632"/>
    <xdr:sp macro="" textlink="">
      <xdr:nvSpPr>
        <xdr:cNvPr id="16081" name="Text Box 15">
          <a:extLst>
            <a:ext uri="{FF2B5EF4-FFF2-40B4-BE49-F238E27FC236}">
              <a16:creationId xmlns:a16="http://schemas.microsoft.com/office/drawing/2014/main" id="{4CE7C669-F9FA-4342-AC3A-463C3CCADF19}"/>
            </a:ext>
          </a:extLst>
        </xdr:cNvPr>
        <xdr:cNvSpPr txBox="1">
          <a:spLocks noChangeArrowheads="1"/>
        </xdr:cNvSpPr>
      </xdr:nvSpPr>
      <xdr:spPr bwMode="auto">
        <a:xfrm>
          <a:off x="32247840" y="2622042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4331"/>
    <xdr:sp macro="" textlink="">
      <xdr:nvSpPr>
        <xdr:cNvPr id="16082" name="Text Box 15">
          <a:extLst>
            <a:ext uri="{FF2B5EF4-FFF2-40B4-BE49-F238E27FC236}">
              <a16:creationId xmlns:a16="http://schemas.microsoft.com/office/drawing/2014/main" id="{D947D516-4705-4651-8E73-027E2C57FCD1}"/>
            </a:ext>
          </a:extLst>
        </xdr:cNvPr>
        <xdr:cNvSpPr txBox="1">
          <a:spLocks noChangeArrowheads="1"/>
        </xdr:cNvSpPr>
      </xdr:nvSpPr>
      <xdr:spPr bwMode="auto">
        <a:xfrm>
          <a:off x="32247840" y="2622042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83" name="Text Box 16">
          <a:extLst>
            <a:ext uri="{FF2B5EF4-FFF2-40B4-BE49-F238E27FC236}">
              <a16:creationId xmlns:a16="http://schemas.microsoft.com/office/drawing/2014/main" id="{F4C0EE68-4479-45E4-B4FE-FC9EEA4408D3}"/>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84" name="Text Box 17">
          <a:extLst>
            <a:ext uri="{FF2B5EF4-FFF2-40B4-BE49-F238E27FC236}">
              <a16:creationId xmlns:a16="http://schemas.microsoft.com/office/drawing/2014/main" id="{F250F9E2-734F-4634-8046-465C4F490FDF}"/>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85" name="Text Box 18">
          <a:extLst>
            <a:ext uri="{FF2B5EF4-FFF2-40B4-BE49-F238E27FC236}">
              <a16:creationId xmlns:a16="http://schemas.microsoft.com/office/drawing/2014/main" id="{E400A163-3BD2-43E8-BDFE-008B14DECF47}"/>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86" name="Text Box 19">
          <a:extLst>
            <a:ext uri="{FF2B5EF4-FFF2-40B4-BE49-F238E27FC236}">
              <a16:creationId xmlns:a16="http://schemas.microsoft.com/office/drawing/2014/main" id="{B545E5AB-EC1D-4C60-B464-2544D1B3DF36}"/>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14</xdr:row>
      <xdr:rowOff>504825</xdr:rowOff>
    </xdr:from>
    <xdr:ext cx="95250" cy="444014"/>
    <xdr:sp macro="" textlink="">
      <xdr:nvSpPr>
        <xdr:cNvPr id="16087" name="Text Box 15">
          <a:extLst>
            <a:ext uri="{FF2B5EF4-FFF2-40B4-BE49-F238E27FC236}">
              <a16:creationId xmlns:a16="http://schemas.microsoft.com/office/drawing/2014/main" id="{ACDE0575-2D0C-416E-875B-DCD9C7656D43}"/>
            </a:ext>
          </a:extLst>
        </xdr:cNvPr>
        <xdr:cNvSpPr txBox="1">
          <a:spLocks noChangeArrowheads="1"/>
        </xdr:cNvSpPr>
      </xdr:nvSpPr>
      <xdr:spPr bwMode="auto">
        <a:xfrm>
          <a:off x="32247840" y="303218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88" name="Text Box 16">
          <a:extLst>
            <a:ext uri="{FF2B5EF4-FFF2-40B4-BE49-F238E27FC236}">
              <a16:creationId xmlns:a16="http://schemas.microsoft.com/office/drawing/2014/main" id="{B70CDC72-AC21-4594-9369-86C6A0601A44}"/>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89" name="Text Box 17">
          <a:extLst>
            <a:ext uri="{FF2B5EF4-FFF2-40B4-BE49-F238E27FC236}">
              <a16:creationId xmlns:a16="http://schemas.microsoft.com/office/drawing/2014/main" id="{D2DACD90-DA74-4A7B-94EF-E0E3F380FDED}"/>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90" name="Text Box 18">
          <a:extLst>
            <a:ext uri="{FF2B5EF4-FFF2-40B4-BE49-F238E27FC236}">
              <a16:creationId xmlns:a16="http://schemas.microsoft.com/office/drawing/2014/main" id="{762622EE-B818-4113-A85E-A3096947BBE6}"/>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91" name="Text Box 19">
          <a:extLst>
            <a:ext uri="{FF2B5EF4-FFF2-40B4-BE49-F238E27FC236}">
              <a16:creationId xmlns:a16="http://schemas.microsoft.com/office/drawing/2014/main" id="{206B7DDE-71D1-426C-B9C3-CC202E7EE714}"/>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92" name="Text Box 16">
          <a:extLst>
            <a:ext uri="{FF2B5EF4-FFF2-40B4-BE49-F238E27FC236}">
              <a16:creationId xmlns:a16="http://schemas.microsoft.com/office/drawing/2014/main" id="{6D1E357D-D1B1-45EE-98D9-78BB4EC71BA3}"/>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93" name="Text Box 17">
          <a:extLst>
            <a:ext uri="{FF2B5EF4-FFF2-40B4-BE49-F238E27FC236}">
              <a16:creationId xmlns:a16="http://schemas.microsoft.com/office/drawing/2014/main" id="{B11DBA89-0E2C-4C9A-A61E-975CE7F0C537}"/>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94" name="Text Box 18">
          <a:extLst>
            <a:ext uri="{FF2B5EF4-FFF2-40B4-BE49-F238E27FC236}">
              <a16:creationId xmlns:a16="http://schemas.microsoft.com/office/drawing/2014/main" id="{68546BDC-D966-459B-9498-6B6043F95946}"/>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95" name="Text Box 19">
          <a:extLst>
            <a:ext uri="{FF2B5EF4-FFF2-40B4-BE49-F238E27FC236}">
              <a16:creationId xmlns:a16="http://schemas.microsoft.com/office/drawing/2014/main" id="{1ADDE163-9068-4ADE-B704-928A798F6375}"/>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14</xdr:row>
      <xdr:rowOff>504825</xdr:rowOff>
    </xdr:from>
    <xdr:ext cx="95250" cy="444014"/>
    <xdr:sp macro="" textlink="">
      <xdr:nvSpPr>
        <xdr:cNvPr id="16096" name="Text Box 15">
          <a:extLst>
            <a:ext uri="{FF2B5EF4-FFF2-40B4-BE49-F238E27FC236}">
              <a16:creationId xmlns:a16="http://schemas.microsoft.com/office/drawing/2014/main" id="{6F0339DB-297C-47EF-89AA-DE986C695EF8}"/>
            </a:ext>
          </a:extLst>
        </xdr:cNvPr>
        <xdr:cNvSpPr txBox="1">
          <a:spLocks noChangeArrowheads="1"/>
        </xdr:cNvSpPr>
      </xdr:nvSpPr>
      <xdr:spPr bwMode="auto">
        <a:xfrm>
          <a:off x="32247840" y="303218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97" name="Text Box 16">
          <a:extLst>
            <a:ext uri="{FF2B5EF4-FFF2-40B4-BE49-F238E27FC236}">
              <a16:creationId xmlns:a16="http://schemas.microsoft.com/office/drawing/2014/main" id="{6121D3DD-82A1-4CC7-830D-0D256CD66470}"/>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98" name="Text Box 17">
          <a:extLst>
            <a:ext uri="{FF2B5EF4-FFF2-40B4-BE49-F238E27FC236}">
              <a16:creationId xmlns:a16="http://schemas.microsoft.com/office/drawing/2014/main" id="{07BFE117-41B1-4950-B69B-BEF709B8E70D}"/>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099" name="Text Box 18">
          <a:extLst>
            <a:ext uri="{FF2B5EF4-FFF2-40B4-BE49-F238E27FC236}">
              <a16:creationId xmlns:a16="http://schemas.microsoft.com/office/drawing/2014/main" id="{EB7E81C7-1FBA-440A-8B39-6031CCC4BF95}"/>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6100" name="Text Box 19">
          <a:extLst>
            <a:ext uri="{FF2B5EF4-FFF2-40B4-BE49-F238E27FC236}">
              <a16:creationId xmlns:a16="http://schemas.microsoft.com/office/drawing/2014/main" id="{51FD56E2-43E8-46A5-9D9D-A6F764B0CE37}"/>
            </a:ext>
          </a:extLst>
        </xdr:cNvPr>
        <xdr:cNvSpPr txBox="1">
          <a:spLocks noChangeArrowheads="1"/>
        </xdr:cNvSpPr>
      </xdr:nvSpPr>
      <xdr:spPr bwMode="auto">
        <a:xfrm>
          <a:off x="32247840" y="329488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448496"/>
    <xdr:sp macro="" textlink="">
      <xdr:nvSpPr>
        <xdr:cNvPr id="16101" name="Text Box 15">
          <a:extLst>
            <a:ext uri="{FF2B5EF4-FFF2-40B4-BE49-F238E27FC236}">
              <a16:creationId xmlns:a16="http://schemas.microsoft.com/office/drawing/2014/main" id="{047380F9-88EF-4B67-AF83-01ACC9B9DFCF}"/>
            </a:ext>
          </a:extLst>
        </xdr:cNvPr>
        <xdr:cNvSpPr txBox="1">
          <a:spLocks noChangeArrowheads="1"/>
        </xdr:cNvSpPr>
      </xdr:nvSpPr>
      <xdr:spPr bwMode="auto">
        <a:xfrm>
          <a:off x="32247840" y="333241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213632"/>
    <xdr:sp macro="" textlink="">
      <xdr:nvSpPr>
        <xdr:cNvPr id="16102" name="Text Box 15">
          <a:extLst>
            <a:ext uri="{FF2B5EF4-FFF2-40B4-BE49-F238E27FC236}">
              <a16:creationId xmlns:a16="http://schemas.microsoft.com/office/drawing/2014/main" id="{06092F4E-616D-4C51-B877-CA121B6BAB0F}"/>
            </a:ext>
          </a:extLst>
        </xdr:cNvPr>
        <xdr:cNvSpPr txBox="1">
          <a:spLocks noChangeArrowheads="1"/>
        </xdr:cNvSpPr>
      </xdr:nvSpPr>
      <xdr:spPr bwMode="auto">
        <a:xfrm>
          <a:off x="32247840" y="333241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444331"/>
    <xdr:sp macro="" textlink="">
      <xdr:nvSpPr>
        <xdr:cNvPr id="16103" name="Text Box 15">
          <a:extLst>
            <a:ext uri="{FF2B5EF4-FFF2-40B4-BE49-F238E27FC236}">
              <a16:creationId xmlns:a16="http://schemas.microsoft.com/office/drawing/2014/main" id="{256C9CC8-12F3-43D7-BE22-2FEC3000E595}"/>
            </a:ext>
          </a:extLst>
        </xdr:cNvPr>
        <xdr:cNvSpPr txBox="1">
          <a:spLocks noChangeArrowheads="1"/>
        </xdr:cNvSpPr>
      </xdr:nvSpPr>
      <xdr:spPr bwMode="auto">
        <a:xfrm>
          <a:off x="32247840" y="333241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04" name="Text Box 16">
          <a:extLst>
            <a:ext uri="{FF2B5EF4-FFF2-40B4-BE49-F238E27FC236}">
              <a16:creationId xmlns:a16="http://schemas.microsoft.com/office/drawing/2014/main" id="{BCC29EB3-C179-4434-A0EC-2EBED089057D}"/>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05" name="Text Box 17">
          <a:extLst>
            <a:ext uri="{FF2B5EF4-FFF2-40B4-BE49-F238E27FC236}">
              <a16:creationId xmlns:a16="http://schemas.microsoft.com/office/drawing/2014/main" id="{1D9779CD-1D28-4AAD-BE57-D502BED0E4E8}"/>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06" name="Text Box 18">
          <a:extLst>
            <a:ext uri="{FF2B5EF4-FFF2-40B4-BE49-F238E27FC236}">
              <a16:creationId xmlns:a16="http://schemas.microsoft.com/office/drawing/2014/main" id="{3EFBB87C-2FEB-41BF-BA35-3F9DB29709FB}"/>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07" name="Text Box 19">
          <a:extLst>
            <a:ext uri="{FF2B5EF4-FFF2-40B4-BE49-F238E27FC236}">
              <a16:creationId xmlns:a16="http://schemas.microsoft.com/office/drawing/2014/main" id="{F9701E74-D2E4-498A-AEC5-96DBFB1A954B}"/>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16</xdr:row>
      <xdr:rowOff>504825</xdr:rowOff>
    </xdr:from>
    <xdr:ext cx="95250" cy="444014"/>
    <xdr:sp macro="" textlink="">
      <xdr:nvSpPr>
        <xdr:cNvPr id="16108" name="Text Box 15">
          <a:extLst>
            <a:ext uri="{FF2B5EF4-FFF2-40B4-BE49-F238E27FC236}">
              <a16:creationId xmlns:a16="http://schemas.microsoft.com/office/drawing/2014/main" id="{3C05BAFA-8CD2-4425-B9C1-92A8CC9A0AC2}"/>
            </a:ext>
          </a:extLst>
        </xdr:cNvPr>
        <xdr:cNvSpPr txBox="1">
          <a:spLocks noChangeArrowheads="1"/>
        </xdr:cNvSpPr>
      </xdr:nvSpPr>
      <xdr:spPr bwMode="auto">
        <a:xfrm>
          <a:off x="32247840" y="373399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09" name="Text Box 16">
          <a:extLst>
            <a:ext uri="{FF2B5EF4-FFF2-40B4-BE49-F238E27FC236}">
              <a16:creationId xmlns:a16="http://schemas.microsoft.com/office/drawing/2014/main" id="{BD1D32F9-0631-4774-A7C5-1F171F1F9B9F}"/>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10" name="Text Box 17">
          <a:extLst>
            <a:ext uri="{FF2B5EF4-FFF2-40B4-BE49-F238E27FC236}">
              <a16:creationId xmlns:a16="http://schemas.microsoft.com/office/drawing/2014/main" id="{1ED80606-57EE-4D69-9CCA-CB1F1F0854F2}"/>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11" name="Text Box 18">
          <a:extLst>
            <a:ext uri="{FF2B5EF4-FFF2-40B4-BE49-F238E27FC236}">
              <a16:creationId xmlns:a16="http://schemas.microsoft.com/office/drawing/2014/main" id="{234C2E20-4ADF-4F45-98C4-C332B3F84012}"/>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12" name="Text Box 19">
          <a:extLst>
            <a:ext uri="{FF2B5EF4-FFF2-40B4-BE49-F238E27FC236}">
              <a16:creationId xmlns:a16="http://schemas.microsoft.com/office/drawing/2014/main" id="{6854E938-29C1-4103-B286-A77820A2381E}"/>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456743"/>
    <xdr:sp macro="" textlink="">
      <xdr:nvSpPr>
        <xdr:cNvPr id="16113" name="Text Box 15">
          <a:extLst>
            <a:ext uri="{FF2B5EF4-FFF2-40B4-BE49-F238E27FC236}">
              <a16:creationId xmlns:a16="http://schemas.microsoft.com/office/drawing/2014/main" id="{EF2F2DD9-A284-4126-AD87-60E9FA1D4EAD}"/>
            </a:ext>
          </a:extLst>
        </xdr:cNvPr>
        <xdr:cNvSpPr txBox="1">
          <a:spLocks noChangeArrowheads="1"/>
        </xdr:cNvSpPr>
      </xdr:nvSpPr>
      <xdr:spPr bwMode="auto">
        <a:xfrm>
          <a:off x="32247840" y="3332416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213632"/>
    <xdr:sp macro="" textlink="">
      <xdr:nvSpPr>
        <xdr:cNvPr id="16114" name="Text Box 15">
          <a:extLst>
            <a:ext uri="{FF2B5EF4-FFF2-40B4-BE49-F238E27FC236}">
              <a16:creationId xmlns:a16="http://schemas.microsoft.com/office/drawing/2014/main" id="{5CAABB71-B62A-47CD-AC71-F03B96977AA0}"/>
            </a:ext>
          </a:extLst>
        </xdr:cNvPr>
        <xdr:cNvSpPr txBox="1">
          <a:spLocks noChangeArrowheads="1"/>
        </xdr:cNvSpPr>
      </xdr:nvSpPr>
      <xdr:spPr bwMode="auto">
        <a:xfrm>
          <a:off x="32247840" y="333241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444331"/>
    <xdr:sp macro="" textlink="">
      <xdr:nvSpPr>
        <xdr:cNvPr id="16115" name="Text Box 15">
          <a:extLst>
            <a:ext uri="{FF2B5EF4-FFF2-40B4-BE49-F238E27FC236}">
              <a16:creationId xmlns:a16="http://schemas.microsoft.com/office/drawing/2014/main" id="{81D65670-DFF6-40CC-BA8B-EAB77D32509F}"/>
            </a:ext>
          </a:extLst>
        </xdr:cNvPr>
        <xdr:cNvSpPr txBox="1">
          <a:spLocks noChangeArrowheads="1"/>
        </xdr:cNvSpPr>
      </xdr:nvSpPr>
      <xdr:spPr bwMode="auto">
        <a:xfrm>
          <a:off x="32247840" y="333241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16" name="Text Box 16">
          <a:extLst>
            <a:ext uri="{FF2B5EF4-FFF2-40B4-BE49-F238E27FC236}">
              <a16:creationId xmlns:a16="http://schemas.microsoft.com/office/drawing/2014/main" id="{93A2D4AD-0191-4994-908A-41EADAD38A6C}"/>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17" name="Text Box 17">
          <a:extLst>
            <a:ext uri="{FF2B5EF4-FFF2-40B4-BE49-F238E27FC236}">
              <a16:creationId xmlns:a16="http://schemas.microsoft.com/office/drawing/2014/main" id="{E6794329-8BB5-4E5D-9974-BD7B8004ACF5}"/>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18" name="Text Box 18">
          <a:extLst>
            <a:ext uri="{FF2B5EF4-FFF2-40B4-BE49-F238E27FC236}">
              <a16:creationId xmlns:a16="http://schemas.microsoft.com/office/drawing/2014/main" id="{AA1E1D51-124F-40A8-AD70-278CB6FEB2DA}"/>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19" name="Text Box 19">
          <a:extLst>
            <a:ext uri="{FF2B5EF4-FFF2-40B4-BE49-F238E27FC236}">
              <a16:creationId xmlns:a16="http://schemas.microsoft.com/office/drawing/2014/main" id="{5CDCC02A-293E-41F7-BF31-3966C501F03B}"/>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16</xdr:row>
      <xdr:rowOff>504825</xdr:rowOff>
    </xdr:from>
    <xdr:ext cx="95250" cy="444014"/>
    <xdr:sp macro="" textlink="">
      <xdr:nvSpPr>
        <xdr:cNvPr id="16120" name="Text Box 15">
          <a:extLst>
            <a:ext uri="{FF2B5EF4-FFF2-40B4-BE49-F238E27FC236}">
              <a16:creationId xmlns:a16="http://schemas.microsoft.com/office/drawing/2014/main" id="{4F29FDF8-E644-4157-9723-6F0F19C22E1E}"/>
            </a:ext>
          </a:extLst>
        </xdr:cNvPr>
        <xdr:cNvSpPr txBox="1">
          <a:spLocks noChangeArrowheads="1"/>
        </xdr:cNvSpPr>
      </xdr:nvSpPr>
      <xdr:spPr bwMode="auto">
        <a:xfrm>
          <a:off x="32247840" y="373399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21" name="Text Box 16">
          <a:extLst>
            <a:ext uri="{FF2B5EF4-FFF2-40B4-BE49-F238E27FC236}">
              <a16:creationId xmlns:a16="http://schemas.microsoft.com/office/drawing/2014/main" id="{85F0A0C6-D705-4B8C-85F9-F2367FADBDA3}"/>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22" name="Text Box 17">
          <a:extLst>
            <a:ext uri="{FF2B5EF4-FFF2-40B4-BE49-F238E27FC236}">
              <a16:creationId xmlns:a16="http://schemas.microsoft.com/office/drawing/2014/main" id="{C389CB5A-E46B-45C0-AF55-AAA0104005B5}"/>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23" name="Text Box 18">
          <a:extLst>
            <a:ext uri="{FF2B5EF4-FFF2-40B4-BE49-F238E27FC236}">
              <a16:creationId xmlns:a16="http://schemas.microsoft.com/office/drawing/2014/main" id="{F78BA027-642A-48BC-8CAB-248DC020DA7A}"/>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24" name="Text Box 19">
          <a:extLst>
            <a:ext uri="{FF2B5EF4-FFF2-40B4-BE49-F238E27FC236}">
              <a16:creationId xmlns:a16="http://schemas.microsoft.com/office/drawing/2014/main" id="{D868A7B0-56FE-48F6-9680-A6072B6961DD}"/>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25" name="Text Box 16">
          <a:extLst>
            <a:ext uri="{FF2B5EF4-FFF2-40B4-BE49-F238E27FC236}">
              <a16:creationId xmlns:a16="http://schemas.microsoft.com/office/drawing/2014/main" id="{2B14F74C-0AC2-4F7F-A5FA-F398AB93AC8E}"/>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26" name="Text Box 17">
          <a:extLst>
            <a:ext uri="{FF2B5EF4-FFF2-40B4-BE49-F238E27FC236}">
              <a16:creationId xmlns:a16="http://schemas.microsoft.com/office/drawing/2014/main" id="{D613E753-C574-49BE-86C8-0CAF57438DBC}"/>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27" name="Text Box 18">
          <a:extLst>
            <a:ext uri="{FF2B5EF4-FFF2-40B4-BE49-F238E27FC236}">
              <a16:creationId xmlns:a16="http://schemas.microsoft.com/office/drawing/2014/main" id="{472428DE-535F-4061-BA8A-5BBD0662F7BB}"/>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28" name="Text Box 19">
          <a:extLst>
            <a:ext uri="{FF2B5EF4-FFF2-40B4-BE49-F238E27FC236}">
              <a16:creationId xmlns:a16="http://schemas.microsoft.com/office/drawing/2014/main" id="{B242A962-A78C-4B8A-9493-EAD00D0F4AE9}"/>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16</xdr:row>
      <xdr:rowOff>504825</xdr:rowOff>
    </xdr:from>
    <xdr:ext cx="95250" cy="444014"/>
    <xdr:sp macro="" textlink="">
      <xdr:nvSpPr>
        <xdr:cNvPr id="16129" name="Text Box 15">
          <a:extLst>
            <a:ext uri="{FF2B5EF4-FFF2-40B4-BE49-F238E27FC236}">
              <a16:creationId xmlns:a16="http://schemas.microsoft.com/office/drawing/2014/main" id="{26920EBB-E073-4779-BB64-FEB25C6F09B1}"/>
            </a:ext>
          </a:extLst>
        </xdr:cNvPr>
        <xdr:cNvSpPr txBox="1">
          <a:spLocks noChangeArrowheads="1"/>
        </xdr:cNvSpPr>
      </xdr:nvSpPr>
      <xdr:spPr bwMode="auto">
        <a:xfrm>
          <a:off x="32247840" y="373399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30" name="Text Box 16">
          <a:extLst>
            <a:ext uri="{FF2B5EF4-FFF2-40B4-BE49-F238E27FC236}">
              <a16:creationId xmlns:a16="http://schemas.microsoft.com/office/drawing/2014/main" id="{753F94E9-2E13-41A7-A860-9D67CA47FA0E}"/>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31" name="Text Box 17">
          <a:extLst>
            <a:ext uri="{FF2B5EF4-FFF2-40B4-BE49-F238E27FC236}">
              <a16:creationId xmlns:a16="http://schemas.microsoft.com/office/drawing/2014/main" id="{4666964A-4846-4682-B734-C30D6F434AC9}"/>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32" name="Text Box 18">
          <a:extLst>
            <a:ext uri="{FF2B5EF4-FFF2-40B4-BE49-F238E27FC236}">
              <a16:creationId xmlns:a16="http://schemas.microsoft.com/office/drawing/2014/main" id="{BF15C408-3290-4B06-830E-30A86EBD832C}"/>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6133" name="Text Box 19">
          <a:extLst>
            <a:ext uri="{FF2B5EF4-FFF2-40B4-BE49-F238E27FC236}">
              <a16:creationId xmlns:a16="http://schemas.microsoft.com/office/drawing/2014/main" id="{226998D2-EA30-45B8-9D10-C051B4090E72}"/>
            </a:ext>
          </a:extLst>
        </xdr:cNvPr>
        <xdr:cNvSpPr txBox="1">
          <a:spLocks noChangeArrowheads="1"/>
        </xdr:cNvSpPr>
      </xdr:nvSpPr>
      <xdr:spPr bwMode="auto">
        <a:xfrm>
          <a:off x="32247840" y="39791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448496"/>
    <xdr:sp macro="" textlink="">
      <xdr:nvSpPr>
        <xdr:cNvPr id="16134" name="Text Box 15">
          <a:extLst>
            <a:ext uri="{FF2B5EF4-FFF2-40B4-BE49-F238E27FC236}">
              <a16:creationId xmlns:a16="http://schemas.microsoft.com/office/drawing/2014/main" id="{03BDB875-1DD6-41B8-B517-3568624F70F9}"/>
            </a:ext>
          </a:extLst>
        </xdr:cNvPr>
        <xdr:cNvSpPr txBox="1">
          <a:spLocks noChangeArrowheads="1"/>
        </xdr:cNvSpPr>
      </xdr:nvSpPr>
      <xdr:spPr bwMode="auto">
        <a:xfrm>
          <a:off x="32247840" y="40166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213632"/>
    <xdr:sp macro="" textlink="">
      <xdr:nvSpPr>
        <xdr:cNvPr id="16135" name="Text Box 15">
          <a:extLst>
            <a:ext uri="{FF2B5EF4-FFF2-40B4-BE49-F238E27FC236}">
              <a16:creationId xmlns:a16="http://schemas.microsoft.com/office/drawing/2014/main" id="{A78F0C35-E1EB-4563-AE53-764C20057EF1}"/>
            </a:ext>
          </a:extLst>
        </xdr:cNvPr>
        <xdr:cNvSpPr txBox="1">
          <a:spLocks noChangeArrowheads="1"/>
        </xdr:cNvSpPr>
      </xdr:nvSpPr>
      <xdr:spPr bwMode="auto">
        <a:xfrm>
          <a:off x="32247840" y="40166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444331"/>
    <xdr:sp macro="" textlink="">
      <xdr:nvSpPr>
        <xdr:cNvPr id="16136" name="Text Box 15">
          <a:extLst>
            <a:ext uri="{FF2B5EF4-FFF2-40B4-BE49-F238E27FC236}">
              <a16:creationId xmlns:a16="http://schemas.microsoft.com/office/drawing/2014/main" id="{40E204AF-CFB6-4E05-A25B-6602526B07C8}"/>
            </a:ext>
          </a:extLst>
        </xdr:cNvPr>
        <xdr:cNvSpPr txBox="1">
          <a:spLocks noChangeArrowheads="1"/>
        </xdr:cNvSpPr>
      </xdr:nvSpPr>
      <xdr:spPr bwMode="auto">
        <a:xfrm>
          <a:off x="32247840" y="40166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37" name="Text Box 16">
          <a:extLst>
            <a:ext uri="{FF2B5EF4-FFF2-40B4-BE49-F238E27FC236}">
              <a16:creationId xmlns:a16="http://schemas.microsoft.com/office/drawing/2014/main" id="{93C72562-D2B4-49CB-B36D-5992DAF3C90A}"/>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38" name="Text Box 17">
          <a:extLst>
            <a:ext uri="{FF2B5EF4-FFF2-40B4-BE49-F238E27FC236}">
              <a16:creationId xmlns:a16="http://schemas.microsoft.com/office/drawing/2014/main" id="{22C0603B-4386-4E17-8A22-3221FE489051}"/>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39" name="Text Box 18">
          <a:extLst>
            <a:ext uri="{FF2B5EF4-FFF2-40B4-BE49-F238E27FC236}">
              <a16:creationId xmlns:a16="http://schemas.microsoft.com/office/drawing/2014/main" id="{495754E5-2F50-4CDA-92B7-7F8DF3892C3E}"/>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40" name="Text Box 19">
          <a:extLst>
            <a:ext uri="{FF2B5EF4-FFF2-40B4-BE49-F238E27FC236}">
              <a16:creationId xmlns:a16="http://schemas.microsoft.com/office/drawing/2014/main" id="{9CDE35F2-1BC1-44C2-92C0-B367E59DEE98}"/>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444014"/>
    <xdr:sp macro="" textlink="">
      <xdr:nvSpPr>
        <xdr:cNvPr id="16141" name="Text Box 15">
          <a:extLst>
            <a:ext uri="{FF2B5EF4-FFF2-40B4-BE49-F238E27FC236}">
              <a16:creationId xmlns:a16="http://schemas.microsoft.com/office/drawing/2014/main" id="{E3FDE276-BF4D-476B-BC32-CC67C9E9D58C}"/>
            </a:ext>
          </a:extLst>
        </xdr:cNvPr>
        <xdr:cNvSpPr txBox="1">
          <a:spLocks noChangeArrowheads="1"/>
        </xdr:cNvSpPr>
      </xdr:nvSpPr>
      <xdr:spPr bwMode="auto">
        <a:xfrm>
          <a:off x="32247840" y="42833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42" name="Text Box 16">
          <a:extLst>
            <a:ext uri="{FF2B5EF4-FFF2-40B4-BE49-F238E27FC236}">
              <a16:creationId xmlns:a16="http://schemas.microsoft.com/office/drawing/2014/main" id="{80E03DA5-C228-4DEB-8B52-E2222B11B6FB}"/>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43" name="Text Box 17">
          <a:extLst>
            <a:ext uri="{FF2B5EF4-FFF2-40B4-BE49-F238E27FC236}">
              <a16:creationId xmlns:a16="http://schemas.microsoft.com/office/drawing/2014/main" id="{8CE35978-93B5-4AAA-9242-2C001ECDDA4C}"/>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44" name="Text Box 18">
          <a:extLst>
            <a:ext uri="{FF2B5EF4-FFF2-40B4-BE49-F238E27FC236}">
              <a16:creationId xmlns:a16="http://schemas.microsoft.com/office/drawing/2014/main" id="{C025289E-5C78-44DF-BEB6-0DC9EF5E34EA}"/>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45" name="Text Box 19">
          <a:extLst>
            <a:ext uri="{FF2B5EF4-FFF2-40B4-BE49-F238E27FC236}">
              <a16:creationId xmlns:a16="http://schemas.microsoft.com/office/drawing/2014/main" id="{1D27E4C6-2104-4D02-8B2E-4093CF498160}"/>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456743"/>
    <xdr:sp macro="" textlink="">
      <xdr:nvSpPr>
        <xdr:cNvPr id="16146" name="Text Box 15">
          <a:extLst>
            <a:ext uri="{FF2B5EF4-FFF2-40B4-BE49-F238E27FC236}">
              <a16:creationId xmlns:a16="http://schemas.microsoft.com/office/drawing/2014/main" id="{B8175415-61D8-4E76-A045-0EF6117613F3}"/>
            </a:ext>
          </a:extLst>
        </xdr:cNvPr>
        <xdr:cNvSpPr txBox="1">
          <a:spLocks noChangeArrowheads="1"/>
        </xdr:cNvSpPr>
      </xdr:nvSpPr>
      <xdr:spPr bwMode="auto">
        <a:xfrm>
          <a:off x="32247840" y="40166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213632"/>
    <xdr:sp macro="" textlink="">
      <xdr:nvSpPr>
        <xdr:cNvPr id="16147" name="Text Box 15">
          <a:extLst>
            <a:ext uri="{FF2B5EF4-FFF2-40B4-BE49-F238E27FC236}">
              <a16:creationId xmlns:a16="http://schemas.microsoft.com/office/drawing/2014/main" id="{D9A93BCC-977C-431C-B2DF-9D44AAB966F1}"/>
            </a:ext>
          </a:extLst>
        </xdr:cNvPr>
        <xdr:cNvSpPr txBox="1">
          <a:spLocks noChangeArrowheads="1"/>
        </xdr:cNvSpPr>
      </xdr:nvSpPr>
      <xdr:spPr bwMode="auto">
        <a:xfrm>
          <a:off x="32247840" y="40166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444331"/>
    <xdr:sp macro="" textlink="">
      <xdr:nvSpPr>
        <xdr:cNvPr id="16148" name="Text Box 15">
          <a:extLst>
            <a:ext uri="{FF2B5EF4-FFF2-40B4-BE49-F238E27FC236}">
              <a16:creationId xmlns:a16="http://schemas.microsoft.com/office/drawing/2014/main" id="{E96A5367-0D5F-4573-B1C2-5D730F600F3B}"/>
            </a:ext>
          </a:extLst>
        </xdr:cNvPr>
        <xdr:cNvSpPr txBox="1">
          <a:spLocks noChangeArrowheads="1"/>
        </xdr:cNvSpPr>
      </xdr:nvSpPr>
      <xdr:spPr bwMode="auto">
        <a:xfrm>
          <a:off x="32247840" y="40166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49" name="Text Box 16">
          <a:extLst>
            <a:ext uri="{FF2B5EF4-FFF2-40B4-BE49-F238E27FC236}">
              <a16:creationId xmlns:a16="http://schemas.microsoft.com/office/drawing/2014/main" id="{A056B312-BDA3-41E9-84C9-9DDEFF15824B}"/>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50" name="Text Box 17">
          <a:extLst>
            <a:ext uri="{FF2B5EF4-FFF2-40B4-BE49-F238E27FC236}">
              <a16:creationId xmlns:a16="http://schemas.microsoft.com/office/drawing/2014/main" id="{04EC14A4-1139-4CDB-9095-2CDA020CC4D2}"/>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51" name="Text Box 18">
          <a:extLst>
            <a:ext uri="{FF2B5EF4-FFF2-40B4-BE49-F238E27FC236}">
              <a16:creationId xmlns:a16="http://schemas.microsoft.com/office/drawing/2014/main" id="{68044E39-1BFC-408C-B973-09ADAFC4C086}"/>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52" name="Text Box 19">
          <a:extLst>
            <a:ext uri="{FF2B5EF4-FFF2-40B4-BE49-F238E27FC236}">
              <a16:creationId xmlns:a16="http://schemas.microsoft.com/office/drawing/2014/main" id="{CD50BA17-CCB9-4C4F-8A97-1F42A6B74242}"/>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444014"/>
    <xdr:sp macro="" textlink="">
      <xdr:nvSpPr>
        <xdr:cNvPr id="16153" name="Text Box 15">
          <a:extLst>
            <a:ext uri="{FF2B5EF4-FFF2-40B4-BE49-F238E27FC236}">
              <a16:creationId xmlns:a16="http://schemas.microsoft.com/office/drawing/2014/main" id="{3BDA11C4-FBA4-40CF-8804-064668B0E38E}"/>
            </a:ext>
          </a:extLst>
        </xdr:cNvPr>
        <xdr:cNvSpPr txBox="1">
          <a:spLocks noChangeArrowheads="1"/>
        </xdr:cNvSpPr>
      </xdr:nvSpPr>
      <xdr:spPr bwMode="auto">
        <a:xfrm>
          <a:off x="32247840" y="42833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54" name="Text Box 16">
          <a:extLst>
            <a:ext uri="{FF2B5EF4-FFF2-40B4-BE49-F238E27FC236}">
              <a16:creationId xmlns:a16="http://schemas.microsoft.com/office/drawing/2014/main" id="{35AFE66E-DA29-42CF-89C4-326DFFB673AC}"/>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55" name="Text Box 17">
          <a:extLst>
            <a:ext uri="{FF2B5EF4-FFF2-40B4-BE49-F238E27FC236}">
              <a16:creationId xmlns:a16="http://schemas.microsoft.com/office/drawing/2014/main" id="{435CE9F7-248E-41E0-888F-BFAB10FBA1EC}"/>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56" name="Text Box 18">
          <a:extLst>
            <a:ext uri="{FF2B5EF4-FFF2-40B4-BE49-F238E27FC236}">
              <a16:creationId xmlns:a16="http://schemas.microsoft.com/office/drawing/2014/main" id="{12681C91-5410-488F-A657-6274A3CF7DBA}"/>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57" name="Text Box 19">
          <a:extLst>
            <a:ext uri="{FF2B5EF4-FFF2-40B4-BE49-F238E27FC236}">
              <a16:creationId xmlns:a16="http://schemas.microsoft.com/office/drawing/2014/main" id="{D0EECA9B-D740-4C8A-9811-6FCA2B524F01}"/>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58" name="Text Box 16">
          <a:extLst>
            <a:ext uri="{FF2B5EF4-FFF2-40B4-BE49-F238E27FC236}">
              <a16:creationId xmlns:a16="http://schemas.microsoft.com/office/drawing/2014/main" id="{346DFB1C-CD77-44D4-A846-5F00B682D5E7}"/>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59" name="Text Box 17">
          <a:extLst>
            <a:ext uri="{FF2B5EF4-FFF2-40B4-BE49-F238E27FC236}">
              <a16:creationId xmlns:a16="http://schemas.microsoft.com/office/drawing/2014/main" id="{E65FB5B2-4F21-497F-BEE5-870ED9A83AFB}"/>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60" name="Text Box 18">
          <a:extLst>
            <a:ext uri="{FF2B5EF4-FFF2-40B4-BE49-F238E27FC236}">
              <a16:creationId xmlns:a16="http://schemas.microsoft.com/office/drawing/2014/main" id="{8579BF10-A6A6-491F-BDCD-EF8166559C56}"/>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61" name="Text Box 19">
          <a:extLst>
            <a:ext uri="{FF2B5EF4-FFF2-40B4-BE49-F238E27FC236}">
              <a16:creationId xmlns:a16="http://schemas.microsoft.com/office/drawing/2014/main" id="{7585473D-E6C2-44F8-A416-306469AEEED8}"/>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444014"/>
    <xdr:sp macro="" textlink="">
      <xdr:nvSpPr>
        <xdr:cNvPr id="16162" name="Text Box 15">
          <a:extLst>
            <a:ext uri="{FF2B5EF4-FFF2-40B4-BE49-F238E27FC236}">
              <a16:creationId xmlns:a16="http://schemas.microsoft.com/office/drawing/2014/main" id="{6271A950-C10B-4523-8E87-74FDAEE5937B}"/>
            </a:ext>
          </a:extLst>
        </xdr:cNvPr>
        <xdr:cNvSpPr txBox="1">
          <a:spLocks noChangeArrowheads="1"/>
        </xdr:cNvSpPr>
      </xdr:nvSpPr>
      <xdr:spPr bwMode="auto">
        <a:xfrm>
          <a:off x="32247840" y="42833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63" name="Text Box 16">
          <a:extLst>
            <a:ext uri="{FF2B5EF4-FFF2-40B4-BE49-F238E27FC236}">
              <a16:creationId xmlns:a16="http://schemas.microsoft.com/office/drawing/2014/main" id="{242EAB74-BBEC-4CFA-8AC5-7A408A7427F8}"/>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64" name="Text Box 17">
          <a:extLst>
            <a:ext uri="{FF2B5EF4-FFF2-40B4-BE49-F238E27FC236}">
              <a16:creationId xmlns:a16="http://schemas.microsoft.com/office/drawing/2014/main" id="{1ECEC642-8CF5-4BF2-8412-AF53DF358232}"/>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65" name="Text Box 18">
          <a:extLst>
            <a:ext uri="{FF2B5EF4-FFF2-40B4-BE49-F238E27FC236}">
              <a16:creationId xmlns:a16="http://schemas.microsoft.com/office/drawing/2014/main" id="{ACF90AAA-4580-4F79-9C90-D3FB654AA321}"/>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6166" name="Text Box 19">
          <a:extLst>
            <a:ext uri="{FF2B5EF4-FFF2-40B4-BE49-F238E27FC236}">
              <a16:creationId xmlns:a16="http://schemas.microsoft.com/office/drawing/2014/main" id="{C0DC4931-4A4C-4106-8019-C388D1F12006}"/>
            </a:ext>
          </a:extLst>
        </xdr:cNvPr>
        <xdr:cNvSpPr txBox="1">
          <a:spLocks noChangeArrowheads="1"/>
        </xdr:cNvSpPr>
      </xdr:nvSpPr>
      <xdr:spPr bwMode="auto">
        <a:xfrm>
          <a:off x="32247840" y="44477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448496"/>
    <xdr:sp macro="" textlink="">
      <xdr:nvSpPr>
        <xdr:cNvPr id="16167" name="Text Box 15">
          <a:extLst>
            <a:ext uri="{FF2B5EF4-FFF2-40B4-BE49-F238E27FC236}">
              <a16:creationId xmlns:a16="http://schemas.microsoft.com/office/drawing/2014/main" id="{F2585585-5C56-4C27-8225-B6A66366E6FA}"/>
            </a:ext>
          </a:extLst>
        </xdr:cNvPr>
        <xdr:cNvSpPr txBox="1">
          <a:spLocks noChangeArrowheads="1"/>
        </xdr:cNvSpPr>
      </xdr:nvSpPr>
      <xdr:spPr bwMode="auto">
        <a:xfrm>
          <a:off x="32247840" y="449827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213632"/>
    <xdr:sp macro="" textlink="">
      <xdr:nvSpPr>
        <xdr:cNvPr id="16168" name="Text Box 15">
          <a:extLst>
            <a:ext uri="{FF2B5EF4-FFF2-40B4-BE49-F238E27FC236}">
              <a16:creationId xmlns:a16="http://schemas.microsoft.com/office/drawing/2014/main" id="{CFECC3D3-BC39-4F1E-B54E-ADBDCDC91B6F}"/>
            </a:ext>
          </a:extLst>
        </xdr:cNvPr>
        <xdr:cNvSpPr txBox="1">
          <a:spLocks noChangeArrowheads="1"/>
        </xdr:cNvSpPr>
      </xdr:nvSpPr>
      <xdr:spPr bwMode="auto">
        <a:xfrm>
          <a:off x="32247840" y="44982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444331"/>
    <xdr:sp macro="" textlink="">
      <xdr:nvSpPr>
        <xdr:cNvPr id="16169" name="Text Box 15">
          <a:extLst>
            <a:ext uri="{FF2B5EF4-FFF2-40B4-BE49-F238E27FC236}">
              <a16:creationId xmlns:a16="http://schemas.microsoft.com/office/drawing/2014/main" id="{EB5ACC72-A123-4C5A-9D75-1C599AF64F08}"/>
            </a:ext>
          </a:extLst>
        </xdr:cNvPr>
        <xdr:cNvSpPr txBox="1">
          <a:spLocks noChangeArrowheads="1"/>
        </xdr:cNvSpPr>
      </xdr:nvSpPr>
      <xdr:spPr bwMode="auto">
        <a:xfrm>
          <a:off x="32247840" y="449827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70" name="Text Box 16">
          <a:extLst>
            <a:ext uri="{FF2B5EF4-FFF2-40B4-BE49-F238E27FC236}">
              <a16:creationId xmlns:a16="http://schemas.microsoft.com/office/drawing/2014/main" id="{B447D549-2346-498B-BC0E-F2D14BB003B0}"/>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71" name="Text Box 17">
          <a:extLst>
            <a:ext uri="{FF2B5EF4-FFF2-40B4-BE49-F238E27FC236}">
              <a16:creationId xmlns:a16="http://schemas.microsoft.com/office/drawing/2014/main" id="{F59FF34A-6555-4E39-B91D-0BDD72574981}"/>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72" name="Text Box 18">
          <a:extLst>
            <a:ext uri="{FF2B5EF4-FFF2-40B4-BE49-F238E27FC236}">
              <a16:creationId xmlns:a16="http://schemas.microsoft.com/office/drawing/2014/main" id="{5FA14445-3E42-4C05-9B20-3CDE52C1A223}"/>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73" name="Text Box 19">
          <a:extLst>
            <a:ext uri="{FF2B5EF4-FFF2-40B4-BE49-F238E27FC236}">
              <a16:creationId xmlns:a16="http://schemas.microsoft.com/office/drawing/2014/main" id="{0C289043-0124-4FB4-A98F-9F41E816624D}"/>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444014"/>
    <xdr:sp macro="" textlink="">
      <xdr:nvSpPr>
        <xdr:cNvPr id="16174" name="Text Box 15">
          <a:extLst>
            <a:ext uri="{FF2B5EF4-FFF2-40B4-BE49-F238E27FC236}">
              <a16:creationId xmlns:a16="http://schemas.microsoft.com/office/drawing/2014/main" id="{B9F32305-0CA0-43FD-9D72-2779AB80E519}"/>
            </a:ext>
          </a:extLst>
        </xdr:cNvPr>
        <xdr:cNvSpPr txBox="1">
          <a:spLocks noChangeArrowheads="1"/>
        </xdr:cNvSpPr>
      </xdr:nvSpPr>
      <xdr:spPr bwMode="auto">
        <a:xfrm>
          <a:off x="32247840" y="47786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75" name="Text Box 16">
          <a:extLst>
            <a:ext uri="{FF2B5EF4-FFF2-40B4-BE49-F238E27FC236}">
              <a16:creationId xmlns:a16="http://schemas.microsoft.com/office/drawing/2014/main" id="{CFB527C0-69B4-4CE6-9717-9FD3CFE3A6F4}"/>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76" name="Text Box 17">
          <a:extLst>
            <a:ext uri="{FF2B5EF4-FFF2-40B4-BE49-F238E27FC236}">
              <a16:creationId xmlns:a16="http://schemas.microsoft.com/office/drawing/2014/main" id="{08D83214-F680-437F-BB19-6763674B14F1}"/>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77" name="Text Box 18">
          <a:extLst>
            <a:ext uri="{FF2B5EF4-FFF2-40B4-BE49-F238E27FC236}">
              <a16:creationId xmlns:a16="http://schemas.microsoft.com/office/drawing/2014/main" id="{15951D5F-1640-4339-9645-CAF1BCF28F59}"/>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78" name="Text Box 19">
          <a:extLst>
            <a:ext uri="{FF2B5EF4-FFF2-40B4-BE49-F238E27FC236}">
              <a16:creationId xmlns:a16="http://schemas.microsoft.com/office/drawing/2014/main" id="{010E107B-1E15-4364-9AF4-2367FDD2E7EC}"/>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20</xdr:row>
      <xdr:rowOff>70485</xdr:rowOff>
    </xdr:from>
    <xdr:ext cx="95250" cy="456743"/>
    <xdr:sp macro="" textlink="">
      <xdr:nvSpPr>
        <xdr:cNvPr id="16179" name="Text Box 15">
          <a:extLst>
            <a:ext uri="{FF2B5EF4-FFF2-40B4-BE49-F238E27FC236}">
              <a16:creationId xmlns:a16="http://schemas.microsoft.com/office/drawing/2014/main" id="{2D839A8B-0DE8-474C-B722-ED9855EC2E7E}"/>
            </a:ext>
          </a:extLst>
        </xdr:cNvPr>
        <xdr:cNvSpPr txBox="1">
          <a:spLocks noChangeArrowheads="1"/>
        </xdr:cNvSpPr>
      </xdr:nvSpPr>
      <xdr:spPr bwMode="auto">
        <a:xfrm>
          <a:off x="32118300" y="51063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213632"/>
    <xdr:sp macro="" textlink="">
      <xdr:nvSpPr>
        <xdr:cNvPr id="16180" name="Text Box 15">
          <a:extLst>
            <a:ext uri="{FF2B5EF4-FFF2-40B4-BE49-F238E27FC236}">
              <a16:creationId xmlns:a16="http://schemas.microsoft.com/office/drawing/2014/main" id="{861AFE69-0CD5-4C64-A4F2-738F8330CBC7}"/>
            </a:ext>
          </a:extLst>
        </xdr:cNvPr>
        <xdr:cNvSpPr txBox="1">
          <a:spLocks noChangeArrowheads="1"/>
        </xdr:cNvSpPr>
      </xdr:nvSpPr>
      <xdr:spPr bwMode="auto">
        <a:xfrm>
          <a:off x="32209740" y="561155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40005</xdr:rowOff>
    </xdr:from>
    <xdr:ext cx="95250" cy="444331"/>
    <xdr:sp macro="" textlink="">
      <xdr:nvSpPr>
        <xdr:cNvPr id="16181" name="Text Box 15">
          <a:extLst>
            <a:ext uri="{FF2B5EF4-FFF2-40B4-BE49-F238E27FC236}">
              <a16:creationId xmlns:a16="http://schemas.microsoft.com/office/drawing/2014/main" id="{78F871CB-3A66-4561-AAFA-1EF8D1EA6B63}"/>
            </a:ext>
          </a:extLst>
        </xdr:cNvPr>
        <xdr:cNvSpPr txBox="1">
          <a:spLocks noChangeArrowheads="1"/>
        </xdr:cNvSpPr>
      </xdr:nvSpPr>
      <xdr:spPr bwMode="auto">
        <a:xfrm>
          <a:off x="32148780" y="5943790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82" name="Text Box 16">
          <a:extLst>
            <a:ext uri="{FF2B5EF4-FFF2-40B4-BE49-F238E27FC236}">
              <a16:creationId xmlns:a16="http://schemas.microsoft.com/office/drawing/2014/main" id="{746622DC-8573-4D30-9A96-2B2E6567CEC0}"/>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83" name="Text Box 17">
          <a:extLst>
            <a:ext uri="{FF2B5EF4-FFF2-40B4-BE49-F238E27FC236}">
              <a16:creationId xmlns:a16="http://schemas.microsoft.com/office/drawing/2014/main" id="{D6A26176-34D0-43FC-8C1D-124CCDB945D0}"/>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84" name="Text Box 18">
          <a:extLst>
            <a:ext uri="{FF2B5EF4-FFF2-40B4-BE49-F238E27FC236}">
              <a16:creationId xmlns:a16="http://schemas.microsoft.com/office/drawing/2014/main" id="{9DCC68E2-5342-4D33-8398-1F2FC19B8C95}"/>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85" name="Text Box 19">
          <a:extLst>
            <a:ext uri="{FF2B5EF4-FFF2-40B4-BE49-F238E27FC236}">
              <a16:creationId xmlns:a16="http://schemas.microsoft.com/office/drawing/2014/main" id="{2212FC63-E6E0-4B07-9D92-A559DF1AD704}"/>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444014"/>
    <xdr:sp macro="" textlink="">
      <xdr:nvSpPr>
        <xdr:cNvPr id="16186" name="Text Box 15">
          <a:extLst>
            <a:ext uri="{FF2B5EF4-FFF2-40B4-BE49-F238E27FC236}">
              <a16:creationId xmlns:a16="http://schemas.microsoft.com/office/drawing/2014/main" id="{C298C691-398B-46C2-97A4-2C09546C3D04}"/>
            </a:ext>
          </a:extLst>
        </xdr:cNvPr>
        <xdr:cNvSpPr txBox="1">
          <a:spLocks noChangeArrowheads="1"/>
        </xdr:cNvSpPr>
      </xdr:nvSpPr>
      <xdr:spPr bwMode="auto">
        <a:xfrm>
          <a:off x="32247840" y="47786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87" name="Text Box 16">
          <a:extLst>
            <a:ext uri="{FF2B5EF4-FFF2-40B4-BE49-F238E27FC236}">
              <a16:creationId xmlns:a16="http://schemas.microsoft.com/office/drawing/2014/main" id="{0BB83493-F712-4630-BAB2-40219615C208}"/>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88" name="Text Box 17">
          <a:extLst>
            <a:ext uri="{FF2B5EF4-FFF2-40B4-BE49-F238E27FC236}">
              <a16:creationId xmlns:a16="http://schemas.microsoft.com/office/drawing/2014/main" id="{887F2C5A-A9AB-4DC7-86CC-B196B27A957D}"/>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89" name="Text Box 18">
          <a:extLst>
            <a:ext uri="{FF2B5EF4-FFF2-40B4-BE49-F238E27FC236}">
              <a16:creationId xmlns:a16="http://schemas.microsoft.com/office/drawing/2014/main" id="{8B218D70-5874-4DF7-899E-A363FF5C6EDD}"/>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90" name="Text Box 19">
          <a:extLst>
            <a:ext uri="{FF2B5EF4-FFF2-40B4-BE49-F238E27FC236}">
              <a16:creationId xmlns:a16="http://schemas.microsoft.com/office/drawing/2014/main" id="{1986B06B-FAE2-4379-BB48-3AF305D66C10}"/>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91" name="Text Box 16">
          <a:extLst>
            <a:ext uri="{FF2B5EF4-FFF2-40B4-BE49-F238E27FC236}">
              <a16:creationId xmlns:a16="http://schemas.microsoft.com/office/drawing/2014/main" id="{2DD3C23E-BE74-4A15-99FF-15BF282000B0}"/>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92" name="Text Box 17">
          <a:extLst>
            <a:ext uri="{FF2B5EF4-FFF2-40B4-BE49-F238E27FC236}">
              <a16:creationId xmlns:a16="http://schemas.microsoft.com/office/drawing/2014/main" id="{ABBE5930-4A67-4470-B3D0-47AA4793394A}"/>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93" name="Text Box 18">
          <a:extLst>
            <a:ext uri="{FF2B5EF4-FFF2-40B4-BE49-F238E27FC236}">
              <a16:creationId xmlns:a16="http://schemas.microsoft.com/office/drawing/2014/main" id="{83EEC6AA-836F-47B9-B682-5D4E1BCA864B}"/>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94" name="Text Box 19">
          <a:extLst>
            <a:ext uri="{FF2B5EF4-FFF2-40B4-BE49-F238E27FC236}">
              <a16:creationId xmlns:a16="http://schemas.microsoft.com/office/drawing/2014/main" id="{9EA46399-A7C9-4558-B4FC-800E507F6B41}"/>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444014"/>
    <xdr:sp macro="" textlink="">
      <xdr:nvSpPr>
        <xdr:cNvPr id="16195" name="Text Box 15">
          <a:extLst>
            <a:ext uri="{FF2B5EF4-FFF2-40B4-BE49-F238E27FC236}">
              <a16:creationId xmlns:a16="http://schemas.microsoft.com/office/drawing/2014/main" id="{CE9D2613-8FA1-4D67-A467-4C461773A73D}"/>
            </a:ext>
          </a:extLst>
        </xdr:cNvPr>
        <xdr:cNvSpPr txBox="1">
          <a:spLocks noChangeArrowheads="1"/>
        </xdr:cNvSpPr>
      </xdr:nvSpPr>
      <xdr:spPr bwMode="auto">
        <a:xfrm>
          <a:off x="32247840" y="47786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96" name="Text Box 16">
          <a:extLst>
            <a:ext uri="{FF2B5EF4-FFF2-40B4-BE49-F238E27FC236}">
              <a16:creationId xmlns:a16="http://schemas.microsoft.com/office/drawing/2014/main" id="{C8FEC457-FA92-49C3-8DDD-5C7F985E7B01}"/>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97" name="Text Box 17">
          <a:extLst>
            <a:ext uri="{FF2B5EF4-FFF2-40B4-BE49-F238E27FC236}">
              <a16:creationId xmlns:a16="http://schemas.microsoft.com/office/drawing/2014/main" id="{5A6EC057-BDF1-42C9-9A83-9324DC0B0186}"/>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98" name="Text Box 18">
          <a:extLst>
            <a:ext uri="{FF2B5EF4-FFF2-40B4-BE49-F238E27FC236}">
              <a16:creationId xmlns:a16="http://schemas.microsoft.com/office/drawing/2014/main" id="{F54974E2-BC56-407E-9FB3-4A4136F1FAC0}"/>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6199" name="Text Box 19">
          <a:extLst>
            <a:ext uri="{FF2B5EF4-FFF2-40B4-BE49-F238E27FC236}">
              <a16:creationId xmlns:a16="http://schemas.microsoft.com/office/drawing/2014/main" id="{577E8001-4612-4CC3-AFB7-6F36AEC7D941}"/>
            </a:ext>
          </a:extLst>
        </xdr:cNvPr>
        <xdr:cNvSpPr txBox="1">
          <a:spLocks noChangeArrowheads="1"/>
        </xdr:cNvSpPr>
      </xdr:nvSpPr>
      <xdr:spPr bwMode="auto">
        <a:xfrm>
          <a:off x="32247840" y="4815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448496"/>
    <xdr:sp macro="" textlink="">
      <xdr:nvSpPr>
        <xdr:cNvPr id="16200" name="Text Box 15">
          <a:extLst>
            <a:ext uri="{FF2B5EF4-FFF2-40B4-BE49-F238E27FC236}">
              <a16:creationId xmlns:a16="http://schemas.microsoft.com/office/drawing/2014/main" id="{8710676C-9421-4226-8330-B16BCEC6EABD}"/>
            </a:ext>
          </a:extLst>
        </xdr:cNvPr>
        <xdr:cNvSpPr txBox="1">
          <a:spLocks noChangeArrowheads="1"/>
        </xdr:cNvSpPr>
      </xdr:nvSpPr>
      <xdr:spPr bwMode="auto">
        <a:xfrm>
          <a:off x="32247840" y="4853368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213632"/>
    <xdr:sp macro="" textlink="">
      <xdr:nvSpPr>
        <xdr:cNvPr id="16201" name="Text Box 15">
          <a:extLst>
            <a:ext uri="{FF2B5EF4-FFF2-40B4-BE49-F238E27FC236}">
              <a16:creationId xmlns:a16="http://schemas.microsoft.com/office/drawing/2014/main" id="{5D44EA45-5EEC-452B-9626-2B5D50364008}"/>
            </a:ext>
          </a:extLst>
        </xdr:cNvPr>
        <xdr:cNvSpPr txBox="1">
          <a:spLocks noChangeArrowheads="1"/>
        </xdr:cNvSpPr>
      </xdr:nvSpPr>
      <xdr:spPr bwMode="auto">
        <a:xfrm>
          <a:off x="32247840" y="485336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444331"/>
    <xdr:sp macro="" textlink="">
      <xdr:nvSpPr>
        <xdr:cNvPr id="16202" name="Text Box 15">
          <a:extLst>
            <a:ext uri="{FF2B5EF4-FFF2-40B4-BE49-F238E27FC236}">
              <a16:creationId xmlns:a16="http://schemas.microsoft.com/office/drawing/2014/main" id="{56BFA55A-9E39-470D-96F3-4445F8DEEBDD}"/>
            </a:ext>
          </a:extLst>
        </xdr:cNvPr>
        <xdr:cNvSpPr txBox="1">
          <a:spLocks noChangeArrowheads="1"/>
        </xdr:cNvSpPr>
      </xdr:nvSpPr>
      <xdr:spPr bwMode="auto">
        <a:xfrm>
          <a:off x="32247840" y="485336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03" name="Text Box 16">
          <a:extLst>
            <a:ext uri="{FF2B5EF4-FFF2-40B4-BE49-F238E27FC236}">
              <a16:creationId xmlns:a16="http://schemas.microsoft.com/office/drawing/2014/main" id="{62A8B47E-6C79-41DC-A4E7-07AA0B087718}"/>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04" name="Text Box 17">
          <a:extLst>
            <a:ext uri="{FF2B5EF4-FFF2-40B4-BE49-F238E27FC236}">
              <a16:creationId xmlns:a16="http://schemas.microsoft.com/office/drawing/2014/main" id="{0336E663-82D2-4CE2-A89C-4111DDD4A1AE}"/>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05" name="Text Box 18">
          <a:extLst>
            <a:ext uri="{FF2B5EF4-FFF2-40B4-BE49-F238E27FC236}">
              <a16:creationId xmlns:a16="http://schemas.microsoft.com/office/drawing/2014/main" id="{C8B949BE-CA7B-40E2-8E2F-41E9A5566214}"/>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06" name="Text Box 19">
          <a:extLst>
            <a:ext uri="{FF2B5EF4-FFF2-40B4-BE49-F238E27FC236}">
              <a16:creationId xmlns:a16="http://schemas.microsoft.com/office/drawing/2014/main" id="{09440542-188B-41E6-9727-21419CD8B8D1}"/>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20</xdr:row>
      <xdr:rowOff>504825</xdr:rowOff>
    </xdr:from>
    <xdr:ext cx="95250" cy="444014"/>
    <xdr:sp macro="" textlink="">
      <xdr:nvSpPr>
        <xdr:cNvPr id="16207" name="Text Box 15">
          <a:extLst>
            <a:ext uri="{FF2B5EF4-FFF2-40B4-BE49-F238E27FC236}">
              <a16:creationId xmlns:a16="http://schemas.microsoft.com/office/drawing/2014/main" id="{77BABE2E-9EB1-4596-800D-8302957ABE91}"/>
            </a:ext>
          </a:extLst>
        </xdr:cNvPr>
        <xdr:cNvSpPr txBox="1">
          <a:spLocks noChangeArrowheads="1"/>
        </xdr:cNvSpPr>
      </xdr:nvSpPr>
      <xdr:spPr bwMode="auto">
        <a:xfrm>
          <a:off x="32247840" y="514978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08" name="Text Box 16">
          <a:extLst>
            <a:ext uri="{FF2B5EF4-FFF2-40B4-BE49-F238E27FC236}">
              <a16:creationId xmlns:a16="http://schemas.microsoft.com/office/drawing/2014/main" id="{34C9AE94-759D-455A-99CB-431FA8A01852}"/>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09" name="Text Box 17">
          <a:extLst>
            <a:ext uri="{FF2B5EF4-FFF2-40B4-BE49-F238E27FC236}">
              <a16:creationId xmlns:a16="http://schemas.microsoft.com/office/drawing/2014/main" id="{20CFE450-78F9-4D7D-99AE-111ACE40FF91}"/>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10" name="Text Box 18">
          <a:extLst>
            <a:ext uri="{FF2B5EF4-FFF2-40B4-BE49-F238E27FC236}">
              <a16:creationId xmlns:a16="http://schemas.microsoft.com/office/drawing/2014/main" id="{1C9B99D2-30F8-466C-A8D4-EBD820BAE5F2}"/>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11" name="Text Box 19">
          <a:extLst>
            <a:ext uri="{FF2B5EF4-FFF2-40B4-BE49-F238E27FC236}">
              <a16:creationId xmlns:a16="http://schemas.microsoft.com/office/drawing/2014/main" id="{4042A093-E160-4D62-BB9F-D8949150B20A}"/>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456743"/>
    <xdr:sp macro="" textlink="">
      <xdr:nvSpPr>
        <xdr:cNvPr id="16212" name="Text Box 15">
          <a:extLst>
            <a:ext uri="{FF2B5EF4-FFF2-40B4-BE49-F238E27FC236}">
              <a16:creationId xmlns:a16="http://schemas.microsoft.com/office/drawing/2014/main" id="{7CF23B69-F7E5-48BF-A25D-C7196E95D6DF}"/>
            </a:ext>
          </a:extLst>
        </xdr:cNvPr>
        <xdr:cNvSpPr txBox="1">
          <a:spLocks noChangeArrowheads="1"/>
        </xdr:cNvSpPr>
      </xdr:nvSpPr>
      <xdr:spPr bwMode="auto">
        <a:xfrm>
          <a:off x="32247840" y="4853368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213632"/>
    <xdr:sp macro="" textlink="">
      <xdr:nvSpPr>
        <xdr:cNvPr id="16213" name="Text Box 15">
          <a:extLst>
            <a:ext uri="{FF2B5EF4-FFF2-40B4-BE49-F238E27FC236}">
              <a16:creationId xmlns:a16="http://schemas.microsoft.com/office/drawing/2014/main" id="{A462CDA5-1503-4D80-8A3B-E128DF91BE39}"/>
            </a:ext>
          </a:extLst>
        </xdr:cNvPr>
        <xdr:cNvSpPr txBox="1">
          <a:spLocks noChangeArrowheads="1"/>
        </xdr:cNvSpPr>
      </xdr:nvSpPr>
      <xdr:spPr bwMode="auto">
        <a:xfrm>
          <a:off x="32148780" y="56740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131445</xdr:rowOff>
    </xdr:from>
    <xdr:ext cx="95250" cy="444331"/>
    <xdr:sp macro="" textlink="">
      <xdr:nvSpPr>
        <xdr:cNvPr id="16214" name="Text Box 15">
          <a:extLst>
            <a:ext uri="{FF2B5EF4-FFF2-40B4-BE49-F238E27FC236}">
              <a16:creationId xmlns:a16="http://schemas.microsoft.com/office/drawing/2014/main" id="{C16FEC2A-DAAE-4195-974F-00B842026A34}"/>
            </a:ext>
          </a:extLst>
        </xdr:cNvPr>
        <xdr:cNvSpPr txBox="1">
          <a:spLocks noChangeArrowheads="1"/>
        </xdr:cNvSpPr>
      </xdr:nvSpPr>
      <xdr:spPr bwMode="auto">
        <a:xfrm>
          <a:off x="32026860" y="57083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15" name="Text Box 16">
          <a:extLst>
            <a:ext uri="{FF2B5EF4-FFF2-40B4-BE49-F238E27FC236}">
              <a16:creationId xmlns:a16="http://schemas.microsoft.com/office/drawing/2014/main" id="{1869F5FF-4B05-4AD9-8FE7-84715E3C2F6F}"/>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16" name="Text Box 17">
          <a:extLst>
            <a:ext uri="{FF2B5EF4-FFF2-40B4-BE49-F238E27FC236}">
              <a16:creationId xmlns:a16="http://schemas.microsoft.com/office/drawing/2014/main" id="{356CF276-3A15-4786-A80B-5DB8BF4401F2}"/>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17" name="Text Box 18">
          <a:extLst>
            <a:ext uri="{FF2B5EF4-FFF2-40B4-BE49-F238E27FC236}">
              <a16:creationId xmlns:a16="http://schemas.microsoft.com/office/drawing/2014/main" id="{22AC9B4F-881D-4B25-B4F7-B197FEBF2E10}"/>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18" name="Text Box 19">
          <a:extLst>
            <a:ext uri="{FF2B5EF4-FFF2-40B4-BE49-F238E27FC236}">
              <a16:creationId xmlns:a16="http://schemas.microsoft.com/office/drawing/2014/main" id="{0088F09C-643A-49A8-9F1A-9524C1175B1A}"/>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20</xdr:row>
      <xdr:rowOff>504825</xdr:rowOff>
    </xdr:from>
    <xdr:ext cx="95250" cy="444014"/>
    <xdr:sp macro="" textlink="">
      <xdr:nvSpPr>
        <xdr:cNvPr id="16219" name="Text Box 15">
          <a:extLst>
            <a:ext uri="{FF2B5EF4-FFF2-40B4-BE49-F238E27FC236}">
              <a16:creationId xmlns:a16="http://schemas.microsoft.com/office/drawing/2014/main" id="{7DD1E518-F119-4112-BDC9-1EDA82FA7D06}"/>
            </a:ext>
          </a:extLst>
        </xdr:cNvPr>
        <xdr:cNvSpPr txBox="1">
          <a:spLocks noChangeArrowheads="1"/>
        </xdr:cNvSpPr>
      </xdr:nvSpPr>
      <xdr:spPr bwMode="auto">
        <a:xfrm>
          <a:off x="32247840" y="514978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20" name="Text Box 16">
          <a:extLst>
            <a:ext uri="{FF2B5EF4-FFF2-40B4-BE49-F238E27FC236}">
              <a16:creationId xmlns:a16="http://schemas.microsoft.com/office/drawing/2014/main" id="{F92F87A6-68FF-433F-8805-9318F86F51AE}"/>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21" name="Text Box 17">
          <a:extLst>
            <a:ext uri="{FF2B5EF4-FFF2-40B4-BE49-F238E27FC236}">
              <a16:creationId xmlns:a16="http://schemas.microsoft.com/office/drawing/2014/main" id="{6C6F7D32-77BD-4FE7-A090-7AC90667706C}"/>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22" name="Text Box 18">
          <a:extLst>
            <a:ext uri="{FF2B5EF4-FFF2-40B4-BE49-F238E27FC236}">
              <a16:creationId xmlns:a16="http://schemas.microsoft.com/office/drawing/2014/main" id="{6226EF8C-86A2-44E7-88CF-9B4E2B8BDC52}"/>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23" name="Text Box 19">
          <a:extLst>
            <a:ext uri="{FF2B5EF4-FFF2-40B4-BE49-F238E27FC236}">
              <a16:creationId xmlns:a16="http://schemas.microsoft.com/office/drawing/2014/main" id="{5195FDBC-0406-4E68-9BE5-83658B2D3D4E}"/>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24" name="Text Box 16">
          <a:extLst>
            <a:ext uri="{FF2B5EF4-FFF2-40B4-BE49-F238E27FC236}">
              <a16:creationId xmlns:a16="http://schemas.microsoft.com/office/drawing/2014/main" id="{647FDA96-F2A6-44DA-8884-3DDA8BF165DE}"/>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25" name="Text Box 17">
          <a:extLst>
            <a:ext uri="{FF2B5EF4-FFF2-40B4-BE49-F238E27FC236}">
              <a16:creationId xmlns:a16="http://schemas.microsoft.com/office/drawing/2014/main" id="{153D4496-7D12-4A27-8483-33BE11057804}"/>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26" name="Text Box 18">
          <a:extLst>
            <a:ext uri="{FF2B5EF4-FFF2-40B4-BE49-F238E27FC236}">
              <a16:creationId xmlns:a16="http://schemas.microsoft.com/office/drawing/2014/main" id="{44E820EB-2253-43A9-BE68-EC808655AC77}"/>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27" name="Text Box 19">
          <a:extLst>
            <a:ext uri="{FF2B5EF4-FFF2-40B4-BE49-F238E27FC236}">
              <a16:creationId xmlns:a16="http://schemas.microsoft.com/office/drawing/2014/main" id="{F03CEBB2-AC70-4B79-8703-7CBBDD0BF8A0}"/>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20</xdr:row>
      <xdr:rowOff>504825</xdr:rowOff>
    </xdr:from>
    <xdr:ext cx="95250" cy="444014"/>
    <xdr:sp macro="" textlink="">
      <xdr:nvSpPr>
        <xdr:cNvPr id="16228" name="Text Box 15">
          <a:extLst>
            <a:ext uri="{FF2B5EF4-FFF2-40B4-BE49-F238E27FC236}">
              <a16:creationId xmlns:a16="http://schemas.microsoft.com/office/drawing/2014/main" id="{C6722477-49D4-463F-A9D1-81DE16652A19}"/>
            </a:ext>
          </a:extLst>
        </xdr:cNvPr>
        <xdr:cNvSpPr txBox="1">
          <a:spLocks noChangeArrowheads="1"/>
        </xdr:cNvSpPr>
      </xdr:nvSpPr>
      <xdr:spPr bwMode="auto">
        <a:xfrm>
          <a:off x="32247840" y="514978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29" name="Text Box 16">
          <a:extLst>
            <a:ext uri="{FF2B5EF4-FFF2-40B4-BE49-F238E27FC236}">
              <a16:creationId xmlns:a16="http://schemas.microsoft.com/office/drawing/2014/main" id="{3C6EA80A-302C-4B37-A2AD-1A0F46673645}"/>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30" name="Text Box 17">
          <a:extLst>
            <a:ext uri="{FF2B5EF4-FFF2-40B4-BE49-F238E27FC236}">
              <a16:creationId xmlns:a16="http://schemas.microsoft.com/office/drawing/2014/main" id="{B07B6B3D-758E-41D5-9859-F35AFC6606EE}"/>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31" name="Text Box 18">
          <a:extLst>
            <a:ext uri="{FF2B5EF4-FFF2-40B4-BE49-F238E27FC236}">
              <a16:creationId xmlns:a16="http://schemas.microsoft.com/office/drawing/2014/main" id="{2123B206-05D3-48EE-9680-BA3E4560D959}"/>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6232" name="Text Box 19">
          <a:extLst>
            <a:ext uri="{FF2B5EF4-FFF2-40B4-BE49-F238E27FC236}">
              <a16:creationId xmlns:a16="http://schemas.microsoft.com/office/drawing/2014/main" id="{36B2F1DA-DB03-45B5-9502-A35C6339E6B4}"/>
            </a:ext>
          </a:extLst>
        </xdr:cNvPr>
        <xdr:cNvSpPr txBox="1">
          <a:spLocks noChangeArrowheads="1"/>
        </xdr:cNvSpPr>
      </xdr:nvSpPr>
      <xdr:spPr bwMode="auto">
        <a:xfrm>
          <a:off x="32247840" y="538276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448496"/>
    <xdr:sp macro="" textlink="">
      <xdr:nvSpPr>
        <xdr:cNvPr id="16233" name="Text Box 15">
          <a:extLst>
            <a:ext uri="{FF2B5EF4-FFF2-40B4-BE49-F238E27FC236}">
              <a16:creationId xmlns:a16="http://schemas.microsoft.com/office/drawing/2014/main" id="{3D003A60-14E9-44AA-BE70-DB981313111B}"/>
            </a:ext>
          </a:extLst>
        </xdr:cNvPr>
        <xdr:cNvSpPr txBox="1">
          <a:spLocks noChangeArrowheads="1"/>
        </xdr:cNvSpPr>
      </xdr:nvSpPr>
      <xdr:spPr bwMode="auto">
        <a:xfrm>
          <a:off x="32247840" y="542029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213632"/>
    <xdr:sp macro="" textlink="">
      <xdr:nvSpPr>
        <xdr:cNvPr id="16234" name="Text Box 15">
          <a:extLst>
            <a:ext uri="{FF2B5EF4-FFF2-40B4-BE49-F238E27FC236}">
              <a16:creationId xmlns:a16="http://schemas.microsoft.com/office/drawing/2014/main" id="{322FDAF9-C772-412E-BD2E-49E225E6744C}"/>
            </a:ext>
          </a:extLst>
        </xdr:cNvPr>
        <xdr:cNvSpPr txBox="1">
          <a:spLocks noChangeArrowheads="1"/>
        </xdr:cNvSpPr>
      </xdr:nvSpPr>
      <xdr:spPr bwMode="auto">
        <a:xfrm>
          <a:off x="32247840" y="542029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444331"/>
    <xdr:sp macro="" textlink="">
      <xdr:nvSpPr>
        <xdr:cNvPr id="16235" name="Text Box 15">
          <a:extLst>
            <a:ext uri="{FF2B5EF4-FFF2-40B4-BE49-F238E27FC236}">
              <a16:creationId xmlns:a16="http://schemas.microsoft.com/office/drawing/2014/main" id="{F866E657-970B-40BC-959D-23D70B489E20}"/>
            </a:ext>
          </a:extLst>
        </xdr:cNvPr>
        <xdr:cNvSpPr txBox="1">
          <a:spLocks noChangeArrowheads="1"/>
        </xdr:cNvSpPr>
      </xdr:nvSpPr>
      <xdr:spPr bwMode="auto">
        <a:xfrm>
          <a:off x="32247840" y="542029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36" name="Text Box 16">
          <a:extLst>
            <a:ext uri="{FF2B5EF4-FFF2-40B4-BE49-F238E27FC236}">
              <a16:creationId xmlns:a16="http://schemas.microsoft.com/office/drawing/2014/main" id="{F75D14FB-7958-4C0D-ACAB-DE6428034E35}"/>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37" name="Text Box 17">
          <a:extLst>
            <a:ext uri="{FF2B5EF4-FFF2-40B4-BE49-F238E27FC236}">
              <a16:creationId xmlns:a16="http://schemas.microsoft.com/office/drawing/2014/main" id="{1368B858-2B70-4D30-B91D-5A1E8E0B45B9}"/>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38" name="Text Box 18">
          <a:extLst>
            <a:ext uri="{FF2B5EF4-FFF2-40B4-BE49-F238E27FC236}">
              <a16:creationId xmlns:a16="http://schemas.microsoft.com/office/drawing/2014/main" id="{9FF2DD1D-3B7B-46E0-A7B2-AC7AF374BD04}"/>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39" name="Text Box 19">
          <a:extLst>
            <a:ext uri="{FF2B5EF4-FFF2-40B4-BE49-F238E27FC236}">
              <a16:creationId xmlns:a16="http://schemas.microsoft.com/office/drawing/2014/main" id="{52A26610-1F3B-4A47-9440-3F5AAC82AC6E}"/>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444014"/>
    <xdr:sp macro="" textlink="">
      <xdr:nvSpPr>
        <xdr:cNvPr id="16240" name="Text Box 15">
          <a:extLst>
            <a:ext uri="{FF2B5EF4-FFF2-40B4-BE49-F238E27FC236}">
              <a16:creationId xmlns:a16="http://schemas.microsoft.com/office/drawing/2014/main" id="{C2BD266D-A3F6-4CC0-8A8F-478FE326DF3F}"/>
            </a:ext>
          </a:extLst>
        </xdr:cNvPr>
        <xdr:cNvSpPr txBox="1">
          <a:spLocks noChangeArrowheads="1"/>
        </xdr:cNvSpPr>
      </xdr:nvSpPr>
      <xdr:spPr bwMode="auto">
        <a:xfrm>
          <a:off x="32247840" y="562070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41" name="Text Box 16">
          <a:extLst>
            <a:ext uri="{FF2B5EF4-FFF2-40B4-BE49-F238E27FC236}">
              <a16:creationId xmlns:a16="http://schemas.microsoft.com/office/drawing/2014/main" id="{30F0DFF7-DD40-44E0-B55F-CFB94FEEAB2B}"/>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42" name="Text Box 17">
          <a:extLst>
            <a:ext uri="{FF2B5EF4-FFF2-40B4-BE49-F238E27FC236}">
              <a16:creationId xmlns:a16="http://schemas.microsoft.com/office/drawing/2014/main" id="{28392446-12B3-4CC1-A10C-EE52E573CB02}"/>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43" name="Text Box 18">
          <a:extLst>
            <a:ext uri="{FF2B5EF4-FFF2-40B4-BE49-F238E27FC236}">
              <a16:creationId xmlns:a16="http://schemas.microsoft.com/office/drawing/2014/main" id="{659DB164-BE68-4171-830F-2A0629173FFA}"/>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44" name="Text Box 19">
          <a:extLst>
            <a:ext uri="{FF2B5EF4-FFF2-40B4-BE49-F238E27FC236}">
              <a16:creationId xmlns:a16="http://schemas.microsoft.com/office/drawing/2014/main" id="{D0E58FE9-B801-49A7-9988-463F5B0D65D9}"/>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456743"/>
    <xdr:sp macro="" textlink="">
      <xdr:nvSpPr>
        <xdr:cNvPr id="16245" name="Text Box 15">
          <a:extLst>
            <a:ext uri="{FF2B5EF4-FFF2-40B4-BE49-F238E27FC236}">
              <a16:creationId xmlns:a16="http://schemas.microsoft.com/office/drawing/2014/main" id="{41F59DAA-4361-4EEA-A5C7-583EABCB3FA6}"/>
            </a:ext>
          </a:extLst>
        </xdr:cNvPr>
        <xdr:cNvSpPr txBox="1">
          <a:spLocks noChangeArrowheads="1"/>
        </xdr:cNvSpPr>
      </xdr:nvSpPr>
      <xdr:spPr bwMode="auto">
        <a:xfrm>
          <a:off x="32247840" y="5420296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213632"/>
    <xdr:sp macro="" textlink="">
      <xdr:nvSpPr>
        <xdr:cNvPr id="16246" name="Text Box 15">
          <a:extLst>
            <a:ext uri="{FF2B5EF4-FFF2-40B4-BE49-F238E27FC236}">
              <a16:creationId xmlns:a16="http://schemas.microsoft.com/office/drawing/2014/main" id="{F5C00BF2-28D3-4730-A150-52D419E985FF}"/>
            </a:ext>
          </a:extLst>
        </xdr:cNvPr>
        <xdr:cNvSpPr txBox="1">
          <a:spLocks noChangeArrowheads="1"/>
        </xdr:cNvSpPr>
      </xdr:nvSpPr>
      <xdr:spPr bwMode="auto">
        <a:xfrm>
          <a:off x="32247840" y="542029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444331"/>
    <xdr:sp macro="" textlink="">
      <xdr:nvSpPr>
        <xdr:cNvPr id="16247" name="Text Box 15">
          <a:extLst>
            <a:ext uri="{FF2B5EF4-FFF2-40B4-BE49-F238E27FC236}">
              <a16:creationId xmlns:a16="http://schemas.microsoft.com/office/drawing/2014/main" id="{A216F590-92A3-43CD-A690-B36B9DA6137F}"/>
            </a:ext>
          </a:extLst>
        </xdr:cNvPr>
        <xdr:cNvSpPr txBox="1">
          <a:spLocks noChangeArrowheads="1"/>
        </xdr:cNvSpPr>
      </xdr:nvSpPr>
      <xdr:spPr bwMode="auto">
        <a:xfrm>
          <a:off x="32247840" y="542029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48" name="Text Box 16">
          <a:extLst>
            <a:ext uri="{FF2B5EF4-FFF2-40B4-BE49-F238E27FC236}">
              <a16:creationId xmlns:a16="http://schemas.microsoft.com/office/drawing/2014/main" id="{A998FC2D-1738-41CF-BE25-27F084ED263A}"/>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49" name="Text Box 17">
          <a:extLst>
            <a:ext uri="{FF2B5EF4-FFF2-40B4-BE49-F238E27FC236}">
              <a16:creationId xmlns:a16="http://schemas.microsoft.com/office/drawing/2014/main" id="{A2B82DCC-9926-4D67-A1AE-7E0F14139993}"/>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50" name="Text Box 18">
          <a:extLst>
            <a:ext uri="{FF2B5EF4-FFF2-40B4-BE49-F238E27FC236}">
              <a16:creationId xmlns:a16="http://schemas.microsoft.com/office/drawing/2014/main" id="{5B0957AC-3082-41E9-940B-3F8B624634A0}"/>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51" name="Text Box 19">
          <a:extLst>
            <a:ext uri="{FF2B5EF4-FFF2-40B4-BE49-F238E27FC236}">
              <a16:creationId xmlns:a16="http://schemas.microsoft.com/office/drawing/2014/main" id="{1D85A3B9-789B-4B99-8B9A-5E4ECFF7C3A5}"/>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444014"/>
    <xdr:sp macro="" textlink="">
      <xdr:nvSpPr>
        <xdr:cNvPr id="16252" name="Text Box 15">
          <a:extLst>
            <a:ext uri="{FF2B5EF4-FFF2-40B4-BE49-F238E27FC236}">
              <a16:creationId xmlns:a16="http://schemas.microsoft.com/office/drawing/2014/main" id="{44CE8BCD-EC1F-47E0-9918-6CA92A53AF74}"/>
            </a:ext>
          </a:extLst>
        </xdr:cNvPr>
        <xdr:cNvSpPr txBox="1">
          <a:spLocks noChangeArrowheads="1"/>
        </xdr:cNvSpPr>
      </xdr:nvSpPr>
      <xdr:spPr bwMode="auto">
        <a:xfrm>
          <a:off x="32247840" y="562070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53" name="Text Box 16">
          <a:extLst>
            <a:ext uri="{FF2B5EF4-FFF2-40B4-BE49-F238E27FC236}">
              <a16:creationId xmlns:a16="http://schemas.microsoft.com/office/drawing/2014/main" id="{845C2AE4-8D7B-41BC-B795-25A33DE81521}"/>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54" name="Text Box 17">
          <a:extLst>
            <a:ext uri="{FF2B5EF4-FFF2-40B4-BE49-F238E27FC236}">
              <a16:creationId xmlns:a16="http://schemas.microsoft.com/office/drawing/2014/main" id="{D94287AE-443A-44D8-8669-7F719B927C6F}"/>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55" name="Text Box 18">
          <a:extLst>
            <a:ext uri="{FF2B5EF4-FFF2-40B4-BE49-F238E27FC236}">
              <a16:creationId xmlns:a16="http://schemas.microsoft.com/office/drawing/2014/main" id="{F3BAA7D8-C480-4349-B913-036676A60FA1}"/>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56" name="Text Box 19">
          <a:extLst>
            <a:ext uri="{FF2B5EF4-FFF2-40B4-BE49-F238E27FC236}">
              <a16:creationId xmlns:a16="http://schemas.microsoft.com/office/drawing/2014/main" id="{2AD10C0C-DA46-49E1-BC63-51C3F4B79690}"/>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57" name="Text Box 16">
          <a:extLst>
            <a:ext uri="{FF2B5EF4-FFF2-40B4-BE49-F238E27FC236}">
              <a16:creationId xmlns:a16="http://schemas.microsoft.com/office/drawing/2014/main" id="{2A2EE9F0-2232-4980-8462-FD0345DAA4EF}"/>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58" name="Text Box 17">
          <a:extLst>
            <a:ext uri="{FF2B5EF4-FFF2-40B4-BE49-F238E27FC236}">
              <a16:creationId xmlns:a16="http://schemas.microsoft.com/office/drawing/2014/main" id="{FBBE59B7-5B48-427C-A64A-EA6F6ADE3175}"/>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59" name="Text Box 18">
          <a:extLst>
            <a:ext uri="{FF2B5EF4-FFF2-40B4-BE49-F238E27FC236}">
              <a16:creationId xmlns:a16="http://schemas.microsoft.com/office/drawing/2014/main" id="{0C8D5FF2-1D35-4063-B17B-83731814F15A}"/>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60" name="Text Box 19">
          <a:extLst>
            <a:ext uri="{FF2B5EF4-FFF2-40B4-BE49-F238E27FC236}">
              <a16:creationId xmlns:a16="http://schemas.microsoft.com/office/drawing/2014/main" id="{BFB3DFA8-7320-4FCB-B971-C39DEA194277}"/>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444014"/>
    <xdr:sp macro="" textlink="">
      <xdr:nvSpPr>
        <xdr:cNvPr id="16261" name="Text Box 15">
          <a:extLst>
            <a:ext uri="{FF2B5EF4-FFF2-40B4-BE49-F238E27FC236}">
              <a16:creationId xmlns:a16="http://schemas.microsoft.com/office/drawing/2014/main" id="{CF42D2BB-6A98-48C4-9054-D8AC156B1E05}"/>
            </a:ext>
          </a:extLst>
        </xdr:cNvPr>
        <xdr:cNvSpPr txBox="1">
          <a:spLocks noChangeArrowheads="1"/>
        </xdr:cNvSpPr>
      </xdr:nvSpPr>
      <xdr:spPr bwMode="auto">
        <a:xfrm>
          <a:off x="32247840" y="562070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62" name="Text Box 16">
          <a:extLst>
            <a:ext uri="{FF2B5EF4-FFF2-40B4-BE49-F238E27FC236}">
              <a16:creationId xmlns:a16="http://schemas.microsoft.com/office/drawing/2014/main" id="{BADACA42-FC40-462A-82E0-CC040B956CA8}"/>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63" name="Text Box 17">
          <a:extLst>
            <a:ext uri="{FF2B5EF4-FFF2-40B4-BE49-F238E27FC236}">
              <a16:creationId xmlns:a16="http://schemas.microsoft.com/office/drawing/2014/main" id="{DAE9212D-C95B-4C23-94C3-29D1BDB4DE46}"/>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64" name="Text Box 18">
          <a:extLst>
            <a:ext uri="{FF2B5EF4-FFF2-40B4-BE49-F238E27FC236}">
              <a16:creationId xmlns:a16="http://schemas.microsoft.com/office/drawing/2014/main" id="{CC4DE0BE-0C56-4DF5-9E26-1C8CA5EB0B42}"/>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6265" name="Text Box 19">
          <a:extLst>
            <a:ext uri="{FF2B5EF4-FFF2-40B4-BE49-F238E27FC236}">
              <a16:creationId xmlns:a16="http://schemas.microsoft.com/office/drawing/2014/main" id="{929B871D-5208-4518-93D5-0AF1AC9DDF46}"/>
            </a:ext>
          </a:extLst>
        </xdr:cNvPr>
        <xdr:cNvSpPr txBox="1">
          <a:spLocks noChangeArrowheads="1"/>
        </xdr:cNvSpPr>
      </xdr:nvSpPr>
      <xdr:spPr bwMode="auto">
        <a:xfrm>
          <a:off x="32247840" y="56578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448496"/>
    <xdr:sp macro="" textlink="">
      <xdr:nvSpPr>
        <xdr:cNvPr id="16266" name="Text Box 15">
          <a:extLst>
            <a:ext uri="{FF2B5EF4-FFF2-40B4-BE49-F238E27FC236}">
              <a16:creationId xmlns:a16="http://schemas.microsoft.com/office/drawing/2014/main" id="{5FAAB56C-CF55-4682-BA9F-E27237C98FF1}"/>
            </a:ext>
          </a:extLst>
        </xdr:cNvPr>
        <xdr:cNvSpPr txBox="1">
          <a:spLocks noChangeArrowheads="1"/>
        </xdr:cNvSpPr>
      </xdr:nvSpPr>
      <xdr:spPr bwMode="auto">
        <a:xfrm>
          <a:off x="32247840" y="5695378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213632"/>
    <xdr:sp macro="" textlink="">
      <xdr:nvSpPr>
        <xdr:cNvPr id="16267" name="Text Box 15">
          <a:extLst>
            <a:ext uri="{FF2B5EF4-FFF2-40B4-BE49-F238E27FC236}">
              <a16:creationId xmlns:a16="http://schemas.microsoft.com/office/drawing/2014/main" id="{B02AB29B-1616-4721-B3D5-D297717F036F}"/>
            </a:ext>
          </a:extLst>
        </xdr:cNvPr>
        <xdr:cNvSpPr txBox="1">
          <a:spLocks noChangeArrowheads="1"/>
        </xdr:cNvSpPr>
      </xdr:nvSpPr>
      <xdr:spPr bwMode="auto">
        <a:xfrm>
          <a:off x="32247840" y="56953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444331"/>
    <xdr:sp macro="" textlink="">
      <xdr:nvSpPr>
        <xdr:cNvPr id="16268" name="Text Box 15">
          <a:extLst>
            <a:ext uri="{FF2B5EF4-FFF2-40B4-BE49-F238E27FC236}">
              <a16:creationId xmlns:a16="http://schemas.microsoft.com/office/drawing/2014/main" id="{02E7FF33-4C6B-4C2F-A256-69D2DC1A2E47}"/>
            </a:ext>
          </a:extLst>
        </xdr:cNvPr>
        <xdr:cNvSpPr txBox="1">
          <a:spLocks noChangeArrowheads="1"/>
        </xdr:cNvSpPr>
      </xdr:nvSpPr>
      <xdr:spPr bwMode="auto">
        <a:xfrm>
          <a:off x="32247840" y="569537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69" name="Text Box 16">
          <a:extLst>
            <a:ext uri="{FF2B5EF4-FFF2-40B4-BE49-F238E27FC236}">
              <a16:creationId xmlns:a16="http://schemas.microsoft.com/office/drawing/2014/main" id="{2805798B-F0C0-482E-8E9C-005E3BD272A5}"/>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70" name="Text Box 17">
          <a:extLst>
            <a:ext uri="{FF2B5EF4-FFF2-40B4-BE49-F238E27FC236}">
              <a16:creationId xmlns:a16="http://schemas.microsoft.com/office/drawing/2014/main" id="{F43A4F11-69B7-4649-AB4F-AE860F087C46}"/>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71" name="Text Box 18">
          <a:extLst>
            <a:ext uri="{FF2B5EF4-FFF2-40B4-BE49-F238E27FC236}">
              <a16:creationId xmlns:a16="http://schemas.microsoft.com/office/drawing/2014/main" id="{3ACE80BF-30E3-4B06-A15B-A7C03B1AFF0B}"/>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72" name="Text Box 19">
          <a:extLst>
            <a:ext uri="{FF2B5EF4-FFF2-40B4-BE49-F238E27FC236}">
              <a16:creationId xmlns:a16="http://schemas.microsoft.com/office/drawing/2014/main" id="{D5FE2A39-1968-46A9-B8DB-C72E4A4C1FF0}"/>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444014"/>
    <xdr:sp macro="" textlink="">
      <xdr:nvSpPr>
        <xdr:cNvPr id="16273" name="Text Box 15">
          <a:extLst>
            <a:ext uri="{FF2B5EF4-FFF2-40B4-BE49-F238E27FC236}">
              <a16:creationId xmlns:a16="http://schemas.microsoft.com/office/drawing/2014/main" id="{4B16AFB5-EB01-4953-8AE6-4494AD5461C7}"/>
            </a:ext>
          </a:extLst>
        </xdr:cNvPr>
        <xdr:cNvSpPr txBox="1">
          <a:spLocks noChangeArrowheads="1"/>
        </xdr:cNvSpPr>
      </xdr:nvSpPr>
      <xdr:spPr bwMode="auto">
        <a:xfrm>
          <a:off x="32247840" y="586530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74" name="Text Box 16">
          <a:extLst>
            <a:ext uri="{FF2B5EF4-FFF2-40B4-BE49-F238E27FC236}">
              <a16:creationId xmlns:a16="http://schemas.microsoft.com/office/drawing/2014/main" id="{2E543F26-D992-45AC-BAE8-D718AC6780A8}"/>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75" name="Text Box 17">
          <a:extLst>
            <a:ext uri="{FF2B5EF4-FFF2-40B4-BE49-F238E27FC236}">
              <a16:creationId xmlns:a16="http://schemas.microsoft.com/office/drawing/2014/main" id="{5EC90784-95C6-4749-ADCA-A4617470E294}"/>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76" name="Text Box 18">
          <a:extLst>
            <a:ext uri="{FF2B5EF4-FFF2-40B4-BE49-F238E27FC236}">
              <a16:creationId xmlns:a16="http://schemas.microsoft.com/office/drawing/2014/main" id="{B1318E62-AA15-4DC7-9B83-3B7AC9615FB0}"/>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77" name="Text Box 19">
          <a:extLst>
            <a:ext uri="{FF2B5EF4-FFF2-40B4-BE49-F238E27FC236}">
              <a16:creationId xmlns:a16="http://schemas.microsoft.com/office/drawing/2014/main" id="{1DA1EB11-D331-478B-8531-830066D305FD}"/>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456743"/>
    <xdr:sp macro="" textlink="">
      <xdr:nvSpPr>
        <xdr:cNvPr id="16278" name="Text Box 15">
          <a:extLst>
            <a:ext uri="{FF2B5EF4-FFF2-40B4-BE49-F238E27FC236}">
              <a16:creationId xmlns:a16="http://schemas.microsoft.com/office/drawing/2014/main" id="{8797EEA1-A244-4E44-BFBB-A3D6BBB0D44C}"/>
            </a:ext>
          </a:extLst>
        </xdr:cNvPr>
        <xdr:cNvSpPr txBox="1">
          <a:spLocks noChangeArrowheads="1"/>
        </xdr:cNvSpPr>
      </xdr:nvSpPr>
      <xdr:spPr bwMode="auto">
        <a:xfrm>
          <a:off x="32247840" y="5695378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213632"/>
    <xdr:sp macro="" textlink="">
      <xdr:nvSpPr>
        <xdr:cNvPr id="16279" name="Text Box 15">
          <a:extLst>
            <a:ext uri="{FF2B5EF4-FFF2-40B4-BE49-F238E27FC236}">
              <a16:creationId xmlns:a16="http://schemas.microsoft.com/office/drawing/2014/main" id="{F24DA0F4-26A8-4BF0-A152-8171E2CA6ACE}"/>
            </a:ext>
          </a:extLst>
        </xdr:cNvPr>
        <xdr:cNvSpPr txBox="1">
          <a:spLocks noChangeArrowheads="1"/>
        </xdr:cNvSpPr>
      </xdr:nvSpPr>
      <xdr:spPr bwMode="auto">
        <a:xfrm>
          <a:off x="32247840" y="56953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444331"/>
    <xdr:sp macro="" textlink="">
      <xdr:nvSpPr>
        <xdr:cNvPr id="16280" name="Text Box 15">
          <a:extLst>
            <a:ext uri="{FF2B5EF4-FFF2-40B4-BE49-F238E27FC236}">
              <a16:creationId xmlns:a16="http://schemas.microsoft.com/office/drawing/2014/main" id="{FB163A84-5872-4FD3-8FF9-60B416D96AB2}"/>
            </a:ext>
          </a:extLst>
        </xdr:cNvPr>
        <xdr:cNvSpPr txBox="1">
          <a:spLocks noChangeArrowheads="1"/>
        </xdr:cNvSpPr>
      </xdr:nvSpPr>
      <xdr:spPr bwMode="auto">
        <a:xfrm>
          <a:off x="32247840" y="569537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81" name="Text Box 16">
          <a:extLst>
            <a:ext uri="{FF2B5EF4-FFF2-40B4-BE49-F238E27FC236}">
              <a16:creationId xmlns:a16="http://schemas.microsoft.com/office/drawing/2014/main" id="{81144B8D-4BE5-415E-AC38-D43DBFAD28E1}"/>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82" name="Text Box 17">
          <a:extLst>
            <a:ext uri="{FF2B5EF4-FFF2-40B4-BE49-F238E27FC236}">
              <a16:creationId xmlns:a16="http://schemas.microsoft.com/office/drawing/2014/main" id="{A6DCF021-F150-4F4F-8C80-730AADC49C9A}"/>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83" name="Text Box 18">
          <a:extLst>
            <a:ext uri="{FF2B5EF4-FFF2-40B4-BE49-F238E27FC236}">
              <a16:creationId xmlns:a16="http://schemas.microsoft.com/office/drawing/2014/main" id="{006E224D-D75A-48CB-AE74-86FE858D44BF}"/>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84" name="Text Box 19">
          <a:extLst>
            <a:ext uri="{FF2B5EF4-FFF2-40B4-BE49-F238E27FC236}">
              <a16:creationId xmlns:a16="http://schemas.microsoft.com/office/drawing/2014/main" id="{BFF8D3BA-30C4-4FF3-A45C-430E3703B218}"/>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444014"/>
    <xdr:sp macro="" textlink="">
      <xdr:nvSpPr>
        <xdr:cNvPr id="16285" name="Text Box 15">
          <a:extLst>
            <a:ext uri="{FF2B5EF4-FFF2-40B4-BE49-F238E27FC236}">
              <a16:creationId xmlns:a16="http://schemas.microsoft.com/office/drawing/2014/main" id="{E24A4F18-DD42-4F69-9443-F107AE29A1F9}"/>
            </a:ext>
          </a:extLst>
        </xdr:cNvPr>
        <xdr:cNvSpPr txBox="1">
          <a:spLocks noChangeArrowheads="1"/>
        </xdr:cNvSpPr>
      </xdr:nvSpPr>
      <xdr:spPr bwMode="auto">
        <a:xfrm>
          <a:off x="32247840" y="586530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86" name="Text Box 16">
          <a:extLst>
            <a:ext uri="{FF2B5EF4-FFF2-40B4-BE49-F238E27FC236}">
              <a16:creationId xmlns:a16="http://schemas.microsoft.com/office/drawing/2014/main" id="{69254F76-5F27-4A0D-B87C-F182B9C8A9BA}"/>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87" name="Text Box 17">
          <a:extLst>
            <a:ext uri="{FF2B5EF4-FFF2-40B4-BE49-F238E27FC236}">
              <a16:creationId xmlns:a16="http://schemas.microsoft.com/office/drawing/2014/main" id="{BB0AD8D5-580A-479C-AA47-357BAF29AAAA}"/>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88" name="Text Box 18">
          <a:extLst>
            <a:ext uri="{FF2B5EF4-FFF2-40B4-BE49-F238E27FC236}">
              <a16:creationId xmlns:a16="http://schemas.microsoft.com/office/drawing/2014/main" id="{CCEB95D0-E415-468E-902F-E8B220AE13E8}"/>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89" name="Text Box 19">
          <a:extLst>
            <a:ext uri="{FF2B5EF4-FFF2-40B4-BE49-F238E27FC236}">
              <a16:creationId xmlns:a16="http://schemas.microsoft.com/office/drawing/2014/main" id="{8D05CC69-9F6A-4F8D-A015-421562096005}"/>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90" name="Text Box 16">
          <a:extLst>
            <a:ext uri="{FF2B5EF4-FFF2-40B4-BE49-F238E27FC236}">
              <a16:creationId xmlns:a16="http://schemas.microsoft.com/office/drawing/2014/main" id="{832C4A89-13FC-4DEC-AB27-608E2572983F}"/>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91" name="Text Box 17">
          <a:extLst>
            <a:ext uri="{FF2B5EF4-FFF2-40B4-BE49-F238E27FC236}">
              <a16:creationId xmlns:a16="http://schemas.microsoft.com/office/drawing/2014/main" id="{34531CB9-C8B7-4F0C-AB0D-9AA03738AAFC}"/>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92" name="Text Box 18">
          <a:extLst>
            <a:ext uri="{FF2B5EF4-FFF2-40B4-BE49-F238E27FC236}">
              <a16:creationId xmlns:a16="http://schemas.microsoft.com/office/drawing/2014/main" id="{733820FB-6D2D-4919-A389-150E50C536EB}"/>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93" name="Text Box 19">
          <a:extLst>
            <a:ext uri="{FF2B5EF4-FFF2-40B4-BE49-F238E27FC236}">
              <a16:creationId xmlns:a16="http://schemas.microsoft.com/office/drawing/2014/main" id="{5BE63F69-E966-4FAC-87BD-26F4B936A994}"/>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444014"/>
    <xdr:sp macro="" textlink="">
      <xdr:nvSpPr>
        <xdr:cNvPr id="16294" name="Text Box 15">
          <a:extLst>
            <a:ext uri="{FF2B5EF4-FFF2-40B4-BE49-F238E27FC236}">
              <a16:creationId xmlns:a16="http://schemas.microsoft.com/office/drawing/2014/main" id="{EFAB50D0-D85B-4A13-A807-DB47357B40DF}"/>
            </a:ext>
          </a:extLst>
        </xdr:cNvPr>
        <xdr:cNvSpPr txBox="1">
          <a:spLocks noChangeArrowheads="1"/>
        </xdr:cNvSpPr>
      </xdr:nvSpPr>
      <xdr:spPr bwMode="auto">
        <a:xfrm>
          <a:off x="32247840" y="586530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95" name="Text Box 16">
          <a:extLst>
            <a:ext uri="{FF2B5EF4-FFF2-40B4-BE49-F238E27FC236}">
              <a16:creationId xmlns:a16="http://schemas.microsoft.com/office/drawing/2014/main" id="{A3F1F161-47E8-49E5-98F0-92568BA60D8C}"/>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96" name="Text Box 17">
          <a:extLst>
            <a:ext uri="{FF2B5EF4-FFF2-40B4-BE49-F238E27FC236}">
              <a16:creationId xmlns:a16="http://schemas.microsoft.com/office/drawing/2014/main" id="{BA11D72F-3EA7-4740-BEC5-F9A2E89A086D}"/>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97" name="Text Box 18">
          <a:extLst>
            <a:ext uri="{FF2B5EF4-FFF2-40B4-BE49-F238E27FC236}">
              <a16:creationId xmlns:a16="http://schemas.microsoft.com/office/drawing/2014/main" id="{8BADD9D4-699B-4163-B481-FE7E7B0B4F56}"/>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6298" name="Text Box 19">
          <a:extLst>
            <a:ext uri="{FF2B5EF4-FFF2-40B4-BE49-F238E27FC236}">
              <a16:creationId xmlns:a16="http://schemas.microsoft.com/office/drawing/2014/main" id="{B2106579-D99C-4734-9988-1DD03528A9C7}"/>
            </a:ext>
          </a:extLst>
        </xdr:cNvPr>
        <xdr:cNvSpPr txBox="1">
          <a:spLocks noChangeArrowheads="1"/>
        </xdr:cNvSpPr>
      </xdr:nvSpPr>
      <xdr:spPr bwMode="auto">
        <a:xfrm>
          <a:off x="32247840" y="59024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448496"/>
    <xdr:sp macro="" textlink="">
      <xdr:nvSpPr>
        <xdr:cNvPr id="16299" name="Text Box 15">
          <a:extLst>
            <a:ext uri="{FF2B5EF4-FFF2-40B4-BE49-F238E27FC236}">
              <a16:creationId xmlns:a16="http://schemas.microsoft.com/office/drawing/2014/main" id="{98EEBD7B-AB92-4732-90BC-60579B85B2E9}"/>
            </a:ext>
          </a:extLst>
        </xdr:cNvPr>
        <xdr:cNvSpPr txBox="1">
          <a:spLocks noChangeArrowheads="1"/>
        </xdr:cNvSpPr>
      </xdr:nvSpPr>
      <xdr:spPr bwMode="auto">
        <a:xfrm>
          <a:off x="32247840" y="5939980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213632"/>
    <xdr:sp macro="" textlink="">
      <xdr:nvSpPr>
        <xdr:cNvPr id="16300" name="Text Box 15">
          <a:extLst>
            <a:ext uri="{FF2B5EF4-FFF2-40B4-BE49-F238E27FC236}">
              <a16:creationId xmlns:a16="http://schemas.microsoft.com/office/drawing/2014/main" id="{4D215AB2-F427-4096-B334-4588E6A8A8D2}"/>
            </a:ext>
          </a:extLst>
        </xdr:cNvPr>
        <xdr:cNvSpPr txBox="1">
          <a:spLocks noChangeArrowheads="1"/>
        </xdr:cNvSpPr>
      </xdr:nvSpPr>
      <xdr:spPr bwMode="auto">
        <a:xfrm>
          <a:off x="32247840" y="5939980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444331"/>
    <xdr:sp macro="" textlink="">
      <xdr:nvSpPr>
        <xdr:cNvPr id="16301" name="Text Box 15">
          <a:extLst>
            <a:ext uri="{FF2B5EF4-FFF2-40B4-BE49-F238E27FC236}">
              <a16:creationId xmlns:a16="http://schemas.microsoft.com/office/drawing/2014/main" id="{52FA5985-77F5-4F25-935F-902B07310FAE}"/>
            </a:ext>
          </a:extLst>
        </xdr:cNvPr>
        <xdr:cNvSpPr txBox="1">
          <a:spLocks noChangeArrowheads="1"/>
        </xdr:cNvSpPr>
      </xdr:nvSpPr>
      <xdr:spPr bwMode="auto">
        <a:xfrm>
          <a:off x="32247840" y="5939980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02" name="Text Box 16">
          <a:extLst>
            <a:ext uri="{FF2B5EF4-FFF2-40B4-BE49-F238E27FC236}">
              <a16:creationId xmlns:a16="http://schemas.microsoft.com/office/drawing/2014/main" id="{459DEF5B-4E8D-4E70-9915-FF40FAD9F446}"/>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03" name="Text Box 17">
          <a:extLst>
            <a:ext uri="{FF2B5EF4-FFF2-40B4-BE49-F238E27FC236}">
              <a16:creationId xmlns:a16="http://schemas.microsoft.com/office/drawing/2014/main" id="{B38A3250-8FD8-4E3A-930F-FFE128BBF341}"/>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04" name="Text Box 18">
          <a:extLst>
            <a:ext uri="{FF2B5EF4-FFF2-40B4-BE49-F238E27FC236}">
              <a16:creationId xmlns:a16="http://schemas.microsoft.com/office/drawing/2014/main" id="{2927B230-1297-4A91-B9DD-3FC9CFBE235F}"/>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05" name="Text Box 19">
          <a:extLst>
            <a:ext uri="{FF2B5EF4-FFF2-40B4-BE49-F238E27FC236}">
              <a16:creationId xmlns:a16="http://schemas.microsoft.com/office/drawing/2014/main" id="{28B9AC6A-6AD1-487D-88B8-1FCD8353EEDC}"/>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24</xdr:row>
      <xdr:rowOff>504825</xdr:rowOff>
    </xdr:from>
    <xdr:ext cx="95250" cy="444014"/>
    <xdr:sp macro="" textlink="">
      <xdr:nvSpPr>
        <xdr:cNvPr id="16306" name="Text Box 15">
          <a:extLst>
            <a:ext uri="{FF2B5EF4-FFF2-40B4-BE49-F238E27FC236}">
              <a16:creationId xmlns:a16="http://schemas.microsoft.com/office/drawing/2014/main" id="{B4A2E2F3-2717-4D12-B64E-885EE712B80B}"/>
            </a:ext>
          </a:extLst>
        </xdr:cNvPr>
        <xdr:cNvSpPr txBox="1">
          <a:spLocks noChangeArrowheads="1"/>
        </xdr:cNvSpPr>
      </xdr:nvSpPr>
      <xdr:spPr bwMode="auto">
        <a:xfrm>
          <a:off x="32247840" y="615181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07" name="Text Box 16">
          <a:extLst>
            <a:ext uri="{FF2B5EF4-FFF2-40B4-BE49-F238E27FC236}">
              <a16:creationId xmlns:a16="http://schemas.microsoft.com/office/drawing/2014/main" id="{7872CC36-F0FD-4631-8773-FF5DD3638D49}"/>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08" name="Text Box 17">
          <a:extLst>
            <a:ext uri="{FF2B5EF4-FFF2-40B4-BE49-F238E27FC236}">
              <a16:creationId xmlns:a16="http://schemas.microsoft.com/office/drawing/2014/main" id="{633ADDA2-F893-49BA-BFCA-32B31BBC540C}"/>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09" name="Text Box 18">
          <a:extLst>
            <a:ext uri="{FF2B5EF4-FFF2-40B4-BE49-F238E27FC236}">
              <a16:creationId xmlns:a16="http://schemas.microsoft.com/office/drawing/2014/main" id="{BF3DE27A-67F6-44C0-8E28-2D9F002F3C2F}"/>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10" name="Text Box 19">
          <a:extLst>
            <a:ext uri="{FF2B5EF4-FFF2-40B4-BE49-F238E27FC236}">
              <a16:creationId xmlns:a16="http://schemas.microsoft.com/office/drawing/2014/main" id="{84066465-5660-4B7D-9713-A2F32DA5793E}"/>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456743"/>
    <xdr:sp macro="" textlink="">
      <xdr:nvSpPr>
        <xdr:cNvPr id="16311" name="Text Box 15">
          <a:extLst>
            <a:ext uri="{FF2B5EF4-FFF2-40B4-BE49-F238E27FC236}">
              <a16:creationId xmlns:a16="http://schemas.microsoft.com/office/drawing/2014/main" id="{920B0870-4504-4F18-AC7A-32C3CF4E0DDE}"/>
            </a:ext>
          </a:extLst>
        </xdr:cNvPr>
        <xdr:cNvSpPr txBox="1">
          <a:spLocks noChangeArrowheads="1"/>
        </xdr:cNvSpPr>
      </xdr:nvSpPr>
      <xdr:spPr bwMode="auto">
        <a:xfrm>
          <a:off x="32247840" y="5939980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213632"/>
    <xdr:sp macro="" textlink="">
      <xdr:nvSpPr>
        <xdr:cNvPr id="16312" name="Text Box 15">
          <a:extLst>
            <a:ext uri="{FF2B5EF4-FFF2-40B4-BE49-F238E27FC236}">
              <a16:creationId xmlns:a16="http://schemas.microsoft.com/office/drawing/2014/main" id="{5EA7E145-E980-453D-8486-0A359F6E0583}"/>
            </a:ext>
          </a:extLst>
        </xdr:cNvPr>
        <xdr:cNvSpPr txBox="1">
          <a:spLocks noChangeArrowheads="1"/>
        </xdr:cNvSpPr>
      </xdr:nvSpPr>
      <xdr:spPr bwMode="auto">
        <a:xfrm>
          <a:off x="32247840" y="5939980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444331"/>
    <xdr:sp macro="" textlink="">
      <xdr:nvSpPr>
        <xdr:cNvPr id="16313" name="Text Box 15">
          <a:extLst>
            <a:ext uri="{FF2B5EF4-FFF2-40B4-BE49-F238E27FC236}">
              <a16:creationId xmlns:a16="http://schemas.microsoft.com/office/drawing/2014/main" id="{77D0552E-D08D-4ED7-B8C9-8F4EED88C8CF}"/>
            </a:ext>
          </a:extLst>
        </xdr:cNvPr>
        <xdr:cNvSpPr txBox="1">
          <a:spLocks noChangeArrowheads="1"/>
        </xdr:cNvSpPr>
      </xdr:nvSpPr>
      <xdr:spPr bwMode="auto">
        <a:xfrm>
          <a:off x="32247840" y="5939980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14" name="Text Box 16">
          <a:extLst>
            <a:ext uri="{FF2B5EF4-FFF2-40B4-BE49-F238E27FC236}">
              <a16:creationId xmlns:a16="http://schemas.microsoft.com/office/drawing/2014/main" id="{010CCD37-912B-4D30-9E49-8684428D2D07}"/>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15" name="Text Box 17">
          <a:extLst>
            <a:ext uri="{FF2B5EF4-FFF2-40B4-BE49-F238E27FC236}">
              <a16:creationId xmlns:a16="http://schemas.microsoft.com/office/drawing/2014/main" id="{965EDC53-436A-4BD6-84CF-56626258F1DF}"/>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16" name="Text Box 18">
          <a:extLst>
            <a:ext uri="{FF2B5EF4-FFF2-40B4-BE49-F238E27FC236}">
              <a16:creationId xmlns:a16="http://schemas.microsoft.com/office/drawing/2014/main" id="{883C0038-BC99-4B0A-94B2-6A26BF63DA43}"/>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17" name="Text Box 19">
          <a:extLst>
            <a:ext uri="{FF2B5EF4-FFF2-40B4-BE49-F238E27FC236}">
              <a16:creationId xmlns:a16="http://schemas.microsoft.com/office/drawing/2014/main" id="{375D54CD-3009-48DF-9CF4-0364B13132F7}"/>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24</xdr:row>
      <xdr:rowOff>504825</xdr:rowOff>
    </xdr:from>
    <xdr:ext cx="95250" cy="444014"/>
    <xdr:sp macro="" textlink="">
      <xdr:nvSpPr>
        <xdr:cNvPr id="16318" name="Text Box 15">
          <a:extLst>
            <a:ext uri="{FF2B5EF4-FFF2-40B4-BE49-F238E27FC236}">
              <a16:creationId xmlns:a16="http://schemas.microsoft.com/office/drawing/2014/main" id="{7ED952CB-1DC4-4292-97C8-E91BBF1BDBF5}"/>
            </a:ext>
          </a:extLst>
        </xdr:cNvPr>
        <xdr:cNvSpPr txBox="1">
          <a:spLocks noChangeArrowheads="1"/>
        </xdr:cNvSpPr>
      </xdr:nvSpPr>
      <xdr:spPr bwMode="auto">
        <a:xfrm>
          <a:off x="32247840" y="615181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19" name="Text Box 16">
          <a:extLst>
            <a:ext uri="{FF2B5EF4-FFF2-40B4-BE49-F238E27FC236}">
              <a16:creationId xmlns:a16="http://schemas.microsoft.com/office/drawing/2014/main" id="{DE971B49-42E9-4D2A-B1A8-0DC4DB6E3926}"/>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20" name="Text Box 17">
          <a:extLst>
            <a:ext uri="{FF2B5EF4-FFF2-40B4-BE49-F238E27FC236}">
              <a16:creationId xmlns:a16="http://schemas.microsoft.com/office/drawing/2014/main" id="{75100106-FC88-4B50-977B-F1F6829B4456}"/>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21" name="Text Box 18">
          <a:extLst>
            <a:ext uri="{FF2B5EF4-FFF2-40B4-BE49-F238E27FC236}">
              <a16:creationId xmlns:a16="http://schemas.microsoft.com/office/drawing/2014/main" id="{78A704E9-D616-44C7-9983-7DEDF67E8A42}"/>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22" name="Text Box 19">
          <a:extLst>
            <a:ext uri="{FF2B5EF4-FFF2-40B4-BE49-F238E27FC236}">
              <a16:creationId xmlns:a16="http://schemas.microsoft.com/office/drawing/2014/main" id="{61D6CA84-92B7-4A74-837F-C2AA0E344B47}"/>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23" name="Text Box 16">
          <a:extLst>
            <a:ext uri="{FF2B5EF4-FFF2-40B4-BE49-F238E27FC236}">
              <a16:creationId xmlns:a16="http://schemas.microsoft.com/office/drawing/2014/main" id="{6BD65FA7-382A-4304-9635-4BBDEF43E588}"/>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24" name="Text Box 17">
          <a:extLst>
            <a:ext uri="{FF2B5EF4-FFF2-40B4-BE49-F238E27FC236}">
              <a16:creationId xmlns:a16="http://schemas.microsoft.com/office/drawing/2014/main" id="{B555451F-7B47-4F31-AD8D-A26C66E664F5}"/>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25" name="Text Box 18">
          <a:extLst>
            <a:ext uri="{FF2B5EF4-FFF2-40B4-BE49-F238E27FC236}">
              <a16:creationId xmlns:a16="http://schemas.microsoft.com/office/drawing/2014/main" id="{18766459-58BB-478F-B46D-0531017181D7}"/>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26" name="Text Box 19">
          <a:extLst>
            <a:ext uri="{FF2B5EF4-FFF2-40B4-BE49-F238E27FC236}">
              <a16:creationId xmlns:a16="http://schemas.microsoft.com/office/drawing/2014/main" id="{D38E3A3E-ACB5-43DF-990C-88A8E8027BD0}"/>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24</xdr:row>
      <xdr:rowOff>504825</xdr:rowOff>
    </xdr:from>
    <xdr:ext cx="95250" cy="444014"/>
    <xdr:sp macro="" textlink="">
      <xdr:nvSpPr>
        <xdr:cNvPr id="16327" name="Text Box 15">
          <a:extLst>
            <a:ext uri="{FF2B5EF4-FFF2-40B4-BE49-F238E27FC236}">
              <a16:creationId xmlns:a16="http://schemas.microsoft.com/office/drawing/2014/main" id="{1BFCCBAB-0751-4DD1-8DD2-F29BE34D0DE6}"/>
            </a:ext>
          </a:extLst>
        </xdr:cNvPr>
        <xdr:cNvSpPr txBox="1">
          <a:spLocks noChangeArrowheads="1"/>
        </xdr:cNvSpPr>
      </xdr:nvSpPr>
      <xdr:spPr bwMode="auto">
        <a:xfrm>
          <a:off x="32247840" y="615181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28" name="Text Box 16">
          <a:extLst>
            <a:ext uri="{FF2B5EF4-FFF2-40B4-BE49-F238E27FC236}">
              <a16:creationId xmlns:a16="http://schemas.microsoft.com/office/drawing/2014/main" id="{06A7F0A2-6A08-474D-9F76-EBD1EB893FDE}"/>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29" name="Text Box 17">
          <a:extLst>
            <a:ext uri="{FF2B5EF4-FFF2-40B4-BE49-F238E27FC236}">
              <a16:creationId xmlns:a16="http://schemas.microsoft.com/office/drawing/2014/main" id="{DDE58F95-182C-43D6-9C74-FA919E4BCDC8}"/>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30" name="Text Box 18">
          <a:extLst>
            <a:ext uri="{FF2B5EF4-FFF2-40B4-BE49-F238E27FC236}">
              <a16:creationId xmlns:a16="http://schemas.microsoft.com/office/drawing/2014/main" id="{69B39786-5235-400E-A92B-04AC24E14947}"/>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6331" name="Text Box 19">
          <a:extLst>
            <a:ext uri="{FF2B5EF4-FFF2-40B4-BE49-F238E27FC236}">
              <a16:creationId xmlns:a16="http://schemas.microsoft.com/office/drawing/2014/main" id="{CD8694B8-F7AF-4946-9C55-40EC12294F1A}"/>
            </a:ext>
          </a:extLst>
        </xdr:cNvPr>
        <xdr:cNvSpPr txBox="1">
          <a:spLocks noChangeArrowheads="1"/>
        </xdr:cNvSpPr>
      </xdr:nvSpPr>
      <xdr:spPr bwMode="auto">
        <a:xfrm>
          <a:off x="32247840" y="63002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448496"/>
    <xdr:sp macro="" textlink="">
      <xdr:nvSpPr>
        <xdr:cNvPr id="16332" name="Text Box 15">
          <a:extLst>
            <a:ext uri="{FF2B5EF4-FFF2-40B4-BE49-F238E27FC236}">
              <a16:creationId xmlns:a16="http://schemas.microsoft.com/office/drawing/2014/main" id="{370F9BB4-92BA-4FD1-B7ED-5C7B76ABA192}"/>
            </a:ext>
          </a:extLst>
        </xdr:cNvPr>
        <xdr:cNvSpPr txBox="1">
          <a:spLocks noChangeArrowheads="1"/>
        </xdr:cNvSpPr>
      </xdr:nvSpPr>
      <xdr:spPr bwMode="auto">
        <a:xfrm>
          <a:off x="32247840" y="6337744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213632"/>
    <xdr:sp macro="" textlink="">
      <xdr:nvSpPr>
        <xdr:cNvPr id="16333" name="Text Box 15">
          <a:extLst>
            <a:ext uri="{FF2B5EF4-FFF2-40B4-BE49-F238E27FC236}">
              <a16:creationId xmlns:a16="http://schemas.microsoft.com/office/drawing/2014/main" id="{89D94DA4-58C0-4E74-9683-5236950828A4}"/>
            </a:ext>
          </a:extLst>
        </xdr:cNvPr>
        <xdr:cNvSpPr txBox="1">
          <a:spLocks noChangeArrowheads="1"/>
        </xdr:cNvSpPr>
      </xdr:nvSpPr>
      <xdr:spPr bwMode="auto">
        <a:xfrm>
          <a:off x="32247840" y="63377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444331"/>
    <xdr:sp macro="" textlink="">
      <xdr:nvSpPr>
        <xdr:cNvPr id="16334" name="Text Box 15">
          <a:extLst>
            <a:ext uri="{FF2B5EF4-FFF2-40B4-BE49-F238E27FC236}">
              <a16:creationId xmlns:a16="http://schemas.microsoft.com/office/drawing/2014/main" id="{C6737F4E-B39D-47AB-8B61-123D6FDC339D}"/>
            </a:ext>
          </a:extLst>
        </xdr:cNvPr>
        <xdr:cNvSpPr txBox="1">
          <a:spLocks noChangeArrowheads="1"/>
        </xdr:cNvSpPr>
      </xdr:nvSpPr>
      <xdr:spPr bwMode="auto">
        <a:xfrm>
          <a:off x="32247840" y="633774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35" name="Text Box 16">
          <a:extLst>
            <a:ext uri="{FF2B5EF4-FFF2-40B4-BE49-F238E27FC236}">
              <a16:creationId xmlns:a16="http://schemas.microsoft.com/office/drawing/2014/main" id="{0FFBE239-19EE-4842-8A8E-3C30D55F52AE}"/>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36" name="Text Box 17">
          <a:extLst>
            <a:ext uri="{FF2B5EF4-FFF2-40B4-BE49-F238E27FC236}">
              <a16:creationId xmlns:a16="http://schemas.microsoft.com/office/drawing/2014/main" id="{65D88114-3C19-4542-B386-1807B64BD0C8}"/>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37" name="Text Box 18">
          <a:extLst>
            <a:ext uri="{FF2B5EF4-FFF2-40B4-BE49-F238E27FC236}">
              <a16:creationId xmlns:a16="http://schemas.microsoft.com/office/drawing/2014/main" id="{303DDFD7-392F-49F5-93C7-C14C5B8F8907}"/>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38" name="Text Box 19">
          <a:extLst>
            <a:ext uri="{FF2B5EF4-FFF2-40B4-BE49-F238E27FC236}">
              <a16:creationId xmlns:a16="http://schemas.microsoft.com/office/drawing/2014/main" id="{5E7A19F8-A09F-4342-8570-200E31778219}"/>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444014"/>
    <xdr:sp macro="" textlink="">
      <xdr:nvSpPr>
        <xdr:cNvPr id="16339" name="Text Box 15">
          <a:extLst>
            <a:ext uri="{FF2B5EF4-FFF2-40B4-BE49-F238E27FC236}">
              <a16:creationId xmlns:a16="http://schemas.microsoft.com/office/drawing/2014/main" id="{BB74A5B3-D83B-428C-9FFD-57BE7A06DD52}"/>
            </a:ext>
          </a:extLst>
        </xdr:cNvPr>
        <xdr:cNvSpPr txBox="1">
          <a:spLocks noChangeArrowheads="1"/>
        </xdr:cNvSpPr>
      </xdr:nvSpPr>
      <xdr:spPr bwMode="auto">
        <a:xfrm>
          <a:off x="32247840" y="651757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40" name="Text Box 16">
          <a:extLst>
            <a:ext uri="{FF2B5EF4-FFF2-40B4-BE49-F238E27FC236}">
              <a16:creationId xmlns:a16="http://schemas.microsoft.com/office/drawing/2014/main" id="{11CEA922-CB40-4B75-B7C2-D33CB2A9F1F8}"/>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41" name="Text Box 17">
          <a:extLst>
            <a:ext uri="{FF2B5EF4-FFF2-40B4-BE49-F238E27FC236}">
              <a16:creationId xmlns:a16="http://schemas.microsoft.com/office/drawing/2014/main" id="{2BE419BD-B839-4673-9146-8AE5E02EB7A3}"/>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42" name="Text Box 18">
          <a:extLst>
            <a:ext uri="{FF2B5EF4-FFF2-40B4-BE49-F238E27FC236}">
              <a16:creationId xmlns:a16="http://schemas.microsoft.com/office/drawing/2014/main" id="{65797F2F-CC37-48D9-A448-4AB69DFBBDC8}"/>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43" name="Text Box 19">
          <a:extLst>
            <a:ext uri="{FF2B5EF4-FFF2-40B4-BE49-F238E27FC236}">
              <a16:creationId xmlns:a16="http://schemas.microsoft.com/office/drawing/2014/main" id="{2512D5A8-8729-4942-98AA-BEC3C9397134}"/>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456743"/>
    <xdr:sp macro="" textlink="">
      <xdr:nvSpPr>
        <xdr:cNvPr id="16344" name="Text Box 15">
          <a:extLst>
            <a:ext uri="{FF2B5EF4-FFF2-40B4-BE49-F238E27FC236}">
              <a16:creationId xmlns:a16="http://schemas.microsoft.com/office/drawing/2014/main" id="{C5EE6D3F-21E2-4CBA-8619-574092C41C0D}"/>
            </a:ext>
          </a:extLst>
        </xdr:cNvPr>
        <xdr:cNvSpPr txBox="1">
          <a:spLocks noChangeArrowheads="1"/>
        </xdr:cNvSpPr>
      </xdr:nvSpPr>
      <xdr:spPr bwMode="auto">
        <a:xfrm>
          <a:off x="32247840" y="6337744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213632"/>
    <xdr:sp macro="" textlink="">
      <xdr:nvSpPr>
        <xdr:cNvPr id="16345" name="Text Box 15">
          <a:extLst>
            <a:ext uri="{FF2B5EF4-FFF2-40B4-BE49-F238E27FC236}">
              <a16:creationId xmlns:a16="http://schemas.microsoft.com/office/drawing/2014/main" id="{9E421BD4-ABC6-4298-92DC-C137D8039B2E}"/>
            </a:ext>
          </a:extLst>
        </xdr:cNvPr>
        <xdr:cNvSpPr txBox="1">
          <a:spLocks noChangeArrowheads="1"/>
        </xdr:cNvSpPr>
      </xdr:nvSpPr>
      <xdr:spPr bwMode="auto">
        <a:xfrm>
          <a:off x="32247840" y="63377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444331"/>
    <xdr:sp macro="" textlink="">
      <xdr:nvSpPr>
        <xdr:cNvPr id="16346" name="Text Box 15">
          <a:extLst>
            <a:ext uri="{FF2B5EF4-FFF2-40B4-BE49-F238E27FC236}">
              <a16:creationId xmlns:a16="http://schemas.microsoft.com/office/drawing/2014/main" id="{E119E0F0-43B1-45DD-9CD7-1F880E1F2E1C}"/>
            </a:ext>
          </a:extLst>
        </xdr:cNvPr>
        <xdr:cNvSpPr txBox="1">
          <a:spLocks noChangeArrowheads="1"/>
        </xdr:cNvSpPr>
      </xdr:nvSpPr>
      <xdr:spPr bwMode="auto">
        <a:xfrm>
          <a:off x="32247840" y="633774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47" name="Text Box 16">
          <a:extLst>
            <a:ext uri="{FF2B5EF4-FFF2-40B4-BE49-F238E27FC236}">
              <a16:creationId xmlns:a16="http://schemas.microsoft.com/office/drawing/2014/main" id="{940EAF25-5EA2-439F-8E59-3FF850B3A4C2}"/>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48" name="Text Box 17">
          <a:extLst>
            <a:ext uri="{FF2B5EF4-FFF2-40B4-BE49-F238E27FC236}">
              <a16:creationId xmlns:a16="http://schemas.microsoft.com/office/drawing/2014/main" id="{F3B59E21-7A12-40E8-903A-A9D6BC954850}"/>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49" name="Text Box 18">
          <a:extLst>
            <a:ext uri="{FF2B5EF4-FFF2-40B4-BE49-F238E27FC236}">
              <a16:creationId xmlns:a16="http://schemas.microsoft.com/office/drawing/2014/main" id="{469DDBA4-584E-4CF5-BAC4-037633F9C087}"/>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50" name="Text Box 19">
          <a:extLst>
            <a:ext uri="{FF2B5EF4-FFF2-40B4-BE49-F238E27FC236}">
              <a16:creationId xmlns:a16="http://schemas.microsoft.com/office/drawing/2014/main" id="{8B0AC0BC-5166-4A1A-80F5-9B3CF38C89CE}"/>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444014"/>
    <xdr:sp macro="" textlink="">
      <xdr:nvSpPr>
        <xdr:cNvPr id="16351" name="Text Box 15">
          <a:extLst>
            <a:ext uri="{FF2B5EF4-FFF2-40B4-BE49-F238E27FC236}">
              <a16:creationId xmlns:a16="http://schemas.microsoft.com/office/drawing/2014/main" id="{96274FD4-42F7-4A69-B0CA-E82D133D7BCB}"/>
            </a:ext>
          </a:extLst>
        </xdr:cNvPr>
        <xdr:cNvSpPr txBox="1">
          <a:spLocks noChangeArrowheads="1"/>
        </xdr:cNvSpPr>
      </xdr:nvSpPr>
      <xdr:spPr bwMode="auto">
        <a:xfrm>
          <a:off x="32247840" y="651757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52" name="Text Box 16">
          <a:extLst>
            <a:ext uri="{FF2B5EF4-FFF2-40B4-BE49-F238E27FC236}">
              <a16:creationId xmlns:a16="http://schemas.microsoft.com/office/drawing/2014/main" id="{EE32AF5B-FE4B-4FFD-9B34-84718157709D}"/>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53" name="Text Box 17">
          <a:extLst>
            <a:ext uri="{FF2B5EF4-FFF2-40B4-BE49-F238E27FC236}">
              <a16:creationId xmlns:a16="http://schemas.microsoft.com/office/drawing/2014/main" id="{98EE7ED9-7A11-4A60-A737-61BB585379D2}"/>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54" name="Text Box 18">
          <a:extLst>
            <a:ext uri="{FF2B5EF4-FFF2-40B4-BE49-F238E27FC236}">
              <a16:creationId xmlns:a16="http://schemas.microsoft.com/office/drawing/2014/main" id="{C29BC486-B57C-4040-8373-698AB3D4C9F5}"/>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55" name="Text Box 19">
          <a:extLst>
            <a:ext uri="{FF2B5EF4-FFF2-40B4-BE49-F238E27FC236}">
              <a16:creationId xmlns:a16="http://schemas.microsoft.com/office/drawing/2014/main" id="{A510608D-19AE-4C15-8A5A-D653F4A69EBE}"/>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56" name="Text Box 16">
          <a:extLst>
            <a:ext uri="{FF2B5EF4-FFF2-40B4-BE49-F238E27FC236}">
              <a16:creationId xmlns:a16="http://schemas.microsoft.com/office/drawing/2014/main" id="{7883546B-6A9F-49B3-A4F3-018D1A8A98EA}"/>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57" name="Text Box 17">
          <a:extLst>
            <a:ext uri="{FF2B5EF4-FFF2-40B4-BE49-F238E27FC236}">
              <a16:creationId xmlns:a16="http://schemas.microsoft.com/office/drawing/2014/main" id="{DC73FF97-DA03-4C61-906A-AABB8D8B92FF}"/>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58" name="Text Box 18">
          <a:extLst>
            <a:ext uri="{FF2B5EF4-FFF2-40B4-BE49-F238E27FC236}">
              <a16:creationId xmlns:a16="http://schemas.microsoft.com/office/drawing/2014/main" id="{CA4057FF-6E97-4449-9FD7-869A733A18DF}"/>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59" name="Text Box 19">
          <a:extLst>
            <a:ext uri="{FF2B5EF4-FFF2-40B4-BE49-F238E27FC236}">
              <a16:creationId xmlns:a16="http://schemas.microsoft.com/office/drawing/2014/main" id="{BB60D068-2566-4B7A-BF78-AA5A03366E21}"/>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444014"/>
    <xdr:sp macro="" textlink="">
      <xdr:nvSpPr>
        <xdr:cNvPr id="16360" name="Text Box 15">
          <a:extLst>
            <a:ext uri="{FF2B5EF4-FFF2-40B4-BE49-F238E27FC236}">
              <a16:creationId xmlns:a16="http://schemas.microsoft.com/office/drawing/2014/main" id="{8741830C-D0CD-4347-9A47-8ABE983AC198}"/>
            </a:ext>
          </a:extLst>
        </xdr:cNvPr>
        <xdr:cNvSpPr txBox="1">
          <a:spLocks noChangeArrowheads="1"/>
        </xdr:cNvSpPr>
      </xdr:nvSpPr>
      <xdr:spPr bwMode="auto">
        <a:xfrm>
          <a:off x="32247840" y="651757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61" name="Text Box 16">
          <a:extLst>
            <a:ext uri="{FF2B5EF4-FFF2-40B4-BE49-F238E27FC236}">
              <a16:creationId xmlns:a16="http://schemas.microsoft.com/office/drawing/2014/main" id="{162A82A7-4FC8-4C0D-A133-9EA2CDD435CC}"/>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62" name="Text Box 17">
          <a:extLst>
            <a:ext uri="{FF2B5EF4-FFF2-40B4-BE49-F238E27FC236}">
              <a16:creationId xmlns:a16="http://schemas.microsoft.com/office/drawing/2014/main" id="{2BDEB55C-DAD4-4E2B-8D86-AA4EB9CF86FF}"/>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63" name="Text Box 18">
          <a:extLst>
            <a:ext uri="{FF2B5EF4-FFF2-40B4-BE49-F238E27FC236}">
              <a16:creationId xmlns:a16="http://schemas.microsoft.com/office/drawing/2014/main" id="{0B124DD2-78A4-4A53-8B94-CB8DC0771840}"/>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6364" name="Text Box 19">
          <a:extLst>
            <a:ext uri="{FF2B5EF4-FFF2-40B4-BE49-F238E27FC236}">
              <a16:creationId xmlns:a16="http://schemas.microsoft.com/office/drawing/2014/main" id="{185515FC-8156-4BD3-994F-1256936DDB7A}"/>
            </a:ext>
          </a:extLst>
        </xdr:cNvPr>
        <xdr:cNvSpPr txBox="1">
          <a:spLocks noChangeArrowheads="1"/>
        </xdr:cNvSpPr>
      </xdr:nvSpPr>
      <xdr:spPr bwMode="auto">
        <a:xfrm>
          <a:off x="32247840" y="65547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448496"/>
    <xdr:sp macro="" textlink="">
      <xdr:nvSpPr>
        <xdr:cNvPr id="16365" name="Text Box 15">
          <a:extLst>
            <a:ext uri="{FF2B5EF4-FFF2-40B4-BE49-F238E27FC236}">
              <a16:creationId xmlns:a16="http://schemas.microsoft.com/office/drawing/2014/main" id="{16DA5ADE-2AFD-4DC3-888C-AB9E08DA1A3D}"/>
            </a:ext>
          </a:extLst>
        </xdr:cNvPr>
        <xdr:cNvSpPr txBox="1">
          <a:spLocks noChangeArrowheads="1"/>
        </xdr:cNvSpPr>
      </xdr:nvSpPr>
      <xdr:spPr bwMode="auto">
        <a:xfrm>
          <a:off x="32247840" y="65922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213632"/>
    <xdr:sp macro="" textlink="">
      <xdr:nvSpPr>
        <xdr:cNvPr id="16366" name="Text Box 15">
          <a:extLst>
            <a:ext uri="{FF2B5EF4-FFF2-40B4-BE49-F238E27FC236}">
              <a16:creationId xmlns:a16="http://schemas.microsoft.com/office/drawing/2014/main" id="{E2B3E8A1-582F-4607-8529-A65486570ABA}"/>
            </a:ext>
          </a:extLst>
        </xdr:cNvPr>
        <xdr:cNvSpPr txBox="1">
          <a:spLocks noChangeArrowheads="1"/>
        </xdr:cNvSpPr>
      </xdr:nvSpPr>
      <xdr:spPr bwMode="auto">
        <a:xfrm>
          <a:off x="32247840" y="65922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444331"/>
    <xdr:sp macro="" textlink="">
      <xdr:nvSpPr>
        <xdr:cNvPr id="16367" name="Text Box 15">
          <a:extLst>
            <a:ext uri="{FF2B5EF4-FFF2-40B4-BE49-F238E27FC236}">
              <a16:creationId xmlns:a16="http://schemas.microsoft.com/office/drawing/2014/main" id="{75501477-77AD-4CFD-AE97-C7882767FA45}"/>
            </a:ext>
          </a:extLst>
        </xdr:cNvPr>
        <xdr:cNvSpPr txBox="1">
          <a:spLocks noChangeArrowheads="1"/>
        </xdr:cNvSpPr>
      </xdr:nvSpPr>
      <xdr:spPr bwMode="auto">
        <a:xfrm>
          <a:off x="32247840" y="65922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68" name="Text Box 16">
          <a:extLst>
            <a:ext uri="{FF2B5EF4-FFF2-40B4-BE49-F238E27FC236}">
              <a16:creationId xmlns:a16="http://schemas.microsoft.com/office/drawing/2014/main" id="{573A2757-7310-4F08-9F2B-730112E09067}"/>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69" name="Text Box 17">
          <a:extLst>
            <a:ext uri="{FF2B5EF4-FFF2-40B4-BE49-F238E27FC236}">
              <a16:creationId xmlns:a16="http://schemas.microsoft.com/office/drawing/2014/main" id="{1741E365-5541-42C2-A5BA-EDD142BFCCED}"/>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70" name="Text Box 18">
          <a:extLst>
            <a:ext uri="{FF2B5EF4-FFF2-40B4-BE49-F238E27FC236}">
              <a16:creationId xmlns:a16="http://schemas.microsoft.com/office/drawing/2014/main" id="{99A532AC-29ED-4457-94FC-EF35C19A01E3}"/>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71" name="Text Box 19">
          <a:extLst>
            <a:ext uri="{FF2B5EF4-FFF2-40B4-BE49-F238E27FC236}">
              <a16:creationId xmlns:a16="http://schemas.microsoft.com/office/drawing/2014/main" id="{48807A1D-0928-4311-8411-9208B94CD3EA}"/>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27</xdr:row>
      <xdr:rowOff>504825</xdr:rowOff>
    </xdr:from>
    <xdr:ext cx="95250" cy="444014"/>
    <xdr:sp macro="" textlink="">
      <xdr:nvSpPr>
        <xdr:cNvPr id="16372" name="Text Box 15">
          <a:extLst>
            <a:ext uri="{FF2B5EF4-FFF2-40B4-BE49-F238E27FC236}">
              <a16:creationId xmlns:a16="http://schemas.microsoft.com/office/drawing/2014/main" id="{59ED70CE-C337-4474-8418-E7F68089AF22}"/>
            </a:ext>
          </a:extLst>
        </xdr:cNvPr>
        <xdr:cNvSpPr txBox="1">
          <a:spLocks noChangeArrowheads="1"/>
        </xdr:cNvSpPr>
      </xdr:nvSpPr>
      <xdr:spPr bwMode="auto">
        <a:xfrm>
          <a:off x="32247840" y="67979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73" name="Text Box 16">
          <a:extLst>
            <a:ext uri="{FF2B5EF4-FFF2-40B4-BE49-F238E27FC236}">
              <a16:creationId xmlns:a16="http://schemas.microsoft.com/office/drawing/2014/main" id="{633C6A84-544E-4DAA-9E08-3EA759B8675B}"/>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74" name="Text Box 17">
          <a:extLst>
            <a:ext uri="{FF2B5EF4-FFF2-40B4-BE49-F238E27FC236}">
              <a16:creationId xmlns:a16="http://schemas.microsoft.com/office/drawing/2014/main" id="{36E97BBD-C73B-4CFA-B912-855BB881FE08}"/>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75" name="Text Box 18">
          <a:extLst>
            <a:ext uri="{FF2B5EF4-FFF2-40B4-BE49-F238E27FC236}">
              <a16:creationId xmlns:a16="http://schemas.microsoft.com/office/drawing/2014/main" id="{1437F5E3-D32B-4BC4-9945-CADCFD95AA57}"/>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76" name="Text Box 19">
          <a:extLst>
            <a:ext uri="{FF2B5EF4-FFF2-40B4-BE49-F238E27FC236}">
              <a16:creationId xmlns:a16="http://schemas.microsoft.com/office/drawing/2014/main" id="{6BAB34E0-19B5-4A90-A861-CCE967511268}"/>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456743"/>
    <xdr:sp macro="" textlink="">
      <xdr:nvSpPr>
        <xdr:cNvPr id="16377" name="Text Box 15">
          <a:extLst>
            <a:ext uri="{FF2B5EF4-FFF2-40B4-BE49-F238E27FC236}">
              <a16:creationId xmlns:a16="http://schemas.microsoft.com/office/drawing/2014/main" id="{C4C72AC3-2113-4AED-A8E4-C2A842E5C29A}"/>
            </a:ext>
          </a:extLst>
        </xdr:cNvPr>
        <xdr:cNvSpPr txBox="1">
          <a:spLocks noChangeArrowheads="1"/>
        </xdr:cNvSpPr>
      </xdr:nvSpPr>
      <xdr:spPr bwMode="auto">
        <a:xfrm>
          <a:off x="32247840" y="65922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213632"/>
    <xdr:sp macro="" textlink="">
      <xdr:nvSpPr>
        <xdr:cNvPr id="16378" name="Text Box 15">
          <a:extLst>
            <a:ext uri="{FF2B5EF4-FFF2-40B4-BE49-F238E27FC236}">
              <a16:creationId xmlns:a16="http://schemas.microsoft.com/office/drawing/2014/main" id="{F5B04CDE-3BCB-45EC-8590-12F467FE3818}"/>
            </a:ext>
          </a:extLst>
        </xdr:cNvPr>
        <xdr:cNvSpPr txBox="1">
          <a:spLocks noChangeArrowheads="1"/>
        </xdr:cNvSpPr>
      </xdr:nvSpPr>
      <xdr:spPr bwMode="auto">
        <a:xfrm>
          <a:off x="32247840" y="65922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444331"/>
    <xdr:sp macro="" textlink="">
      <xdr:nvSpPr>
        <xdr:cNvPr id="16379" name="Text Box 15">
          <a:extLst>
            <a:ext uri="{FF2B5EF4-FFF2-40B4-BE49-F238E27FC236}">
              <a16:creationId xmlns:a16="http://schemas.microsoft.com/office/drawing/2014/main" id="{991F2846-F2F4-47EA-ABB9-6A38F06F928D}"/>
            </a:ext>
          </a:extLst>
        </xdr:cNvPr>
        <xdr:cNvSpPr txBox="1">
          <a:spLocks noChangeArrowheads="1"/>
        </xdr:cNvSpPr>
      </xdr:nvSpPr>
      <xdr:spPr bwMode="auto">
        <a:xfrm>
          <a:off x="32247840" y="65922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80" name="Text Box 16">
          <a:extLst>
            <a:ext uri="{FF2B5EF4-FFF2-40B4-BE49-F238E27FC236}">
              <a16:creationId xmlns:a16="http://schemas.microsoft.com/office/drawing/2014/main" id="{7AF1D92E-6EA2-41E7-A1B8-5EC1E1AD0C1D}"/>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81" name="Text Box 17">
          <a:extLst>
            <a:ext uri="{FF2B5EF4-FFF2-40B4-BE49-F238E27FC236}">
              <a16:creationId xmlns:a16="http://schemas.microsoft.com/office/drawing/2014/main" id="{98EDB1E5-8041-4435-B55A-E07B6033A605}"/>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82" name="Text Box 18">
          <a:extLst>
            <a:ext uri="{FF2B5EF4-FFF2-40B4-BE49-F238E27FC236}">
              <a16:creationId xmlns:a16="http://schemas.microsoft.com/office/drawing/2014/main" id="{CA25E5E6-57B1-4389-A74B-E55AC994F930}"/>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83" name="Text Box 19">
          <a:extLst>
            <a:ext uri="{FF2B5EF4-FFF2-40B4-BE49-F238E27FC236}">
              <a16:creationId xmlns:a16="http://schemas.microsoft.com/office/drawing/2014/main" id="{32FFAAC5-189C-44C8-8653-B9A6F34CF9DE}"/>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27</xdr:row>
      <xdr:rowOff>504825</xdr:rowOff>
    </xdr:from>
    <xdr:ext cx="95250" cy="444014"/>
    <xdr:sp macro="" textlink="">
      <xdr:nvSpPr>
        <xdr:cNvPr id="16384" name="Text Box 15">
          <a:extLst>
            <a:ext uri="{FF2B5EF4-FFF2-40B4-BE49-F238E27FC236}">
              <a16:creationId xmlns:a16="http://schemas.microsoft.com/office/drawing/2014/main" id="{BDCA11DC-4AB0-489C-8AF4-0E7312AF1F81}"/>
            </a:ext>
          </a:extLst>
        </xdr:cNvPr>
        <xdr:cNvSpPr txBox="1">
          <a:spLocks noChangeArrowheads="1"/>
        </xdr:cNvSpPr>
      </xdr:nvSpPr>
      <xdr:spPr bwMode="auto">
        <a:xfrm>
          <a:off x="32247840" y="67979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85" name="Text Box 16">
          <a:extLst>
            <a:ext uri="{FF2B5EF4-FFF2-40B4-BE49-F238E27FC236}">
              <a16:creationId xmlns:a16="http://schemas.microsoft.com/office/drawing/2014/main" id="{EA3C1575-ECDF-45B7-95C2-FFFC9CF0BE3A}"/>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86" name="Text Box 17">
          <a:extLst>
            <a:ext uri="{FF2B5EF4-FFF2-40B4-BE49-F238E27FC236}">
              <a16:creationId xmlns:a16="http://schemas.microsoft.com/office/drawing/2014/main" id="{1A39BF2F-EC92-482E-9667-694B167822A8}"/>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87" name="Text Box 18">
          <a:extLst>
            <a:ext uri="{FF2B5EF4-FFF2-40B4-BE49-F238E27FC236}">
              <a16:creationId xmlns:a16="http://schemas.microsoft.com/office/drawing/2014/main" id="{60524BE8-3F42-4042-A8AC-A956EF6BA249}"/>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88" name="Text Box 19">
          <a:extLst>
            <a:ext uri="{FF2B5EF4-FFF2-40B4-BE49-F238E27FC236}">
              <a16:creationId xmlns:a16="http://schemas.microsoft.com/office/drawing/2014/main" id="{5AEED83B-DCED-4817-8136-BE7A2617A8FF}"/>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89" name="Text Box 16">
          <a:extLst>
            <a:ext uri="{FF2B5EF4-FFF2-40B4-BE49-F238E27FC236}">
              <a16:creationId xmlns:a16="http://schemas.microsoft.com/office/drawing/2014/main" id="{7096A526-A189-4A0C-A5E2-C19B012066FB}"/>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90" name="Text Box 17">
          <a:extLst>
            <a:ext uri="{FF2B5EF4-FFF2-40B4-BE49-F238E27FC236}">
              <a16:creationId xmlns:a16="http://schemas.microsoft.com/office/drawing/2014/main" id="{5E3B166E-5F80-4649-8345-226A6B14F60A}"/>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91" name="Text Box 18">
          <a:extLst>
            <a:ext uri="{FF2B5EF4-FFF2-40B4-BE49-F238E27FC236}">
              <a16:creationId xmlns:a16="http://schemas.microsoft.com/office/drawing/2014/main" id="{D85F7CD3-473B-4578-AC8D-700E9B6BC558}"/>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92" name="Text Box 19">
          <a:extLst>
            <a:ext uri="{FF2B5EF4-FFF2-40B4-BE49-F238E27FC236}">
              <a16:creationId xmlns:a16="http://schemas.microsoft.com/office/drawing/2014/main" id="{9D44521A-0EDC-4A5A-B0E1-650346D606EB}"/>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27</xdr:row>
      <xdr:rowOff>504825</xdr:rowOff>
    </xdr:from>
    <xdr:ext cx="95250" cy="444014"/>
    <xdr:sp macro="" textlink="">
      <xdr:nvSpPr>
        <xdr:cNvPr id="16393" name="Text Box 15">
          <a:extLst>
            <a:ext uri="{FF2B5EF4-FFF2-40B4-BE49-F238E27FC236}">
              <a16:creationId xmlns:a16="http://schemas.microsoft.com/office/drawing/2014/main" id="{2A242A20-1534-4D75-A907-F0934795A7E2}"/>
            </a:ext>
          </a:extLst>
        </xdr:cNvPr>
        <xdr:cNvSpPr txBox="1">
          <a:spLocks noChangeArrowheads="1"/>
        </xdr:cNvSpPr>
      </xdr:nvSpPr>
      <xdr:spPr bwMode="auto">
        <a:xfrm>
          <a:off x="32247840" y="67979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94" name="Text Box 16">
          <a:extLst>
            <a:ext uri="{FF2B5EF4-FFF2-40B4-BE49-F238E27FC236}">
              <a16:creationId xmlns:a16="http://schemas.microsoft.com/office/drawing/2014/main" id="{6CE4C3D6-4FF4-4112-A4C8-5A44E0C0FB2A}"/>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95" name="Text Box 17">
          <a:extLst>
            <a:ext uri="{FF2B5EF4-FFF2-40B4-BE49-F238E27FC236}">
              <a16:creationId xmlns:a16="http://schemas.microsoft.com/office/drawing/2014/main" id="{CB20D6EE-45E7-4E76-9B87-544C439C1C44}"/>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96" name="Text Box 18">
          <a:extLst>
            <a:ext uri="{FF2B5EF4-FFF2-40B4-BE49-F238E27FC236}">
              <a16:creationId xmlns:a16="http://schemas.microsoft.com/office/drawing/2014/main" id="{015B91E4-9CF4-4E32-B335-BB7FA2E2295E}"/>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6397" name="Text Box 19">
          <a:extLst>
            <a:ext uri="{FF2B5EF4-FFF2-40B4-BE49-F238E27FC236}">
              <a16:creationId xmlns:a16="http://schemas.microsoft.com/office/drawing/2014/main" id="{7D7B426B-AD9A-4CB9-B258-146B65888EDA}"/>
            </a:ext>
          </a:extLst>
        </xdr:cNvPr>
        <xdr:cNvSpPr txBox="1">
          <a:spLocks noChangeArrowheads="1"/>
        </xdr:cNvSpPr>
      </xdr:nvSpPr>
      <xdr:spPr bwMode="auto">
        <a:xfrm>
          <a:off x="32247840" y="69006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448496"/>
    <xdr:sp macro="" textlink="">
      <xdr:nvSpPr>
        <xdr:cNvPr id="16398" name="Text Box 15">
          <a:extLst>
            <a:ext uri="{FF2B5EF4-FFF2-40B4-BE49-F238E27FC236}">
              <a16:creationId xmlns:a16="http://schemas.microsoft.com/office/drawing/2014/main" id="{60AA793B-70CA-4C41-B587-7D09AD58BEA1}"/>
            </a:ext>
          </a:extLst>
        </xdr:cNvPr>
        <xdr:cNvSpPr txBox="1">
          <a:spLocks noChangeArrowheads="1"/>
        </xdr:cNvSpPr>
      </xdr:nvSpPr>
      <xdr:spPr bwMode="auto">
        <a:xfrm>
          <a:off x="32247840" y="6938200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213632"/>
    <xdr:sp macro="" textlink="">
      <xdr:nvSpPr>
        <xdr:cNvPr id="16399" name="Text Box 15">
          <a:extLst>
            <a:ext uri="{FF2B5EF4-FFF2-40B4-BE49-F238E27FC236}">
              <a16:creationId xmlns:a16="http://schemas.microsoft.com/office/drawing/2014/main" id="{EE286B10-6068-4186-BDB6-14C10C26429F}"/>
            </a:ext>
          </a:extLst>
        </xdr:cNvPr>
        <xdr:cNvSpPr txBox="1">
          <a:spLocks noChangeArrowheads="1"/>
        </xdr:cNvSpPr>
      </xdr:nvSpPr>
      <xdr:spPr bwMode="auto">
        <a:xfrm>
          <a:off x="32247840" y="6938200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444331"/>
    <xdr:sp macro="" textlink="">
      <xdr:nvSpPr>
        <xdr:cNvPr id="16400" name="Text Box 15">
          <a:extLst>
            <a:ext uri="{FF2B5EF4-FFF2-40B4-BE49-F238E27FC236}">
              <a16:creationId xmlns:a16="http://schemas.microsoft.com/office/drawing/2014/main" id="{4FD7BA80-1BF6-49B2-BF16-F433A10E6A1C}"/>
            </a:ext>
          </a:extLst>
        </xdr:cNvPr>
        <xdr:cNvSpPr txBox="1">
          <a:spLocks noChangeArrowheads="1"/>
        </xdr:cNvSpPr>
      </xdr:nvSpPr>
      <xdr:spPr bwMode="auto">
        <a:xfrm>
          <a:off x="32247840" y="6938200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01" name="Text Box 16">
          <a:extLst>
            <a:ext uri="{FF2B5EF4-FFF2-40B4-BE49-F238E27FC236}">
              <a16:creationId xmlns:a16="http://schemas.microsoft.com/office/drawing/2014/main" id="{A1F79639-B469-4445-AB1A-F59EB987437A}"/>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02" name="Text Box 17">
          <a:extLst>
            <a:ext uri="{FF2B5EF4-FFF2-40B4-BE49-F238E27FC236}">
              <a16:creationId xmlns:a16="http://schemas.microsoft.com/office/drawing/2014/main" id="{111097AD-1FCC-4BCA-8B7B-F411EB539CF2}"/>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03" name="Text Box 18">
          <a:extLst>
            <a:ext uri="{FF2B5EF4-FFF2-40B4-BE49-F238E27FC236}">
              <a16:creationId xmlns:a16="http://schemas.microsoft.com/office/drawing/2014/main" id="{92B09411-4473-4942-8783-946B15D10E44}"/>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04" name="Text Box 19">
          <a:extLst>
            <a:ext uri="{FF2B5EF4-FFF2-40B4-BE49-F238E27FC236}">
              <a16:creationId xmlns:a16="http://schemas.microsoft.com/office/drawing/2014/main" id="{8AD402F2-3EB9-4014-8D41-35E736AB52E6}"/>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29</xdr:row>
      <xdr:rowOff>504825</xdr:rowOff>
    </xdr:from>
    <xdr:ext cx="95250" cy="444014"/>
    <xdr:sp macro="" textlink="">
      <xdr:nvSpPr>
        <xdr:cNvPr id="16405" name="Text Box 15">
          <a:extLst>
            <a:ext uri="{FF2B5EF4-FFF2-40B4-BE49-F238E27FC236}">
              <a16:creationId xmlns:a16="http://schemas.microsoft.com/office/drawing/2014/main" id="{365BE312-DDA1-4EDB-B8DB-19CF0CB64E6E}"/>
            </a:ext>
          </a:extLst>
        </xdr:cNvPr>
        <xdr:cNvSpPr txBox="1">
          <a:spLocks noChangeArrowheads="1"/>
        </xdr:cNvSpPr>
      </xdr:nvSpPr>
      <xdr:spPr bwMode="auto">
        <a:xfrm>
          <a:off x="32247840" y="712489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06" name="Text Box 16">
          <a:extLst>
            <a:ext uri="{FF2B5EF4-FFF2-40B4-BE49-F238E27FC236}">
              <a16:creationId xmlns:a16="http://schemas.microsoft.com/office/drawing/2014/main" id="{23B0ECEF-D05F-452C-AA87-1C0AB63D5F40}"/>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07" name="Text Box 17">
          <a:extLst>
            <a:ext uri="{FF2B5EF4-FFF2-40B4-BE49-F238E27FC236}">
              <a16:creationId xmlns:a16="http://schemas.microsoft.com/office/drawing/2014/main" id="{9FC3E6E9-CEF1-437F-A9EE-CCCAE384289C}"/>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08" name="Text Box 18">
          <a:extLst>
            <a:ext uri="{FF2B5EF4-FFF2-40B4-BE49-F238E27FC236}">
              <a16:creationId xmlns:a16="http://schemas.microsoft.com/office/drawing/2014/main" id="{9A7DFD2F-D9BC-4D1F-8E99-85534E0258A3}"/>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09" name="Text Box 19">
          <a:extLst>
            <a:ext uri="{FF2B5EF4-FFF2-40B4-BE49-F238E27FC236}">
              <a16:creationId xmlns:a16="http://schemas.microsoft.com/office/drawing/2014/main" id="{019C51FE-CC1A-4847-9F37-A8A4364514C9}"/>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456743"/>
    <xdr:sp macro="" textlink="">
      <xdr:nvSpPr>
        <xdr:cNvPr id="16410" name="Text Box 15">
          <a:extLst>
            <a:ext uri="{FF2B5EF4-FFF2-40B4-BE49-F238E27FC236}">
              <a16:creationId xmlns:a16="http://schemas.microsoft.com/office/drawing/2014/main" id="{AB298A1B-B175-440D-B746-7F35CA5FA4B7}"/>
            </a:ext>
          </a:extLst>
        </xdr:cNvPr>
        <xdr:cNvSpPr txBox="1">
          <a:spLocks noChangeArrowheads="1"/>
        </xdr:cNvSpPr>
      </xdr:nvSpPr>
      <xdr:spPr bwMode="auto">
        <a:xfrm>
          <a:off x="32247840" y="6938200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213632"/>
    <xdr:sp macro="" textlink="">
      <xdr:nvSpPr>
        <xdr:cNvPr id="16411" name="Text Box 15">
          <a:extLst>
            <a:ext uri="{FF2B5EF4-FFF2-40B4-BE49-F238E27FC236}">
              <a16:creationId xmlns:a16="http://schemas.microsoft.com/office/drawing/2014/main" id="{F2F3D287-8FF6-4348-BB37-3FD1C7FCB720}"/>
            </a:ext>
          </a:extLst>
        </xdr:cNvPr>
        <xdr:cNvSpPr txBox="1">
          <a:spLocks noChangeArrowheads="1"/>
        </xdr:cNvSpPr>
      </xdr:nvSpPr>
      <xdr:spPr bwMode="auto">
        <a:xfrm>
          <a:off x="32247840" y="6938200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444331"/>
    <xdr:sp macro="" textlink="">
      <xdr:nvSpPr>
        <xdr:cNvPr id="16412" name="Text Box 15">
          <a:extLst>
            <a:ext uri="{FF2B5EF4-FFF2-40B4-BE49-F238E27FC236}">
              <a16:creationId xmlns:a16="http://schemas.microsoft.com/office/drawing/2014/main" id="{6C29132C-BD64-412F-A4A5-7A98C62B5335}"/>
            </a:ext>
          </a:extLst>
        </xdr:cNvPr>
        <xdr:cNvSpPr txBox="1">
          <a:spLocks noChangeArrowheads="1"/>
        </xdr:cNvSpPr>
      </xdr:nvSpPr>
      <xdr:spPr bwMode="auto">
        <a:xfrm>
          <a:off x="31927800" y="7494079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13" name="Text Box 16">
          <a:extLst>
            <a:ext uri="{FF2B5EF4-FFF2-40B4-BE49-F238E27FC236}">
              <a16:creationId xmlns:a16="http://schemas.microsoft.com/office/drawing/2014/main" id="{DEFAB8AB-FE36-4D1F-B50D-57D327A1AD9A}"/>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14" name="Text Box 17">
          <a:extLst>
            <a:ext uri="{FF2B5EF4-FFF2-40B4-BE49-F238E27FC236}">
              <a16:creationId xmlns:a16="http://schemas.microsoft.com/office/drawing/2014/main" id="{07428F10-AC21-4654-BCB9-1EE2C5E86897}"/>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15" name="Text Box 18">
          <a:extLst>
            <a:ext uri="{FF2B5EF4-FFF2-40B4-BE49-F238E27FC236}">
              <a16:creationId xmlns:a16="http://schemas.microsoft.com/office/drawing/2014/main" id="{126C4C60-2F3B-4ABB-8528-E792A47D5C5E}"/>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16" name="Text Box 19">
          <a:extLst>
            <a:ext uri="{FF2B5EF4-FFF2-40B4-BE49-F238E27FC236}">
              <a16:creationId xmlns:a16="http://schemas.microsoft.com/office/drawing/2014/main" id="{38DB943C-181D-46C8-AB1C-02605AE83EFD}"/>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29</xdr:row>
      <xdr:rowOff>504825</xdr:rowOff>
    </xdr:from>
    <xdr:ext cx="95250" cy="444014"/>
    <xdr:sp macro="" textlink="">
      <xdr:nvSpPr>
        <xdr:cNvPr id="16417" name="Text Box 15">
          <a:extLst>
            <a:ext uri="{FF2B5EF4-FFF2-40B4-BE49-F238E27FC236}">
              <a16:creationId xmlns:a16="http://schemas.microsoft.com/office/drawing/2014/main" id="{246526B3-B985-4082-B120-207E7C2520ED}"/>
            </a:ext>
          </a:extLst>
        </xdr:cNvPr>
        <xdr:cNvSpPr txBox="1">
          <a:spLocks noChangeArrowheads="1"/>
        </xdr:cNvSpPr>
      </xdr:nvSpPr>
      <xdr:spPr bwMode="auto">
        <a:xfrm>
          <a:off x="32247840" y="712489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18" name="Text Box 16">
          <a:extLst>
            <a:ext uri="{FF2B5EF4-FFF2-40B4-BE49-F238E27FC236}">
              <a16:creationId xmlns:a16="http://schemas.microsoft.com/office/drawing/2014/main" id="{BE3DECB5-A4CC-4A6A-8925-9A07C2948578}"/>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19" name="Text Box 17">
          <a:extLst>
            <a:ext uri="{FF2B5EF4-FFF2-40B4-BE49-F238E27FC236}">
              <a16:creationId xmlns:a16="http://schemas.microsoft.com/office/drawing/2014/main" id="{BAFBF1B0-7B80-4C10-80B5-A582F6E13CE9}"/>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20" name="Text Box 18">
          <a:extLst>
            <a:ext uri="{FF2B5EF4-FFF2-40B4-BE49-F238E27FC236}">
              <a16:creationId xmlns:a16="http://schemas.microsoft.com/office/drawing/2014/main" id="{256E7EC3-828B-4887-AD40-8A74AB5246B5}"/>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21" name="Text Box 19">
          <a:extLst>
            <a:ext uri="{FF2B5EF4-FFF2-40B4-BE49-F238E27FC236}">
              <a16:creationId xmlns:a16="http://schemas.microsoft.com/office/drawing/2014/main" id="{6A7FF442-0267-4E45-814B-DF7175BD7931}"/>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22" name="Text Box 16">
          <a:extLst>
            <a:ext uri="{FF2B5EF4-FFF2-40B4-BE49-F238E27FC236}">
              <a16:creationId xmlns:a16="http://schemas.microsoft.com/office/drawing/2014/main" id="{6C679151-278C-4A42-8B34-B4CB20EF8C05}"/>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23" name="Text Box 17">
          <a:extLst>
            <a:ext uri="{FF2B5EF4-FFF2-40B4-BE49-F238E27FC236}">
              <a16:creationId xmlns:a16="http://schemas.microsoft.com/office/drawing/2014/main" id="{DD5ECB9D-DD14-4578-B1B2-2B2F6CDD0B2A}"/>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24" name="Text Box 18">
          <a:extLst>
            <a:ext uri="{FF2B5EF4-FFF2-40B4-BE49-F238E27FC236}">
              <a16:creationId xmlns:a16="http://schemas.microsoft.com/office/drawing/2014/main" id="{82583FBB-F61C-4AAE-AF8F-B9B0935F6399}"/>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25" name="Text Box 19">
          <a:extLst>
            <a:ext uri="{FF2B5EF4-FFF2-40B4-BE49-F238E27FC236}">
              <a16:creationId xmlns:a16="http://schemas.microsoft.com/office/drawing/2014/main" id="{387E0365-5FE4-4FB4-8128-DDD8324A39A2}"/>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29</xdr:row>
      <xdr:rowOff>504825</xdr:rowOff>
    </xdr:from>
    <xdr:ext cx="95250" cy="444014"/>
    <xdr:sp macro="" textlink="">
      <xdr:nvSpPr>
        <xdr:cNvPr id="16426" name="Text Box 15">
          <a:extLst>
            <a:ext uri="{FF2B5EF4-FFF2-40B4-BE49-F238E27FC236}">
              <a16:creationId xmlns:a16="http://schemas.microsoft.com/office/drawing/2014/main" id="{2B663A79-32A6-40ED-BE34-A913101202B9}"/>
            </a:ext>
          </a:extLst>
        </xdr:cNvPr>
        <xdr:cNvSpPr txBox="1">
          <a:spLocks noChangeArrowheads="1"/>
        </xdr:cNvSpPr>
      </xdr:nvSpPr>
      <xdr:spPr bwMode="auto">
        <a:xfrm>
          <a:off x="32247840" y="712489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27" name="Text Box 16">
          <a:extLst>
            <a:ext uri="{FF2B5EF4-FFF2-40B4-BE49-F238E27FC236}">
              <a16:creationId xmlns:a16="http://schemas.microsoft.com/office/drawing/2014/main" id="{18116EF2-5A7E-4C30-95AD-63BD63ABBB94}"/>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28" name="Text Box 17">
          <a:extLst>
            <a:ext uri="{FF2B5EF4-FFF2-40B4-BE49-F238E27FC236}">
              <a16:creationId xmlns:a16="http://schemas.microsoft.com/office/drawing/2014/main" id="{54C4964F-E507-4E04-9270-99753D693309}"/>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29" name="Text Box 18">
          <a:extLst>
            <a:ext uri="{FF2B5EF4-FFF2-40B4-BE49-F238E27FC236}">
              <a16:creationId xmlns:a16="http://schemas.microsoft.com/office/drawing/2014/main" id="{B16A41EF-CCC1-42C4-B5B3-8A8332142BF7}"/>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6430" name="Text Box 19">
          <a:extLst>
            <a:ext uri="{FF2B5EF4-FFF2-40B4-BE49-F238E27FC236}">
              <a16:creationId xmlns:a16="http://schemas.microsoft.com/office/drawing/2014/main" id="{CA134BB5-0AE9-419A-8CF7-B993AB88B888}"/>
            </a:ext>
          </a:extLst>
        </xdr:cNvPr>
        <xdr:cNvSpPr txBox="1">
          <a:spLocks noChangeArrowheads="1"/>
        </xdr:cNvSpPr>
      </xdr:nvSpPr>
      <xdr:spPr bwMode="auto">
        <a:xfrm>
          <a:off x="32247840" y="72481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448496"/>
    <xdr:sp macro="" textlink="">
      <xdr:nvSpPr>
        <xdr:cNvPr id="16431" name="Text Box 15">
          <a:extLst>
            <a:ext uri="{FF2B5EF4-FFF2-40B4-BE49-F238E27FC236}">
              <a16:creationId xmlns:a16="http://schemas.microsoft.com/office/drawing/2014/main" id="{2F226D00-D1D3-4290-BE40-79573C339211}"/>
            </a:ext>
          </a:extLst>
        </xdr:cNvPr>
        <xdr:cNvSpPr txBox="1">
          <a:spLocks noChangeArrowheads="1"/>
        </xdr:cNvSpPr>
      </xdr:nvSpPr>
      <xdr:spPr bwMode="auto">
        <a:xfrm>
          <a:off x="32247840" y="72856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213632"/>
    <xdr:sp macro="" textlink="">
      <xdr:nvSpPr>
        <xdr:cNvPr id="16432" name="Text Box 15">
          <a:extLst>
            <a:ext uri="{FF2B5EF4-FFF2-40B4-BE49-F238E27FC236}">
              <a16:creationId xmlns:a16="http://schemas.microsoft.com/office/drawing/2014/main" id="{F4E053B0-CCD6-4451-A9C3-FF03BD9E9291}"/>
            </a:ext>
          </a:extLst>
        </xdr:cNvPr>
        <xdr:cNvSpPr txBox="1">
          <a:spLocks noChangeArrowheads="1"/>
        </xdr:cNvSpPr>
      </xdr:nvSpPr>
      <xdr:spPr bwMode="auto">
        <a:xfrm>
          <a:off x="32247840" y="72856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444331"/>
    <xdr:sp macro="" textlink="">
      <xdr:nvSpPr>
        <xdr:cNvPr id="16433" name="Text Box 15">
          <a:extLst>
            <a:ext uri="{FF2B5EF4-FFF2-40B4-BE49-F238E27FC236}">
              <a16:creationId xmlns:a16="http://schemas.microsoft.com/office/drawing/2014/main" id="{8B6CDA44-DD80-47D4-90ED-C4DD45056AB4}"/>
            </a:ext>
          </a:extLst>
        </xdr:cNvPr>
        <xdr:cNvSpPr txBox="1">
          <a:spLocks noChangeArrowheads="1"/>
        </xdr:cNvSpPr>
      </xdr:nvSpPr>
      <xdr:spPr bwMode="auto">
        <a:xfrm>
          <a:off x="32247840" y="72856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34" name="Text Box 16">
          <a:extLst>
            <a:ext uri="{FF2B5EF4-FFF2-40B4-BE49-F238E27FC236}">
              <a16:creationId xmlns:a16="http://schemas.microsoft.com/office/drawing/2014/main" id="{EA5F8560-7A04-44B4-88BB-F6EC9E70B4ED}"/>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35" name="Text Box 17">
          <a:extLst>
            <a:ext uri="{FF2B5EF4-FFF2-40B4-BE49-F238E27FC236}">
              <a16:creationId xmlns:a16="http://schemas.microsoft.com/office/drawing/2014/main" id="{D6AAAC7B-F4FE-4C58-8DC2-C5B26D83A19F}"/>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36" name="Text Box 18">
          <a:extLst>
            <a:ext uri="{FF2B5EF4-FFF2-40B4-BE49-F238E27FC236}">
              <a16:creationId xmlns:a16="http://schemas.microsoft.com/office/drawing/2014/main" id="{5CFBC318-4369-40FF-BDF4-A06B32D12D90}"/>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37" name="Text Box 19">
          <a:extLst>
            <a:ext uri="{FF2B5EF4-FFF2-40B4-BE49-F238E27FC236}">
              <a16:creationId xmlns:a16="http://schemas.microsoft.com/office/drawing/2014/main" id="{B37193FD-7577-481E-B4AA-14B797A87021}"/>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444014"/>
    <xdr:sp macro="" textlink="">
      <xdr:nvSpPr>
        <xdr:cNvPr id="16438" name="Text Box 15">
          <a:extLst>
            <a:ext uri="{FF2B5EF4-FFF2-40B4-BE49-F238E27FC236}">
              <a16:creationId xmlns:a16="http://schemas.microsoft.com/office/drawing/2014/main" id="{02887ADD-6BE6-4BD1-B672-20098C0096E1}"/>
            </a:ext>
          </a:extLst>
        </xdr:cNvPr>
        <xdr:cNvSpPr txBox="1">
          <a:spLocks noChangeArrowheads="1"/>
        </xdr:cNvSpPr>
      </xdr:nvSpPr>
      <xdr:spPr bwMode="auto">
        <a:xfrm>
          <a:off x="32247840" y="744416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39" name="Text Box 16">
          <a:extLst>
            <a:ext uri="{FF2B5EF4-FFF2-40B4-BE49-F238E27FC236}">
              <a16:creationId xmlns:a16="http://schemas.microsoft.com/office/drawing/2014/main" id="{878E7D27-E3E1-4382-86F5-F31101D5A7EC}"/>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40" name="Text Box 17">
          <a:extLst>
            <a:ext uri="{FF2B5EF4-FFF2-40B4-BE49-F238E27FC236}">
              <a16:creationId xmlns:a16="http://schemas.microsoft.com/office/drawing/2014/main" id="{010320E9-D7D3-46BE-AEBE-E62437C9AA32}"/>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41" name="Text Box 18">
          <a:extLst>
            <a:ext uri="{FF2B5EF4-FFF2-40B4-BE49-F238E27FC236}">
              <a16:creationId xmlns:a16="http://schemas.microsoft.com/office/drawing/2014/main" id="{FB4E3191-D033-4764-A51D-550FC119FF2E}"/>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42" name="Text Box 19">
          <a:extLst>
            <a:ext uri="{FF2B5EF4-FFF2-40B4-BE49-F238E27FC236}">
              <a16:creationId xmlns:a16="http://schemas.microsoft.com/office/drawing/2014/main" id="{606CB5C7-7858-478D-9E6C-CE0032A43BE3}"/>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456743"/>
    <xdr:sp macro="" textlink="">
      <xdr:nvSpPr>
        <xdr:cNvPr id="16443" name="Text Box 15">
          <a:extLst>
            <a:ext uri="{FF2B5EF4-FFF2-40B4-BE49-F238E27FC236}">
              <a16:creationId xmlns:a16="http://schemas.microsoft.com/office/drawing/2014/main" id="{370C2479-8AAD-4E8C-A0CA-96BAA7859D01}"/>
            </a:ext>
          </a:extLst>
        </xdr:cNvPr>
        <xdr:cNvSpPr txBox="1">
          <a:spLocks noChangeArrowheads="1"/>
        </xdr:cNvSpPr>
      </xdr:nvSpPr>
      <xdr:spPr bwMode="auto">
        <a:xfrm>
          <a:off x="32247840" y="72856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213632"/>
    <xdr:sp macro="" textlink="">
      <xdr:nvSpPr>
        <xdr:cNvPr id="16444" name="Text Box 15">
          <a:extLst>
            <a:ext uri="{FF2B5EF4-FFF2-40B4-BE49-F238E27FC236}">
              <a16:creationId xmlns:a16="http://schemas.microsoft.com/office/drawing/2014/main" id="{4CC7C990-7A3A-4CA4-BB60-4F73FC87606C}"/>
            </a:ext>
          </a:extLst>
        </xdr:cNvPr>
        <xdr:cNvSpPr txBox="1">
          <a:spLocks noChangeArrowheads="1"/>
        </xdr:cNvSpPr>
      </xdr:nvSpPr>
      <xdr:spPr bwMode="auto">
        <a:xfrm>
          <a:off x="32247840" y="72856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444331"/>
    <xdr:sp macro="" textlink="">
      <xdr:nvSpPr>
        <xdr:cNvPr id="16445" name="Text Box 15">
          <a:extLst>
            <a:ext uri="{FF2B5EF4-FFF2-40B4-BE49-F238E27FC236}">
              <a16:creationId xmlns:a16="http://schemas.microsoft.com/office/drawing/2014/main" id="{4F035641-DEF6-4BD6-AD50-D3E6C15DA720}"/>
            </a:ext>
          </a:extLst>
        </xdr:cNvPr>
        <xdr:cNvSpPr txBox="1">
          <a:spLocks noChangeArrowheads="1"/>
        </xdr:cNvSpPr>
      </xdr:nvSpPr>
      <xdr:spPr bwMode="auto">
        <a:xfrm>
          <a:off x="32247840" y="72856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46" name="Text Box 16">
          <a:extLst>
            <a:ext uri="{FF2B5EF4-FFF2-40B4-BE49-F238E27FC236}">
              <a16:creationId xmlns:a16="http://schemas.microsoft.com/office/drawing/2014/main" id="{B8A6303E-C351-4BD8-A367-C89F833164FE}"/>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47" name="Text Box 17">
          <a:extLst>
            <a:ext uri="{FF2B5EF4-FFF2-40B4-BE49-F238E27FC236}">
              <a16:creationId xmlns:a16="http://schemas.microsoft.com/office/drawing/2014/main" id="{E44F7DF1-179E-431B-90EA-AA57CAC39FF1}"/>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48" name="Text Box 18">
          <a:extLst>
            <a:ext uri="{FF2B5EF4-FFF2-40B4-BE49-F238E27FC236}">
              <a16:creationId xmlns:a16="http://schemas.microsoft.com/office/drawing/2014/main" id="{6F00DDAB-B9BB-47DE-9AE0-5E4A96B56F6C}"/>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49" name="Text Box 19">
          <a:extLst>
            <a:ext uri="{FF2B5EF4-FFF2-40B4-BE49-F238E27FC236}">
              <a16:creationId xmlns:a16="http://schemas.microsoft.com/office/drawing/2014/main" id="{3C06C2A2-F9C7-44DA-96DD-3A68B2A9F2C3}"/>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444014"/>
    <xdr:sp macro="" textlink="">
      <xdr:nvSpPr>
        <xdr:cNvPr id="16450" name="Text Box 15">
          <a:extLst>
            <a:ext uri="{FF2B5EF4-FFF2-40B4-BE49-F238E27FC236}">
              <a16:creationId xmlns:a16="http://schemas.microsoft.com/office/drawing/2014/main" id="{6252D8CE-A7A6-4F9D-BC09-703A92CF796B}"/>
            </a:ext>
          </a:extLst>
        </xdr:cNvPr>
        <xdr:cNvSpPr txBox="1">
          <a:spLocks noChangeArrowheads="1"/>
        </xdr:cNvSpPr>
      </xdr:nvSpPr>
      <xdr:spPr bwMode="auto">
        <a:xfrm>
          <a:off x="32247840" y="744416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51" name="Text Box 16">
          <a:extLst>
            <a:ext uri="{FF2B5EF4-FFF2-40B4-BE49-F238E27FC236}">
              <a16:creationId xmlns:a16="http://schemas.microsoft.com/office/drawing/2014/main" id="{12AC93AE-400F-4259-827A-28E0F675F265}"/>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52" name="Text Box 17">
          <a:extLst>
            <a:ext uri="{FF2B5EF4-FFF2-40B4-BE49-F238E27FC236}">
              <a16:creationId xmlns:a16="http://schemas.microsoft.com/office/drawing/2014/main" id="{8479E589-D6BD-4FC4-9F26-F095278F23D8}"/>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53" name="Text Box 18">
          <a:extLst>
            <a:ext uri="{FF2B5EF4-FFF2-40B4-BE49-F238E27FC236}">
              <a16:creationId xmlns:a16="http://schemas.microsoft.com/office/drawing/2014/main" id="{B17C19A6-5197-4903-B0A0-17AAC50B61E4}"/>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54" name="Text Box 19">
          <a:extLst>
            <a:ext uri="{FF2B5EF4-FFF2-40B4-BE49-F238E27FC236}">
              <a16:creationId xmlns:a16="http://schemas.microsoft.com/office/drawing/2014/main" id="{2B4B5A28-B6BF-4E56-AD84-4A037A0AE080}"/>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55" name="Text Box 16">
          <a:extLst>
            <a:ext uri="{FF2B5EF4-FFF2-40B4-BE49-F238E27FC236}">
              <a16:creationId xmlns:a16="http://schemas.microsoft.com/office/drawing/2014/main" id="{9F3A072B-15E3-4003-B849-580524826773}"/>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56" name="Text Box 17">
          <a:extLst>
            <a:ext uri="{FF2B5EF4-FFF2-40B4-BE49-F238E27FC236}">
              <a16:creationId xmlns:a16="http://schemas.microsoft.com/office/drawing/2014/main" id="{1B9CFC1C-4BD3-4917-88A5-538079C83882}"/>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57" name="Text Box 18">
          <a:extLst>
            <a:ext uri="{FF2B5EF4-FFF2-40B4-BE49-F238E27FC236}">
              <a16:creationId xmlns:a16="http://schemas.microsoft.com/office/drawing/2014/main" id="{5B61432F-659F-41A8-B89D-CC7566946204}"/>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58" name="Text Box 19">
          <a:extLst>
            <a:ext uri="{FF2B5EF4-FFF2-40B4-BE49-F238E27FC236}">
              <a16:creationId xmlns:a16="http://schemas.microsoft.com/office/drawing/2014/main" id="{70D6D8B5-A9CC-4BEE-AA23-606E353FEC6C}"/>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444014"/>
    <xdr:sp macro="" textlink="">
      <xdr:nvSpPr>
        <xdr:cNvPr id="16459" name="Text Box 15">
          <a:extLst>
            <a:ext uri="{FF2B5EF4-FFF2-40B4-BE49-F238E27FC236}">
              <a16:creationId xmlns:a16="http://schemas.microsoft.com/office/drawing/2014/main" id="{46C408CA-7CA8-4513-913C-680FFD40197B}"/>
            </a:ext>
          </a:extLst>
        </xdr:cNvPr>
        <xdr:cNvSpPr txBox="1">
          <a:spLocks noChangeArrowheads="1"/>
        </xdr:cNvSpPr>
      </xdr:nvSpPr>
      <xdr:spPr bwMode="auto">
        <a:xfrm>
          <a:off x="32247840" y="744416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60" name="Text Box 16">
          <a:extLst>
            <a:ext uri="{FF2B5EF4-FFF2-40B4-BE49-F238E27FC236}">
              <a16:creationId xmlns:a16="http://schemas.microsoft.com/office/drawing/2014/main" id="{7CB64267-B51C-4EA2-B6B7-DF3E885E7657}"/>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61" name="Text Box 17">
          <a:extLst>
            <a:ext uri="{FF2B5EF4-FFF2-40B4-BE49-F238E27FC236}">
              <a16:creationId xmlns:a16="http://schemas.microsoft.com/office/drawing/2014/main" id="{4BA5BDE7-1BDA-46AC-ADE1-3E6E5E1B6A33}"/>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62" name="Text Box 18">
          <a:extLst>
            <a:ext uri="{FF2B5EF4-FFF2-40B4-BE49-F238E27FC236}">
              <a16:creationId xmlns:a16="http://schemas.microsoft.com/office/drawing/2014/main" id="{58BA4926-0C91-4A28-95E1-E278AE9EDD5E}"/>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6463" name="Text Box 19">
          <a:extLst>
            <a:ext uri="{FF2B5EF4-FFF2-40B4-BE49-F238E27FC236}">
              <a16:creationId xmlns:a16="http://schemas.microsoft.com/office/drawing/2014/main" id="{E1E1CA38-5795-4B41-9836-143361A75756}"/>
            </a:ext>
          </a:extLst>
        </xdr:cNvPr>
        <xdr:cNvSpPr txBox="1">
          <a:spLocks noChangeArrowheads="1"/>
        </xdr:cNvSpPr>
      </xdr:nvSpPr>
      <xdr:spPr bwMode="auto">
        <a:xfrm>
          <a:off x="32247840" y="74813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448496"/>
    <xdr:sp macro="" textlink="">
      <xdr:nvSpPr>
        <xdr:cNvPr id="16464" name="Text Box 15">
          <a:extLst>
            <a:ext uri="{FF2B5EF4-FFF2-40B4-BE49-F238E27FC236}">
              <a16:creationId xmlns:a16="http://schemas.microsoft.com/office/drawing/2014/main" id="{FFBB0DEC-2A64-4875-84CA-33246525F57E}"/>
            </a:ext>
          </a:extLst>
        </xdr:cNvPr>
        <xdr:cNvSpPr txBox="1">
          <a:spLocks noChangeArrowheads="1"/>
        </xdr:cNvSpPr>
      </xdr:nvSpPr>
      <xdr:spPr bwMode="auto">
        <a:xfrm>
          <a:off x="32247840" y="7518844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213632"/>
    <xdr:sp macro="" textlink="">
      <xdr:nvSpPr>
        <xdr:cNvPr id="16465" name="Text Box 15">
          <a:extLst>
            <a:ext uri="{FF2B5EF4-FFF2-40B4-BE49-F238E27FC236}">
              <a16:creationId xmlns:a16="http://schemas.microsoft.com/office/drawing/2014/main" id="{B6E1FDA0-84F3-4DF8-B177-90D2693E3143}"/>
            </a:ext>
          </a:extLst>
        </xdr:cNvPr>
        <xdr:cNvSpPr txBox="1">
          <a:spLocks noChangeArrowheads="1"/>
        </xdr:cNvSpPr>
      </xdr:nvSpPr>
      <xdr:spPr bwMode="auto">
        <a:xfrm>
          <a:off x="32247840" y="75188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444331"/>
    <xdr:sp macro="" textlink="">
      <xdr:nvSpPr>
        <xdr:cNvPr id="16466" name="Text Box 15">
          <a:extLst>
            <a:ext uri="{FF2B5EF4-FFF2-40B4-BE49-F238E27FC236}">
              <a16:creationId xmlns:a16="http://schemas.microsoft.com/office/drawing/2014/main" id="{D2A7AE54-52E9-4E4B-9140-F6AFB5E9CC5A}"/>
            </a:ext>
          </a:extLst>
        </xdr:cNvPr>
        <xdr:cNvSpPr txBox="1">
          <a:spLocks noChangeArrowheads="1"/>
        </xdr:cNvSpPr>
      </xdr:nvSpPr>
      <xdr:spPr bwMode="auto">
        <a:xfrm>
          <a:off x="32247840" y="751884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67" name="Text Box 16">
          <a:extLst>
            <a:ext uri="{FF2B5EF4-FFF2-40B4-BE49-F238E27FC236}">
              <a16:creationId xmlns:a16="http://schemas.microsoft.com/office/drawing/2014/main" id="{1B69AE72-52E8-4F38-BB1A-EB89E3EE2824}"/>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68" name="Text Box 17">
          <a:extLst>
            <a:ext uri="{FF2B5EF4-FFF2-40B4-BE49-F238E27FC236}">
              <a16:creationId xmlns:a16="http://schemas.microsoft.com/office/drawing/2014/main" id="{9260A824-CC5F-461D-BBE4-AC8557D324F1}"/>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69" name="Text Box 18">
          <a:extLst>
            <a:ext uri="{FF2B5EF4-FFF2-40B4-BE49-F238E27FC236}">
              <a16:creationId xmlns:a16="http://schemas.microsoft.com/office/drawing/2014/main" id="{F123BA91-BF58-4C61-8ACE-22347B94D56B}"/>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70" name="Text Box 19">
          <a:extLst>
            <a:ext uri="{FF2B5EF4-FFF2-40B4-BE49-F238E27FC236}">
              <a16:creationId xmlns:a16="http://schemas.microsoft.com/office/drawing/2014/main" id="{8C55E0A6-EAED-4FB3-958B-D2D71756C253}"/>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32</xdr:row>
      <xdr:rowOff>504825</xdr:rowOff>
    </xdr:from>
    <xdr:ext cx="95250" cy="444014"/>
    <xdr:sp macro="" textlink="">
      <xdr:nvSpPr>
        <xdr:cNvPr id="16471" name="Text Box 15">
          <a:extLst>
            <a:ext uri="{FF2B5EF4-FFF2-40B4-BE49-F238E27FC236}">
              <a16:creationId xmlns:a16="http://schemas.microsoft.com/office/drawing/2014/main" id="{6CF676D6-52E9-4036-924B-E1F9DE0EFAD4}"/>
            </a:ext>
          </a:extLst>
        </xdr:cNvPr>
        <xdr:cNvSpPr txBox="1">
          <a:spLocks noChangeArrowheads="1"/>
        </xdr:cNvSpPr>
      </xdr:nvSpPr>
      <xdr:spPr bwMode="auto">
        <a:xfrm>
          <a:off x="32247840" y="783355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72" name="Text Box 16">
          <a:extLst>
            <a:ext uri="{FF2B5EF4-FFF2-40B4-BE49-F238E27FC236}">
              <a16:creationId xmlns:a16="http://schemas.microsoft.com/office/drawing/2014/main" id="{793E5922-B5AC-4EF8-A7F1-F3C12914B66C}"/>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73" name="Text Box 17">
          <a:extLst>
            <a:ext uri="{FF2B5EF4-FFF2-40B4-BE49-F238E27FC236}">
              <a16:creationId xmlns:a16="http://schemas.microsoft.com/office/drawing/2014/main" id="{29AAB2BD-A555-4AFA-9DCA-6103F8F7F440}"/>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74" name="Text Box 18">
          <a:extLst>
            <a:ext uri="{FF2B5EF4-FFF2-40B4-BE49-F238E27FC236}">
              <a16:creationId xmlns:a16="http://schemas.microsoft.com/office/drawing/2014/main" id="{EEBA1239-0D0C-4467-B3F9-445DA4FE1E6F}"/>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75" name="Text Box 19">
          <a:extLst>
            <a:ext uri="{FF2B5EF4-FFF2-40B4-BE49-F238E27FC236}">
              <a16:creationId xmlns:a16="http://schemas.microsoft.com/office/drawing/2014/main" id="{2F851B57-D51B-451F-B1BD-F5897EF98D86}"/>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456743"/>
    <xdr:sp macro="" textlink="">
      <xdr:nvSpPr>
        <xdr:cNvPr id="16476" name="Text Box 15">
          <a:extLst>
            <a:ext uri="{FF2B5EF4-FFF2-40B4-BE49-F238E27FC236}">
              <a16:creationId xmlns:a16="http://schemas.microsoft.com/office/drawing/2014/main" id="{90CC8393-BF0D-467E-ABB9-4F64E0C28801}"/>
            </a:ext>
          </a:extLst>
        </xdr:cNvPr>
        <xdr:cNvSpPr txBox="1">
          <a:spLocks noChangeArrowheads="1"/>
        </xdr:cNvSpPr>
      </xdr:nvSpPr>
      <xdr:spPr bwMode="auto">
        <a:xfrm>
          <a:off x="32247840" y="7518844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213632"/>
    <xdr:sp macro="" textlink="">
      <xdr:nvSpPr>
        <xdr:cNvPr id="16477" name="Text Box 15">
          <a:extLst>
            <a:ext uri="{FF2B5EF4-FFF2-40B4-BE49-F238E27FC236}">
              <a16:creationId xmlns:a16="http://schemas.microsoft.com/office/drawing/2014/main" id="{9D55DD85-5055-41FE-BA4B-5289E202A229}"/>
            </a:ext>
          </a:extLst>
        </xdr:cNvPr>
        <xdr:cNvSpPr txBox="1">
          <a:spLocks noChangeArrowheads="1"/>
        </xdr:cNvSpPr>
      </xdr:nvSpPr>
      <xdr:spPr bwMode="auto">
        <a:xfrm>
          <a:off x="32247840" y="75188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444331"/>
    <xdr:sp macro="" textlink="">
      <xdr:nvSpPr>
        <xdr:cNvPr id="16478" name="Text Box 15">
          <a:extLst>
            <a:ext uri="{FF2B5EF4-FFF2-40B4-BE49-F238E27FC236}">
              <a16:creationId xmlns:a16="http://schemas.microsoft.com/office/drawing/2014/main" id="{31391D3A-BC2B-4239-9502-72F75FC8B4E4}"/>
            </a:ext>
          </a:extLst>
        </xdr:cNvPr>
        <xdr:cNvSpPr txBox="1">
          <a:spLocks noChangeArrowheads="1"/>
        </xdr:cNvSpPr>
      </xdr:nvSpPr>
      <xdr:spPr bwMode="auto">
        <a:xfrm>
          <a:off x="32247840" y="751884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79" name="Text Box 16">
          <a:extLst>
            <a:ext uri="{FF2B5EF4-FFF2-40B4-BE49-F238E27FC236}">
              <a16:creationId xmlns:a16="http://schemas.microsoft.com/office/drawing/2014/main" id="{9D38F96D-74B6-4A81-BDC5-E3E3CAF34C40}"/>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80" name="Text Box 17">
          <a:extLst>
            <a:ext uri="{FF2B5EF4-FFF2-40B4-BE49-F238E27FC236}">
              <a16:creationId xmlns:a16="http://schemas.microsoft.com/office/drawing/2014/main" id="{656AD82A-2CA9-47E3-97DE-970316A91BC0}"/>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81" name="Text Box 18">
          <a:extLst>
            <a:ext uri="{FF2B5EF4-FFF2-40B4-BE49-F238E27FC236}">
              <a16:creationId xmlns:a16="http://schemas.microsoft.com/office/drawing/2014/main" id="{7EA22918-43AD-4C5E-88E8-E5927E319E00}"/>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82" name="Text Box 19">
          <a:extLst>
            <a:ext uri="{FF2B5EF4-FFF2-40B4-BE49-F238E27FC236}">
              <a16:creationId xmlns:a16="http://schemas.microsoft.com/office/drawing/2014/main" id="{35451167-BCAA-40A2-8090-7FB7778A8B69}"/>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32</xdr:row>
      <xdr:rowOff>504825</xdr:rowOff>
    </xdr:from>
    <xdr:ext cx="95250" cy="444014"/>
    <xdr:sp macro="" textlink="">
      <xdr:nvSpPr>
        <xdr:cNvPr id="16483" name="Text Box 15">
          <a:extLst>
            <a:ext uri="{FF2B5EF4-FFF2-40B4-BE49-F238E27FC236}">
              <a16:creationId xmlns:a16="http://schemas.microsoft.com/office/drawing/2014/main" id="{F7C4623F-EFB0-4662-B6F4-FBA146003AC6}"/>
            </a:ext>
          </a:extLst>
        </xdr:cNvPr>
        <xdr:cNvSpPr txBox="1">
          <a:spLocks noChangeArrowheads="1"/>
        </xdr:cNvSpPr>
      </xdr:nvSpPr>
      <xdr:spPr bwMode="auto">
        <a:xfrm>
          <a:off x="32247840" y="783355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84" name="Text Box 16">
          <a:extLst>
            <a:ext uri="{FF2B5EF4-FFF2-40B4-BE49-F238E27FC236}">
              <a16:creationId xmlns:a16="http://schemas.microsoft.com/office/drawing/2014/main" id="{FC7E675C-374D-4B1E-9143-7E5EE41B2FC3}"/>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85" name="Text Box 17">
          <a:extLst>
            <a:ext uri="{FF2B5EF4-FFF2-40B4-BE49-F238E27FC236}">
              <a16:creationId xmlns:a16="http://schemas.microsoft.com/office/drawing/2014/main" id="{2CF9F36C-68C3-4BB1-864E-3CB170D66F68}"/>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86" name="Text Box 18">
          <a:extLst>
            <a:ext uri="{FF2B5EF4-FFF2-40B4-BE49-F238E27FC236}">
              <a16:creationId xmlns:a16="http://schemas.microsoft.com/office/drawing/2014/main" id="{B35FEC4B-F6E1-4C9E-A42D-4FF4582A81F0}"/>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87" name="Text Box 19">
          <a:extLst>
            <a:ext uri="{FF2B5EF4-FFF2-40B4-BE49-F238E27FC236}">
              <a16:creationId xmlns:a16="http://schemas.microsoft.com/office/drawing/2014/main" id="{5A074D1D-4CC4-4217-85D6-7ED3C0ABB7B3}"/>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88" name="Text Box 16">
          <a:extLst>
            <a:ext uri="{FF2B5EF4-FFF2-40B4-BE49-F238E27FC236}">
              <a16:creationId xmlns:a16="http://schemas.microsoft.com/office/drawing/2014/main" id="{5DB5EC92-8561-4CB0-9B1D-BEF2723CE49A}"/>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89" name="Text Box 17">
          <a:extLst>
            <a:ext uri="{FF2B5EF4-FFF2-40B4-BE49-F238E27FC236}">
              <a16:creationId xmlns:a16="http://schemas.microsoft.com/office/drawing/2014/main" id="{ACA0C5B8-FC56-4486-B587-155F79B4B5A5}"/>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90" name="Text Box 18">
          <a:extLst>
            <a:ext uri="{FF2B5EF4-FFF2-40B4-BE49-F238E27FC236}">
              <a16:creationId xmlns:a16="http://schemas.microsoft.com/office/drawing/2014/main" id="{2158EFFE-0CD5-4260-9084-6CB1AA4BA9A4}"/>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91" name="Text Box 19">
          <a:extLst>
            <a:ext uri="{FF2B5EF4-FFF2-40B4-BE49-F238E27FC236}">
              <a16:creationId xmlns:a16="http://schemas.microsoft.com/office/drawing/2014/main" id="{1CF787AA-82E9-409A-B591-BD5A2E77FC5E}"/>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32</xdr:row>
      <xdr:rowOff>504825</xdr:rowOff>
    </xdr:from>
    <xdr:ext cx="95250" cy="444014"/>
    <xdr:sp macro="" textlink="">
      <xdr:nvSpPr>
        <xdr:cNvPr id="16492" name="Text Box 15">
          <a:extLst>
            <a:ext uri="{FF2B5EF4-FFF2-40B4-BE49-F238E27FC236}">
              <a16:creationId xmlns:a16="http://schemas.microsoft.com/office/drawing/2014/main" id="{8AAEEA1C-D268-49B3-BC83-F53CB13D9F07}"/>
            </a:ext>
          </a:extLst>
        </xdr:cNvPr>
        <xdr:cNvSpPr txBox="1">
          <a:spLocks noChangeArrowheads="1"/>
        </xdr:cNvSpPr>
      </xdr:nvSpPr>
      <xdr:spPr bwMode="auto">
        <a:xfrm>
          <a:off x="32247840" y="783355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93" name="Text Box 16">
          <a:extLst>
            <a:ext uri="{FF2B5EF4-FFF2-40B4-BE49-F238E27FC236}">
              <a16:creationId xmlns:a16="http://schemas.microsoft.com/office/drawing/2014/main" id="{5E6F16F7-4476-441C-BE2A-84176BA79602}"/>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94" name="Text Box 17">
          <a:extLst>
            <a:ext uri="{FF2B5EF4-FFF2-40B4-BE49-F238E27FC236}">
              <a16:creationId xmlns:a16="http://schemas.microsoft.com/office/drawing/2014/main" id="{C8090C63-D205-4D2B-943A-4E5C29330B24}"/>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95" name="Text Box 18">
          <a:extLst>
            <a:ext uri="{FF2B5EF4-FFF2-40B4-BE49-F238E27FC236}">
              <a16:creationId xmlns:a16="http://schemas.microsoft.com/office/drawing/2014/main" id="{13C64A49-F2F5-486C-BD4F-FDDF370FBF8A}"/>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6496" name="Text Box 19">
          <a:extLst>
            <a:ext uri="{FF2B5EF4-FFF2-40B4-BE49-F238E27FC236}">
              <a16:creationId xmlns:a16="http://schemas.microsoft.com/office/drawing/2014/main" id="{BED7D963-AF0E-4DB9-B50E-0AD1105B4116}"/>
            </a:ext>
          </a:extLst>
        </xdr:cNvPr>
        <xdr:cNvSpPr txBox="1">
          <a:spLocks noChangeArrowheads="1"/>
        </xdr:cNvSpPr>
      </xdr:nvSpPr>
      <xdr:spPr bwMode="auto">
        <a:xfrm>
          <a:off x="32247840" y="81899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448496"/>
    <xdr:sp macro="" textlink="">
      <xdr:nvSpPr>
        <xdr:cNvPr id="16497" name="Text Box 15">
          <a:extLst>
            <a:ext uri="{FF2B5EF4-FFF2-40B4-BE49-F238E27FC236}">
              <a16:creationId xmlns:a16="http://schemas.microsoft.com/office/drawing/2014/main" id="{A54C586F-D780-4755-9E81-80E10E9910A8}"/>
            </a:ext>
          </a:extLst>
        </xdr:cNvPr>
        <xdr:cNvSpPr txBox="1">
          <a:spLocks noChangeArrowheads="1"/>
        </xdr:cNvSpPr>
      </xdr:nvSpPr>
      <xdr:spPr bwMode="auto">
        <a:xfrm>
          <a:off x="32247840" y="8227504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213632"/>
    <xdr:sp macro="" textlink="">
      <xdr:nvSpPr>
        <xdr:cNvPr id="16498" name="Text Box 15">
          <a:extLst>
            <a:ext uri="{FF2B5EF4-FFF2-40B4-BE49-F238E27FC236}">
              <a16:creationId xmlns:a16="http://schemas.microsoft.com/office/drawing/2014/main" id="{E5078851-5BDD-4A04-85EC-AACD095E5B10}"/>
            </a:ext>
          </a:extLst>
        </xdr:cNvPr>
        <xdr:cNvSpPr txBox="1">
          <a:spLocks noChangeArrowheads="1"/>
        </xdr:cNvSpPr>
      </xdr:nvSpPr>
      <xdr:spPr bwMode="auto">
        <a:xfrm>
          <a:off x="32247840" y="822750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444331"/>
    <xdr:sp macro="" textlink="">
      <xdr:nvSpPr>
        <xdr:cNvPr id="16499" name="Text Box 15">
          <a:extLst>
            <a:ext uri="{FF2B5EF4-FFF2-40B4-BE49-F238E27FC236}">
              <a16:creationId xmlns:a16="http://schemas.microsoft.com/office/drawing/2014/main" id="{89819DBE-A0A3-45DC-9B19-6B9836921DB4}"/>
            </a:ext>
          </a:extLst>
        </xdr:cNvPr>
        <xdr:cNvSpPr txBox="1">
          <a:spLocks noChangeArrowheads="1"/>
        </xdr:cNvSpPr>
      </xdr:nvSpPr>
      <xdr:spPr bwMode="auto">
        <a:xfrm>
          <a:off x="32247840" y="822750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00" name="Text Box 16">
          <a:extLst>
            <a:ext uri="{FF2B5EF4-FFF2-40B4-BE49-F238E27FC236}">
              <a16:creationId xmlns:a16="http://schemas.microsoft.com/office/drawing/2014/main" id="{C00A6954-7564-4BEA-91F4-5967A940963B}"/>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01" name="Text Box 17">
          <a:extLst>
            <a:ext uri="{FF2B5EF4-FFF2-40B4-BE49-F238E27FC236}">
              <a16:creationId xmlns:a16="http://schemas.microsoft.com/office/drawing/2014/main" id="{2D3D90B6-289C-4A88-8484-5ACB203DAFE3}"/>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02" name="Text Box 18">
          <a:extLst>
            <a:ext uri="{FF2B5EF4-FFF2-40B4-BE49-F238E27FC236}">
              <a16:creationId xmlns:a16="http://schemas.microsoft.com/office/drawing/2014/main" id="{FECEB5D6-CC09-4346-89AE-B791DDA0E6FC}"/>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03" name="Text Box 19">
          <a:extLst>
            <a:ext uri="{FF2B5EF4-FFF2-40B4-BE49-F238E27FC236}">
              <a16:creationId xmlns:a16="http://schemas.microsoft.com/office/drawing/2014/main" id="{7F5E2C87-A8CB-4C71-ABC3-0E4659A2CCB4}"/>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34</xdr:row>
      <xdr:rowOff>504825</xdr:rowOff>
    </xdr:from>
    <xdr:ext cx="95250" cy="444014"/>
    <xdr:sp macro="" textlink="">
      <xdr:nvSpPr>
        <xdr:cNvPr id="16504" name="Text Box 15">
          <a:extLst>
            <a:ext uri="{FF2B5EF4-FFF2-40B4-BE49-F238E27FC236}">
              <a16:creationId xmlns:a16="http://schemas.microsoft.com/office/drawing/2014/main" id="{D9597C4C-1285-41FC-B351-2D19625FC831}"/>
            </a:ext>
          </a:extLst>
        </xdr:cNvPr>
        <xdr:cNvSpPr txBox="1">
          <a:spLocks noChangeArrowheads="1"/>
        </xdr:cNvSpPr>
      </xdr:nvSpPr>
      <xdr:spPr bwMode="auto">
        <a:xfrm>
          <a:off x="32247840" y="851173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05" name="Text Box 16">
          <a:extLst>
            <a:ext uri="{FF2B5EF4-FFF2-40B4-BE49-F238E27FC236}">
              <a16:creationId xmlns:a16="http://schemas.microsoft.com/office/drawing/2014/main" id="{A9704308-EA31-4DA6-A5CA-967E39C6E1DC}"/>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06" name="Text Box 17">
          <a:extLst>
            <a:ext uri="{FF2B5EF4-FFF2-40B4-BE49-F238E27FC236}">
              <a16:creationId xmlns:a16="http://schemas.microsoft.com/office/drawing/2014/main" id="{A1EB951F-0231-428A-BD7D-5D58F26CF6A2}"/>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07" name="Text Box 18">
          <a:extLst>
            <a:ext uri="{FF2B5EF4-FFF2-40B4-BE49-F238E27FC236}">
              <a16:creationId xmlns:a16="http://schemas.microsoft.com/office/drawing/2014/main" id="{D44BA3FC-A479-47BA-B057-5CC23866763F}"/>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08" name="Text Box 19">
          <a:extLst>
            <a:ext uri="{FF2B5EF4-FFF2-40B4-BE49-F238E27FC236}">
              <a16:creationId xmlns:a16="http://schemas.microsoft.com/office/drawing/2014/main" id="{06C2502E-1E0D-459B-A5AC-52D264718026}"/>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456743"/>
    <xdr:sp macro="" textlink="">
      <xdr:nvSpPr>
        <xdr:cNvPr id="16509" name="Text Box 15">
          <a:extLst>
            <a:ext uri="{FF2B5EF4-FFF2-40B4-BE49-F238E27FC236}">
              <a16:creationId xmlns:a16="http://schemas.microsoft.com/office/drawing/2014/main" id="{7332B6B8-23A0-489F-A992-5091CC303544}"/>
            </a:ext>
          </a:extLst>
        </xdr:cNvPr>
        <xdr:cNvSpPr txBox="1">
          <a:spLocks noChangeArrowheads="1"/>
        </xdr:cNvSpPr>
      </xdr:nvSpPr>
      <xdr:spPr bwMode="auto">
        <a:xfrm>
          <a:off x="32247840" y="8227504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213632"/>
    <xdr:sp macro="" textlink="">
      <xdr:nvSpPr>
        <xdr:cNvPr id="16510" name="Text Box 15">
          <a:extLst>
            <a:ext uri="{FF2B5EF4-FFF2-40B4-BE49-F238E27FC236}">
              <a16:creationId xmlns:a16="http://schemas.microsoft.com/office/drawing/2014/main" id="{6DC39E3C-5D0C-4A69-88CB-E742A8F4ABC6}"/>
            </a:ext>
          </a:extLst>
        </xdr:cNvPr>
        <xdr:cNvSpPr txBox="1">
          <a:spLocks noChangeArrowheads="1"/>
        </xdr:cNvSpPr>
      </xdr:nvSpPr>
      <xdr:spPr bwMode="auto">
        <a:xfrm>
          <a:off x="32247840" y="822750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444331"/>
    <xdr:sp macro="" textlink="">
      <xdr:nvSpPr>
        <xdr:cNvPr id="16511" name="Text Box 15">
          <a:extLst>
            <a:ext uri="{FF2B5EF4-FFF2-40B4-BE49-F238E27FC236}">
              <a16:creationId xmlns:a16="http://schemas.microsoft.com/office/drawing/2014/main" id="{1F14AD20-353C-450C-884F-2859BFB038FC}"/>
            </a:ext>
          </a:extLst>
        </xdr:cNvPr>
        <xdr:cNvSpPr txBox="1">
          <a:spLocks noChangeArrowheads="1"/>
        </xdr:cNvSpPr>
      </xdr:nvSpPr>
      <xdr:spPr bwMode="auto">
        <a:xfrm>
          <a:off x="32247840" y="822750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12" name="Text Box 16">
          <a:extLst>
            <a:ext uri="{FF2B5EF4-FFF2-40B4-BE49-F238E27FC236}">
              <a16:creationId xmlns:a16="http://schemas.microsoft.com/office/drawing/2014/main" id="{920AD1D0-1136-43EE-A48E-D4B041B7C2DD}"/>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13" name="Text Box 17">
          <a:extLst>
            <a:ext uri="{FF2B5EF4-FFF2-40B4-BE49-F238E27FC236}">
              <a16:creationId xmlns:a16="http://schemas.microsoft.com/office/drawing/2014/main" id="{6A95FF0F-5AA2-4230-A73B-D0766E196327}"/>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14" name="Text Box 18">
          <a:extLst>
            <a:ext uri="{FF2B5EF4-FFF2-40B4-BE49-F238E27FC236}">
              <a16:creationId xmlns:a16="http://schemas.microsoft.com/office/drawing/2014/main" id="{821E20B6-7AAC-42F9-A6E4-965EA96DA608}"/>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15" name="Text Box 19">
          <a:extLst>
            <a:ext uri="{FF2B5EF4-FFF2-40B4-BE49-F238E27FC236}">
              <a16:creationId xmlns:a16="http://schemas.microsoft.com/office/drawing/2014/main" id="{8A979B22-EDFA-49B5-8D53-B52BAEC42B97}"/>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34</xdr:row>
      <xdr:rowOff>504825</xdr:rowOff>
    </xdr:from>
    <xdr:ext cx="95250" cy="444014"/>
    <xdr:sp macro="" textlink="">
      <xdr:nvSpPr>
        <xdr:cNvPr id="16516" name="Text Box 15">
          <a:extLst>
            <a:ext uri="{FF2B5EF4-FFF2-40B4-BE49-F238E27FC236}">
              <a16:creationId xmlns:a16="http://schemas.microsoft.com/office/drawing/2014/main" id="{23E35E30-312E-4997-9C4E-9E7F76F5775C}"/>
            </a:ext>
          </a:extLst>
        </xdr:cNvPr>
        <xdr:cNvSpPr txBox="1">
          <a:spLocks noChangeArrowheads="1"/>
        </xdr:cNvSpPr>
      </xdr:nvSpPr>
      <xdr:spPr bwMode="auto">
        <a:xfrm>
          <a:off x="32247840" y="851173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17" name="Text Box 16">
          <a:extLst>
            <a:ext uri="{FF2B5EF4-FFF2-40B4-BE49-F238E27FC236}">
              <a16:creationId xmlns:a16="http://schemas.microsoft.com/office/drawing/2014/main" id="{21254382-3F16-46CD-8E5B-3325B3A321BD}"/>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18" name="Text Box 17">
          <a:extLst>
            <a:ext uri="{FF2B5EF4-FFF2-40B4-BE49-F238E27FC236}">
              <a16:creationId xmlns:a16="http://schemas.microsoft.com/office/drawing/2014/main" id="{8D3EC352-ADB7-41B9-B5C9-A671139C0667}"/>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19" name="Text Box 18">
          <a:extLst>
            <a:ext uri="{FF2B5EF4-FFF2-40B4-BE49-F238E27FC236}">
              <a16:creationId xmlns:a16="http://schemas.microsoft.com/office/drawing/2014/main" id="{AEB184BE-CEE0-462D-9609-EECF9BFA19D0}"/>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20" name="Text Box 19">
          <a:extLst>
            <a:ext uri="{FF2B5EF4-FFF2-40B4-BE49-F238E27FC236}">
              <a16:creationId xmlns:a16="http://schemas.microsoft.com/office/drawing/2014/main" id="{EE339EC6-311B-46A3-99EF-73A5315D1D97}"/>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21" name="Text Box 16">
          <a:extLst>
            <a:ext uri="{FF2B5EF4-FFF2-40B4-BE49-F238E27FC236}">
              <a16:creationId xmlns:a16="http://schemas.microsoft.com/office/drawing/2014/main" id="{E9BB2C2E-AFA4-4CF3-97C8-2802566E3852}"/>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22" name="Text Box 17">
          <a:extLst>
            <a:ext uri="{FF2B5EF4-FFF2-40B4-BE49-F238E27FC236}">
              <a16:creationId xmlns:a16="http://schemas.microsoft.com/office/drawing/2014/main" id="{D85158F2-029D-4F87-B55B-4C0C2AA98D95}"/>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23" name="Text Box 18">
          <a:extLst>
            <a:ext uri="{FF2B5EF4-FFF2-40B4-BE49-F238E27FC236}">
              <a16:creationId xmlns:a16="http://schemas.microsoft.com/office/drawing/2014/main" id="{A31C0418-4552-4190-B5C7-168B77B7637E}"/>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24" name="Text Box 19">
          <a:extLst>
            <a:ext uri="{FF2B5EF4-FFF2-40B4-BE49-F238E27FC236}">
              <a16:creationId xmlns:a16="http://schemas.microsoft.com/office/drawing/2014/main" id="{85E4EFA3-E99D-4436-8104-669C4E22E0C5}"/>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34</xdr:row>
      <xdr:rowOff>504825</xdr:rowOff>
    </xdr:from>
    <xdr:ext cx="95250" cy="444014"/>
    <xdr:sp macro="" textlink="">
      <xdr:nvSpPr>
        <xdr:cNvPr id="16525" name="Text Box 15">
          <a:extLst>
            <a:ext uri="{FF2B5EF4-FFF2-40B4-BE49-F238E27FC236}">
              <a16:creationId xmlns:a16="http://schemas.microsoft.com/office/drawing/2014/main" id="{71025810-F3F2-4FA2-84F7-03029A49D878}"/>
            </a:ext>
          </a:extLst>
        </xdr:cNvPr>
        <xdr:cNvSpPr txBox="1">
          <a:spLocks noChangeArrowheads="1"/>
        </xdr:cNvSpPr>
      </xdr:nvSpPr>
      <xdr:spPr bwMode="auto">
        <a:xfrm>
          <a:off x="32247840" y="851173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26" name="Text Box 16">
          <a:extLst>
            <a:ext uri="{FF2B5EF4-FFF2-40B4-BE49-F238E27FC236}">
              <a16:creationId xmlns:a16="http://schemas.microsoft.com/office/drawing/2014/main" id="{6CD974B1-8809-4702-94A4-309B20DE89A7}"/>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27" name="Text Box 17">
          <a:extLst>
            <a:ext uri="{FF2B5EF4-FFF2-40B4-BE49-F238E27FC236}">
              <a16:creationId xmlns:a16="http://schemas.microsoft.com/office/drawing/2014/main" id="{8D5A3035-1737-4F9C-BA08-DB76C3A3EAA2}"/>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28" name="Text Box 18">
          <a:extLst>
            <a:ext uri="{FF2B5EF4-FFF2-40B4-BE49-F238E27FC236}">
              <a16:creationId xmlns:a16="http://schemas.microsoft.com/office/drawing/2014/main" id="{B87831FA-F02A-450E-9EA4-E632B116BF8D}"/>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6529" name="Text Box 19">
          <a:extLst>
            <a:ext uri="{FF2B5EF4-FFF2-40B4-BE49-F238E27FC236}">
              <a16:creationId xmlns:a16="http://schemas.microsoft.com/office/drawing/2014/main" id="{ED6F0EC1-CD9F-4906-93E9-E29893471E14}"/>
            </a:ext>
          </a:extLst>
        </xdr:cNvPr>
        <xdr:cNvSpPr txBox="1">
          <a:spLocks noChangeArrowheads="1"/>
        </xdr:cNvSpPr>
      </xdr:nvSpPr>
      <xdr:spPr bwMode="auto">
        <a:xfrm>
          <a:off x="32247840" y="88765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448496"/>
    <xdr:sp macro="" textlink="">
      <xdr:nvSpPr>
        <xdr:cNvPr id="16530" name="Text Box 15">
          <a:extLst>
            <a:ext uri="{FF2B5EF4-FFF2-40B4-BE49-F238E27FC236}">
              <a16:creationId xmlns:a16="http://schemas.microsoft.com/office/drawing/2014/main" id="{925738F7-A788-4065-9A13-532D7BB1E8C1}"/>
            </a:ext>
          </a:extLst>
        </xdr:cNvPr>
        <xdr:cNvSpPr txBox="1">
          <a:spLocks noChangeArrowheads="1"/>
        </xdr:cNvSpPr>
      </xdr:nvSpPr>
      <xdr:spPr bwMode="auto">
        <a:xfrm>
          <a:off x="32247840" y="891406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213632"/>
    <xdr:sp macro="" textlink="">
      <xdr:nvSpPr>
        <xdr:cNvPr id="16531" name="Text Box 15">
          <a:extLst>
            <a:ext uri="{FF2B5EF4-FFF2-40B4-BE49-F238E27FC236}">
              <a16:creationId xmlns:a16="http://schemas.microsoft.com/office/drawing/2014/main" id="{86A2EA56-44AF-4C11-9262-32051C10EECB}"/>
            </a:ext>
          </a:extLst>
        </xdr:cNvPr>
        <xdr:cNvSpPr txBox="1">
          <a:spLocks noChangeArrowheads="1"/>
        </xdr:cNvSpPr>
      </xdr:nvSpPr>
      <xdr:spPr bwMode="auto">
        <a:xfrm>
          <a:off x="32247840" y="891406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444331"/>
    <xdr:sp macro="" textlink="">
      <xdr:nvSpPr>
        <xdr:cNvPr id="16532" name="Text Box 15">
          <a:extLst>
            <a:ext uri="{FF2B5EF4-FFF2-40B4-BE49-F238E27FC236}">
              <a16:creationId xmlns:a16="http://schemas.microsoft.com/office/drawing/2014/main" id="{2CCD89B0-ED61-441A-AA13-3F5AEE4D748F}"/>
            </a:ext>
          </a:extLst>
        </xdr:cNvPr>
        <xdr:cNvSpPr txBox="1">
          <a:spLocks noChangeArrowheads="1"/>
        </xdr:cNvSpPr>
      </xdr:nvSpPr>
      <xdr:spPr bwMode="auto">
        <a:xfrm>
          <a:off x="32247840" y="891406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33" name="Text Box 16">
          <a:extLst>
            <a:ext uri="{FF2B5EF4-FFF2-40B4-BE49-F238E27FC236}">
              <a16:creationId xmlns:a16="http://schemas.microsoft.com/office/drawing/2014/main" id="{25572358-99EF-42B5-8F1C-01598072C9A9}"/>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34" name="Text Box 17">
          <a:extLst>
            <a:ext uri="{FF2B5EF4-FFF2-40B4-BE49-F238E27FC236}">
              <a16:creationId xmlns:a16="http://schemas.microsoft.com/office/drawing/2014/main" id="{05A31E10-87F0-49FA-9A8F-18C878E964AA}"/>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35" name="Text Box 18">
          <a:extLst>
            <a:ext uri="{FF2B5EF4-FFF2-40B4-BE49-F238E27FC236}">
              <a16:creationId xmlns:a16="http://schemas.microsoft.com/office/drawing/2014/main" id="{94F46FB5-6C91-4BF9-94FB-5F16B9D6BA63}"/>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36" name="Text Box 19">
          <a:extLst>
            <a:ext uri="{FF2B5EF4-FFF2-40B4-BE49-F238E27FC236}">
              <a16:creationId xmlns:a16="http://schemas.microsoft.com/office/drawing/2014/main" id="{52151407-A199-4E73-8F5C-5643FBF7F767}"/>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4014"/>
    <xdr:sp macro="" textlink="">
      <xdr:nvSpPr>
        <xdr:cNvPr id="16537" name="Text Box 15">
          <a:extLst>
            <a:ext uri="{FF2B5EF4-FFF2-40B4-BE49-F238E27FC236}">
              <a16:creationId xmlns:a16="http://schemas.microsoft.com/office/drawing/2014/main" id="{641D4894-14CA-4BCC-A9F8-F6DAB0FFDED8}"/>
            </a:ext>
          </a:extLst>
        </xdr:cNvPr>
        <xdr:cNvSpPr txBox="1">
          <a:spLocks noChangeArrowheads="1"/>
        </xdr:cNvSpPr>
      </xdr:nvSpPr>
      <xdr:spPr bwMode="auto">
        <a:xfrm>
          <a:off x="32247840" y="917162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38" name="Text Box 16">
          <a:extLst>
            <a:ext uri="{FF2B5EF4-FFF2-40B4-BE49-F238E27FC236}">
              <a16:creationId xmlns:a16="http://schemas.microsoft.com/office/drawing/2014/main" id="{07928273-803D-431C-86D5-96FC751FF908}"/>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39" name="Text Box 17">
          <a:extLst>
            <a:ext uri="{FF2B5EF4-FFF2-40B4-BE49-F238E27FC236}">
              <a16:creationId xmlns:a16="http://schemas.microsoft.com/office/drawing/2014/main" id="{2FC4FF8E-EA23-4746-A097-66B3E34BCE05}"/>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40" name="Text Box 18">
          <a:extLst>
            <a:ext uri="{FF2B5EF4-FFF2-40B4-BE49-F238E27FC236}">
              <a16:creationId xmlns:a16="http://schemas.microsoft.com/office/drawing/2014/main" id="{0FD2272C-082C-48DC-B7EC-79AE2D385C41}"/>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41" name="Text Box 19">
          <a:extLst>
            <a:ext uri="{FF2B5EF4-FFF2-40B4-BE49-F238E27FC236}">
              <a16:creationId xmlns:a16="http://schemas.microsoft.com/office/drawing/2014/main" id="{6F989AB2-9B88-4D00-A866-C7051A8EA9D4}"/>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456743"/>
    <xdr:sp macro="" textlink="">
      <xdr:nvSpPr>
        <xdr:cNvPr id="16542" name="Text Box 15">
          <a:extLst>
            <a:ext uri="{FF2B5EF4-FFF2-40B4-BE49-F238E27FC236}">
              <a16:creationId xmlns:a16="http://schemas.microsoft.com/office/drawing/2014/main" id="{D7070E3C-8B3B-48A6-AEBB-12B2A5433480}"/>
            </a:ext>
          </a:extLst>
        </xdr:cNvPr>
        <xdr:cNvSpPr txBox="1">
          <a:spLocks noChangeArrowheads="1"/>
        </xdr:cNvSpPr>
      </xdr:nvSpPr>
      <xdr:spPr bwMode="auto">
        <a:xfrm>
          <a:off x="32247840" y="8914066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213632"/>
    <xdr:sp macro="" textlink="">
      <xdr:nvSpPr>
        <xdr:cNvPr id="16543" name="Text Box 15">
          <a:extLst>
            <a:ext uri="{FF2B5EF4-FFF2-40B4-BE49-F238E27FC236}">
              <a16:creationId xmlns:a16="http://schemas.microsoft.com/office/drawing/2014/main" id="{2266BB3A-3650-4EFE-8338-15C823CBBE65}"/>
            </a:ext>
          </a:extLst>
        </xdr:cNvPr>
        <xdr:cNvSpPr txBox="1">
          <a:spLocks noChangeArrowheads="1"/>
        </xdr:cNvSpPr>
      </xdr:nvSpPr>
      <xdr:spPr bwMode="auto">
        <a:xfrm>
          <a:off x="32247840" y="891406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444331"/>
    <xdr:sp macro="" textlink="">
      <xdr:nvSpPr>
        <xdr:cNvPr id="16544" name="Text Box 15">
          <a:extLst>
            <a:ext uri="{FF2B5EF4-FFF2-40B4-BE49-F238E27FC236}">
              <a16:creationId xmlns:a16="http://schemas.microsoft.com/office/drawing/2014/main" id="{F75EB062-5FCD-48B2-98E0-D8F6E4CDFC0D}"/>
            </a:ext>
          </a:extLst>
        </xdr:cNvPr>
        <xdr:cNvSpPr txBox="1">
          <a:spLocks noChangeArrowheads="1"/>
        </xdr:cNvSpPr>
      </xdr:nvSpPr>
      <xdr:spPr bwMode="auto">
        <a:xfrm>
          <a:off x="32247840" y="891406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45" name="Text Box 16">
          <a:extLst>
            <a:ext uri="{FF2B5EF4-FFF2-40B4-BE49-F238E27FC236}">
              <a16:creationId xmlns:a16="http://schemas.microsoft.com/office/drawing/2014/main" id="{041ECA3C-3C56-4DF0-9E9D-A0AD3F40E4C5}"/>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46" name="Text Box 17">
          <a:extLst>
            <a:ext uri="{FF2B5EF4-FFF2-40B4-BE49-F238E27FC236}">
              <a16:creationId xmlns:a16="http://schemas.microsoft.com/office/drawing/2014/main" id="{5A24CECF-5CE1-4E0C-8521-10D8680B3319}"/>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47" name="Text Box 18">
          <a:extLst>
            <a:ext uri="{FF2B5EF4-FFF2-40B4-BE49-F238E27FC236}">
              <a16:creationId xmlns:a16="http://schemas.microsoft.com/office/drawing/2014/main" id="{179E57A4-4980-4BB5-A2D4-AE511430A26F}"/>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48" name="Text Box 19">
          <a:extLst>
            <a:ext uri="{FF2B5EF4-FFF2-40B4-BE49-F238E27FC236}">
              <a16:creationId xmlns:a16="http://schemas.microsoft.com/office/drawing/2014/main" id="{13B68B8E-D508-43DD-8699-F9713B99F7E3}"/>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4014"/>
    <xdr:sp macro="" textlink="">
      <xdr:nvSpPr>
        <xdr:cNvPr id="16549" name="Text Box 15">
          <a:extLst>
            <a:ext uri="{FF2B5EF4-FFF2-40B4-BE49-F238E27FC236}">
              <a16:creationId xmlns:a16="http://schemas.microsoft.com/office/drawing/2014/main" id="{77AD8328-B072-4107-9346-A70587D288CA}"/>
            </a:ext>
          </a:extLst>
        </xdr:cNvPr>
        <xdr:cNvSpPr txBox="1">
          <a:spLocks noChangeArrowheads="1"/>
        </xdr:cNvSpPr>
      </xdr:nvSpPr>
      <xdr:spPr bwMode="auto">
        <a:xfrm>
          <a:off x="32247840" y="917162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50" name="Text Box 16">
          <a:extLst>
            <a:ext uri="{FF2B5EF4-FFF2-40B4-BE49-F238E27FC236}">
              <a16:creationId xmlns:a16="http://schemas.microsoft.com/office/drawing/2014/main" id="{30DC479E-B8FC-47AD-8C9B-F5D5F4355224}"/>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51" name="Text Box 17">
          <a:extLst>
            <a:ext uri="{FF2B5EF4-FFF2-40B4-BE49-F238E27FC236}">
              <a16:creationId xmlns:a16="http://schemas.microsoft.com/office/drawing/2014/main" id="{58691E55-1F70-457D-8C5F-827D02417E08}"/>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52" name="Text Box 18">
          <a:extLst>
            <a:ext uri="{FF2B5EF4-FFF2-40B4-BE49-F238E27FC236}">
              <a16:creationId xmlns:a16="http://schemas.microsoft.com/office/drawing/2014/main" id="{F71EC984-AEE1-4995-A308-F6F3EBA1EC6E}"/>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53" name="Text Box 19">
          <a:extLst>
            <a:ext uri="{FF2B5EF4-FFF2-40B4-BE49-F238E27FC236}">
              <a16:creationId xmlns:a16="http://schemas.microsoft.com/office/drawing/2014/main" id="{958A8D65-A39E-434E-8D1A-027B29C2A038}"/>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54" name="Text Box 16">
          <a:extLst>
            <a:ext uri="{FF2B5EF4-FFF2-40B4-BE49-F238E27FC236}">
              <a16:creationId xmlns:a16="http://schemas.microsoft.com/office/drawing/2014/main" id="{3B97A9E2-6FB7-449E-BD75-2CD5AAA5163E}"/>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55" name="Text Box 17">
          <a:extLst>
            <a:ext uri="{FF2B5EF4-FFF2-40B4-BE49-F238E27FC236}">
              <a16:creationId xmlns:a16="http://schemas.microsoft.com/office/drawing/2014/main" id="{1B2DF3A0-18F8-45A0-9DEA-AB349C05FC5E}"/>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56" name="Text Box 18">
          <a:extLst>
            <a:ext uri="{FF2B5EF4-FFF2-40B4-BE49-F238E27FC236}">
              <a16:creationId xmlns:a16="http://schemas.microsoft.com/office/drawing/2014/main" id="{E4924710-31FD-4793-BBD7-A2E39CEDD842}"/>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57" name="Text Box 19">
          <a:extLst>
            <a:ext uri="{FF2B5EF4-FFF2-40B4-BE49-F238E27FC236}">
              <a16:creationId xmlns:a16="http://schemas.microsoft.com/office/drawing/2014/main" id="{335CC85C-6AD9-4093-97F9-923C0904D753}"/>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4014"/>
    <xdr:sp macro="" textlink="">
      <xdr:nvSpPr>
        <xdr:cNvPr id="16558" name="Text Box 15">
          <a:extLst>
            <a:ext uri="{FF2B5EF4-FFF2-40B4-BE49-F238E27FC236}">
              <a16:creationId xmlns:a16="http://schemas.microsoft.com/office/drawing/2014/main" id="{45B5C15F-3958-4AD4-BEC2-42226E8AE9FC}"/>
            </a:ext>
          </a:extLst>
        </xdr:cNvPr>
        <xdr:cNvSpPr txBox="1">
          <a:spLocks noChangeArrowheads="1"/>
        </xdr:cNvSpPr>
      </xdr:nvSpPr>
      <xdr:spPr bwMode="auto">
        <a:xfrm>
          <a:off x="32247840" y="917162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59" name="Text Box 16">
          <a:extLst>
            <a:ext uri="{FF2B5EF4-FFF2-40B4-BE49-F238E27FC236}">
              <a16:creationId xmlns:a16="http://schemas.microsoft.com/office/drawing/2014/main" id="{1BB0C47D-F555-435B-8FBE-4922385E2890}"/>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60" name="Text Box 17">
          <a:extLst>
            <a:ext uri="{FF2B5EF4-FFF2-40B4-BE49-F238E27FC236}">
              <a16:creationId xmlns:a16="http://schemas.microsoft.com/office/drawing/2014/main" id="{D59127A6-238D-4102-AF8E-BB697ACC2389}"/>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6561" name="Text Box 18">
          <a:extLst>
            <a:ext uri="{FF2B5EF4-FFF2-40B4-BE49-F238E27FC236}">
              <a16:creationId xmlns:a16="http://schemas.microsoft.com/office/drawing/2014/main" id="{59A45FA9-49C9-4993-9F85-A9C9E446D7FD}"/>
            </a:ext>
          </a:extLst>
        </xdr:cNvPr>
        <xdr:cNvSpPr txBox="1">
          <a:spLocks noChangeArrowheads="1"/>
        </xdr:cNvSpPr>
      </xdr:nvSpPr>
      <xdr:spPr bwMode="auto">
        <a:xfrm>
          <a:off x="32247840" y="92087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152400</xdr:rowOff>
    </xdr:from>
    <xdr:ext cx="95250" cy="171450"/>
    <xdr:sp macro="" textlink="">
      <xdr:nvSpPr>
        <xdr:cNvPr id="16562" name="Text Box 19">
          <a:extLst>
            <a:ext uri="{FF2B5EF4-FFF2-40B4-BE49-F238E27FC236}">
              <a16:creationId xmlns:a16="http://schemas.microsoft.com/office/drawing/2014/main" id="{D2423112-D62B-4193-926C-7C31CCCAE9AC}"/>
            </a:ext>
          </a:extLst>
        </xdr:cNvPr>
        <xdr:cNvSpPr txBox="1">
          <a:spLocks noChangeArrowheads="1"/>
        </xdr:cNvSpPr>
      </xdr:nvSpPr>
      <xdr:spPr bwMode="auto">
        <a:xfrm>
          <a:off x="32156400" y="96339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61691"/>
    <xdr:sp macro="" textlink="">
      <xdr:nvSpPr>
        <xdr:cNvPr id="16563" name="Text Box 15">
          <a:extLst>
            <a:ext uri="{FF2B5EF4-FFF2-40B4-BE49-F238E27FC236}">
              <a16:creationId xmlns:a16="http://schemas.microsoft.com/office/drawing/2014/main" id="{B83C7CDC-4458-4F06-94B1-41E3C6D74365}"/>
            </a:ext>
          </a:extLst>
        </xdr:cNvPr>
        <xdr:cNvSpPr txBox="1">
          <a:spLocks noChangeArrowheads="1"/>
        </xdr:cNvSpPr>
      </xdr:nvSpPr>
      <xdr:spPr bwMode="auto">
        <a:xfrm>
          <a:off x="32247840" y="9246298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6564" name="Text Box 15">
          <a:extLst>
            <a:ext uri="{FF2B5EF4-FFF2-40B4-BE49-F238E27FC236}">
              <a16:creationId xmlns:a16="http://schemas.microsoft.com/office/drawing/2014/main" id="{50323058-BD57-4C47-9CAA-816CD178AC93}"/>
            </a:ext>
          </a:extLst>
        </xdr:cNvPr>
        <xdr:cNvSpPr txBox="1">
          <a:spLocks noChangeArrowheads="1"/>
        </xdr:cNvSpPr>
      </xdr:nvSpPr>
      <xdr:spPr bwMode="auto">
        <a:xfrm>
          <a:off x="32247840" y="924629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4331"/>
    <xdr:sp macro="" textlink="">
      <xdr:nvSpPr>
        <xdr:cNvPr id="16565" name="Text Box 15">
          <a:extLst>
            <a:ext uri="{FF2B5EF4-FFF2-40B4-BE49-F238E27FC236}">
              <a16:creationId xmlns:a16="http://schemas.microsoft.com/office/drawing/2014/main" id="{CC83D4EA-04ED-4592-AB02-595C70163884}"/>
            </a:ext>
          </a:extLst>
        </xdr:cNvPr>
        <xdr:cNvSpPr txBox="1">
          <a:spLocks noChangeArrowheads="1"/>
        </xdr:cNvSpPr>
      </xdr:nvSpPr>
      <xdr:spPr bwMode="auto">
        <a:xfrm>
          <a:off x="32247840" y="924629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66" name="Text Box 16">
          <a:extLst>
            <a:ext uri="{FF2B5EF4-FFF2-40B4-BE49-F238E27FC236}">
              <a16:creationId xmlns:a16="http://schemas.microsoft.com/office/drawing/2014/main" id="{AA5991DC-E75A-4A9D-9CDC-C2FBEC6B46DD}"/>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67" name="Text Box 17">
          <a:extLst>
            <a:ext uri="{FF2B5EF4-FFF2-40B4-BE49-F238E27FC236}">
              <a16:creationId xmlns:a16="http://schemas.microsoft.com/office/drawing/2014/main" id="{F095CFD0-EF48-43AD-B730-E63AD661A5FE}"/>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68" name="Text Box 18">
          <a:extLst>
            <a:ext uri="{FF2B5EF4-FFF2-40B4-BE49-F238E27FC236}">
              <a16:creationId xmlns:a16="http://schemas.microsoft.com/office/drawing/2014/main" id="{6018C626-6E4E-43F9-8135-F73696AA9FBD}"/>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69" name="Text Box 19">
          <a:extLst>
            <a:ext uri="{FF2B5EF4-FFF2-40B4-BE49-F238E27FC236}">
              <a16:creationId xmlns:a16="http://schemas.microsoft.com/office/drawing/2014/main" id="{1A1A15F6-F0B5-4110-A316-DFB3CF87EFB4}"/>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70" name="Text Box 16">
          <a:extLst>
            <a:ext uri="{FF2B5EF4-FFF2-40B4-BE49-F238E27FC236}">
              <a16:creationId xmlns:a16="http://schemas.microsoft.com/office/drawing/2014/main" id="{232B331C-AD89-469E-BD0A-98D07D866F14}"/>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71" name="Text Box 17">
          <a:extLst>
            <a:ext uri="{FF2B5EF4-FFF2-40B4-BE49-F238E27FC236}">
              <a16:creationId xmlns:a16="http://schemas.microsoft.com/office/drawing/2014/main" id="{0DC55F09-59FE-40C6-BC32-C9A28BC6E15B}"/>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72" name="Text Box 18">
          <a:extLst>
            <a:ext uri="{FF2B5EF4-FFF2-40B4-BE49-F238E27FC236}">
              <a16:creationId xmlns:a16="http://schemas.microsoft.com/office/drawing/2014/main" id="{DBA0D82E-08CD-429C-B7AD-CEF1BC198125}"/>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73" name="Text Box 19">
          <a:extLst>
            <a:ext uri="{FF2B5EF4-FFF2-40B4-BE49-F238E27FC236}">
              <a16:creationId xmlns:a16="http://schemas.microsoft.com/office/drawing/2014/main" id="{08DABDA9-E800-4C13-92DD-38420BE812B0}"/>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8496"/>
    <xdr:sp macro="" textlink="">
      <xdr:nvSpPr>
        <xdr:cNvPr id="16574" name="Text Box 15">
          <a:extLst>
            <a:ext uri="{FF2B5EF4-FFF2-40B4-BE49-F238E27FC236}">
              <a16:creationId xmlns:a16="http://schemas.microsoft.com/office/drawing/2014/main" id="{5B522646-A802-4053-9145-2D64385B451D}"/>
            </a:ext>
          </a:extLst>
        </xdr:cNvPr>
        <xdr:cNvSpPr txBox="1">
          <a:spLocks noChangeArrowheads="1"/>
        </xdr:cNvSpPr>
      </xdr:nvSpPr>
      <xdr:spPr bwMode="auto">
        <a:xfrm>
          <a:off x="32247840" y="9246298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6575" name="Text Box 15">
          <a:extLst>
            <a:ext uri="{FF2B5EF4-FFF2-40B4-BE49-F238E27FC236}">
              <a16:creationId xmlns:a16="http://schemas.microsoft.com/office/drawing/2014/main" id="{135114CE-D02D-479D-B3B6-835CB5780785}"/>
            </a:ext>
          </a:extLst>
        </xdr:cNvPr>
        <xdr:cNvSpPr txBox="1">
          <a:spLocks noChangeArrowheads="1"/>
        </xdr:cNvSpPr>
      </xdr:nvSpPr>
      <xdr:spPr bwMode="auto">
        <a:xfrm>
          <a:off x="32247840" y="924629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4331"/>
    <xdr:sp macro="" textlink="">
      <xdr:nvSpPr>
        <xdr:cNvPr id="16576" name="Text Box 15">
          <a:extLst>
            <a:ext uri="{FF2B5EF4-FFF2-40B4-BE49-F238E27FC236}">
              <a16:creationId xmlns:a16="http://schemas.microsoft.com/office/drawing/2014/main" id="{6BA9DA93-DAAD-4E78-91BD-DB76E5161ABA}"/>
            </a:ext>
          </a:extLst>
        </xdr:cNvPr>
        <xdr:cNvSpPr txBox="1">
          <a:spLocks noChangeArrowheads="1"/>
        </xdr:cNvSpPr>
      </xdr:nvSpPr>
      <xdr:spPr bwMode="auto">
        <a:xfrm>
          <a:off x="32247840" y="924629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77" name="Text Box 16">
          <a:extLst>
            <a:ext uri="{FF2B5EF4-FFF2-40B4-BE49-F238E27FC236}">
              <a16:creationId xmlns:a16="http://schemas.microsoft.com/office/drawing/2014/main" id="{FD94AA09-4457-4BFA-BBF7-576E3702DD2B}"/>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78" name="Text Box 17">
          <a:extLst>
            <a:ext uri="{FF2B5EF4-FFF2-40B4-BE49-F238E27FC236}">
              <a16:creationId xmlns:a16="http://schemas.microsoft.com/office/drawing/2014/main" id="{AD6EA078-AE83-4E8E-AB90-BE883BCF737D}"/>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79" name="Text Box 18">
          <a:extLst>
            <a:ext uri="{FF2B5EF4-FFF2-40B4-BE49-F238E27FC236}">
              <a16:creationId xmlns:a16="http://schemas.microsoft.com/office/drawing/2014/main" id="{B5DC8410-465A-482C-81BA-104D7AE79081}"/>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80" name="Text Box 19">
          <a:extLst>
            <a:ext uri="{FF2B5EF4-FFF2-40B4-BE49-F238E27FC236}">
              <a16:creationId xmlns:a16="http://schemas.microsoft.com/office/drawing/2014/main" id="{E5EEFAB2-2D9D-4D46-B7FE-329E6C30FFD3}"/>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44014"/>
    <xdr:sp macro="" textlink="">
      <xdr:nvSpPr>
        <xdr:cNvPr id="16581" name="Text Box 15">
          <a:extLst>
            <a:ext uri="{FF2B5EF4-FFF2-40B4-BE49-F238E27FC236}">
              <a16:creationId xmlns:a16="http://schemas.microsoft.com/office/drawing/2014/main" id="{55F26B8C-CECC-43FC-A086-B8389C396FC0}"/>
            </a:ext>
          </a:extLst>
        </xdr:cNvPr>
        <xdr:cNvSpPr txBox="1">
          <a:spLocks noChangeArrowheads="1"/>
        </xdr:cNvSpPr>
      </xdr:nvSpPr>
      <xdr:spPr bwMode="auto">
        <a:xfrm>
          <a:off x="32247840" y="950690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82" name="Text Box 16">
          <a:extLst>
            <a:ext uri="{FF2B5EF4-FFF2-40B4-BE49-F238E27FC236}">
              <a16:creationId xmlns:a16="http://schemas.microsoft.com/office/drawing/2014/main" id="{D52924C5-E151-4661-AF4E-9174A724FAFF}"/>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83" name="Text Box 17">
          <a:extLst>
            <a:ext uri="{FF2B5EF4-FFF2-40B4-BE49-F238E27FC236}">
              <a16:creationId xmlns:a16="http://schemas.microsoft.com/office/drawing/2014/main" id="{AB58E475-1D60-439D-A540-774792670F1F}"/>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84" name="Text Box 18">
          <a:extLst>
            <a:ext uri="{FF2B5EF4-FFF2-40B4-BE49-F238E27FC236}">
              <a16:creationId xmlns:a16="http://schemas.microsoft.com/office/drawing/2014/main" id="{11AC43F2-9B7E-4352-8055-565B19C1FAA8}"/>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85" name="Text Box 19">
          <a:extLst>
            <a:ext uri="{FF2B5EF4-FFF2-40B4-BE49-F238E27FC236}">
              <a16:creationId xmlns:a16="http://schemas.microsoft.com/office/drawing/2014/main" id="{03E0B6CD-4231-4BA9-AC3B-E8F5A102C974}"/>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56743"/>
    <xdr:sp macro="" textlink="">
      <xdr:nvSpPr>
        <xdr:cNvPr id="16586" name="Text Box 15">
          <a:extLst>
            <a:ext uri="{FF2B5EF4-FFF2-40B4-BE49-F238E27FC236}">
              <a16:creationId xmlns:a16="http://schemas.microsoft.com/office/drawing/2014/main" id="{4575CB21-8879-4BC9-998C-236B1D9E34B1}"/>
            </a:ext>
          </a:extLst>
        </xdr:cNvPr>
        <xdr:cNvSpPr txBox="1">
          <a:spLocks noChangeArrowheads="1"/>
        </xdr:cNvSpPr>
      </xdr:nvSpPr>
      <xdr:spPr bwMode="auto">
        <a:xfrm>
          <a:off x="32247840" y="9246298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6587" name="Text Box 15">
          <a:extLst>
            <a:ext uri="{FF2B5EF4-FFF2-40B4-BE49-F238E27FC236}">
              <a16:creationId xmlns:a16="http://schemas.microsoft.com/office/drawing/2014/main" id="{63FCFE58-3277-4011-AD08-ECD963B7B1A7}"/>
            </a:ext>
          </a:extLst>
        </xdr:cNvPr>
        <xdr:cNvSpPr txBox="1">
          <a:spLocks noChangeArrowheads="1"/>
        </xdr:cNvSpPr>
      </xdr:nvSpPr>
      <xdr:spPr bwMode="auto">
        <a:xfrm>
          <a:off x="32247840" y="924629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4331"/>
    <xdr:sp macro="" textlink="">
      <xdr:nvSpPr>
        <xdr:cNvPr id="16588" name="Text Box 15">
          <a:extLst>
            <a:ext uri="{FF2B5EF4-FFF2-40B4-BE49-F238E27FC236}">
              <a16:creationId xmlns:a16="http://schemas.microsoft.com/office/drawing/2014/main" id="{16520F25-760E-4F10-B13D-984D0F60AE75}"/>
            </a:ext>
          </a:extLst>
        </xdr:cNvPr>
        <xdr:cNvSpPr txBox="1">
          <a:spLocks noChangeArrowheads="1"/>
        </xdr:cNvSpPr>
      </xdr:nvSpPr>
      <xdr:spPr bwMode="auto">
        <a:xfrm>
          <a:off x="32247840" y="924629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89" name="Text Box 16">
          <a:extLst>
            <a:ext uri="{FF2B5EF4-FFF2-40B4-BE49-F238E27FC236}">
              <a16:creationId xmlns:a16="http://schemas.microsoft.com/office/drawing/2014/main" id="{F665BEB6-467C-40EB-8C65-23A3BD0F2013}"/>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90" name="Text Box 17">
          <a:extLst>
            <a:ext uri="{FF2B5EF4-FFF2-40B4-BE49-F238E27FC236}">
              <a16:creationId xmlns:a16="http://schemas.microsoft.com/office/drawing/2014/main" id="{A78F9CF1-F579-4833-ADEE-2F495012F66C}"/>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91" name="Text Box 18">
          <a:extLst>
            <a:ext uri="{FF2B5EF4-FFF2-40B4-BE49-F238E27FC236}">
              <a16:creationId xmlns:a16="http://schemas.microsoft.com/office/drawing/2014/main" id="{0041A11C-0F59-4CE1-A901-433BD1ED0EC6}"/>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92" name="Text Box 19">
          <a:extLst>
            <a:ext uri="{FF2B5EF4-FFF2-40B4-BE49-F238E27FC236}">
              <a16:creationId xmlns:a16="http://schemas.microsoft.com/office/drawing/2014/main" id="{8F10E20A-B836-4F4C-A937-14114946F901}"/>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44014"/>
    <xdr:sp macro="" textlink="">
      <xdr:nvSpPr>
        <xdr:cNvPr id="16593" name="Text Box 15">
          <a:extLst>
            <a:ext uri="{FF2B5EF4-FFF2-40B4-BE49-F238E27FC236}">
              <a16:creationId xmlns:a16="http://schemas.microsoft.com/office/drawing/2014/main" id="{C6BDBDF7-0809-40FA-BBB9-9AD7F1FB6E18}"/>
            </a:ext>
          </a:extLst>
        </xdr:cNvPr>
        <xdr:cNvSpPr txBox="1">
          <a:spLocks noChangeArrowheads="1"/>
        </xdr:cNvSpPr>
      </xdr:nvSpPr>
      <xdr:spPr bwMode="auto">
        <a:xfrm>
          <a:off x="32247840" y="950690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94" name="Text Box 16">
          <a:extLst>
            <a:ext uri="{FF2B5EF4-FFF2-40B4-BE49-F238E27FC236}">
              <a16:creationId xmlns:a16="http://schemas.microsoft.com/office/drawing/2014/main" id="{33B86DC5-5D47-457B-B01B-DE09C439E7FD}"/>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95" name="Text Box 17">
          <a:extLst>
            <a:ext uri="{FF2B5EF4-FFF2-40B4-BE49-F238E27FC236}">
              <a16:creationId xmlns:a16="http://schemas.microsoft.com/office/drawing/2014/main" id="{17D65BD1-AD4A-4F2D-B1BF-110AA763BB5D}"/>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96" name="Text Box 18">
          <a:extLst>
            <a:ext uri="{FF2B5EF4-FFF2-40B4-BE49-F238E27FC236}">
              <a16:creationId xmlns:a16="http://schemas.microsoft.com/office/drawing/2014/main" id="{9EE058E9-7A49-487B-A59A-488A51BC83E7}"/>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97" name="Text Box 19">
          <a:extLst>
            <a:ext uri="{FF2B5EF4-FFF2-40B4-BE49-F238E27FC236}">
              <a16:creationId xmlns:a16="http://schemas.microsoft.com/office/drawing/2014/main" id="{C3542D74-7A55-4241-90C3-432ECC3DCDEE}"/>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98" name="Text Box 16">
          <a:extLst>
            <a:ext uri="{FF2B5EF4-FFF2-40B4-BE49-F238E27FC236}">
              <a16:creationId xmlns:a16="http://schemas.microsoft.com/office/drawing/2014/main" id="{6C56FA0C-1E8E-4565-9DD1-9AE74C8D0F4E}"/>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599" name="Text Box 17">
          <a:extLst>
            <a:ext uri="{FF2B5EF4-FFF2-40B4-BE49-F238E27FC236}">
              <a16:creationId xmlns:a16="http://schemas.microsoft.com/office/drawing/2014/main" id="{7DF193F4-DAB2-443F-A0AF-EF4FF39DE431}"/>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600" name="Text Box 18">
          <a:extLst>
            <a:ext uri="{FF2B5EF4-FFF2-40B4-BE49-F238E27FC236}">
              <a16:creationId xmlns:a16="http://schemas.microsoft.com/office/drawing/2014/main" id="{C570D486-5AD0-410B-A08E-563EA6489CE5}"/>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601" name="Text Box 19">
          <a:extLst>
            <a:ext uri="{FF2B5EF4-FFF2-40B4-BE49-F238E27FC236}">
              <a16:creationId xmlns:a16="http://schemas.microsoft.com/office/drawing/2014/main" id="{A016FA66-596F-48CD-9097-57EF469B27FC}"/>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44014"/>
    <xdr:sp macro="" textlink="">
      <xdr:nvSpPr>
        <xdr:cNvPr id="16602" name="Text Box 15">
          <a:extLst>
            <a:ext uri="{FF2B5EF4-FFF2-40B4-BE49-F238E27FC236}">
              <a16:creationId xmlns:a16="http://schemas.microsoft.com/office/drawing/2014/main" id="{FB706B04-2B85-4716-9FF5-DEF8F39BE3AC}"/>
            </a:ext>
          </a:extLst>
        </xdr:cNvPr>
        <xdr:cNvSpPr txBox="1">
          <a:spLocks noChangeArrowheads="1"/>
        </xdr:cNvSpPr>
      </xdr:nvSpPr>
      <xdr:spPr bwMode="auto">
        <a:xfrm>
          <a:off x="32247840" y="950690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603" name="Text Box 16">
          <a:extLst>
            <a:ext uri="{FF2B5EF4-FFF2-40B4-BE49-F238E27FC236}">
              <a16:creationId xmlns:a16="http://schemas.microsoft.com/office/drawing/2014/main" id="{0B126335-86C6-4A9E-B0AC-0AC7A4F5BCF5}"/>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604" name="Text Box 17">
          <a:extLst>
            <a:ext uri="{FF2B5EF4-FFF2-40B4-BE49-F238E27FC236}">
              <a16:creationId xmlns:a16="http://schemas.microsoft.com/office/drawing/2014/main" id="{72D10808-6076-41B9-8EB0-C1A7844898EA}"/>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605" name="Text Box 18">
          <a:extLst>
            <a:ext uri="{FF2B5EF4-FFF2-40B4-BE49-F238E27FC236}">
              <a16:creationId xmlns:a16="http://schemas.microsoft.com/office/drawing/2014/main" id="{6571F3AE-8DD1-4591-ADE5-32F1149EC6B6}"/>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61691"/>
    <xdr:sp macro="" textlink="">
      <xdr:nvSpPr>
        <xdr:cNvPr id="16606" name="Text Box 15">
          <a:extLst>
            <a:ext uri="{FF2B5EF4-FFF2-40B4-BE49-F238E27FC236}">
              <a16:creationId xmlns:a16="http://schemas.microsoft.com/office/drawing/2014/main" id="{A6F97FDF-8EB5-4263-99D0-9B37DCE559E7}"/>
            </a:ext>
          </a:extLst>
        </xdr:cNvPr>
        <xdr:cNvSpPr txBox="1">
          <a:spLocks noChangeArrowheads="1"/>
        </xdr:cNvSpPr>
      </xdr:nvSpPr>
      <xdr:spPr bwMode="auto">
        <a:xfrm>
          <a:off x="32247840" y="9615106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213632"/>
    <xdr:sp macro="" textlink="">
      <xdr:nvSpPr>
        <xdr:cNvPr id="16607" name="Text Box 15">
          <a:extLst>
            <a:ext uri="{FF2B5EF4-FFF2-40B4-BE49-F238E27FC236}">
              <a16:creationId xmlns:a16="http://schemas.microsoft.com/office/drawing/2014/main" id="{C5E02C9D-EA25-4C43-BA63-E7DD5254221E}"/>
            </a:ext>
          </a:extLst>
        </xdr:cNvPr>
        <xdr:cNvSpPr txBox="1">
          <a:spLocks noChangeArrowheads="1"/>
        </xdr:cNvSpPr>
      </xdr:nvSpPr>
      <xdr:spPr bwMode="auto">
        <a:xfrm>
          <a:off x="32247840" y="961510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44331"/>
    <xdr:sp macro="" textlink="">
      <xdr:nvSpPr>
        <xdr:cNvPr id="16608" name="Text Box 15">
          <a:extLst>
            <a:ext uri="{FF2B5EF4-FFF2-40B4-BE49-F238E27FC236}">
              <a16:creationId xmlns:a16="http://schemas.microsoft.com/office/drawing/2014/main" id="{D0E0B7C5-DFBF-4949-971A-77B11E3782B2}"/>
            </a:ext>
          </a:extLst>
        </xdr:cNvPr>
        <xdr:cNvSpPr txBox="1">
          <a:spLocks noChangeArrowheads="1"/>
        </xdr:cNvSpPr>
      </xdr:nvSpPr>
      <xdr:spPr bwMode="auto">
        <a:xfrm>
          <a:off x="32247840" y="961510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09" name="Text Box 16">
          <a:extLst>
            <a:ext uri="{FF2B5EF4-FFF2-40B4-BE49-F238E27FC236}">
              <a16:creationId xmlns:a16="http://schemas.microsoft.com/office/drawing/2014/main" id="{9C54E11E-CCDB-41C7-80CE-F5E41FEE099B}"/>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10" name="Text Box 17">
          <a:extLst>
            <a:ext uri="{FF2B5EF4-FFF2-40B4-BE49-F238E27FC236}">
              <a16:creationId xmlns:a16="http://schemas.microsoft.com/office/drawing/2014/main" id="{BCAD05BD-7CBC-46F9-8E9F-EB8A6FC2039D}"/>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11" name="Text Box 18">
          <a:extLst>
            <a:ext uri="{FF2B5EF4-FFF2-40B4-BE49-F238E27FC236}">
              <a16:creationId xmlns:a16="http://schemas.microsoft.com/office/drawing/2014/main" id="{8FF2C7C3-963B-4346-B07E-B27614FA64A7}"/>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12" name="Text Box 19">
          <a:extLst>
            <a:ext uri="{FF2B5EF4-FFF2-40B4-BE49-F238E27FC236}">
              <a16:creationId xmlns:a16="http://schemas.microsoft.com/office/drawing/2014/main" id="{DE36CA61-41AE-4CBA-93AA-2B36D184B4BA}"/>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13" name="Text Box 16">
          <a:extLst>
            <a:ext uri="{FF2B5EF4-FFF2-40B4-BE49-F238E27FC236}">
              <a16:creationId xmlns:a16="http://schemas.microsoft.com/office/drawing/2014/main" id="{8B9FFE21-354E-44BB-BD9B-A03BA6415AEE}"/>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14" name="Text Box 17">
          <a:extLst>
            <a:ext uri="{FF2B5EF4-FFF2-40B4-BE49-F238E27FC236}">
              <a16:creationId xmlns:a16="http://schemas.microsoft.com/office/drawing/2014/main" id="{EA0BB266-A313-4FC4-BA6F-316EAF0C4A18}"/>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15" name="Text Box 18">
          <a:extLst>
            <a:ext uri="{FF2B5EF4-FFF2-40B4-BE49-F238E27FC236}">
              <a16:creationId xmlns:a16="http://schemas.microsoft.com/office/drawing/2014/main" id="{D687786B-B7A2-490E-97C1-6BA2FE386F13}"/>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16" name="Text Box 19">
          <a:extLst>
            <a:ext uri="{FF2B5EF4-FFF2-40B4-BE49-F238E27FC236}">
              <a16:creationId xmlns:a16="http://schemas.microsoft.com/office/drawing/2014/main" id="{10629B89-D523-43E3-A674-DB524CF60A78}"/>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48496"/>
    <xdr:sp macro="" textlink="">
      <xdr:nvSpPr>
        <xdr:cNvPr id="16617" name="Text Box 15">
          <a:extLst>
            <a:ext uri="{FF2B5EF4-FFF2-40B4-BE49-F238E27FC236}">
              <a16:creationId xmlns:a16="http://schemas.microsoft.com/office/drawing/2014/main" id="{1E455ACD-E29C-4187-8690-04F18341EA51}"/>
            </a:ext>
          </a:extLst>
        </xdr:cNvPr>
        <xdr:cNvSpPr txBox="1">
          <a:spLocks noChangeArrowheads="1"/>
        </xdr:cNvSpPr>
      </xdr:nvSpPr>
      <xdr:spPr bwMode="auto">
        <a:xfrm>
          <a:off x="32247840" y="961510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213632"/>
    <xdr:sp macro="" textlink="">
      <xdr:nvSpPr>
        <xdr:cNvPr id="16618" name="Text Box 15">
          <a:extLst>
            <a:ext uri="{FF2B5EF4-FFF2-40B4-BE49-F238E27FC236}">
              <a16:creationId xmlns:a16="http://schemas.microsoft.com/office/drawing/2014/main" id="{9AAAD1A4-66CB-4BB0-982E-1837297A8EED}"/>
            </a:ext>
          </a:extLst>
        </xdr:cNvPr>
        <xdr:cNvSpPr txBox="1">
          <a:spLocks noChangeArrowheads="1"/>
        </xdr:cNvSpPr>
      </xdr:nvSpPr>
      <xdr:spPr bwMode="auto">
        <a:xfrm>
          <a:off x="32247840" y="961510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44331"/>
    <xdr:sp macro="" textlink="">
      <xdr:nvSpPr>
        <xdr:cNvPr id="16619" name="Text Box 15">
          <a:extLst>
            <a:ext uri="{FF2B5EF4-FFF2-40B4-BE49-F238E27FC236}">
              <a16:creationId xmlns:a16="http://schemas.microsoft.com/office/drawing/2014/main" id="{B6436E5D-0ED9-43B7-93B5-7D2E0A92E95A}"/>
            </a:ext>
          </a:extLst>
        </xdr:cNvPr>
        <xdr:cNvSpPr txBox="1">
          <a:spLocks noChangeArrowheads="1"/>
        </xdr:cNvSpPr>
      </xdr:nvSpPr>
      <xdr:spPr bwMode="auto">
        <a:xfrm>
          <a:off x="32247840" y="961510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20" name="Text Box 16">
          <a:extLst>
            <a:ext uri="{FF2B5EF4-FFF2-40B4-BE49-F238E27FC236}">
              <a16:creationId xmlns:a16="http://schemas.microsoft.com/office/drawing/2014/main" id="{FA6E6BF2-8572-40F8-A6FA-614557ECED22}"/>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21" name="Text Box 17">
          <a:extLst>
            <a:ext uri="{FF2B5EF4-FFF2-40B4-BE49-F238E27FC236}">
              <a16:creationId xmlns:a16="http://schemas.microsoft.com/office/drawing/2014/main" id="{5162CE90-B2FD-4EC2-BCE8-311A94E34D35}"/>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22" name="Text Box 18">
          <a:extLst>
            <a:ext uri="{FF2B5EF4-FFF2-40B4-BE49-F238E27FC236}">
              <a16:creationId xmlns:a16="http://schemas.microsoft.com/office/drawing/2014/main" id="{D844FCA9-B908-4B38-8526-FE5C547F9B47}"/>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23" name="Text Box 19">
          <a:extLst>
            <a:ext uri="{FF2B5EF4-FFF2-40B4-BE49-F238E27FC236}">
              <a16:creationId xmlns:a16="http://schemas.microsoft.com/office/drawing/2014/main" id="{A7CD5814-DC92-4321-AC33-5819DDB88ED7}"/>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39</xdr:row>
      <xdr:rowOff>504825</xdr:rowOff>
    </xdr:from>
    <xdr:ext cx="95250" cy="444014"/>
    <xdr:sp macro="" textlink="">
      <xdr:nvSpPr>
        <xdr:cNvPr id="16624" name="Text Box 15">
          <a:extLst>
            <a:ext uri="{FF2B5EF4-FFF2-40B4-BE49-F238E27FC236}">
              <a16:creationId xmlns:a16="http://schemas.microsoft.com/office/drawing/2014/main" id="{C81AA9D1-FE79-4E5C-B81F-D92568353A61}"/>
            </a:ext>
          </a:extLst>
        </xdr:cNvPr>
        <xdr:cNvSpPr txBox="1">
          <a:spLocks noChangeArrowheads="1"/>
        </xdr:cNvSpPr>
      </xdr:nvSpPr>
      <xdr:spPr bwMode="auto">
        <a:xfrm>
          <a:off x="32247840" y="984751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25" name="Text Box 16">
          <a:extLst>
            <a:ext uri="{FF2B5EF4-FFF2-40B4-BE49-F238E27FC236}">
              <a16:creationId xmlns:a16="http://schemas.microsoft.com/office/drawing/2014/main" id="{57D1B90F-6631-46B7-81C5-A882F54710E4}"/>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26" name="Text Box 17">
          <a:extLst>
            <a:ext uri="{FF2B5EF4-FFF2-40B4-BE49-F238E27FC236}">
              <a16:creationId xmlns:a16="http://schemas.microsoft.com/office/drawing/2014/main" id="{E6062731-A551-4881-8B43-F717B1976C5B}"/>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27" name="Text Box 18">
          <a:extLst>
            <a:ext uri="{FF2B5EF4-FFF2-40B4-BE49-F238E27FC236}">
              <a16:creationId xmlns:a16="http://schemas.microsoft.com/office/drawing/2014/main" id="{A8DF4532-5EB7-411A-B859-73EDB342934C}"/>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28" name="Text Box 19">
          <a:extLst>
            <a:ext uri="{FF2B5EF4-FFF2-40B4-BE49-F238E27FC236}">
              <a16:creationId xmlns:a16="http://schemas.microsoft.com/office/drawing/2014/main" id="{6AA18614-FE2C-4C19-B013-E1D9B8FCC518}"/>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56743"/>
    <xdr:sp macro="" textlink="">
      <xdr:nvSpPr>
        <xdr:cNvPr id="16629" name="Text Box 15">
          <a:extLst>
            <a:ext uri="{FF2B5EF4-FFF2-40B4-BE49-F238E27FC236}">
              <a16:creationId xmlns:a16="http://schemas.microsoft.com/office/drawing/2014/main" id="{67F5D0D4-37D4-44F6-82D9-BBCF5F75D369}"/>
            </a:ext>
          </a:extLst>
        </xdr:cNvPr>
        <xdr:cNvSpPr txBox="1">
          <a:spLocks noChangeArrowheads="1"/>
        </xdr:cNvSpPr>
      </xdr:nvSpPr>
      <xdr:spPr bwMode="auto">
        <a:xfrm>
          <a:off x="32247840" y="9615106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213632"/>
    <xdr:sp macro="" textlink="">
      <xdr:nvSpPr>
        <xdr:cNvPr id="16630" name="Text Box 15">
          <a:extLst>
            <a:ext uri="{FF2B5EF4-FFF2-40B4-BE49-F238E27FC236}">
              <a16:creationId xmlns:a16="http://schemas.microsoft.com/office/drawing/2014/main" id="{BEE6A8FD-9D46-433F-BE8A-C41819390409}"/>
            </a:ext>
          </a:extLst>
        </xdr:cNvPr>
        <xdr:cNvSpPr txBox="1">
          <a:spLocks noChangeArrowheads="1"/>
        </xdr:cNvSpPr>
      </xdr:nvSpPr>
      <xdr:spPr bwMode="auto">
        <a:xfrm>
          <a:off x="32247840" y="961510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44331"/>
    <xdr:sp macro="" textlink="">
      <xdr:nvSpPr>
        <xdr:cNvPr id="16631" name="Text Box 15">
          <a:extLst>
            <a:ext uri="{FF2B5EF4-FFF2-40B4-BE49-F238E27FC236}">
              <a16:creationId xmlns:a16="http://schemas.microsoft.com/office/drawing/2014/main" id="{F06368ED-823D-453F-A804-1ECF0DE661BA}"/>
            </a:ext>
          </a:extLst>
        </xdr:cNvPr>
        <xdr:cNvSpPr txBox="1">
          <a:spLocks noChangeArrowheads="1"/>
        </xdr:cNvSpPr>
      </xdr:nvSpPr>
      <xdr:spPr bwMode="auto">
        <a:xfrm>
          <a:off x="32247840" y="961510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32" name="Text Box 16">
          <a:extLst>
            <a:ext uri="{FF2B5EF4-FFF2-40B4-BE49-F238E27FC236}">
              <a16:creationId xmlns:a16="http://schemas.microsoft.com/office/drawing/2014/main" id="{D5349DE4-9FAA-4649-A972-86D9497AD5D6}"/>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33" name="Text Box 17">
          <a:extLst>
            <a:ext uri="{FF2B5EF4-FFF2-40B4-BE49-F238E27FC236}">
              <a16:creationId xmlns:a16="http://schemas.microsoft.com/office/drawing/2014/main" id="{50B31672-14CE-4A65-AE97-3E7D0339FF97}"/>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34" name="Text Box 18">
          <a:extLst>
            <a:ext uri="{FF2B5EF4-FFF2-40B4-BE49-F238E27FC236}">
              <a16:creationId xmlns:a16="http://schemas.microsoft.com/office/drawing/2014/main" id="{6953D6DC-D5C4-4835-93A6-9AEB6D18A67F}"/>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35" name="Text Box 19">
          <a:extLst>
            <a:ext uri="{FF2B5EF4-FFF2-40B4-BE49-F238E27FC236}">
              <a16:creationId xmlns:a16="http://schemas.microsoft.com/office/drawing/2014/main" id="{0318C85A-D102-4FD9-8392-9ADAE874593F}"/>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39</xdr:row>
      <xdr:rowOff>504825</xdr:rowOff>
    </xdr:from>
    <xdr:ext cx="95250" cy="444014"/>
    <xdr:sp macro="" textlink="">
      <xdr:nvSpPr>
        <xdr:cNvPr id="16636" name="Text Box 15">
          <a:extLst>
            <a:ext uri="{FF2B5EF4-FFF2-40B4-BE49-F238E27FC236}">
              <a16:creationId xmlns:a16="http://schemas.microsoft.com/office/drawing/2014/main" id="{50F4EDBD-0994-475E-AAD7-58F689CCF00B}"/>
            </a:ext>
          </a:extLst>
        </xdr:cNvPr>
        <xdr:cNvSpPr txBox="1">
          <a:spLocks noChangeArrowheads="1"/>
        </xdr:cNvSpPr>
      </xdr:nvSpPr>
      <xdr:spPr bwMode="auto">
        <a:xfrm>
          <a:off x="32247840" y="984751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37" name="Text Box 16">
          <a:extLst>
            <a:ext uri="{FF2B5EF4-FFF2-40B4-BE49-F238E27FC236}">
              <a16:creationId xmlns:a16="http://schemas.microsoft.com/office/drawing/2014/main" id="{985F145E-0D6E-44F0-A167-4F13C62F9B64}"/>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38" name="Text Box 17">
          <a:extLst>
            <a:ext uri="{FF2B5EF4-FFF2-40B4-BE49-F238E27FC236}">
              <a16:creationId xmlns:a16="http://schemas.microsoft.com/office/drawing/2014/main" id="{88FAA615-A800-4458-BE3B-315A24360CAD}"/>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39" name="Text Box 18">
          <a:extLst>
            <a:ext uri="{FF2B5EF4-FFF2-40B4-BE49-F238E27FC236}">
              <a16:creationId xmlns:a16="http://schemas.microsoft.com/office/drawing/2014/main" id="{B590B30B-AFBB-4E12-A593-5C1791B9D2C4}"/>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40" name="Text Box 19">
          <a:extLst>
            <a:ext uri="{FF2B5EF4-FFF2-40B4-BE49-F238E27FC236}">
              <a16:creationId xmlns:a16="http://schemas.microsoft.com/office/drawing/2014/main" id="{792211B4-CD02-47F0-89F1-7B531F68C124}"/>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41" name="Text Box 16">
          <a:extLst>
            <a:ext uri="{FF2B5EF4-FFF2-40B4-BE49-F238E27FC236}">
              <a16:creationId xmlns:a16="http://schemas.microsoft.com/office/drawing/2014/main" id="{6D7BEB03-0524-4E06-8AAB-3FEA42E79459}"/>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42" name="Text Box 17">
          <a:extLst>
            <a:ext uri="{FF2B5EF4-FFF2-40B4-BE49-F238E27FC236}">
              <a16:creationId xmlns:a16="http://schemas.microsoft.com/office/drawing/2014/main" id="{0BC957C0-5497-4592-BEAB-8687C47EB8CB}"/>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43" name="Text Box 18">
          <a:extLst>
            <a:ext uri="{FF2B5EF4-FFF2-40B4-BE49-F238E27FC236}">
              <a16:creationId xmlns:a16="http://schemas.microsoft.com/office/drawing/2014/main" id="{9E3DB042-49A4-437A-A742-7DEF5894A501}"/>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44" name="Text Box 19">
          <a:extLst>
            <a:ext uri="{FF2B5EF4-FFF2-40B4-BE49-F238E27FC236}">
              <a16:creationId xmlns:a16="http://schemas.microsoft.com/office/drawing/2014/main" id="{A9EA4FA5-6EEA-4561-93E1-08BA25DE53B4}"/>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39</xdr:row>
      <xdr:rowOff>504825</xdr:rowOff>
    </xdr:from>
    <xdr:ext cx="95250" cy="444014"/>
    <xdr:sp macro="" textlink="">
      <xdr:nvSpPr>
        <xdr:cNvPr id="16645" name="Text Box 15">
          <a:extLst>
            <a:ext uri="{FF2B5EF4-FFF2-40B4-BE49-F238E27FC236}">
              <a16:creationId xmlns:a16="http://schemas.microsoft.com/office/drawing/2014/main" id="{9A392C28-3CC2-409C-B14B-5FF21335BECA}"/>
            </a:ext>
          </a:extLst>
        </xdr:cNvPr>
        <xdr:cNvSpPr txBox="1">
          <a:spLocks noChangeArrowheads="1"/>
        </xdr:cNvSpPr>
      </xdr:nvSpPr>
      <xdr:spPr bwMode="auto">
        <a:xfrm>
          <a:off x="32247840" y="984751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46" name="Text Box 16">
          <a:extLst>
            <a:ext uri="{FF2B5EF4-FFF2-40B4-BE49-F238E27FC236}">
              <a16:creationId xmlns:a16="http://schemas.microsoft.com/office/drawing/2014/main" id="{E0C2222E-BD27-4615-95A2-E06E6239A1C2}"/>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47" name="Text Box 17">
          <a:extLst>
            <a:ext uri="{FF2B5EF4-FFF2-40B4-BE49-F238E27FC236}">
              <a16:creationId xmlns:a16="http://schemas.microsoft.com/office/drawing/2014/main" id="{2C07A5EB-4614-479F-BA0D-71C34A7079E0}"/>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648" name="Text Box 18">
          <a:extLst>
            <a:ext uri="{FF2B5EF4-FFF2-40B4-BE49-F238E27FC236}">
              <a16:creationId xmlns:a16="http://schemas.microsoft.com/office/drawing/2014/main" id="{B03BD053-B0A9-4534-874C-2EA0F2506D2E}"/>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213632"/>
    <xdr:sp macro="" textlink="">
      <xdr:nvSpPr>
        <xdr:cNvPr id="16649" name="Text Box 15">
          <a:extLst>
            <a:ext uri="{FF2B5EF4-FFF2-40B4-BE49-F238E27FC236}">
              <a16:creationId xmlns:a16="http://schemas.microsoft.com/office/drawing/2014/main" id="{3F55F993-C6AC-4810-85DB-B174388B971E}"/>
            </a:ext>
          </a:extLst>
        </xdr:cNvPr>
        <xdr:cNvSpPr txBox="1">
          <a:spLocks noChangeArrowheads="1"/>
        </xdr:cNvSpPr>
      </xdr:nvSpPr>
      <xdr:spPr bwMode="auto">
        <a:xfrm>
          <a:off x="32247840" y="100799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213632"/>
    <xdr:sp macro="" textlink="">
      <xdr:nvSpPr>
        <xdr:cNvPr id="16650" name="Text Box 15">
          <a:extLst>
            <a:ext uri="{FF2B5EF4-FFF2-40B4-BE49-F238E27FC236}">
              <a16:creationId xmlns:a16="http://schemas.microsoft.com/office/drawing/2014/main" id="{598EECED-83BB-4A10-ADB0-478530B873E3}"/>
            </a:ext>
          </a:extLst>
        </xdr:cNvPr>
        <xdr:cNvSpPr txBox="1">
          <a:spLocks noChangeArrowheads="1"/>
        </xdr:cNvSpPr>
      </xdr:nvSpPr>
      <xdr:spPr bwMode="auto">
        <a:xfrm>
          <a:off x="32247840" y="100799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213632"/>
    <xdr:sp macro="" textlink="">
      <xdr:nvSpPr>
        <xdr:cNvPr id="16651" name="Text Box 15">
          <a:extLst>
            <a:ext uri="{FF2B5EF4-FFF2-40B4-BE49-F238E27FC236}">
              <a16:creationId xmlns:a16="http://schemas.microsoft.com/office/drawing/2014/main" id="{492BA70F-E201-4753-9C01-E14DC87CFB02}"/>
            </a:ext>
          </a:extLst>
        </xdr:cNvPr>
        <xdr:cNvSpPr txBox="1">
          <a:spLocks noChangeArrowheads="1"/>
        </xdr:cNvSpPr>
      </xdr:nvSpPr>
      <xdr:spPr bwMode="auto">
        <a:xfrm>
          <a:off x="32247840" y="100799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461691"/>
    <xdr:sp macro="" textlink="">
      <xdr:nvSpPr>
        <xdr:cNvPr id="16652" name="Text Box 15">
          <a:extLst>
            <a:ext uri="{FF2B5EF4-FFF2-40B4-BE49-F238E27FC236}">
              <a16:creationId xmlns:a16="http://schemas.microsoft.com/office/drawing/2014/main" id="{7FB531FD-3EA7-4555-A0FA-2842478F7B78}"/>
            </a:ext>
          </a:extLst>
        </xdr:cNvPr>
        <xdr:cNvSpPr txBox="1">
          <a:spLocks noChangeArrowheads="1"/>
        </xdr:cNvSpPr>
      </xdr:nvSpPr>
      <xdr:spPr bwMode="auto">
        <a:xfrm>
          <a:off x="32247840" y="10079926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213632"/>
    <xdr:sp macro="" textlink="">
      <xdr:nvSpPr>
        <xdr:cNvPr id="16653" name="Text Box 15">
          <a:extLst>
            <a:ext uri="{FF2B5EF4-FFF2-40B4-BE49-F238E27FC236}">
              <a16:creationId xmlns:a16="http://schemas.microsoft.com/office/drawing/2014/main" id="{ED6CEE53-0402-401D-A46E-69CC040C05ED}"/>
            </a:ext>
          </a:extLst>
        </xdr:cNvPr>
        <xdr:cNvSpPr txBox="1">
          <a:spLocks noChangeArrowheads="1"/>
        </xdr:cNvSpPr>
      </xdr:nvSpPr>
      <xdr:spPr bwMode="auto">
        <a:xfrm>
          <a:off x="32247840" y="100799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444331"/>
    <xdr:sp macro="" textlink="">
      <xdr:nvSpPr>
        <xdr:cNvPr id="16654" name="Text Box 15">
          <a:extLst>
            <a:ext uri="{FF2B5EF4-FFF2-40B4-BE49-F238E27FC236}">
              <a16:creationId xmlns:a16="http://schemas.microsoft.com/office/drawing/2014/main" id="{70FD13EE-240A-4B72-AFA8-D99D5DCB0EC6}"/>
            </a:ext>
          </a:extLst>
        </xdr:cNvPr>
        <xdr:cNvSpPr txBox="1">
          <a:spLocks noChangeArrowheads="1"/>
        </xdr:cNvSpPr>
      </xdr:nvSpPr>
      <xdr:spPr bwMode="auto">
        <a:xfrm>
          <a:off x="32247840" y="1007992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55" name="Text Box 16">
          <a:extLst>
            <a:ext uri="{FF2B5EF4-FFF2-40B4-BE49-F238E27FC236}">
              <a16:creationId xmlns:a16="http://schemas.microsoft.com/office/drawing/2014/main" id="{23969474-E572-4446-A0CA-2663BCA438D0}"/>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56" name="Text Box 17">
          <a:extLst>
            <a:ext uri="{FF2B5EF4-FFF2-40B4-BE49-F238E27FC236}">
              <a16:creationId xmlns:a16="http://schemas.microsoft.com/office/drawing/2014/main" id="{26A9FCCC-3AB7-4FEB-82F6-62CD064D7C32}"/>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57" name="Text Box 18">
          <a:extLst>
            <a:ext uri="{FF2B5EF4-FFF2-40B4-BE49-F238E27FC236}">
              <a16:creationId xmlns:a16="http://schemas.microsoft.com/office/drawing/2014/main" id="{F1F98861-358D-45BE-B7E9-B98E364A66C0}"/>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58" name="Text Box 19">
          <a:extLst>
            <a:ext uri="{FF2B5EF4-FFF2-40B4-BE49-F238E27FC236}">
              <a16:creationId xmlns:a16="http://schemas.microsoft.com/office/drawing/2014/main" id="{443B32CC-2767-4E88-BBFE-A9E6D2D2AC14}"/>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59" name="Text Box 16">
          <a:extLst>
            <a:ext uri="{FF2B5EF4-FFF2-40B4-BE49-F238E27FC236}">
              <a16:creationId xmlns:a16="http://schemas.microsoft.com/office/drawing/2014/main" id="{004BEF64-B63F-429A-9C5B-E14A3BAF905B}"/>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60" name="Text Box 17">
          <a:extLst>
            <a:ext uri="{FF2B5EF4-FFF2-40B4-BE49-F238E27FC236}">
              <a16:creationId xmlns:a16="http://schemas.microsoft.com/office/drawing/2014/main" id="{EFA5DAFB-1FD2-4FFE-94B9-C497AF9B7444}"/>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61" name="Text Box 18">
          <a:extLst>
            <a:ext uri="{FF2B5EF4-FFF2-40B4-BE49-F238E27FC236}">
              <a16:creationId xmlns:a16="http://schemas.microsoft.com/office/drawing/2014/main" id="{33BCA1EE-4D0D-41A5-A2E7-92F38D2CB332}"/>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62" name="Text Box 19">
          <a:extLst>
            <a:ext uri="{FF2B5EF4-FFF2-40B4-BE49-F238E27FC236}">
              <a16:creationId xmlns:a16="http://schemas.microsoft.com/office/drawing/2014/main" id="{1962CB73-CBFF-42EA-9E22-658A6691D2F2}"/>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448496"/>
    <xdr:sp macro="" textlink="">
      <xdr:nvSpPr>
        <xdr:cNvPr id="16663" name="Text Box 15">
          <a:extLst>
            <a:ext uri="{FF2B5EF4-FFF2-40B4-BE49-F238E27FC236}">
              <a16:creationId xmlns:a16="http://schemas.microsoft.com/office/drawing/2014/main" id="{E01B4399-E388-4F80-A9C7-A0D973368A3E}"/>
            </a:ext>
          </a:extLst>
        </xdr:cNvPr>
        <xdr:cNvSpPr txBox="1">
          <a:spLocks noChangeArrowheads="1"/>
        </xdr:cNvSpPr>
      </xdr:nvSpPr>
      <xdr:spPr bwMode="auto">
        <a:xfrm>
          <a:off x="32247840" y="1007992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213632"/>
    <xdr:sp macro="" textlink="">
      <xdr:nvSpPr>
        <xdr:cNvPr id="16664" name="Text Box 15">
          <a:extLst>
            <a:ext uri="{FF2B5EF4-FFF2-40B4-BE49-F238E27FC236}">
              <a16:creationId xmlns:a16="http://schemas.microsoft.com/office/drawing/2014/main" id="{B054F83B-B963-4F9F-8B5C-9285644010EA}"/>
            </a:ext>
          </a:extLst>
        </xdr:cNvPr>
        <xdr:cNvSpPr txBox="1">
          <a:spLocks noChangeArrowheads="1"/>
        </xdr:cNvSpPr>
      </xdr:nvSpPr>
      <xdr:spPr bwMode="auto">
        <a:xfrm>
          <a:off x="32247840" y="100799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444331"/>
    <xdr:sp macro="" textlink="">
      <xdr:nvSpPr>
        <xdr:cNvPr id="16665" name="Text Box 15">
          <a:extLst>
            <a:ext uri="{FF2B5EF4-FFF2-40B4-BE49-F238E27FC236}">
              <a16:creationId xmlns:a16="http://schemas.microsoft.com/office/drawing/2014/main" id="{9E58B9AE-7344-43E4-98A3-0A4A21A83AFE}"/>
            </a:ext>
          </a:extLst>
        </xdr:cNvPr>
        <xdr:cNvSpPr txBox="1">
          <a:spLocks noChangeArrowheads="1"/>
        </xdr:cNvSpPr>
      </xdr:nvSpPr>
      <xdr:spPr bwMode="auto">
        <a:xfrm>
          <a:off x="32247840" y="1007992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66" name="Text Box 16">
          <a:extLst>
            <a:ext uri="{FF2B5EF4-FFF2-40B4-BE49-F238E27FC236}">
              <a16:creationId xmlns:a16="http://schemas.microsoft.com/office/drawing/2014/main" id="{F837C0A2-6C8D-491A-954D-053DE18C92DC}"/>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67" name="Text Box 17">
          <a:extLst>
            <a:ext uri="{FF2B5EF4-FFF2-40B4-BE49-F238E27FC236}">
              <a16:creationId xmlns:a16="http://schemas.microsoft.com/office/drawing/2014/main" id="{F9ACB1AD-F4DD-4932-83FD-0F6E065F75A9}"/>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68" name="Text Box 18">
          <a:extLst>
            <a:ext uri="{FF2B5EF4-FFF2-40B4-BE49-F238E27FC236}">
              <a16:creationId xmlns:a16="http://schemas.microsoft.com/office/drawing/2014/main" id="{FA6C91D7-EA6E-4518-B702-AF21F8D8A31F}"/>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69" name="Text Box 19">
          <a:extLst>
            <a:ext uri="{FF2B5EF4-FFF2-40B4-BE49-F238E27FC236}">
              <a16:creationId xmlns:a16="http://schemas.microsoft.com/office/drawing/2014/main" id="{BCD559B2-C9CC-4131-B9E6-C99CCA610486}"/>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41</xdr:row>
      <xdr:rowOff>504825</xdr:rowOff>
    </xdr:from>
    <xdr:ext cx="95250" cy="444014"/>
    <xdr:sp macro="" textlink="">
      <xdr:nvSpPr>
        <xdr:cNvPr id="16670" name="Text Box 15">
          <a:extLst>
            <a:ext uri="{FF2B5EF4-FFF2-40B4-BE49-F238E27FC236}">
              <a16:creationId xmlns:a16="http://schemas.microsoft.com/office/drawing/2014/main" id="{186EB50A-9031-4438-8641-95FCC87F7684}"/>
            </a:ext>
          </a:extLst>
        </xdr:cNvPr>
        <xdr:cNvSpPr txBox="1">
          <a:spLocks noChangeArrowheads="1"/>
        </xdr:cNvSpPr>
      </xdr:nvSpPr>
      <xdr:spPr bwMode="auto">
        <a:xfrm>
          <a:off x="32247840" y="1032757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71" name="Text Box 16">
          <a:extLst>
            <a:ext uri="{FF2B5EF4-FFF2-40B4-BE49-F238E27FC236}">
              <a16:creationId xmlns:a16="http://schemas.microsoft.com/office/drawing/2014/main" id="{92673C13-676B-4630-8685-7A2839DB2713}"/>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72" name="Text Box 17">
          <a:extLst>
            <a:ext uri="{FF2B5EF4-FFF2-40B4-BE49-F238E27FC236}">
              <a16:creationId xmlns:a16="http://schemas.microsoft.com/office/drawing/2014/main" id="{7149E92D-E098-490D-8D59-730ACDAD9DAB}"/>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73" name="Text Box 18">
          <a:extLst>
            <a:ext uri="{FF2B5EF4-FFF2-40B4-BE49-F238E27FC236}">
              <a16:creationId xmlns:a16="http://schemas.microsoft.com/office/drawing/2014/main" id="{C4028BB4-513F-4479-8A86-31D95A59CF13}"/>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74" name="Text Box 19">
          <a:extLst>
            <a:ext uri="{FF2B5EF4-FFF2-40B4-BE49-F238E27FC236}">
              <a16:creationId xmlns:a16="http://schemas.microsoft.com/office/drawing/2014/main" id="{308F6CF1-F15E-4A81-9041-432C87BB125E}"/>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456743"/>
    <xdr:sp macro="" textlink="">
      <xdr:nvSpPr>
        <xdr:cNvPr id="16675" name="Text Box 15">
          <a:extLst>
            <a:ext uri="{FF2B5EF4-FFF2-40B4-BE49-F238E27FC236}">
              <a16:creationId xmlns:a16="http://schemas.microsoft.com/office/drawing/2014/main" id="{AC06ABFC-EEA8-404B-A083-F5A14B7BFFDC}"/>
            </a:ext>
          </a:extLst>
        </xdr:cNvPr>
        <xdr:cNvSpPr txBox="1">
          <a:spLocks noChangeArrowheads="1"/>
        </xdr:cNvSpPr>
      </xdr:nvSpPr>
      <xdr:spPr bwMode="auto">
        <a:xfrm>
          <a:off x="32247840" y="10079926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213632"/>
    <xdr:sp macro="" textlink="">
      <xdr:nvSpPr>
        <xdr:cNvPr id="16676" name="Text Box 15">
          <a:extLst>
            <a:ext uri="{FF2B5EF4-FFF2-40B4-BE49-F238E27FC236}">
              <a16:creationId xmlns:a16="http://schemas.microsoft.com/office/drawing/2014/main" id="{B304B93D-B352-4892-ACE1-DA46C244BE97}"/>
            </a:ext>
          </a:extLst>
        </xdr:cNvPr>
        <xdr:cNvSpPr txBox="1">
          <a:spLocks noChangeArrowheads="1"/>
        </xdr:cNvSpPr>
      </xdr:nvSpPr>
      <xdr:spPr bwMode="auto">
        <a:xfrm>
          <a:off x="32247840" y="100799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444331"/>
    <xdr:sp macro="" textlink="">
      <xdr:nvSpPr>
        <xdr:cNvPr id="16677" name="Text Box 15">
          <a:extLst>
            <a:ext uri="{FF2B5EF4-FFF2-40B4-BE49-F238E27FC236}">
              <a16:creationId xmlns:a16="http://schemas.microsoft.com/office/drawing/2014/main" id="{4AA1273F-9B4E-4061-A73D-65A7174AC17C}"/>
            </a:ext>
          </a:extLst>
        </xdr:cNvPr>
        <xdr:cNvSpPr txBox="1">
          <a:spLocks noChangeArrowheads="1"/>
        </xdr:cNvSpPr>
      </xdr:nvSpPr>
      <xdr:spPr bwMode="auto">
        <a:xfrm>
          <a:off x="32247840" y="1007992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78" name="Text Box 16">
          <a:extLst>
            <a:ext uri="{FF2B5EF4-FFF2-40B4-BE49-F238E27FC236}">
              <a16:creationId xmlns:a16="http://schemas.microsoft.com/office/drawing/2014/main" id="{926431AD-F2B4-47CA-A726-3D53082A8ACC}"/>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79" name="Text Box 17">
          <a:extLst>
            <a:ext uri="{FF2B5EF4-FFF2-40B4-BE49-F238E27FC236}">
              <a16:creationId xmlns:a16="http://schemas.microsoft.com/office/drawing/2014/main" id="{44CEA012-57C5-4918-BFB3-92BAF3B5A127}"/>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80" name="Text Box 18">
          <a:extLst>
            <a:ext uri="{FF2B5EF4-FFF2-40B4-BE49-F238E27FC236}">
              <a16:creationId xmlns:a16="http://schemas.microsoft.com/office/drawing/2014/main" id="{F5AEBD5C-2F4E-4960-87A3-98FB939E4A35}"/>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81" name="Text Box 19">
          <a:extLst>
            <a:ext uri="{FF2B5EF4-FFF2-40B4-BE49-F238E27FC236}">
              <a16:creationId xmlns:a16="http://schemas.microsoft.com/office/drawing/2014/main" id="{D927AD53-8A9A-4E51-857A-B0DE983FB7AA}"/>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41</xdr:row>
      <xdr:rowOff>504825</xdr:rowOff>
    </xdr:from>
    <xdr:ext cx="95250" cy="444014"/>
    <xdr:sp macro="" textlink="">
      <xdr:nvSpPr>
        <xdr:cNvPr id="16682" name="Text Box 15">
          <a:extLst>
            <a:ext uri="{FF2B5EF4-FFF2-40B4-BE49-F238E27FC236}">
              <a16:creationId xmlns:a16="http://schemas.microsoft.com/office/drawing/2014/main" id="{FACC24E6-84E2-469D-980F-70D5ECDDF209}"/>
            </a:ext>
          </a:extLst>
        </xdr:cNvPr>
        <xdr:cNvSpPr txBox="1">
          <a:spLocks noChangeArrowheads="1"/>
        </xdr:cNvSpPr>
      </xdr:nvSpPr>
      <xdr:spPr bwMode="auto">
        <a:xfrm>
          <a:off x="32247840" y="1032757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83" name="Text Box 16">
          <a:extLst>
            <a:ext uri="{FF2B5EF4-FFF2-40B4-BE49-F238E27FC236}">
              <a16:creationId xmlns:a16="http://schemas.microsoft.com/office/drawing/2014/main" id="{9E95F028-17B7-407F-9B5E-29820B7E3CAE}"/>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84" name="Text Box 17">
          <a:extLst>
            <a:ext uri="{FF2B5EF4-FFF2-40B4-BE49-F238E27FC236}">
              <a16:creationId xmlns:a16="http://schemas.microsoft.com/office/drawing/2014/main" id="{0F92C317-1499-430F-9872-3FCD42F6782A}"/>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85" name="Text Box 18">
          <a:extLst>
            <a:ext uri="{FF2B5EF4-FFF2-40B4-BE49-F238E27FC236}">
              <a16:creationId xmlns:a16="http://schemas.microsoft.com/office/drawing/2014/main" id="{1D2ABEC9-BFBD-4A19-B448-CEF735728B86}"/>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86" name="Text Box 19">
          <a:extLst>
            <a:ext uri="{FF2B5EF4-FFF2-40B4-BE49-F238E27FC236}">
              <a16:creationId xmlns:a16="http://schemas.microsoft.com/office/drawing/2014/main" id="{003F6A81-81CC-4878-9DFA-4A155116DDF5}"/>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87" name="Text Box 16">
          <a:extLst>
            <a:ext uri="{FF2B5EF4-FFF2-40B4-BE49-F238E27FC236}">
              <a16:creationId xmlns:a16="http://schemas.microsoft.com/office/drawing/2014/main" id="{1B4047A0-3CBC-4177-B953-6E34B66E9010}"/>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88" name="Text Box 17">
          <a:extLst>
            <a:ext uri="{FF2B5EF4-FFF2-40B4-BE49-F238E27FC236}">
              <a16:creationId xmlns:a16="http://schemas.microsoft.com/office/drawing/2014/main" id="{B1070DF1-DB10-44BF-AE77-065B227FDAC3}"/>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89" name="Text Box 18">
          <a:extLst>
            <a:ext uri="{FF2B5EF4-FFF2-40B4-BE49-F238E27FC236}">
              <a16:creationId xmlns:a16="http://schemas.microsoft.com/office/drawing/2014/main" id="{9FFB5E05-D119-4211-8A0E-023DAA0E760E}"/>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90" name="Text Box 19">
          <a:extLst>
            <a:ext uri="{FF2B5EF4-FFF2-40B4-BE49-F238E27FC236}">
              <a16:creationId xmlns:a16="http://schemas.microsoft.com/office/drawing/2014/main" id="{D1284B3A-B69F-4605-B968-D1D7AAF5EF85}"/>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41</xdr:row>
      <xdr:rowOff>504825</xdr:rowOff>
    </xdr:from>
    <xdr:ext cx="95250" cy="444014"/>
    <xdr:sp macro="" textlink="">
      <xdr:nvSpPr>
        <xdr:cNvPr id="16691" name="Text Box 15">
          <a:extLst>
            <a:ext uri="{FF2B5EF4-FFF2-40B4-BE49-F238E27FC236}">
              <a16:creationId xmlns:a16="http://schemas.microsoft.com/office/drawing/2014/main" id="{10FC2964-642C-48C5-BE81-C35D1D2C50E0}"/>
            </a:ext>
          </a:extLst>
        </xdr:cNvPr>
        <xdr:cNvSpPr txBox="1">
          <a:spLocks noChangeArrowheads="1"/>
        </xdr:cNvSpPr>
      </xdr:nvSpPr>
      <xdr:spPr bwMode="auto">
        <a:xfrm>
          <a:off x="32247840" y="1032757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92" name="Text Box 16">
          <a:extLst>
            <a:ext uri="{FF2B5EF4-FFF2-40B4-BE49-F238E27FC236}">
              <a16:creationId xmlns:a16="http://schemas.microsoft.com/office/drawing/2014/main" id="{9A03A7A6-5E39-4602-A34D-A24E64471BA3}"/>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93" name="Text Box 17">
          <a:extLst>
            <a:ext uri="{FF2B5EF4-FFF2-40B4-BE49-F238E27FC236}">
              <a16:creationId xmlns:a16="http://schemas.microsoft.com/office/drawing/2014/main" id="{C50174C7-0E01-42A2-9BB3-2937BCB4D0EA}"/>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6694" name="Text Box 18">
          <a:extLst>
            <a:ext uri="{FF2B5EF4-FFF2-40B4-BE49-F238E27FC236}">
              <a16:creationId xmlns:a16="http://schemas.microsoft.com/office/drawing/2014/main" id="{28CEF5A0-7905-4C16-8FBD-1F13DCE4627D}"/>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213632"/>
    <xdr:sp macro="" textlink="">
      <xdr:nvSpPr>
        <xdr:cNvPr id="16695" name="Text Box 15">
          <a:extLst>
            <a:ext uri="{FF2B5EF4-FFF2-40B4-BE49-F238E27FC236}">
              <a16:creationId xmlns:a16="http://schemas.microsoft.com/office/drawing/2014/main" id="{5749ABD2-4858-4404-BA64-5DD288358D1B}"/>
            </a:ext>
          </a:extLst>
        </xdr:cNvPr>
        <xdr:cNvSpPr txBox="1">
          <a:spLocks noChangeArrowheads="1"/>
        </xdr:cNvSpPr>
      </xdr:nvSpPr>
      <xdr:spPr bwMode="auto">
        <a:xfrm>
          <a:off x="32247840" y="105752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213632"/>
    <xdr:sp macro="" textlink="">
      <xdr:nvSpPr>
        <xdr:cNvPr id="16696" name="Text Box 15">
          <a:extLst>
            <a:ext uri="{FF2B5EF4-FFF2-40B4-BE49-F238E27FC236}">
              <a16:creationId xmlns:a16="http://schemas.microsoft.com/office/drawing/2014/main" id="{C206C78E-C59A-4B3C-8D8F-AAA4692D5786}"/>
            </a:ext>
          </a:extLst>
        </xdr:cNvPr>
        <xdr:cNvSpPr txBox="1">
          <a:spLocks noChangeArrowheads="1"/>
        </xdr:cNvSpPr>
      </xdr:nvSpPr>
      <xdr:spPr bwMode="auto">
        <a:xfrm>
          <a:off x="32247840" y="105752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213632"/>
    <xdr:sp macro="" textlink="">
      <xdr:nvSpPr>
        <xdr:cNvPr id="16697" name="Text Box 15">
          <a:extLst>
            <a:ext uri="{FF2B5EF4-FFF2-40B4-BE49-F238E27FC236}">
              <a16:creationId xmlns:a16="http://schemas.microsoft.com/office/drawing/2014/main" id="{71406ED4-6C0F-483E-9CAF-15BFBFCC7E35}"/>
            </a:ext>
          </a:extLst>
        </xdr:cNvPr>
        <xdr:cNvSpPr txBox="1">
          <a:spLocks noChangeArrowheads="1"/>
        </xdr:cNvSpPr>
      </xdr:nvSpPr>
      <xdr:spPr bwMode="auto">
        <a:xfrm>
          <a:off x="32247840" y="105752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461691"/>
    <xdr:sp macro="" textlink="">
      <xdr:nvSpPr>
        <xdr:cNvPr id="16698" name="Text Box 15">
          <a:extLst>
            <a:ext uri="{FF2B5EF4-FFF2-40B4-BE49-F238E27FC236}">
              <a16:creationId xmlns:a16="http://schemas.microsoft.com/office/drawing/2014/main" id="{52223BF9-82E4-4586-8E8A-055E7BD15466}"/>
            </a:ext>
          </a:extLst>
        </xdr:cNvPr>
        <xdr:cNvSpPr txBox="1">
          <a:spLocks noChangeArrowheads="1"/>
        </xdr:cNvSpPr>
      </xdr:nvSpPr>
      <xdr:spPr bwMode="auto">
        <a:xfrm>
          <a:off x="32247840" y="10575226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213632"/>
    <xdr:sp macro="" textlink="">
      <xdr:nvSpPr>
        <xdr:cNvPr id="16699" name="Text Box 15">
          <a:extLst>
            <a:ext uri="{FF2B5EF4-FFF2-40B4-BE49-F238E27FC236}">
              <a16:creationId xmlns:a16="http://schemas.microsoft.com/office/drawing/2014/main" id="{09CD1B3F-989A-42BF-A0CA-0CEF667F0C8D}"/>
            </a:ext>
          </a:extLst>
        </xdr:cNvPr>
        <xdr:cNvSpPr txBox="1">
          <a:spLocks noChangeArrowheads="1"/>
        </xdr:cNvSpPr>
      </xdr:nvSpPr>
      <xdr:spPr bwMode="auto">
        <a:xfrm>
          <a:off x="32247840" y="105752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444331"/>
    <xdr:sp macro="" textlink="">
      <xdr:nvSpPr>
        <xdr:cNvPr id="16700" name="Text Box 15">
          <a:extLst>
            <a:ext uri="{FF2B5EF4-FFF2-40B4-BE49-F238E27FC236}">
              <a16:creationId xmlns:a16="http://schemas.microsoft.com/office/drawing/2014/main" id="{DE591ADF-A554-49A0-9F76-D5C4BA2630E7}"/>
            </a:ext>
          </a:extLst>
        </xdr:cNvPr>
        <xdr:cNvSpPr txBox="1">
          <a:spLocks noChangeArrowheads="1"/>
        </xdr:cNvSpPr>
      </xdr:nvSpPr>
      <xdr:spPr bwMode="auto">
        <a:xfrm>
          <a:off x="32247840" y="1057522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01" name="Text Box 16">
          <a:extLst>
            <a:ext uri="{FF2B5EF4-FFF2-40B4-BE49-F238E27FC236}">
              <a16:creationId xmlns:a16="http://schemas.microsoft.com/office/drawing/2014/main" id="{A132BA51-E920-4B50-B08B-CE7D8FBABE88}"/>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02" name="Text Box 17">
          <a:extLst>
            <a:ext uri="{FF2B5EF4-FFF2-40B4-BE49-F238E27FC236}">
              <a16:creationId xmlns:a16="http://schemas.microsoft.com/office/drawing/2014/main" id="{E883AC19-AA8D-4A7E-8695-E8226D5C3603}"/>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03" name="Text Box 18">
          <a:extLst>
            <a:ext uri="{FF2B5EF4-FFF2-40B4-BE49-F238E27FC236}">
              <a16:creationId xmlns:a16="http://schemas.microsoft.com/office/drawing/2014/main" id="{B9D59F09-6AF5-40BD-9C2A-02D9A7A66416}"/>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04" name="Text Box 19">
          <a:extLst>
            <a:ext uri="{FF2B5EF4-FFF2-40B4-BE49-F238E27FC236}">
              <a16:creationId xmlns:a16="http://schemas.microsoft.com/office/drawing/2014/main" id="{7137A67B-74C3-4EC5-A585-35E80C6A7919}"/>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05" name="Text Box 16">
          <a:extLst>
            <a:ext uri="{FF2B5EF4-FFF2-40B4-BE49-F238E27FC236}">
              <a16:creationId xmlns:a16="http://schemas.microsoft.com/office/drawing/2014/main" id="{8436770A-03EC-461C-91B8-82EBC2E1477A}"/>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06" name="Text Box 17">
          <a:extLst>
            <a:ext uri="{FF2B5EF4-FFF2-40B4-BE49-F238E27FC236}">
              <a16:creationId xmlns:a16="http://schemas.microsoft.com/office/drawing/2014/main" id="{084DAA9A-A5F0-4DE8-B09C-1AB710E71CEC}"/>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07" name="Text Box 18">
          <a:extLst>
            <a:ext uri="{FF2B5EF4-FFF2-40B4-BE49-F238E27FC236}">
              <a16:creationId xmlns:a16="http://schemas.microsoft.com/office/drawing/2014/main" id="{2A4FBEC8-CE17-46E0-9001-0E5E2B0E6567}"/>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08" name="Text Box 19">
          <a:extLst>
            <a:ext uri="{FF2B5EF4-FFF2-40B4-BE49-F238E27FC236}">
              <a16:creationId xmlns:a16="http://schemas.microsoft.com/office/drawing/2014/main" id="{534DFF05-4663-4C07-90C7-9D84058B80CF}"/>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448496"/>
    <xdr:sp macro="" textlink="">
      <xdr:nvSpPr>
        <xdr:cNvPr id="16709" name="Text Box 15">
          <a:extLst>
            <a:ext uri="{FF2B5EF4-FFF2-40B4-BE49-F238E27FC236}">
              <a16:creationId xmlns:a16="http://schemas.microsoft.com/office/drawing/2014/main" id="{100E3037-51AA-4CA6-9EAC-5BD2212BB3D1}"/>
            </a:ext>
          </a:extLst>
        </xdr:cNvPr>
        <xdr:cNvSpPr txBox="1">
          <a:spLocks noChangeArrowheads="1"/>
        </xdr:cNvSpPr>
      </xdr:nvSpPr>
      <xdr:spPr bwMode="auto">
        <a:xfrm>
          <a:off x="32247840" y="1057522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213632"/>
    <xdr:sp macro="" textlink="">
      <xdr:nvSpPr>
        <xdr:cNvPr id="16710" name="Text Box 15">
          <a:extLst>
            <a:ext uri="{FF2B5EF4-FFF2-40B4-BE49-F238E27FC236}">
              <a16:creationId xmlns:a16="http://schemas.microsoft.com/office/drawing/2014/main" id="{2243004A-CEF8-4201-9251-8F3EA6776155}"/>
            </a:ext>
          </a:extLst>
        </xdr:cNvPr>
        <xdr:cNvSpPr txBox="1">
          <a:spLocks noChangeArrowheads="1"/>
        </xdr:cNvSpPr>
      </xdr:nvSpPr>
      <xdr:spPr bwMode="auto">
        <a:xfrm>
          <a:off x="32247840" y="105752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444331"/>
    <xdr:sp macro="" textlink="">
      <xdr:nvSpPr>
        <xdr:cNvPr id="16711" name="Text Box 15">
          <a:extLst>
            <a:ext uri="{FF2B5EF4-FFF2-40B4-BE49-F238E27FC236}">
              <a16:creationId xmlns:a16="http://schemas.microsoft.com/office/drawing/2014/main" id="{738C208F-B528-4CA4-A380-C46072DA7443}"/>
            </a:ext>
          </a:extLst>
        </xdr:cNvPr>
        <xdr:cNvSpPr txBox="1">
          <a:spLocks noChangeArrowheads="1"/>
        </xdr:cNvSpPr>
      </xdr:nvSpPr>
      <xdr:spPr bwMode="auto">
        <a:xfrm>
          <a:off x="32247840" y="1057522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12" name="Text Box 16">
          <a:extLst>
            <a:ext uri="{FF2B5EF4-FFF2-40B4-BE49-F238E27FC236}">
              <a16:creationId xmlns:a16="http://schemas.microsoft.com/office/drawing/2014/main" id="{BC2084DE-1510-4BED-A442-683F5FCCDA7A}"/>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13" name="Text Box 17">
          <a:extLst>
            <a:ext uri="{FF2B5EF4-FFF2-40B4-BE49-F238E27FC236}">
              <a16:creationId xmlns:a16="http://schemas.microsoft.com/office/drawing/2014/main" id="{F56C16E1-F908-4D90-AB0F-79019D5DAE9C}"/>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14" name="Text Box 18">
          <a:extLst>
            <a:ext uri="{FF2B5EF4-FFF2-40B4-BE49-F238E27FC236}">
              <a16:creationId xmlns:a16="http://schemas.microsoft.com/office/drawing/2014/main" id="{EF40A08F-297A-433F-99AF-66E871146EE5}"/>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15" name="Text Box 19">
          <a:extLst>
            <a:ext uri="{FF2B5EF4-FFF2-40B4-BE49-F238E27FC236}">
              <a16:creationId xmlns:a16="http://schemas.microsoft.com/office/drawing/2014/main" id="{F5EDC67A-6060-433B-969C-CC3874789524}"/>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43</xdr:row>
      <xdr:rowOff>504825</xdr:rowOff>
    </xdr:from>
    <xdr:ext cx="95250" cy="444014"/>
    <xdr:sp macro="" textlink="">
      <xdr:nvSpPr>
        <xdr:cNvPr id="16716" name="Text Box 15">
          <a:extLst>
            <a:ext uri="{FF2B5EF4-FFF2-40B4-BE49-F238E27FC236}">
              <a16:creationId xmlns:a16="http://schemas.microsoft.com/office/drawing/2014/main" id="{AC1771F6-27ED-4575-9CD1-64F50ABD963B}"/>
            </a:ext>
          </a:extLst>
        </xdr:cNvPr>
        <xdr:cNvSpPr txBox="1">
          <a:spLocks noChangeArrowheads="1"/>
        </xdr:cNvSpPr>
      </xdr:nvSpPr>
      <xdr:spPr bwMode="auto">
        <a:xfrm>
          <a:off x="32247840" y="1080154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17" name="Text Box 16">
          <a:extLst>
            <a:ext uri="{FF2B5EF4-FFF2-40B4-BE49-F238E27FC236}">
              <a16:creationId xmlns:a16="http://schemas.microsoft.com/office/drawing/2014/main" id="{01A1407C-70A6-4FE8-9083-02C7326526C2}"/>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18" name="Text Box 17">
          <a:extLst>
            <a:ext uri="{FF2B5EF4-FFF2-40B4-BE49-F238E27FC236}">
              <a16:creationId xmlns:a16="http://schemas.microsoft.com/office/drawing/2014/main" id="{63AE0C89-D196-4ACD-BE2F-CBB303546491}"/>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19" name="Text Box 18">
          <a:extLst>
            <a:ext uri="{FF2B5EF4-FFF2-40B4-BE49-F238E27FC236}">
              <a16:creationId xmlns:a16="http://schemas.microsoft.com/office/drawing/2014/main" id="{623DB1CC-70A6-4BC2-A4D0-DA47D975AD85}"/>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20" name="Text Box 19">
          <a:extLst>
            <a:ext uri="{FF2B5EF4-FFF2-40B4-BE49-F238E27FC236}">
              <a16:creationId xmlns:a16="http://schemas.microsoft.com/office/drawing/2014/main" id="{3DE832AF-C3F6-4EF3-AE2D-C6BB6EBFF8B5}"/>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456743"/>
    <xdr:sp macro="" textlink="">
      <xdr:nvSpPr>
        <xdr:cNvPr id="16721" name="Text Box 15">
          <a:extLst>
            <a:ext uri="{FF2B5EF4-FFF2-40B4-BE49-F238E27FC236}">
              <a16:creationId xmlns:a16="http://schemas.microsoft.com/office/drawing/2014/main" id="{6684BACC-1B61-4891-8E1C-FE1B5A675DEE}"/>
            </a:ext>
          </a:extLst>
        </xdr:cNvPr>
        <xdr:cNvSpPr txBox="1">
          <a:spLocks noChangeArrowheads="1"/>
        </xdr:cNvSpPr>
      </xdr:nvSpPr>
      <xdr:spPr bwMode="auto">
        <a:xfrm>
          <a:off x="32247840" y="10575226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213632"/>
    <xdr:sp macro="" textlink="">
      <xdr:nvSpPr>
        <xdr:cNvPr id="16722" name="Text Box 15">
          <a:extLst>
            <a:ext uri="{FF2B5EF4-FFF2-40B4-BE49-F238E27FC236}">
              <a16:creationId xmlns:a16="http://schemas.microsoft.com/office/drawing/2014/main" id="{8FD0C3F4-A532-4309-8360-29ACCC115224}"/>
            </a:ext>
          </a:extLst>
        </xdr:cNvPr>
        <xdr:cNvSpPr txBox="1">
          <a:spLocks noChangeArrowheads="1"/>
        </xdr:cNvSpPr>
      </xdr:nvSpPr>
      <xdr:spPr bwMode="auto">
        <a:xfrm>
          <a:off x="32247840" y="105752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444331"/>
    <xdr:sp macro="" textlink="">
      <xdr:nvSpPr>
        <xdr:cNvPr id="16723" name="Text Box 15">
          <a:extLst>
            <a:ext uri="{FF2B5EF4-FFF2-40B4-BE49-F238E27FC236}">
              <a16:creationId xmlns:a16="http://schemas.microsoft.com/office/drawing/2014/main" id="{0261C079-F524-4B7D-A1FC-D82F3C2E7D31}"/>
            </a:ext>
          </a:extLst>
        </xdr:cNvPr>
        <xdr:cNvSpPr txBox="1">
          <a:spLocks noChangeArrowheads="1"/>
        </xdr:cNvSpPr>
      </xdr:nvSpPr>
      <xdr:spPr bwMode="auto">
        <a:xfrm>
          <a:off x="32247840" y="1057522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24" name="Text Box 16">
          <a:extLst>
            <a:ext uri="{FF2B5EF4-FFF2-40B4-BE49-F238E27FC236}">
              <a16:creationId xmlns:a16="http://schemas.microsoft.com/office/drawing/2014/main" id="{A51606A1-9CF0-4195-9294-405009098896}"/>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25" name="Text Box 17">
          <a:extLst>
            <a:ext uri="{FF2B5EF4-FFF2-40B4-BE49-F238E27FC236}">
              <a16:creationId xmlns:a16="http://schemas.microsoft.com/office/drawing/2014/main" id="{3754B154-E900-47C9-8B1D-C018C6B0F9F8}"/>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26" name="Text Box 18">
          <a:extLst>
            <a:ext uri="{FF2B5EF4-FFF2-40B4-BE49-F238E27FC236}">
              <a16:creationId xmlns:a16="http://schemas.microsoft.com/office/drawing/2014/main" id="{70D2CF08-F1F0-4689-98F3-6211591AF669}"/>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27" name="Text Box 19">
          <a:extLst>
            <a:ext uri="{FF2B5EF4-FFF2-40B4-BE49-F238E27FC236}">
              <a16:creationId xmlns:a16="http://schemas.microsoft.com/office/drawing/2014/main" id="{6C8E633C-ACE4-4774-B101-7E6C9371929B}"/>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43</xdr:row>
      <xdr:rowOff>504825</xdr:rowOff>
    </xdr:from>
    <xdr:ext cx="95250" cy="444014"/>
    <xdr:sp macro="" textlink="">
      <xdr:nvSpPr>
        <xdr:cNvPr id="16728" name="Text Box 15">
          <a:extLst>
            <a:ext uri="{FF2B5EF4-FFF2-40B4-BE49-F238E27FC236}">
              <a16:creationId xmlns:a16="http://schemas.microsoft.com/office/drawing/2014/main" id="{35FA0B80-991A-4E0C-B47F-E70DF483C447}"/>
            </a:ext>
          </a:extLst>
        </xdr:cNvPr>
        <xdr:cNvSpPr txBox="1">
          <a:spLocks noChangeArrowheads="1"/>
        </xdr:cNvSpPr>
      </xdr:nvSpPr>
      <xdr:spPr bwMode="auto">
        <a:xfrm>
          <a:off x="32247840" y="1080154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29" name="Text Box 16">
          <a:extLst>
            <a:ext uri="{FF2B5EF4-FFF2-40B4-BE49-F238E27FC236}">
              <a16:creationId xmlns:a16="http://schemas.microsoft.com/office/drawing/2014/main" id="{B1B949B4-1B81-4EE6-A7B2-2ABCC66CE054}"/>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30" name="Text Box 17">
          <a:extLst>
            <a:ext uri="{FF2B5EF4-FFF2-40B4-BE49-F238E27FC236}">
              <a16:creationId xmlns:a16="http://schemas.microsoft.com/office/drawing/2014/main" id="{D8591E94-4A71-499B-A807-158F87C0CDD4}"/>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31" name="Text Box 18">
          <a:extLst>
            <a:ext uri="{FF2B5EF4-FFF2-40B4-BE49-F238E27FC236}">
              <a16:creationId xmlns:a16="http://schemas.microsoft.com/office/drawing/2014/main" id="{9E889CC3-1690-4B6F-B0D4-36CB34C2A283}"/>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32" name="Text Box 19">
          <a:extLst>
            <a:ext uri="{FF2B5EF4-FFF2-40B4-BE49-F238E27FC236}">
              <a16:creationId xmlns:a16="http://schemas.microsoft.com/office/drawing/2014/main" id="{C867487E-2AB5-466B-899D-03C396BCCB3C}"/>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33" name="Text Box 16">
          <a:extLst>
            <a:ext uri="{FF2B5EF4-FFF2-40B4-BE49-F238E27FC236}">
              <a16:creationId xmlns:a16="http://schemas.microsoft.com/office/drawing/2014/main" id="{3DC76733-D3DF-4247-BE3F-41103F62DE00}"/>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34" name="Text Box 17">
          <a:extLst>
            <a:ext uri="{FF2B5EF4-FFF2-40B4-BE49-F238E27FC236}">
              <a16:creationId xmlns:a16="http://schemas.microsoft.com/office/drawing/2014/main" id="{E75C3DCF-2E4E-40AC-A1D2-DE05C406FDE9}"/>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35" name="Text Box 18">
          <a:extLst>
            <a:ext uri="{FF2B5EF4-FFF2-40B4-BE49-F238E27FC236}">
              <a16:creationId xmlns:a16="http://schemas.microsoft.com/office/drawing/2014/main" id="{030A5811-929B-48BF-B79C-2465BF42BFDC}"/>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36" name="Text Box 19">
          <a:extLst>
            <a:ext uri="{FF2B5EF4-FFF2-40B4-BE49-F238E27FC236}">
              <a16:creationId xmlns:a16="http://schemas.microsoft.com/office/drawing/2014/main" id="{47C78789-3C7A-4534-851F-7BD1E236CE84}"/>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43</xdr:row>
      <xdr:rowOff>504825</xdr:rowOff>
    </xdr:from>
    <xdr:ext cx="95250" cy="444014"/>
    <xdr:sp macro="" textlink="">
      <xdr:nvSpPr>
        <xdr:cNvPr id="16737" name="Text Box 15">
          <a:extLst>
            <a:ext uri="{FF2B5EF4-FFF2-40B4-BE49-F238E27FC236}">
              <a16:creationId xmlns:a16="http://schemas.microsoft.com/office/drawing/2014/main" id="{70987E72-2B25-4F94-90E8-D31DB8994BDE}"/>
            </a:ext>
          </a:extLst>
        </xdr:cNvPr>
        <xdr:cNvSpPr txBox="1">
          <a:spLocks noChangeArrowheads="1"/>
        </xdr:cNvSpPr>
      </xdr:nvSpPr>
      <xdr:spPr bwMode="auto">
        <a:xfrm>
          <a:off x="32247840" y="1080154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38" name="Text Box 16">
          <a:extLst>
            <a:ext uri="{FF2B5EF4-FFF2-40B4-BE49-F238E27FC236}">
              <a16:creationId xmlns:a16="http://schemas.microsoft.com/office/drawing/2014/main" id="{6A6F8DD7-A884-45CE-B895-777EE8F3455F}"/>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39" name="Text Box 17">
          <a:extLst>
            <a:ext uri="{FF2B5EF4-FFF2-40B4-BE49-F238E27FC236}">
              <a16:creationId xmlns:a16="http://schemas.microsoft.com/office/drawing/2014/main" id="{EE8802B9-6BB0-44EC-AC11-21BACFF368A6}"/>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6740" name="Text Box 18">
          <a:extLst>
            <a:ext uri="{FF2B5EF4-FFF2-40B4-BE49-F238E27FC236}">
              <a16:creationId xmlns:a16="http://schemas.microsoft.com/office/drawing/2014/main" id="{C8E76DE7-8A1D-45FF-B2AC-A2F0841BBFC0}"/>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213632"/>
    <xdr:sp macro="" textlink="">
      <xdr:nvSpPr>
        <xdr:cNvPr id="16741" name="Text Box 15">
          <a:extLst>
            <a:ext uri="{FF2B5EF4-FFF2-40B4-BE49-F238E27FC236}">
              <a16:creationId xmlns:a16="http://schemas.microsoft.com/office/drawing/2014/main" id="{90E96C1A-5B6C-4579-A7C8-EE9AA7AFB661}"/>
            </a:ext>
          </a:extLst>
        </xdr:cNvPr>
        <xdr:cNvSpPr txBox="1">
          <a:spLocks noChangeArrowheads="1"/>
        </xdr:cNvSpPr>
      </xdr:nvSpPr>
      <xdr:spPr bwMode="auto">
        <a:xfrm>
          <a:off x="32247840" y="1102785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213632"/>
    <xdr:sp macro="" textlink="">
      <xdr:nvSpPr>
        <xdr:cNvPr id="16742" name="Text Box 15">
          <a:extLst>
            <a:ext uri="{FF2B5EF4-FFF2-40B4-BE49-F238E27FC236}">
              <a16:creationId xmlns:a16="http://schemas.microsoft.com/office/drawing/2014/main" id="{D25C8318-4E31-48A8-BC92-16255891B360}"/>
            </a:ext>
          </a:extLst>
        </xdr:cNvPr>
        <xdr:cNvSpPr txBox="1">
          <a:spLocks noChangeArrowheads="1"/>
        </xdr:cNvSpPr>
      </xdr:nvSpPr>
      <xdr:spPr bwMode="auto">
        <a:xfrm>
          <a:off x="32247840" y="1102785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213632"/>
    <xdr:sp macro="" textlink="">
      <xdr:nvSpPr>
        <xdr:cNvPr id="16743" name="Text Box 15">
          <a:extLst>
            <a:ext uri="{FF2B5EF4-FFF2-40B4-BE49-F238E27FC236}">
              <a16:creationId xmlns:a16="http://schemas.microsoft.com/office/drawing/2014/main" id="{9A1B4D6A-CB71-426E-A6E7-0C186540D1F8}"/>
            </a:ext>
          </a:extLst>
        </xdr:cNvPr>
        <xdr:cNvSpPr txBox="1">
          <a:spLocks noChangeArrowheads="1"/>
        </xdr:cNvSpPr>
      </xdr:nvSpPr>
      <xdr:spPr bwMode="auto">
        <a:xfrm>
          <a:off x="32247840" y="1102785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461691"/>
    <xdr:sp macro="" textlink="">
      <xdr:nvSpPr>
        <xdr:cNvPr id="16744" name="Text Box 15">
          <a:extLst>
            <a:ext uri="{FF2B5EF4-FFF2-40B4-BE49-F238E27FC236}">
              <a16:creationId xmlns:a16="http://schemas.microsoft.com/office/drawing/2014/main" id="{59116B42-7AC2-4E40-80CB-A524A6527DF2}"/>
            </a:ext>
          </a:extLst>
        </xdr:cNvPr>
        <xdr:cNvSpPr txBox="1">
          <a:spLocks noChangeArrowheads="1"/>
        </xdr:cNvSpPr>
      </xdr:nvSpPr>
      <xdr:spPr bwMode="auto">
        <a:xfrm>
          <a:off x="32247840" y="11027854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213632"/>
    <xdr:sp macro="" textlink="">
      <xdr:nvSpPr>
        <xdr:cNvPr id="16745" name="Text Box 15">
          <a:extLst>
            <a:ext uri="{FF2B5EF4-FFF2-40B4-BE49-F238E27FC236}">
              <a16:creationId xmlns:a16="http://schemas.microsoft.com/office/drawing/2014/main" id="{8AE3BB58-90BA-41DE-8711-E7FE444BBD6F}"/>
            </a:ext>
          </a:extLst>
        </xdr:cNvPr>
        <xdr:cNvSpPr txBox="1">
          <a:spLocks noChangeArrowheads="1"/>
        </xdr:cNvSpPr>
      </xdr:nvSpPr>
      <xdr:spPr bwMode="auto">
        <a:xfrm>
          <a:off x="32247840" y="1102785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444331"/>
    <xdr:sp macro="" textlink="">
      <xdr:nvSpPr>
        <xdr:cNvPr id="16746" name="Text Box 15">
          <a:extLst>
            <a:ext uri="{FF2B5EF4-FFF2-40B4-BE49-F238E27FC236}">
              <a16:creationId xmlns:a16="http://schemas.microsoft.com/office/drawing/2014/main" id="{33499D4B-E9B3-40BB-856D-E4F929B1EAC9}"/>
            </a:ext>
          </a:extLst>
        </xdr:cNvPr>
        <xdr:cNvSpPr txBox="1">
          <a:spLocks noChangeArrowheads="1"/>
        </xdr:cNvSpPr>
      </xdr:nvSpPr>
      <xdr:spPr bwMode="auto">
        <a:xfrm>
          <a:off x="32247840" y="1102785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47" name="Text Box 16">
          <a:extLst>
            <a:ext uri="{FF2B5EF4-FFF2-40B4-BE49-F238E27FC236}">
              <a16:creationId xmlns:a16="http://schemas.microsoft.com/office/drawing/2014/main" id="{2324E60A-AFFA-4E46-8216-A967D9BFB33C}"/>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48" name="Text Box 17">
          <a:extLst>
            <a:ext uri="{FF2B5EF4-FFF2-40B4-BE49-F238E27FC236}">
              <a16:creationId xmlns:a16="http://schemas.microsoft.com/office/drawing/2014/main" id="{0945696B-47F6-42E2-A19D-AB5D7AF2337F}"/>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49" name="Text Box 18">
          <a:extLst>
            <a:ext uri="{FF2B5EF4-FFF2-40B4-BE49-F238E27FC236}">
              <a16:creationId xmlns:a16="http://schemas.microsoft.com/office/drawing/2014/main" id="{63E74582-7B74-4D5B-99F2-E4CFA12812C1}"/>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50" name="Text Box 19">
          <a:extLst>
            <a:ext uri="{FF2B5EF4-FFF2-40B4-BE49-F238E27FC236}">
              <a16:creationId xmlns:a16="http://schemas.microsoft.com/office/drawing/2014/main" id="{D65BBEC9-9D15-401D-AF27-85F1F949D30A}"/>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51" name="Text Box 16">
          <a:extLst>
            <a:ext uri="{FF2B5EF4-FFF2-40B4-BE49-F238E27FC236}">
              <a16:creationId xmlns:a16="http://schemas.microsoft.com/office/drawing/2014/main" id="{4CA142C1-0AE1-4A3A-86AE-40A8F4272450}"/>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52" name="Text Box 17">
          <a:extLst>
            <a:ext uri="{FF2B5EF4-FFF2-40B4-BE49-F238E27FC236}">
              <a16:creationId xmlns:a16="http://schemas.microsoft.com/office/drawing/2014/main" id="{40D013F7-051C-45C9-B289-8D7FDC93CE5B}"/>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53" name="Text Box 18">
          <a:extLst>
            <a:ext uri="{FF2B5EF4-FFF2-40B4-BE49-F238E27FC236}">
              <a16:creationId xmlns:a16="http://schemas.microsoft.com/office/drawing/2014/main" id="{87091DD4-EA5F-4867-BA82-F39D358BA9E5}"/>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54" name="Text Box 19">
          <a:extLst>
            <a:ext uri="{FF2B5EF4-FFF2-40B4-BE49-F238E27FC236}">
              <a16:creationId xmlns:a16="http://schemas.microsoft.com/office/drawing/2014/main" id="{1578FC62-56AA-41F9-B981-152F6C8EC84D}"/>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448496"/>
    <xdr:sp macro="" textlink="">
      <xdr:nvSpPr>
        <xdr:cNvPr id="16755" name="Text Box 15">
          <a:extLst>
            <a:ext uri="{FF2B5EF4-FFF2-40B4-BE49-F238E27FC236}">
              <a16:creationId xmlns:a16="http://schemas.microsoft.com/office/drawing/2014/main" id="{81225EE7-B274-4388-A9C6-D2AE5D03FC61}"/>
            </a:ext>
          </a:extLst>
        </xdr:cNvPr>
        <xdr:cNvSpPr txBox="1">
          <a:spLocks noChangeArrowheads="1"/>
        </xdr:cNvSpPr>
      </xdr:nvSpPr>
      <xdr:spPr bwMode="auto">
        <a:xfrm>
          <a:off x="32247840" y="11027854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213632"/>
    <xdr:sp macro="" textlink="">
      <xdr:nvSpPr>
        <xdr:cNvPr id="16756" name="Text Box 15">
          <a:extLst>
            <a:ext uri="{FF2B5EF4-FFF2-40B4-BE49-F238E27FC236}">
              <a16:creationId xmlns:a16="http://schemas.microsoft.com/office/drawing/2014/main" id="{C25DDF34-3036-4F0E-B1D1-FCB38283DBB9}"/>
            </a:ext>
          </a:extLst>
        </xdr:cNvPr>
        <xdr:cNvSpPr txBox="1">
          <a:spLocks noChangeArrowheads="1"/>
        </xdr:cNvSpPr>
      </xdr:nvSpPr>
      <xdr:spPr bwMode="auto">
        <a:xfrm>
          <a:off x="32247840" y="1102785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444331"/>
    <xdr:sp macro="" textlink="">
      <xdr:nvSpPr>
        <xdr:cNvPr id="16757" name="Text Box 15">
          <a:extLst>
            <a:ext uri="{FF2B5EF4-FFF2-40B4-BE49-F238E27FC236}">
              <a16:creationId xmlns:a16="http://schemas.microsoft.com/office/drawing/2014/main" id="{75EE23E3-0FAC-4BC7-80D0-19C7EB9D11DD}"/>
            </a:ext>
          </a:extLst>
        </xdr:cNvPr>
        <xdr:cNvSpPr txBox="1">
          <a:spLocks noChangeArrowheads="1"/>
        </xdr:cNvSpPr>
      </xdr:nvSpPr>
      <xdr:spPr bwMode="auto">
        <a:xfrm>
          <a:off x="32247840" y="1102785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58" name="Text Box 16">
          <a:extLst>
            <a:ext uri="{FF2B5EF4-FFF2-40B4-BE49-F238E27FC236}">
              <a16:creationId xmlns:a16="http://schemas.microsoft.com/office/drawing/2014/main" id="{E8B1F101-6E0B-4BF1-9675-3E3FCE2BFD3F}"/>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59" name="Text Box 17">
          <a:extLst>
            <a:ext uri="{FF2B5EF4-FFF2-40B4-BE49-F238E27FC236}">
              <a16:creationId xmlns:a16="http://schemas.microsoft.com/office/drawing/2014/main" id="{0A8412A7-07E7-4B0C-A2A3-5E0672C9ED4C}"/>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60" name="Text Box 18">
          <a:extLst>
            <a:ext uri="{FF2B5EF4-FFF2-40B4-BE49-F238E27FC236}">
              <a16:creationId xmlns:a16="http://schemas.microsoft.com/office/drawing/2014/main" id="{112ABAE6-F82A-401B-92FA-0D48F717CD46}"/>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61" name="Text Box 19">
          <a:extLst>
            <a:ext uri="{FF2B5EF4-FFF2-40B4-BE49-F238E27FC236}">
              <a16:creationId xmlns:a16="http://schemas.microsoft.com/office/drawing/2014/main" id="{3210659E-DC58-4BA2-9BD0-D9F9EC112F30}"/>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44014"/>
    <xdr:sp macro="" textlink="">
      <xdr:nvSpPr>
        <xdr:cNvPr id="16762" name="Text Box 15">
          <a:extLst>
            <a:ext uri="{FF2B5EF4-FFF2-40B4-BE49-F238E27FC236}">
              <a16:creationId xmlns:a16="http://schemas.microsoft.com/office/drawing/2014/main" id="{F45DDA5D-6594-48B5-A724-B1AEF45AB58C}"/>
            </a:ext>
          </a:extLst>
        </xdr:cNvPr>
        <xdr:cNvSpPr txBox="1">
          <a:spLocks noChangeArrowheads="1"/>
        </xdr:cNvSpPr>
      </xdr:nvSpPr>
      <xdr:spPr bwMode="auto">
        <a:xfrm>
          <a:off x="32247840" y="1128845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63" name="Text Box 16">
          <a:extLst>
            <a:ext uri="{FF2B5EF4-FFF2-40B4-BE49-F238E27FC236}">
              <a16:creationId xmlns:a16="http://schemas.microsoft.com/office/drawing/2014/main" id="{125271AF-01F8-4651-9A92-2C84E650FB70}"/>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64" name="Text Box 17">
          <a:extLst>
            <a:ext uri="{FF2B5EF4-FFF2-40B4-BE49-F238E27FC236}">
              <a16:creationId xmlns:a16="http://schemas.microsoft.com/office/drawing/2014/main" id="{685D3FCF-0B07-4645-A0B1-558D6A636A74}"/>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65" name="Text Box 18">
          <a:extLst>
            <a:ext uri="{FF2B5EF4-FFF2-40B4-BE49-F238E27FC236}">
              <a16:creationId xmlns:a16="http://schemas.microsoft.com/office/drawing/2014/main" id="{33CCAA7E-96DC-41CC-A2FC-EF5B24C422C5}"/>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66" name="Text Box 19">
          <a:extLst>
            <a:ext uri="{FF2B5EF4-FFF2-40B4-BE49-F238E27FC236}">
              <a16:creationId xmlns:a16="http://schemas.microsoft.com/office/drawing/2014/main" id="{6DD0C450-9999-4F14-A40E-4F6B3B9FE3F4}"/>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456743"/>
    <xdr:sp macro="" textlink="">
      <xdr:nvSpPr>
        <xdr:cNvPr id="16767" name="Text Box 15">
          <a:extLst>
            <a:ext uri="{FF2B5EF4-FFF2-40B4-BE49-F238E27FC236}">
              <a16:creationId xmlns:a16="http://schemas.microsoft.com/office/drawing/2014/main" id="{92FB9C5A-38C7-4F5A-AF63-2F98BED1F5BE}"/>
            </a:ext>
          </a:extLst>
        </xdr:cNvPr>
        <xdr:cNvSpPr txBox="1">
          <a:spLocks noChangeArrowheads="1"/>
        </xdr:cNvSpPr>
      </xdr:nvSpPr>
      <xdr:spPr bwMode="auto">
        <a:xfrm>
          <a:off x="32247840" y="11027854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213632"/>
    <xdr:sp macro="" textlink="">
      <xdr:nvSpPr>
        <xdr:cNvPr id="16768" name="Text Box 15">
          <a:extLst>
            <a:ext uri="{FF2B5EF4-FFF2-40B4-BE49-F238E27FC236}">
              <a16:creationId xmlns:a16="http://schemas.microsoft.com/office/drawing/2014/main" id="{6B4F0BF9-F84E-4FC4-A26A-B23CD6BCC8E2}"/>
            </a:ext>
          </a:extLst>
        </xdr:cNvPr>
        <xdr:cNvSpPr txBox="1">
          <a:spLocks noChangeArrowheads="1"/>
        </xdr:cNvSpPr>
      </xdr:nvSpPr>
      <xdr:spPr bwMode="auto">
        <a:xfrm>
          <a:off x="32247840" y="1102785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444331"/>
    <xdr:sp macro="" textlink="">
      <xdr:nvSpPr>
        <xdr:cNvPr id="16769" name="Text Box 15">
          <a:extLst>
            <a:ext uri="{FF2B5EF4-FFF2-40B4-BE49-F238E27FC236}">
              <a16:creationId xmlns:a16="http://schemas.microsoft.com/office/drawing/2014/main" id="{E2925084-4F98-4858-887C-91CA0DCC1D52}"/>
            </a:ext>
          </a:extLst>
        </xdr:cNvPr>
        <xdr:cNvSpPr txBox="1">
          <a:spLocks noChangeArrowheads="1"/>
        </xdr:cNvSpPr>
      </xdr:nvSpPr>
      <xdr:spPr bwMode="auto">
        <a:xfrm>
          <a:off x="32247840" y="1102785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70" name="Text Box 16">
          <a:extLst>
            <a:ext uri="{FF2B5EF4-FFF2-40B4-BE49-F238E27FC236}">
              <a16:creationId xmlns:a16="http://schemas.microsoft.com/office/drawing/2014/main" id="{82ABA206-9846-4EE6-9EBD-42474348340F}"/>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71" name="Text Box 17">
          <a:extLst>
            <a:ext uri="{FF2B5EF4-FFF2-40B4-BE49-F238E27FC236}">
              <a16:creationId xmlns:a16="http://schemas.microsoft.com/office/drawing/2014/main" id="{08BCD68F-3138-4A77-94E2-1475ACCD7A1E}"/>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72" name="Text Box 18">
          <a:extLst>
            <a:ext uri="{FF2B5EF4-FFF2-40B4-BE49-F238E27FC236}">
              <a16:creationId xmlns:a16="http://schemas.microsoft.com/office/drawing/2014/main" id="{3E6C5417-C660-4BC0-B0D1-68387B23003B}"/>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73" name="Text Box 19">
          <a:extLst>
            <a:ext uri="{FF2B5EF4-FFF2-40B4-BE49-F238E27FC236}">
              <a16:creationId xmlns:a16="http://schemas.microsoft.com/office/drawing/2014/main" id="{CE792735-3A12-4DF8-9B39-F1AF37337DA3}"/>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44014"/>
    <xdr:sp macro="" textlink="">
      <xdr:nvSpPr>
        <xdr:cNvPr id="16774" name="Text Box 15">
          <a:extLst>
            <a:ext uri="{FF2B5EF4-FFF2-40B4-BE49-F238E27FC236}">
              <a16:creationId xmlns:a16="http://schemas.microsoft.com/office/drawing/2014/main" id="{2F2F6800-919A-4EBA-829D-7C9CB8C33DBA}"/>
            </a:ext>
          </a:extLst>
        </xdr:cNvPr>
        <xdr:cNvSpPr txBox="1">
          <a:spLocks noChangeArrowheads="1"/>
        </xdr:cNvSpPr>
      </xdr:nvSpPr>
      <xdr:spPr bwMode="auto">
        <a:xfrm>
          <a:off x="32247840" y="1128845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75" name="Text Box 16">
          <a:extLst>
            <a:ext uri="{FF2B5EF4-FFF2-40B4-BE49-F238E27FC236}">
              <a16:creationId xmlns:a16="http://schemas.microsoft.com/office/drawing/2014/main" id="{CD3E3C34-B48F-49A1-9279-2BEFC59CF11E}"/>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76" name="Text Box 17">
          <a:extLst>
            <a:ext uri="{FF2B5EF4-FFF2-40B4-BE49-F238E27FC236}">
              <a16:creationId xmlns:a16="http://schemas.microsoft.com/office/drawing/2014/main" id="{44FD98D8-430F-47BB-BF45-4913CF2463EB}"/>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77" name="Text Box 18">
          <a:extLst>
            <a:ext uri="{FF2B5EF4-FFF2-40B4-BE49-F238E27FC236}">
              <a16:creationId xmlns:a16="http://schemas.microsoft.com/office/drawing/2014/main" id="{D6CC8E2F-CC88-451E-8FE4-D28D988E31CC}"/>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78" name="Text Box 19">
          <a:extLst>
            <a:ext uri="{FF2B5EF4-FFF2-40B4-BE49-F238E27FC236}">
              <a16:creationId xmlns:a16="http://schemas.microsoft.com/office/drawing/2014/main" id="{34C23725-9CDB-43A8-B40C-AF8C9D2D30F4}"/>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79" name="Text Box 16">
          <a:extLst>
            <a:ext uri="{FF2B5EF4-FFF2-40B4-BE49-F238E27FC236}">
              <a16:creationId xmlns:a16="http://schemas.microsoft.com/office/drawing/2014/main" id="{6B55A710-E0EA-4147-B8D1-CBD489C78F94}"/>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80" name="Text Box 17">
          <a:extLst>
            <a:ext uri="{FF2B5EF4-FFF2-40B4-BE49-F238E27FC236}">
              <a16:creationId xmlns:a16="http://schemas.microsoft.com/office/drawing/2014/main" id="{DAB0A538-8849-4834-AFEE-A57FF42A5F7F}"/>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81" name="Text Box 18">
          <a:extLst>
            <a:ext uri="{FF2B5EF4-FFF2-40B4-BE49-F238E27FC236}">
              <a16:creationId xmlns:a16="http://schemas.microsoft.com/office/drawing/2014/main" id="{05D6D1BF-6D2C-4750-9F7B-0B297E3086D2}"/>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82" name="Text Box 19">
          <a:extLst>
            <a:ext uri="{FF2B5EF4-FFF2-40B4-BE49-F238E27FC236}">
              <a16:creationId xmlns:a16="http://schemas.microsoft.com/office/drawing/2014/main" id="{45E27DAF-8397-4DBF-ADD8-BC9CC304DB7C}"/>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44014"/>
    <xdr:sp macro="" textlink="">
      <xdr:nvSpPr>
        <xdr:cNvPr id="16783" name="Text Box 15">
          <a:extLst>
            <a:ext uri="{FF2B5EF4-FFF2-40B4-BE49-F238E27FC236}">
              <a16:creationId xmlns:a16="http://schemas.microsoft.com/office/drawing/2014/main" id="{3568C0AB-6996-494F-856D-3BD879F4F5C0}"/>
            </a:ext>
          </a:extLst>
        </xdr:cNvPr>
        <xdr:cNvSpPr txBox="1">
          <a:spLocks noChangeArrowheads="1"/>
        </xdr:cNvSpPr>
      </xdr:nvSpPr>
      <xdr:spPr bwMode="auto">
        <a:xfrm>
          <a:off x="32247840" y="1128845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84" name="Text Box 16">
          <a:extLst>
            <a:ext uri="{FF2B5EF4-FFF2-40B4-BE49-F238E27FC236}">
              <a16:creationId xmlns:a16="http://schemas.microsoft.com/office/drawing/2014/main" id="{D791E9A1-9FA8-4136-BF1A-78F60BADD655}"/>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85" name="Text Box 17">
          <a:extLst>
            <a:ext uri="{FF2B5EF4-FFF2-40B4-BE49-F238E27FC236}">
              <a16:creationId xmlns:a16="http://schemas.microsoft.com/office/drawing/2014/main" id="{DB5BF618-9F54-4293-8147-6CD035F38C22}"/>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6786" name="Text Box 18">
          <a:extLst>
            <a:ext uri="{FF2B5EF4-FFF2-40B4-BE49-F238E27FC236}">
              <a16:creationId xmlns:a16="http://schemas.microsoft.com/office/drawing/2014/main" id="{50B270DB-F6AC-44C2-9C89-E4F2FCF0C47D}"/>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213632"/>
    <xdr:sp macro="" textlink="">
      <xdr:nvSpPr>
        <xdr:cNvPr id="16787" name="Text Box 15">
          <a:extLst>
            <a:ext uri="{FF2B5EF4-FFF2-40B4-BE49-F238E27FC236}">
              <a16:creationId xmlns:a16="http://schemas.microsoft.com/office/drawing/2014/main" id="{2ADEDF5E-4E18-4032-A135-41F2C7B87A79}"/>
            </a:ext>
          </a:extLst>
        </xdr:cNvPr>
        <xdr:cNvSpPr txBox="1">
          <a:spLocks noChangeArrowheads="1"/>
        </xdr:cNvSpPr>
      </xdr:nvSpPr>
      <xdr:spPr bwMode="auto">
        <a:xfrm>
          <a:off x="32247840" y="113966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213632"/>
    <xdr:sp macro="" textlink="">
      <xdr:nvSpPr>
        <xdr:cNvPr id="16788" name="Text Box 15">
          <a:extLst>
            <a:ext uri="{FF2B5EF4-FFF2-40B4-BE49-F238E27FC236}">
              <a16:creationId xmlns:a16="http://schemas.microsoft.com/office/drawing/2014/main" id="{B4C14FEF-5874-4F03-A80F-B5CE188E0E45}"/>
            </a:ext>
          </a:extLst>
        </xdr:cNvPr>
        <xdr:cNvSpPr txBox="1">
          <a:spLocks noChangeArrowheads="1"/>
        </xdr:cNvSpPr>
      </xdr:nvSpPr>
      <xdr:spPr bwMode="auto">
        <a:xfrm>
          <a:off x="32247840" y="113966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213632"/>
    <xdr:sp macro="" textlink="">
      <xdr:nvSpPr>
        <xdr:cNvPr id="16789" name="Text Box 15">
          <a:extLst>
            <a:ext uri="{FF2B5EF4-FFF2-40B4-BE49-F238E27FC236}">
              <a16:creationId xmlns:a16="http://schemas.microsoft.com/office/drawing/2014/main" id="{D320CD46-B4F7-41A7-B4D4-298518EB6420}"/>
            </a:ext>
          </a:extLst>
        </xdr:cNvPr>
        <xdr:cNvSpPr txBox="1">
          <a:spLocks noChangeArrowheads="1"/>
        </xdr:cNvSpPr>
      </xdr:nvSpPr>
      <xdr:spPr bwMode="auto">
        <a:xfrm>
          <a:off x="32247840" y="113966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61691"/>
    <xdr:sp macro="" textlink="">
      <xdr:nvSpPr>
        <xdr:cNvPr id="16790" name="Text Box 15">
          <a:extLst>
            <a:ext uri="{FF2B5EF4-FFF2-40B4-BE49-F238E27FC236}">
              <a16:creationId xmlns:a16="http://schemas.microsoft.com/office/drawing/2014/main" id="{A9C369E2-67F2-49DD-986E-ED9AAD6B0875}"/>
            </a:ext>
          </a:extLst>
        </xdr:cNvPr>
        <xdr:cNvSpPr txBox="1">
          <a:spLocks noChangeArrowheads="1"/>
        </xdr:cNvSpPr>
      </xdr:nvSpPr>
      <xdr:spPr bwMode="auto">
        <a:xfrm>
          <a:off x="32247840" y="1139666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213632"/>
    <xdr:sp macro="" textlink="">
      <xdr:nvSpPr>
        <xdr:cNvPr id="16791" name="Text Box 15">
          <a:extLst>
            <a:ext uri="{FF2B5EF4-FFF2-40B4-BE49-F238E27FC236}">
              <a16:creationId xmlns:a16="http://schemas.microsoft.com/office/drawing/2014/main" id="{1121774D-893A-497A-BF64-AB7B7A963A4F}"/>
            </a:ext>
          </a:extLst>
        </xdr:cNvPr>
        <xdr:cNvSpPr txBox="1">
          <a:spLocks noChangeArrowheads="1"/>
        </xdr:cNvSpPr>
      </xdr:nvSpPr>
      <xdr:spPr bwMode="auto">
        <a:xfrm>
          <a:off x="32247840" y="113966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44331"/>
    <xdr:sp macro="" textlink="">
      <xdr:nvSpPr>
        <xdr:cNvPr id="16792" name="Text Box 15">
          <a:extLst>
            <a:ext uri="{FF2B5EF4-FFF2-40B4-BE49-F238E27FC236}">
              <a16:creationId xmlns:a16="http://schemas.microsoft.com/office/drawing/2014/main" id="{6D908AE8-0427-40BD-ADDC-1D67AFCCCD2A}"/>
            </a:ext>
          </a:extLst>
        </xdr:cNvPr>
        <xdr:cNvSpPr txBox="1">
          <a:spLocks noChangeArrowheads="1"/>
        </xdr:cNvSpPr>
      </xdr:nvSpPr>
      <xdr:spPr bwMode="auto">
        <a:xfrm>
          <a:off x="32247840" y="113966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793" name="Text Box 16">
          <a:extLst>
            <a:ext uri="{FF2B5EF4-FFF2-40B4-BE49-F238E27FC236}">
              <a16:creationId xmlns:a16="http://schemas.microsoft.com/office/drawing/2014/main" id="{8922510A-26FA-407D-B112-A484ACFF661E}"/>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794" name="Text Box 17">
          <a:extLst>
            <a:ext uri="{FF2B5EF4-FFF2-40B4-BE49-F238E27FC236}">
              <a16:creationId xmlns:a16="http://schemas.microsoft.com/office/drawing/2014/main" id="{6EB576F9-997A-4EFA-80D0-A6C3FCD57B3B}"/>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795" name="Text Box 18">
          <a:extLst>
            <a:ext uri="{FF2B5EF4-FFF2-40B4-BE49-F238E27FC236}">
              <a16:creationId xmlns:a16="http://schemas.microsoft.com/office/drawing/2014/main" id="{91DF6F7C-D8E2-48CD-A37B-2E217F645CB5}"/>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796" name="Text Box 19">
          <a:extLst>
            <a:ext uri="{FF2B5EF4-FFF2-40B4-BE49-F238E27FC236}">
              <a16:creationId xmlns:a16="http://schemas.microsoft.com/office/drawing/2014/main" id="{130A463B-BB21-4879-A229-9CA9599F7DC4}"/>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797" name="Text Box 16">
          <a:extLst>
            <a:ext uri="{FF2B5EF4-FFF2-40B4-BE49-F238E27FC236}">
              <a16:creationId xmlns:a16="http://schemas.microsoft.com/office/drawing/2014/main" id="{43C31C91-DD7B-4DFA-AE31-E3BC11871D68}"/>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798" name="Text Box 17">
          <a:extLst>
            <a:ext uri="{FF2B5EF4-FFF2-40B4-BE49-F238E27FC236}">
              <a16:creationId xmlns:a16="http://schemas.microsoft.com/office/drawing/2014/main" id="{42A8E215-3E28-4608-82C2-2F7AD214CDAC}"/>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799" name="Text Box 18">
          <a:extLst>
            <a:ext uri="{FF2B5EF4-FFF2-40B4-BE49-F238E27FC236}">
              <a16:creationId xmlns:a16="http://schemas.microsoft.com/office/drawing/2014/main" id="{FC261398-BFC7-43C9-A03C-6684FC5E6D78}"/>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00" name="Text Box 19">
          <a:extLst>
            <a:ext uri="{FF2B5EF4-FFF2-40B4-BE49-F238E27FC236}">
              <a16:creationId xmlns:a16="http://schemas.microsoft.com/office/drawing/2014/main" id="{00325A81-3A34-4AA9-9494-CD269DA1F63A}"/>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48496"/>
    <xdr:sp macro="" textlink="">
      <xdr:nvSpPr>
        <xdr:cNvPr id="16801" name="Text Box 15">
          <a:extLst>
            <a:ext uri="{FF2B5EF4-FFF2-40B4-BE49-F238E27FC236}">
              <a16:creationId xmlns:a16="http://schemas.microsoft.com/office/drawing/2014/main" id="{D3A146DD-4BA9-4397-A15E-504FED96901D}"/>
            </a:ext>
          </a:extLst>
        </xdr:cNvPr>
        <xdr:cNvSpPr txBox="1">
          <a:spLocks noChangeArrowheads="1"/>
        </xdr:cNvSpPr>
      </xdr:nvSpPr>
      <xdr:spPr bwMode="auto">
        <a:xfrm>
          <a:off x="32247840" y="113966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213632"/>
    <xdr:sp macro="" textlink="">
      <xdr:nvSpPr>
        <xdr:cNvPr id="16802" name="Text Box 15">
          <a:extLst>
            <a:ext uri="{FF2B5EF4-FFF2-40B4-BE49-F238E27FC236}">
              <a16:creationId xmlns:a16="http://schemas.microsoft.com/office/drawing/2014/main" id="{D3CE48CD-0949-4823-BAA4-FC390FA79D6D}"/>
            </a:ext>
          </a:extLst>
        </xdr:cNvPr>
        <xdr:cNvSpPr txBox="1">
          <a:spLocks noChangeArrowheads="1"/>
        </xdr:cNvSpPr>
      </xdr:nvSpPr>
      <xdr:spPr bwMode="auto">
        <a:xfrm>
          <a:off x="32247840" y="113966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44331"/>
    <xdr:sp macro="" textlink="">
      <xdr:nvSpPr>
        <xdr:cNvPr id="16803" name="Text Box 15">
          <a:extLst>
            <a:ext uri="{FF2B5EF4-FFF2-40B4-BE49-F238E27FC236}">
              <a16:creationId xmlns:a16="http://schemas.microsoft.com/office/drawing/2014/main" id="{7E6231E3-5B26-49EF-95C3-ABE480A3C943}"/>
            </a:ext>
          </a:extLst>
        </xdr:cNvPr>
        <xdr:cNvSpPr txBox="1">
          <a:spLocks noChangeArrowheads="1"/>
        </xdr:cNvSpPr>
      </xdr:nvSpPr>
      <xdr:spPr bwMode="auto">
        <a:xfrm>
          <a:off x="32247840" y="113966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04" name="Text Box 16">
          <a:extLst>
            <a:ext uri="{FF2B5EF4-FFF2-40B4-BE49-F238E27FC236}">
              <a16:creationId xmlns:a16="http://schemas.microsoft.com/office/drawing/2014/main" id="{ADF997FD-7F3D-48C6-9774-5C061DCA268A}"/>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05" name="Text Box 17">
          <a:extLst>
            <a:ext uri="{FF2B5EF4-FFF2-40B4-BE49-F238E27FC236}">
              <a16:creationId xmlns:a16="http://schemas.microsoft.com/office/drawing/2014/main" id="{9C5181B0-191B-44CF-AD1E-98334C916D63}"/>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06" name="Text Box 18">
          <a:extLst>
            <a:ext uri="{FF2B5EF4-FFF2-40B4-BE49-F238E27FC236}">
              <a16:creationId xmlns:a16="http://schemas.microsoft.com/office/drawing/2014/main" id="{06B765B4-2AD5-4E39-B756-1C8628219E5F}"/>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07" name="Text Box 19">
          <a:extLst>
            <a:ext uri="{FF2B5EF4-FFF2-40B4-BE49-F238E27FC236}">
              <a16:creationId xmlns:a16="http://schemas.microsoft.com/office/drawing/2014/main" id="{6F5A1CC3-6BC0-4E6F-9A44-53A7C49CB0A0}"/>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44014"/>
    <xdr:sp macro="" textlink="">
      <xdr:nvSpPr>
        <xdr:cNvPr id="16808" name="Text Box 15">
          <a:extLst>
            <a:ext uri="{FF2B5EF4-FFF2-40B4-BE49-F238E27FC236}">
              <a16:creationId xmlns:a16="http://schemas.microsoft.com/office/drawing/2014/main" id="{62B3FF09-14E6-4FA3-88CA-25B98E23E924}"/>
            </a:ext>
          </a:extLst>
        </xdr:cNvPr>
        <xdr:cNvSpPr txBox="1">
          <a:spLocks noChangeArrowheads="1"/>
        </xdr:cNvSpPr>
      </xdr:nvSpPr>
      <xdr:spPr bwMode="auto">
        <a:xfrm>
          <a:off x="32247840" y="1162983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09" name="Text Box 16">
          <a:extLst>
            <a:ext uri="{FF2B5EF4-FFF2-40B4-BE49-F238E27FC236}">
              <a16:creationId xmlns:a16="http://schemas.microsoft.com/office/drawing/2014/main" id="{BC3249E9-2D92-40F1-A6C7-AC8DBA43CD48}"/>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10" name="Text Box 17">
          <a:extLst>
            <a:ext uri="{FF2B5EF4-FFF2-40B4-BE49-F238E27FC236}">
              <a16:creationId xmlns:a16="http://schemas.microsoft.com/office/drawing/2014/main" id="{8FB177FB-6D6F-4CDB-BC55-00AD4262F5DB}"/>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11" name="Text Box 18">
          <a:extLst>
            <a:ext uri="{FF2B5EF4-FFF2-40B4-BE49-F238E27FC236}">
              <a16:creationId xmlns:a16="http://schemas.microsoft.com/office/drawing/2014/main" id="{F3BC65FB-64CC-4EB3-82E7-EAC97B04FCCE}"/>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12" name="Text Box 19">
          <a:extLst>
            <a:ext uri="{FF2B5EF4-FFF2-40B4-BE49-F238E27FC236}">
              <a16:creationId xmlns:a16="http://schemas.microsoft.com/office/drawing/2014/main" id="{002DC540-52C3-4A80-9AAF-B0CE54F31D52}"/>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56743"/>
    <xdr:sp macro="" textlink="">
      <xdr:nvSpPr>
        <xdr:cNvPr id="16813" name="Text Box 15">
          <a:extLst>
            <a:ext uri="{FF2B5EF4-FFF2-40B4-BE49-F238E27FC236}">
              <a16:creationId xmlns:a16="http://schemas.microsoft.com/office/drawing/2014/main" id="{31E5AB40-53C4-457A-9203-8BF4C9738FFC}"/>
            </a:ext>
          </a:extLst>
        </xdr:cNvPr>
        <xdr:cNvSpPr txBox="1">
          <a:spLocks noChangeArrowheads="1"/>
        </xdr:cNvSpPr>
      </xdr:nvSpPr>
      <xdr:spPr bwMode="auto">
        <a:xfrm>
          <a:off x="32247840" y="113966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213632"/>
    <xdr:sp macro="" textlink="">
      <xdr:nvSpPr>
        <xdr:cNvPr id="16814" name="Text Box 15">
          <a:extLst>
            <a:ext uri="{FF2B5EF4-FFF2-40B4-BE49-F238E27FC236}">
              <a16:creationId xmlns:a16="http://schemas.microsoft.com/office/drawing/2014/main" id="{3999F9F2-2C68-4525-BA1F-BB141BF3B9BA}"/>
            </a:ext>
          </a:extLst>
        </xdr:cNvPr>
        <xdr:cNvSpPr txBox="1">
          <a:spLocks noChangeArrowheads="1"/>
        </xdr:cNvSpPr>
      </xdr:nvSpPr>
      <xdr:spPr bwMode="auto">
        <a:xfrm>
          <a:off x="32247840" y="113966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44331"/>
    <xdr:sp macro="" textlink="">
      <xdr:nvSpPr>
        <xdr:cNvPr id="16815" name="Text Box 15">
          <a:extLst>
            <a:ext uri="{FF2B5EF4-FFF2-40B4-BE49-F238E27FC236}">
              <a16:creationId xmlns:a16="http://schemas.microsoft.com/office/drawing/2014/main" id="{650676DD-EAAC-4663-AE8E-70627268983E}"/>
            </a:ext>
          </a:extLst>
        </xdr:cNvPr>
        <xdr:cNvSpPr txBox="1">
          <a:spLocks noChangeArrowheads="1"/>
        </xdr:cNvSpPr>
      </xdr:nvSpPr>
      <xdr:spPr bwMode="auto">
        <a:xfrm>
          <a:off x="32247840" y="113966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16" name="Text Box 16">
          <a:extLst>
            <a:ext uri="{FF2B5EF4-FFF2-40B4-BE49-F238E27FC236}">
              <a16:creationId xmlns:a16="http://schemas.microsoft.com/office/drawing/2014/main" id="{B918AAE3-8820-4481-9AD9-8404B8586395}"/>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17" name="Text Box 17">
          <a:extLst>
            <a:ext uri="{FF2B5EF4-FFF2-40B4-BE49-F238E27FC236}">
              <a16:creationId xmlns:a16="http://schemas.microsoft.com/office/drawing/2014/main" id="{363C609F-2CF5-4783-9E42-BA1013FD02BE}"/>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18" name="Text Box 18">
          <a:extLst>
            <a:ext uri="{FF2B5EF4-FFF2-40B4-BE49-F238E27FC236}">
              <a16:creationId xmlns:a16="http://schemas.microsoft.com/office/drawing/2014/main" id="{4817B5F6-E181-4E39-B8DB-32B189968A3C}"/>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19" name="Text Box 19">
          <a:extLst>
            <a:ext uri="{FF2B5EF4-FFF2-40B4-BE49-F238E27FC236}">
              <a16:creationId xmlns:a16="http://schemas.microsoft.com/office/drawing/2014/main" id="{B3C79187-25BB-4B29-A00B-05A571655C9B}"/>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44014"/>
    <xdr:sp macro="" textlink="">
      <xdr:nvSpPr>
        <xdr:cNvPr id="16820" name="Text Box 15">
          <a:extLst>
            <a:ext uri="{FF2B5EF4-FFF2-40B4-BE49-F238E27FC236}">
              <a16:creationId xmlns:a16="http://schemas.microsoft.com/office/drawing/2014/main" id="{12BA5AA3-A3A1-4BC1-AB51-936F015C9979}"/>
            </a:ext>
          </a:extLst>
        </xdr:cNvPr>
        <xdr:cNvSpPr txBox="1">
          <a:spLocks noChangeArrowheads="1"/>
        </xdr:cNvSpPr>
      </xdr:nvSpPr>
      <xdr:spPr bwMode="auto">
        <a:xfrm>
          <a:off x="32247840" y="1162983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21" name="Text Box 16">
          <a:extLst>
            <a:ext uri="{FF2B5EF4-FFF2-40B4-BE49-F238E27FC236}">
              <a16:creationId xmlns:a16="http://schemas.microsoft.com/office/drawing/2014/main" id="{5DE86AE2-C0F7-4450-AD8C-57092176A861}"/>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22" name="Text Box 17">
          <a:extLst>
            <a:ext uri="{FF2B5EF4-FFF2-40B4-BE49-F238E27FC236}">
              <a16:creationId xmlns:a16="http://schemas.microsoft.com/office/drawing/2014/main" id="{F5F0BCF6-B825-4843-96B8-EA2AA58F3A6E}"/>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23" name="Text Box 18">
          <a:extLst>
            <a:ext uri="{FF2B5EF4-FFF2-40B4-BE49-F238E27FC236}">
              <a16:creationId xmlns:a16="http://schemas.microsoft.com/office/drawing/2014/main" id="{AAF0A9AC-FFA6-41ED-9B45-B53F8043D621}"/>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24" name="Text Box 19">
          <a:extLst>
            <a:ext uri="{FF2B5EF4-FFF2-40B4-BE49-F238E27FC236}">
              <a16:creationId xmlns:a16="http://schemas.microsoft.com/office/drawing/2014/main" id="{7F918445-2B0A-4E7F-8CCE-05DFD2A592EA}"/>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25" name="Text Box 16">
          <a:extLst>
            <a:ext uri="{FF2B5EF4-FFF2-40B4-BE49-F238E27FC236}">
              <a16:creationId xmlns:a16="http://schemas.microsoft.com/office/drawing/2014/main" id="{549708EA-796B-4B41-AA3D-EE46749C7F98}"/>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26" name="Text Box 17">
          <a:extLst>
            <a:ext uri="{FF2B5EF4-FFF2-40B4-BE49-F238E27FC236}">
              <a16:creationId xmlns:a16="http://schemas.microsoft.com/office/drawing/2014/main" id="{7F91C423-65E0-48F7-9F67-B974A9E9C9D7}"/>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27" name="Text Box 18">
          <a:extLst>
            <a:ext uri="{FF2B5EF4-FFF2-40B4-BE49-F238E27FC236}">
              <a16:creationId xmlns:a16="http://schemas.microsoft.com/office/drawing/2014/main" id="{82AC3D28-5D0D-438B-97A6-684E892D8F99}"/>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28" name="Text Box 19">
          <a:extLst>
            <a:ext uri="{FF2B5EF4-FFF2-40B4-BE49-F238E27FC236}">
              <a16:creationId xmlns:a16="http://schemas.microsoft.com/office/drawing/2014/main" id="{59A039F9-EAC6-48EC-BB8A-531D82956219}"/>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44014"/>
    <xdr:sp macro="" textlink="">
      <xdr:nvSpPr>
        <xdr:cNvPr id="16829" name="Text Box 15">
          <a:extLst>
            <a:ext uri="{FF2B5EF4-FFF2-40B4-BE49-F238E27FC236}">
              <a16:creationId xmlns:a16="http://schemas.microsoft.com/office/drawing/2014/main" id="{C3F98797-B6FC-4A2F-8B57-F850262198F4}"/>
            </a:ext>
          </a:extLst>
        </xdr:cNvPr>
        <xdr:cNvSpPr txBox="1">
          <a:spLocks noChangeArrowheads="1"/>
        </xdr:cNvSpPr>
      </xdr:nvSpPr>
      <xdr:spPr bwMode="auto">
        <a:xfrm>
          <a:off x="32247840" y="1162983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30" name="Text Box 16">
          <a:extLst>
            <a:ext uri="{FF2B5EF4-FFF2-40B4-BE49-F238E27FC236}">
              <a16:creationId xmlns:a16="http://schemas.microsoft.com/office/drawing/2014/main" id="{E0B6BA56-A2D1-413B-90A3-36A1699CD0FF}"/>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31" name="Text Box 17">
          <a:extLst>
            <a:ext uri="{FF2B5EF4-FFF2-40B4-BE49-F238E27FC236}">
              <a16:creationId xmlns:a16="http://schemas.microsoft.com/office/drawing/2014/main" id="{737D1383-AE39-4450-81A4-43C34C3A3BC8}"/>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6832" name="Text Box 18">
          <a:extLst>
            <a:ext uri="{FF2B5EF4-FFF2-40B4-BE49-F238E27FC236}">
              <a16:creationId xmlns:a16="http://schemas.microsoft.com/office/drawing/2014/main" id="{CEB34106-8BEC-4D3E-808B-09D2130EAF8D}"/>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213632"/>
    <xdr:sp macro="" textlink="">
      <xdr:nvSpPr>
        <xdr:cNvPr id="16833" name="Text Box 15">
          <a:extLst>
            <a:ext uri="{FF2B5EF4-FFF2-40B4-BE49-F238E27FC236}">
              <a16:creationId xmlns:a16="http://schemas.microsoft.com/office/drawing/2014/main" id="{F5AA4879-3714-424C-936E-9E6AF720BAE1}"/>
            </a:ext>
          </a:extLst>
        </xdr:cNvPr>
        <xdr:cNvSpPr txBox="1">
          <a:spLocks noChangeArrowheads="1"/>
        </xdr:cNvSpPr>
      </xdr:nvSpPr>
      <xdr:spPr bwMode="auto">
        <a:xfrm>
          <a:off x="32247840" y="1173651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213632"/>
    <xdr:sp macro="" textlink="">
      <xdr:nvSpPr>
        <xdr:cNvPr id="16834" name="Text Box 15">
          <a:extLst>
            <a:ext uri="{FF2B5EF4-FFF2-40B4-BE49-F238E27FC236}">
              <a16:creationId xmlns:a16="http://schemas.microsoft.com/office/drawing/2014/main" id="{6CF49FC2-C7EE-4C9D-A30D-EE4D4148CC59}"/>
            </a:ext>
          </a:extLst>
        </xdr:cNvPr>
        <xdr:cNvSpPr txBox="1">
          <a:spLocks noChangeArrowheads="1"/>
        </xdr:cNvSpPr>
      </xdr:nvSpPr>
      <xdr:spPr bwMode="auto">
        <a:xfrm>
          <a:off x="32247840" y="1173651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213632"/>
    <xdr:sp macro="" textlink="">
      <xdr:nvSpPr>
        <xdr:cNvPr id="16835" name="Text Box 15">
          <a:extLst>
            <a:ext uri="{FF2B5EF4-FFF2-40B4-BE49-F238E27FC236}">
              <a16:creationId xmlns:a16="http://schemas.microsoft.com/office/drawing/2014/main" id="{A7598CCA-359C-4C21-92EA-FE9CD1DA7D56}"/>
            </a:ext>
          </a:extLst>
        </xdr:cNvPr>
        <xdr:cNvSpPr txBox="1">
          <a:spLocks noChangeArrowheads="1"/>
        </xdr:cNvSpPr>
      </xdr:nvSpPr>
      <xdr:spPr bwMode="auto">
        <a:xfrm>
          <a:off x="32247840" y="1173651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61691"/>
    <xdr:sp macro="" textlink="">
      <xdr:nvSpPr>
        <xdr:cNvPr id="16836" name="Text Box 15">
          <a:extLst>
            <a:ext uri="{FF2B5EF4-FFF2-40B4-BE49-F238E27FC236}">
              <a16:creationId xmlns:a16="http://schemas.microsoft.com/office/drawing/2014/main" id="{539E61C2-72DD-4C4A-BA0A-0ED027888A1E}"/>
            </a:ext>
          </a:extLst>
        </xdr:cNvPr>
        <xdr:cNvSpPr txBox="1">
          <a:spLocks noChangeArrowheads="1"/>
        </xdr:cNvSpPr>
      </xdr:nvSpPr>
      <xdr:spPr bwMode="auto">
        <a:xfrm>
          <a:off x="32247840" y="11736514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213632"/>
    <xdr:sp macro="" textlink="">
      <xdr:nvSpPr>
        <xdr:cNvPr id="16837" name="Text Box 15">
          <a:extLst>
            <a:ext uri="{FF2B5EF4-FFF2-40B4-BE49-F238E27FC236}">
              <a16:creationId xmlns:a16="http://schemas.microsoft.com/office/drawing/2014/main" id="{6EF4E5CD-4625-4A72-A0A3-2B992BB9C6CE}"/>
            </a:ext>
          </a:extLst>
        </xdr:cNvPr>
        <xdr:cNvSpPr txBox="1">
          <a:spLocks noChangeArrowheads="1"/>
        </xdr:cNvSpPr>
      </xdr:nvSpPr>
      <xdr:spPr bwMode="auto">
        <a:xfrm>
          <a:off x="32247840" y="1173651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44331"/>
    <xdr:sp macro="" textlink="">
      <xdr:nvSpPr>
        <xdr:cNvPr id="16838" name="Text Box 15">
          <a:extLst>
            <a:ext uri="{FF2B5EF4-FFF2-40B4-BE49-F238E27FC236}">
              <a16:creationId xmlns:a16="http://schemas.microsoft.com/office/drawing/2014/main" id="{B7C006C4-7197-4CBC-A691-FAB5F3966E4F}"/>
            </a:ext>
          </a:extLst>
        </xdr:cNvPr>
        <xdr:cNvSpPr txBox="1">
          <a:spLocks noChangeArrowheads="1"/>
        </xdr:cNvSpPr>
      </xdr:nvSpPr>
      <xdr:spPr bwMode="auto">
        <a:xfrm>
          <a:off x="32247840" y="1173651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39" name="Text Box 16">
          <a:extLst>
            <a:ext uri="{FF2B5EF4-FFF2-40B4-BE49-F238E27FC236}">
              <a16:creationId xmlns:a16="http://schemas.microsoft.com/office/drawing/2014/main" id="{58541A21-BAB6-4D80-B652-590EB66C4AC1}"/>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40" name="Text Box 17">
          <a:extLst>
            <a:ext uri="{FF2B5EF4-FFF2-40B4-BE49-F238E27FC236}">
              <a16:creationId xmlns:a16="http://schemas.microsoft.com/office/drawing/2014/main" id="{6FEF85F7-95F7-4A3B-B034-DCA916CD636C}"/>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41" name="Text Box 18">
          <a:extLst>
            <a:ext uri="{FF2B5EF4-FFF2-40B4-BE49-F238E27FC236}">
              <a16:creationId xmlns:a16="http://schemas.microsoft.com/office/drawing/2014/main" id="{1AF80B75-96A4-4D7E-BD8C-EEA42A135000}"/>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42" name="Text Box 19">
          <a:extLst>
            <a:ext uri="{FF2B5EF4-FFF2-40B4-BE49-F238E27FC236}">
              <a16:creationId xmlns:a16="http://schemas.microsoft.com/office/drawing/2014/main" id="{63E892AC-05E9-49CB-BA96-AAA4B2113D79}"/>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43" name="Text Box 16">
          <a:extLst>
            <a:ext uri="{FF2B5EF4-FFF2-40B4-BE49-F238E27FC236}">
              <a16:creationId xmlns:a16="http://schemas.microsoft.com/office/drawing/2014/main" id="{E031F637-AB3F-4194-98E2-FF2F838CE315}"/>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44" name="Text Box 17">
          <a:extLst>
            <a:ext uri="{FF2B5EF4-FFF2-40B4-BE49-F238E27FC236}">
              <a16:creationId xmlns:a16="http://schemas.microsoft.com/office/drawing/2014/main" id="{D6DBE85E-037F-4674-B638-BBAB8659FAE6}"/>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45" name="Text Box 18">
          <a:extLst>
            <a:ext uri="{FF2B5EF4-FFF2-40B4-BE49-F238E27FC236}">
              <a16:creationId xmlns:a16="http://schemas.microsoft.com/office/drawing/2014/main" id="{A1A22F1A-59E3-46D9-95C3-0CB1DBE5EC42}"/>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46" name="Text Box 19">
          <a:extLst>
            <a:ext uri="{FF2B5EF4-FFF2-40B4-BE49-F238E27FC236}">
              <a16:creationId xmlns:a16="http://schemas.microsoft.com/office/drawing/2014/main" id="{63FD1111-8523-419D-86CF-77CFA84326E7}"/>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48496"/>
    <xdr:sp macro="" textlink="">
      <xdr:nvSpPr>
        <xdr:cNvPr id="16847" name="Text Box 15">
          <a:extLst>
            <a:ext uri="{FF2B5EF4-FFF2-40B4-BE49-F238E27FC236}">
              <a16:creationId xmlns:a16="http://schemas.microsoft.com/office/drawing/2014/main" id="{F47D87DD-E934-425F-8246-63C1C5EF5FC1}"/>
            </a:ext>
          </a:extLst>
        </xdr:cNvPr>
        <xdr:cNvSpPr txBox="1">
          <a:spLocks noChangeArrowheads="1"/>
        </xdr:cNvSpPr>
      </xdr:nvSpPr>
      <xdr:spPr bwMode="auto">
        <a:xfrm>
          <a:off x="32247840" y="11736514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213632"/>
    <xdr:sp macro="" textlink="">
      <xdr:nvSpPr>
        <xdr:cNvPr id="16848" name="Text Box 15">
          <a:extLst>
            <a:ext uri="{FF2B5EF4-FFF2-40B4-BE49-F238E27FC236}">
              <a16:creationId xmlns:a16="http://schemas.microsoft.com/office/drawing/2014/main" id="{9923DE32-0CB7-4E80-AC31-29F7AFA45FEA}"/>
            </a:ext>
          </a:extLst>
        </xdr:cNvPr>
        <xdr:cNvSpPr txBox="1">
          <a:spLocks noChangeArrowheads="1"/>
        </xdr:cNvSpPr>
      </xdr:nvSpPr>
      <xdr:spPr bwMode="auto">
        <a:xfrm>
          <a:off x="32247840" y="1173651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44331"/>
    <xdr:sp macro="" textlink="">
      <xdr:nvSpPr>
        <xdr:cNvPr id="16849" name="Text Box 15">
          <a:extLst>
            <a:ext uri="{FF2B5EF4-FFF2-40B4-BE49-F238E27FC236}">
              <a16:creationId xmlns:a16="http://schemas.microsoft.com/office/drawing/2014/main" id="{89965849-C0B5-449A-A68D-37F41D70DF40}"/>
            </a:ext>
          </a:extLst>
        </xdr:cNvPr>
        <xdr:cNvSpPr txBox="1">
          <a:spLocks noChangeArrowheads="1"/>
        </xdr:cNvSpPr>
      </xdr:nvSpPr>
      <xdr:spPr bwMode="auto">
        <a:xfrm>
          <a:off x="32247840" y="1173651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50" name="Text Box 16">
          <a:extLst>
            <a:ext uri="{FF2B5EF4-FFF2-40B4-BE49-F238E27FC236}">
              <a16:creationId xmlns:a16="http://schemas.microsoft.com/office/drawing/2014/main" id="{8583FDBF-0D90-4552-999B-0A53B5F3831A}"/>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51" name="Text Box 17">
          <a:extLst>
            <a:ext uri="{FF2B5EF4-FFF2-40B4-BE49-F238E27FC236}">
              <a16:creationId xmlns:a16="http://schemas.microsoft.com/office/drawing/2014/main" id="{2DF16879-8E1F-4249-BD41-0165BF484BAA}"/>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52" name="Text Box 18">
          <a:extLst>
            <a:ext uri="{FF2B5EF4-FFF2-40B4-BE49-F238E27FC236}">
              <a16:creationId xmlns:a16="http://schemas.microsoft.com/office/drawing/2014/main" id="{0FE3231D-69A6-47F3-BA11-599B273B2CFB}"/>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53" name="Text Box 19">
          <a:extLst>
            <a:ext uri="{FF2B5EF4-FFF2-40B4-BE49-F238E27FC236}">
              <a16:creationId xmlns:a16="http://schemas.microsoft.com/office/drawing/2014/main" id="{936BB280-70FF-4029-A693-AF9CC8BF7AD3}"/>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44014"/>
    <xdr:sp macro="" textlink="">
      <xdr:nvSpPr>
        <xdr:cNvPr id="16854" name="Text Box 15">
          <a:extLst>
            <a:ext uri="{FF2B5EF4-FFF2-40B4-BE49-F238E27FC236}">
              <a16:creationId xmlns:a16="http://schemas.microsoft.com/office/drawing/2014/main" id="{5CA10B15-7D21-49ED-8BC4-FDEFEB7558F7}"/>
            </a:ext>
          </a:extLst>
        </xdr:cNvPr>
        <xdr:cNvSpPr txBox="1">
          <a:spLocks noChangeArrowheads="1"/>
        </xdr:cNvSpPr>
      </xdr:nvSpPr>
      <xdr:spPr bwMode="auto">
        <a:xfrm>
          <a:off x="32247840" y="1199635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55" name="Text Box 16">
          <a:extLst>
            <a:ext uri="{FF2B5EF4-FFF2-40B4-BE49-F238E27FC236}">
              <a16:creationId xmlns:a16="http://schemas.microsoft.com/office/drawing/2014/main" id="{7B4B310E-678E-42A1-B47D-67AE7D2E18EC}"/>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56" name="Text Box 17">
          <a:extLst>
            <a:ext uri="{FF2B5EF4-FFF2-40B4-BE49-F238E27FC236}">
              <a16:creationId xmlns:a16="http://schemas.microsoft.com/office/drawing/2014/main" id="{548B24E0-1FDF-4F81-B3CF-2FE781F1D3DE}"/>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57" name="Text Box 18">
          <a:extLst>
            <a:ext uri="{FF2B5EF4-FFF2-40B4-BE49-F238E27FC236}">
              <a16:creationId xmlns:a16="http://schemas.microsoft.com/office/drawing/2014/main" id="{452DF49B-5CD7-44A5-A2CB-26AEF632A7C1}"/>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58" name="Text Box 19">
          <a:extLst>
            <a:ext uri="{FF2B5EF4-FFF2-40B4-BE49-F238E27FC236}">
              <a16:creationId xmlns:a16="http://schemas.microsoft.com/office/drawing/2014/main" id="{5506D460-43B9-41A1-9BD0-DA5123A46F6F}"/>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56743"/>
    <xdr:sp macro="" textlink="">
      <xdr:nvSpPr>
        <xdr:cNvPr id="16859" name="Text Box 15">
          <a:extLst>
            <a:ext uri="{FF2B5EF4-FFF2-40B4-BE49-F238E27FC236}">
              <a16:creationId xmlns:a16="http://schemas.microsoft.com/office/drawing/2014/main" id="{9D8977C7-6CDD-401D-BBE4-F30743DCE494}"/>
            </a:ext>
          </a:extLst>
        </xdr:cNvPr>
        <xdr:cNvSpPr txBox="1">
          <a:spLocks noChangeArrowheads="1"/>
        </xdr:cNvSpPr>
      </xdr:nvSpPr>
      <xdr:spPr bwMode="auto">
        <a:xfrm>
          <a:off x="32247840" y="11736514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213632"/>
    <xdr:sp macro="" textlink="">
      <xdr:nvSpPr>
        <xdr:cNvPr id="16860" name="Text Box 15">
          <a:extLst>
            <a:ext uri="{FF2B5EF4-FFF2-40B4-BE49-F238E27FC236}">
              <a16:creationId xmlns:a16="http://schemas.microsoft.com/office/drawing/2014/main" id="{C1541358-D97E-4B21-87B2-944F29C143C6}"/>
            </a:ext>
          </a:extLst>
        </xdr:cNvPr>
        <xdr:cNvSpPr txBox="1">
          <a:spLocks noChangeArrowheads="1"/>
        </xdr:cNvSpPr>
      </xdr:nvSpPr>
      <xdr:spPr bwMode="auto">
        <a:xfrm>
          <a:off x="32247840" y="1173651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44331"/>
    <xdr:sp macro="" textlink="">
      <xdr:nvSpPr>
        <xdr:cNvPr id="16861" name="Text Box 15">
          <a:extLst>
            <a:ext uri="{FF2B5EF4-FFF2-40B4-BE49-F238E27FC236}">
              <a16:creationId xmlns:a16="http://schemas.microsoft.com/office/drawing/2014/main" id="{EB0E207F-7A0C-4EAE-97F7-5BDA6E897CFA}"/>
            </a:ext>
          </a:extLst>
        </xdr:cNvPr>
        <xdr:cNvSpPr txBox="1">
          <a:spLocks noChangeArrowheads="1"/>
        </xdr:cNvSpPr>
      </xdr:nvSpPr>
      <xdr:spPr bwMode="auto">
        <a:xfrm>
          <a:off x="32247840" y="1173651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62" name="Text Box 16">
          <a:extLst>
            <a:ext uri="{FF2B5EF4-FFF2-40B4-BE49-F238E27FC236}">
              <a16:creationId xmlns:a16="http://schemas.microsoft.com/office/drawing/2014/main" id="{57C4A931-AF7C-4277-AAD8-90F65129E2ED}"/>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63" name="Text Box 17">
          <a:extLst>
            <a:ext uri="{FF2B5EF4-FFF2-40B4-BE49-F238E27FC236}">
              <a16:creationId xmlns:a16="http://schemas.microsoft.com/office/drawing/2014/main" id="{8E585B04-4870-4C18-90A6-FC46FF99AE5B}"/>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64" name="Text Box 18">
          <a:extLst>
            <a:ext uri="{FF2B5EF4-FFF2-40B4-BE49-F238E27FC236}">
              <a16:creationId xmlns:a16="http://schemas.microsoft.com/office/drawing/2014/main" id="{C347C448-1377-4A16-8D63-2DCB4C1F8FDD}"/>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65" name="Text Box 19">
          <a:extLst>
            <a:ext uri="{FF2B5EF4-FFF2-40B4-BE49-F238E27FC236}">
              <a16:creationId xmlns:a16="http://schemas.microsoft.com/office/drawing/2014/main" id="{BCDD9FA7-1B08-4FEF-A770-41759053BD0F}"/>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44014"/>
    <xdr:sp macro="" textlink="">
      <xdr:nvSpPr>
        <xdr:cNvPr id="16866" name="Text Box 15">
          <a:extLst>
            <a:ext uri="{FF2B5EF4-FFF2-40B4-BE49-F238E27FC236}">
              <a16:creationId xmlns:a16="http://schemas.microsoft.com/office/drawing/2014/main" id="{66F9FCB8-40CB-41A6-9485-EA43C11EAC98}"/>
            </a:ext>
          </a:extLst>
        </xdr:cNvPr>
        <xdr:cNvSpPr txBox="1">
          <a:spLocks noChangeArrowheads="1"/>
        </xdr:cNvSpPr>
      </xdr:nvSpPr>
      <xdr:spPr bwMode="auto">
        <a:xfrm>
          <a:off x="32247840" y="1199635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67" name="Text Box 16">
          <a:extLst>
            <a:ext uri="{FF2B5EF4-FFF2-40B4-BE49-F238E27FC236}">
              <a16:creationId xmlns:a16="http://schemas.microsoft.com/office/drawing/2014/main" id="{4A7FD838-E603-41F7-990F-FC14AB75B0F8}"/>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68" name="Text Box 17">
          <a:extLst>
            <a:ext uri="{FF2B5EF4-FFF2-40B4-BE49-F238E27FC236}">
              <a16:creationId xmlns:a16="http://schemas.microsoft.com/office/drawing/2014/main" id="{74D036C5-29FE-4278-BB1A-32822DF587A1}"/>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69" name="Text Box 18">
          <a:extLst>
            <a:ext uri="{FF2B5EF4-FFF2-40B4-BE49-F238E27FC236}">
              <a16:creationId xmlns:a16="http://schemas.microsoft.com/office/drawing/2014/main" id="{9433F285-2013-40C5-8F76-D91849CE0E0E}"/>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70" name="Text Box 19">
          <a:extLst>
            <a:ext uri="{FF2B5EF4-FFF2-40B4-BE49-F238E27FC236}">
              <a16:creationId xmlns:a16="http://schemas.microsoft.com/office/drawing/2014/main" id="{E9090FCC-1B6E-42F0-BA57-8AB2BFB9D0D4}"/>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71" name="Text Box 16">
          <a:extLst>
            <a:ext uri="{FF2B5EF4-FFF2-40B4-BE49-F238E27FC236}">
              <a16:creationId xmlns:a16="http://schemas.microsoft.com/office/drawing/2014/main" id="{69D95BA5-7B74-4FD1-873A-790A115C6AB0}"/>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72" name="Text Box 17">
          <a:extLst>
            <a:ext uri="{FF2B5EF4-FFF2-40B4-BE49-F238E27FC236}">
              <a16:creationId xmlns:a16="http://schemas.microsoft.com/office/drawing/2014/main" id="{47382C2E-B3A5-4810-9A6E-2ADBD1A56F8C}"/>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73" name="Text Box 18">
          <a:extLst>
            <a:ext uri="{FF2B5EF4-FFF2-40B4-BE49-F238E27FC236}">
              <a16:creationId xmlns:a16="http://schemas.microsoft.com/office/drawing/2014/main" id="{B3B6C02A-2EED-481C-8EA3-AFD8FAF5C991}"/>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74" name="Text Box 19">
          <a:extLst>
            <a:ext uri="{FF2B5EF4-FFF2-40B4-BE49-F238E27FC236}">
              <a16:creationId xmlns:a16="http://schemas.microsoft.com/office/drawing/2014/main" id="{678B2E7E-2272-49EA-9467-7B8CCB73582B}"/>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44014"/>
    <xdr:sp macro="" textlink="">
      <xdr:nvSpPr>
        <xdr:cNvPr id="16875" name="Text Box 15">
          <a:extLst>
            <a:ext uri="{FF2B5EF4-FFF2-40B4-BE49-F238E27FC236}">
              <a16:creationId xmlns:a16="http://schemas.microsoft.com/office/drawing/2014/main" id="{7E1BF8AC-5094-4349-B65C-122F474D92F0}"/>
            </a:ext>
          </a:extLst>
        </xdr:cNvPr>
        <xdr:cNvSpPr txBox="1">
          <a:spLocks noChangeArrowheads="1"/>
        </xdr:cNvSpPr>
      </xdr:nvSpPr>
      <xdr:spPr bwMode="auto">
        <a:xfrm>
          <a:off x="32247840" y="1199635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76" name="Text Box 16">
          <a:extLst>
            <a:ext uri="{FF2B5EF4-FFF2-40B4-BE49-F238E27FC236}">
              <a16:creationId xmlns:a16="http://schemas.microsoft.com/office/drawing/2014/main" id="{83B2FCB5-CAEC-4731-B419-FF50623528DD}"/>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77" name="Text Box 17">
          <a:extLst>
            <a:ext uri="{FF2B5EF4-FFF2-40B4-BE49-F238E27FC236}">
              <a16:creationId xmlns:a16="http://schemas.microsoft.com/office/drawing/2014/main" id="{5ED68714-6E28-4C09-BA64-FCF388BFA167}"/>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6878" name="Text Box 18">
          <a:extLst>
            <a:ext uri="{FF2B5EF4-FFF2-40B4-BE49-F238E27FC236}">
              <a16:creationId xmlns:a16="http://schemas.microsoft.com/office/drawing/2014/main" id="{170897BE-EACB-46B8-BAA7-0CCA6CCC1A39}"/>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213632"/>
    <xdr:sp macro="" textlink="">
      <xdr:nvSpPr>
        <xdr:cNvPr id="16879" name="Text Box 15">
          <a:extLst>
            <a:ext uri="{FF2B5EF4-FFF2-40B4-BE49-F238E27FC236}">
              <a16:creationId xmlns:a16="http://schemas.microsoft.com/office/drawing/2014/main" id="{550ACCF7-7911-4970-8A8B-46E3AB14B51B}"/>
            </a:ext>
          </a:extLst>
        </xdr:cNvPr>
        <xdr:cNvSpPr txBox="1">
          <a:spLocks noChangeArrowheads="1"/>
        </xdr:cNvSpPr>
      </xdr:nvSpPr>
      <xdr:spPr bwMode="auto">
        <a:xfrm>
          <a:off x="32247840" y="12051220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213632"/>
    <xdr:sp macro="" textlink="">
      <xdr:nvSpPr>
        <xdr:cNvPr id="16880" name="Text Box 15">
          <a:extLst>
            <a:ext uri="{FF2B5EF4-FFF2-40B4-BE49-F238E27FC236}">
              <a16:creationId xmlns:a16="http://schemas.microsoft.com/office/drawing/2014/main" id="{44B3879C-343B-43FC-AAA0-9582007BFA06}"/>
            </a:ext>
          </a:extLst>
        </xdr:cNvPr>
        <xdr:cNvSpPr txBox="1">
          <a:spLocks noChangeArrowheads="1"/>
        </xdr:cNvSpPr>
      </xdr:nvSpPr>
      <xdr:spPr bwMode="auto">
        <a:xfrm>
          <a:off x="32247840" y="12051220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213632"/>
    <xdr:sp macro="" textlink="">
      <xdr:nvSpPr>
        <xdr:cNvPr id="16881" name="Text Box 15">
          <a:extLst>
            <a:ext uri="{FF2B5EF4-FFF2-40B4-BE49-F238E27FC236}">
              <a16:creationId xmlns:a16="http://schemas.microsoft.com/office/drawing/2014/main" id="{3766861D-2946-4D7B-96BA-27546971D191}"/>
            </a:ext>
          </a:extLst>
        </xdr:cNvPr>
        <xdr:cNvSpPr txBox="1">
          <a:spLocks noChangeArrowheads="1"/>
        </xdr:cNvSpPr>
      </xdr:nvSpPr>
      <xdr:spPr bwMode="auto">
        <a:xfrm>
          <a:off x="32247840" y="12051220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61691"/>
    <xdr:sp macro="" textlink="">
      <xdr:nvSpPr>
        <xdr:cNvPr id="16882" name="Text Box 15">
          <a:extLst>
            <a:ext uri="{FF2B5EF4-FFF2-40B4-BE49-F238E27FC236}">
              <a16:creationId xmlns:a16="http://schemas.microsoft.com/office/drawing/2014/main" id="{58D7A5F9-0118-4C63-84A9-6D86C667ACEE}"/>
            </a:ext>
          </a:extLst>
        </xdr:cNvPr>
        <xdr:cNvSpPr txBox="1">
          <a:spLocks noChangeArrowheads="1"/>
        </xdr:cNvSpPr>
      </xdr:nvSpPr>
      <xdr:spPr bwMode="auto">
        <a:xfrm>
          <a:off x="32247840" y="12051220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213632"/>
    <xdr:sp macro="" textlink="">
      <xdr:nvSpPr>
        <xdr:cNvPr id="16883" name="Text Box 15">
          <a:extLst>
            <a:ext uri="{FF2B5EF4-FFF2-40B4-BE49-F238E27FC236}">
              <a16:creationId xmlns:a16="http://schemas.microsoft.com/office/drawing/2014/main" id="{5236F3A2-FF4A-400D-92E8-C7A9B7A7AEFA}"/>
            </a:ext>
          </a:extLst>
        </xdr:cNvPr>
        <xdr:cNvSpPr txBox="1">
          <a:spLocks noChangeArrowheads="1"/>
        </xdr:cNvSpPr>
      </xdr:nvSpPr>
      <xdr:spPr bwMode="auto">
        <a:xfrm>
          <a:off x="32247840" y="12051220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44331"/>
    <xdr:sp macro="" textlink="">
      <xdr:nvSpPr>
        <xdr:cNvPr id="16884" name="Text Box 15">
          <a:extLst>
            <a:ext uri="{FF2B5EF4-FFF2-40B4-BE49-F238E27FC236}">
              <a16:creationId xmlns:a16="http://schemas.microsoft.com/office/drawing/2014/main" id="{04222B8C-DAF4-4197-8AD0-7C5AD4CE5942}"/>
            </a:ext>
          </a:extLst>
        </xdr:cNvPr>
        <xdr:cNvSpPr txBox="1">
          <a:spLocks noChangeArrowheads="1"/>
        </xdr:cNvSpPr>
      </xdr:nvSpPr>
      <xdr:spPr bwMode="auto">
        <a:xfrm>
          <a:off x="32247840" y="12051220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885" name="Text Box 16">
          <a:extLst>
            <a:ext uri="{FF2B5EF4-FFF2-40B4-BE49-F238E27FC236}">
              <a16:creationId xmlns:a16="http://schemas.microsoft.com/office/drawing/2014/main" id="{87ED2281-3153-48AB-95D1-5E8DD42ADE5F}"/>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886" name="Text Box 17">
          <a:extLst>
            <a:ext uri="{FF2B5EF4-FFF2-40B4-BE49-F238E27FC236}">
              <a16:creationId xmlns:a16="http://schemas.microsoft.com/office/drawing/2014/main" id="{BED161B1-451A-4164-BEBF-C4237C358B5D}"/>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887" name="Text Box 18">
          <a:extLst>
            <a:ext uri="{FF2B5EF4-FFF2-40B4-BE49-F238E27FC236}">
              <a16:creationId xmlns:a16="http://schemas.microsoft.com/office/drawing/2014/main" id="{40D7EDED-9DE0-4E69-933D-29F1CA7EA464}"/>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888" name="Text Box 19">
          <a:extLst>
            <a:ext uri="{FF2B5EF4-FFF2-40B4-BE49-F238E27FC236}">
              <a16:creationId xmlns:a16="http://schemas.microsoft.com/office/drawing/2014/main" id="{7A667E4C-AD9E-4F65-A1B1-0477429B2431}"/>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889" name="Text Box 16">
          <a:extLst>
            <a:ext uri="{FF2B5EF4-FFF2-40B4-BE49-F238E27FC236}">
              <a16:creationId xmlns:a16="http://schemas.microsoft.com/office/drawing/2014/main" id="{F4402DA4-0171-4FF3-AAB0-3380038947A4}"/>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890" name="Text Box 17">
          <a:extLst>
            <a:ext uri="{FF2B5EF4-FFF2-40B4-BE49-F238E27FC236}">
              <a16:creationId xmlns:a16="http://schemas.microsoft.com/office/drawing/2014/main" id="{0C570D86-9BCC-4ED5-B559-3332A11195E1}"/>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891" name="Text Box 18">
          <a:extLst>
            <a:ext uri="{FF2B5EF4-FFF2-40B4-BE49-F238E27FC236}">
              <a16:creationId xmlns:a16="http://schemas.microsoft.com/office/drawing/2014/main" id="{194B9DF5-9C65-431F-85BD-F774897E9B5F}"/>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892" name="Text Box 19">
          <a:extLst>
            <a:ext uri="{FF2B5EF4-FFF2-40B4-BE49-F238E27FC236}">
              <a16:creationId xmlns:a16="http://schemas.microsoft.com/office/drawing/2014/main" id="{BC4E79C2-5533-451A-B457-8812D9A642DA}"/>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48496"/>
    <xdr:sp macro="" textlink="">
      <xdr:nvSpPr>
        <xdr:cNvPr id="16893" name="Text Box 15">
          <a:extLst>
            <a:ext uri="{FF2B5EF4-FFF2-40B4-BE49-F238E27FC236}">
              <a16:creationId xmlns:a16="http://schemas.microsoft.com/office/drawing/2014/main" id="{9B24E91D-7A48-45E1-9AE1-6CE571061997}"/>
            </a:ext>
          </a:extLst>
        </xdr:cNvPr>
        <xdr:cNvSpPr txBox="1">
          <a:spLocks noChangeArrowheads="1"/>
        </xdr:cNvSpPr>
      </xdr:nvSpPr>
      <xdr:spPr bwMode="auto">
        <a:xfrm>
          <a:off x="32247840" y="12051220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213632"/>
    <xdr:sp macro="" textlink="">
      <xdr:nvSpPr>
        <xdr:cNvPr id="16894" name="Text Box 15">
          <a:extLst>
            <a:ext uri="{FF2B5EF4-FFF2-40B4-BE49-F238E27FC236}">
              <a16:creationId xmlns:a16="http://schemas.microsoft.com/office/drawing/2014/main" id="{6CD8469B-988E-4238-9FC3-B82642BB969A}"/>
            </a:ext>
          </a:extLst>
        </xdr:cNvPr>
        <xdr:cNvSpPr txBox="1">
          <a:spLocks noChangeArrowheads="1"/>
        </xdr:cNvSpPr>
      </xdr:nvSpPr>
      <xdr:spPr bwMode="auto">
        <a:xfrm>
          <a:off x="32247840" y="12051220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44331"/>
    <xdr:sp macro="" textlink="">
      <xdr:nvSpPr>
        <xdr:cNvPr id="16895" name="Text Box 15">
          <a:extLst>
            <a:ext uri="{FF2B5EF4-FFF2-40B4-BE49-F238E27FC236}">
              <a16:creationId xmlns:a16="http://schemas.microsoft.com/office/drawing/2014/main" id="{A7A10C62-B2DB-41C2-BAA8-18988B4F2331}"/>
            </a:ext>
          </a:extLst>
        </xdr:cNvPr>
        <xdr:cNvSpPr txBox="1">
          <a:spLocks noChangeArrowheads="1"/>
        </xdr:cNvSpPr>
      </xdr:nvSpPr>
      <xdr:spPr bwMode="auto">
        <a:xfrm>
          <a:off x="32247840" y="12051220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896" name="Text Box 16">
          <a:extLst>
            <a:ext uri="{FF2B5EF4-FFF2-40B4-BE49-F238E27FC236}">
              <a16:creationId xmlns:a16="http://schemas.microsoft.com/office/drawing/2014/main" id="{8FBEB8D4-7FF2-4065-9AD4-4F54913B24B3}"/>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897" name="Text Box 17">
          <a:extLst>
            <a:ext uri="{FF2B5EF4-FFF2-40B4-BE49-F238E27FC236}">
              <a16:creationId xmlns:a16="http://schemas.microsoft.com/office/drawing/2014/main" id="{89A0B9B6-AF7C-41CB-A5A5-54BA342C113F}"/>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898" name="Text Box 18">
          <a:extLst>
            <a:ext uri="{FF2B5EF4-FFF2-40B4-BE49-F238E27FC236}">
              <a16:creationId xmlns:a16="http://schemas.microsoft.com/office/drawing/2014/main" id="{CC42A38D-9534-4054-A693-552EF56A28B5}"/>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899" name="Text Box 19">
          <a:extLst>
            <a:ext uri="{FF2B5EF4-FFF2-40B4-BE49-F238E27FC236}">
              <a16:creationId xmlns:a16="http://schemas.microsoft.com/office/drawing/2014/main" id="{8435878F-9F41-4931-967A-1FDCE7FA2F0E}"/>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4014"/>
    <xdr:sp macro="" textlink="">
      <xdr:nvSpPr>
        <xdr:cNvPr id="16900" name="Text Box 15">
          <a:extLst>
            <a:ext uri="{FF2B5EF4-FFF2-40B4-BE49-F238E27FC236}">
              <a16:creationId xmlns:a16="http://schemas.microsoft.com/office/drawing/2014/main" id="{6D18C1BC-FE82-4E25-A27E-42B606526251}"/>
            </a:ext>
          </a:extLst>
        </xdr:cNvPr>
        <xdr:cNvSpPr txBox="1">
          <a:spLocks noChangeArrowheads="1"/>
        </xdr:cNvSpPr>
      </xdr:nvSpPr>
      <xdr:spPr bwMode="auto">
        <a:xfrm>
          <a:off x="32247840" y="1224095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901" name="Text Box 16">
          <a:extLst>
            <a:ext uri="{FF2B5EF4-FFF2-40B4-BE49-F238E27FC236}">
              <a16:creationId xmlns:a16="http://schemas.microsoft.com/office/drawing/2014/main" id="{F09A1564-D469-494C-BCAB-E15EC5F09BA0}"/>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902" name="Text Box 17">
          <a:extLst>
            <a:ext uri="{FF2B5EF4-FFF2-40B4-BE49-F238E27FC236}">
              <a16:creationId xmlns:a16="http://schemas.microsoft.com/office/drawing/2014/main" id="{8948EA98-1C73-4E0C-B59F-D64A2242D829}"/>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903" name="Text Box 18">
          <a:extLst>
            <a:ext uri="{FF2B5EF4-FFF2-40B4-BE49-F238E27FC236}">
              <a16:creationId xmlns:a16="http://schemas.microsoft.com/office/drawing/2014/main" id="{5259102C-4D48-40B6-AF93-B2F6618BCBAB}"/>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904" name="Text Box 19">
          <a:extLst>
            <a:ext uri="{FF2B5EF4-FFF2-40B4-BE49-F238E27FC236}">
              <a16:creationId xmlns:a16="http://schemas.microsoft.com/office/drawing/2014/main" id="{F493EC93-7FD6-44C9-995D-34C6DC358E5F}"/>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56743"/>
    <xdr:sp macro="" textlink="">
      <xdr:nvSpPr>
        <xdr:cNvPr id="16905" name="Text Box 15">
          <a:extLst>
            <a:ext uri="{FF2B5EF4-FFF2-40B4-BE49-F238E27FC236}">
              <a16:creationId xmlns:a16="http://schemas.microsoft.com/office/drawing/2014/main" id="{8870F4B3-569D-4C38-8F8D-97DE243AA5E9}"/>
            </a:ext>
          </a:extLst>
        </xdr:cNvPr>
        <xdr:cNvSpPr txBox="1">
          <a:spLocks noChangeArrowheads="1"/>
        </xdr:cNvSpPr>
      </xdr:nvSpPr>
      <xdr:spPr bwMode="auto">
        <a:xfrm>
          <a:off x="32247840" y="12051220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213632"/>
    <xdr:sp macro="" textlink="">
      <xdr:nvSpPr>
        <xdr:cNvPr id="16906" name="Text Box 15">
          <a:extLst>
            <a:ext uri="{FF2B5EF4-FFF2-40B4-BE49-F238E27FC236}">
              <a16:creationId xmlns:a16="http://schemas.microsoft.com/office/drawing/2014/main" id="{8354B258-DEC5-40DE-A2B8-5A9F2F82FD0F}"/>
            </a:ext>
          </a:extLst>
        </xdr:cNvPr>
        <xdr:cNvSpPr txBox="1">
          <a:spLocks noChangeArrowheads="1"/>
        </xdr:cNvSpPr>
      </xdr:nvSpPr>
      <xdr:spPr bwMode="auto">
        <a:xfrm>
          <a:off x="32247840" y="12051220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44331"/>
    <xdr:sp macro="" textlink="">
      <xdr:nvSpPr>
        <xdr:cNvPr id="16907" name="Text Box 15">
          <a:extLst>
            <a:ext uri="{FF2B5EF4-FFF2-40B4-BE49-F238E27FC236}">
              <a16:creationId xmlns:a16="http://schemas.microsoft.com/office/drawing/2014/main" id="{E6045DD8-69C2-49B8-A5DD-AD040CDDC73D}"/>
            </a:ext>
          </a:extLst>
        </xdr:cNvPr>
        <xdr:cNvSpPr txBox="1">
          <a:spLocks noChangeArrowheads="1"/>
        </xdr:cNvSpPr>
      </xdr:nvSpPr>
      <xdr:spPr bwMode="auto">
        <a:xfrm>
          <a:off x="32247840" y="12051220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908" name="Text Box 16">
          <a:extLst>
            <a:ext uri="{FF2B5EF4-FFF2-40B4-BE49-F238E27FC236}">
              <a16:creationId xmlns:a16="http://schemas.microsoft.com/office/drawing/2014/main" id="{B6D084AF-72DF-4560-BC4E-0F4113D57041}"/>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909" name="Text Box 17">
          <a:extLst>
            <a:ext uri="{FF2B5EF4-FFF2-40B4-BE49-F238E27FC236}">
              <a16:creationId xmlns:a16="http://schemas.microsoft.com/office/drawing/2014/main" id="{288CC5EB-E572-4E3E-9D36-4F447DC5B73A}"/>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910" name="Text Box 18">
          <a:extLst>
            <a:ext uri="{FF2B5EF4-FFF2-40B4-BE49-F238E27FC236}">
              <a16:creationId xmlns:a16="http://schemas.microsoft.com/office/drawing/2014/main" id="{7AD9DE83-32B2-47FF-87BF-AF4F499AD126}"/>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911" name="Text Box 19">
          <a:extLst>
            <a:ext uri="{FF2B5EF4-FFF2-40B4-BE49-F238E27FC236}">
              <a16:creationId xmlns:a16="http://schemas.microsoft.com/office/drawing/2014/main" id="{5E8375F8-FBA2-40CA-9717-BE72B61B355C}"/>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4014"/>
    <xdr:sp macro="" textlink="">
      <xdr:nvSpPr>
        <xdr:cNvPr id="16912" name="Text Box 15">
          <a:extLst>
            <a:ext uri="{FF2B5EF4-FFF2-40B4-BE49-F238E27FC236}">
              <a16:creationId xmlns:a16="http://schemas.microsoft.com/office/drawing/2014/main" id="{CFDC32C5-CBFD-4887-A7C8-91231F5331AE}"/>
            </a:ext>
          </a:extLst>
        </xdr:cNvPr>
        <xdr:cNvSpPr txBox="1">
          <a:spLocks noChangeArrowheads="1"/>
        </xdr:cNvSpPr>
      </xdr:nvSpPr>
      <xdr:spPr bwMode="auto">
        <a:xfrm>
          <a:off x="32247840" y="1224095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913" name="Text Box 16">
          <a:extLst>
            <a:ext uri="{FF2B5EF4-FFF2-40B4-BE49-F238E27FC236}">
              <a16:creationId xmlns:a16="http://schemas.microsoft.com/office/drawing/2014/main" id="{52A23AAF-E01A-4D0A-A371-25E8012FBCFD}"/>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914" name="Text Box 17">
          <a:extLst>
            <a:ext uri="{FF2B5EF4-FFF2-40B4-BE49-F238E27FC236}">
              <a16:creationId xmlns:a16="http://schemas.microsoft.com/office/drawing/2014/main" id="{8D0AF00B-0A1A-4CAF-A076-C2243F798F4E}"/>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915" name="Text Box 18">
          <a:extLst>
            <a:ext uri="{FF2B5EF4-FFF2-40B4-BE49-F238E27FC236}">
              <a16:creationId xmlns:a16="http://schemas.microsoft.com/office/drawing/2014/main" id="{D840324E-91F7-4A90-8B86-F5C648E862CB}"/>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916" name="Text Box 19">
          <a:extLst>
            <a:ext uri="{FF2B5EF4-FFF2-40B4-BE49-F238E27FC236}">
              <a16:creationId xmlns:a16="http://schemas.microsoft.com/office/drawing/2014/main" id="{BB007894-88D1-4FF5-BF78-18B2603FB53E}"/>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917" name="Text Box 16">
          <a:extLst>
            <a:ext uri="{FF2B5EF4-FFF2-40B4-BE49-F238E27FC236}">
              <a16:creationId xmlns:a16="http://schemas.microsoft.com/office/drawing/2014/main" id="{6A645A2D-98D4-4A56-93C7-F71DB0933261}"/>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918" name="Text Box 17">
          <a:extLst>
            <a:ext uri="{FF2B5EF4-FFF2-40B4-BE49-F238E27FC236}">
              <a16:creationId xmlns:a16="http://schemas.microsoft.com/office/drawing/2014/main" id="{5058926E-CF73-4D9A-A366-14C783F1C6F9}"/>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919" name="Text Box 18">
          <a:extLst>
            <a:ext uri="{FF2B5EF4-FFF2-40B4-BE49-F238E27FC236}">
              <a16:creationId xmlns:a16="http://schemas.microsoft.com/office/drawing/2014/main" id="{EC27A5E8-8A08-4B82-BE57-9C43AFE15CEC}"/>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920" name="Text Box 19">
          <a:extLst>
            <a:ext uri="{FF2B5EF4-FFF2-40B4-BE49-F238E27FC236}">
              <a16:creationId xmlns:a16="http://schemas.microsoft.com/office/drawing/2014/main" id="{505278A9-6110-418F-BE80-6F8D663138E1}"/>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4014"/>
    <xdr:sp macro="" textlink="">
      <xdr:nvSpPr>
        <xdr:cNvPr id="16921" name="Text Box 15">
          <a:extLst>
            <a:ext uri="{FF2B5EF4-FFF2-40B4-BE49-F238E27FC236}">
              <a16:creationId xmlns:a16="http://schemas.microsoft.com/office/drawing/2014/main" id="{D6A06F41-F476-4320-AB3F-CF4D51FDA0E1}"/>
            </a:ext>
          </a:extLst>
        </xdr:cNvPr>
        <xdr:cNvSpPr txBox="1">
          <a:spLocks noChangeArrowheads="1"/>
        </xdr:cNvSpPr>
      </xdr:nvSpPr>
      <xdr:spPr bwMode="auto">
        <a:xfrm>
          <a:off x="32247840" y="1224095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922" name="Text Box 16">
          <a:extLst>
            <a:ext uri="{FF2B5EF4-FFF2-40B4-BE49-F238E27FC236}">
              <a16:creationId xmlns:a16="http://schemas.microsoft.com/office/drawing/2014/main" id="{17626188-5566-4DDB-979D-77D3690812FA}"/>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923" name="Text Box 17">
          <a:extLst>
            <a:ext uri="{FF2B5EF4-FFF2-40B4-BE49-F238E27FC236}">
              <a16:creationId xmlns:a16="http://schemas.microsoft.com/office/drawing/2014/main" id="{7BBA6FE0-9817-4A2B-8BB8-78E5CBF78B67}"/>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6924" name="Text Box 18">
          <a:extLst>
            <a:ext uri="{FF2B5EF4-FFF2-40B4-BE49-F238E27FC236}">
              <a16:creationId xmlns:a16="http://schemas.microsoft.com/office/drawing/2014/main" id="{3391916F-7A7D-4CE3-8CCC-B62CDACF579C}"/>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6925" name="Text Box 15">
          <a:extLst>
            <a:ext uri="{FF2B5EF4-FFF2-40B4-BE49-F238E27FC236}">
              <a16:creationId xmlns:a16="http://schemas.microsoft.com/office/drawing/2014/main" id="{E37B1CA5-5CC8-4003-AB69-E8656F34B8CC}"/>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6926" name="Text Box 15">
          <a:extLst>
            <a:ext uri="{FF2B5EF4-FFF2-40B4-BE49-F238E27FC236}">
              <a16:creationId xmlns:a16="http://schemas.microsoft.com/office/drawing/2014/main" id="{213E3BDD-F746-43D7-ABD4-70B7930FA255}"/>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6927" name="Text Box 15">
          <a:extLst>
            <a:ext uri="{FF2B5EF4-FFF2-40B4-BE49-F238E27FC236}">
              <a16:creationId xmlns:a16="http://schemas.microsoft.com/office/drawing/2014/main" id="{E8337B1C-AE56-4AFA-92A6-C7158AFD00F1}"/>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61691"/>
    <xdr:sp macro="" textlink="">
      <xdr:nvSpPr>
        <xdr:cNvPr id="16928" name="Text Box 15">
          <a:extLst>
            <a:ext uri="{FF2B5EF4-FFF2-40B4-BE49-F238E27FC236}">
              <a16:creationId xmlns:a16="http://schemas.microsoft.com/office/drawing/2014/main" id="{37323052-7B71-425C-81CF-731621BE0627}"/>
            </a:ext>
          </a:extLst>
        </xdr:cNvPr>
        <xdr:cNvSpPr txBox="1">
          <a:spLocks noChangeArrowheads="1"/>
        </xdr:cNvSpPr>
      </xdr:nvSpPr>
      <xdr:spPr bwMode="auto">
        <a:xfrm>
          <a:off x="32247840" y="9246298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6929" name="Text Box 15">
          <a:extLst>
            <a:ext uri="{FF2B5EF4-FFF2-40B4-BE49-F238E27FC236}">
              <a16:creationId xmlns:a16="http://schemas.microsoft.com/office/drawing/2014/main" id="{1DDA02F7-A04C-42B4-A728-362F6173299E}"/>
            </a:ext>
          </a:extLst>
        </xdr:cNvPr>
        <xdr:cNvSpPr txBox="1">
          <a:spLocks noChangeArrowheads="1"/>
        </xdr:cNvSpPr>
      </xdr:nvSpPr>
      <xdr:spPr bwMode="auto">
        <a:xfrm>
          <a:off x="32247840" y="924629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4331"/>
    <xdr:sp macro="" textlink="">
      <xdr:nvSpPr>
        <xdr:cNvPr id="16930" name="Text Box 15">
          <a:extLst>
            <a:ext uri="{FF2B5EF4-FFF2-40B4-BE49-F238E27FC236}">
              <a16:creationId xmlns:a16="http://schemas.microsoft.com/office/drawing/2014/main" id="{EDA44AFB-F89C-49D2-8EED-298031C21495}"/>
            </a:ext>
          </a:extLst>
        </xdr:cNvPr>
        <xdr:cNvSpPr txBox="1">
          <a:spLocks noChangeArrowheads="1"/>
        </xdr:cNvSpPr>
      </xdr:nvSpPr>
      <xdr:spPr bwMode="auto">
        <a:xfrm>
          <a:off x="32247840" y="924629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31" name="Text Box 16">
          <a:extLst>
            <a:ext uri="{FF2B5EF4-FFF2-40B4-BE49-F238E27FC236}">
              <a16:creationId xmlns:a16="http://schemas.microsoft.com/office/drawing/2014/main" id="{033359DB-9D99-43E9-85CB-104FC3D8015D}"/>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32" name="Text Box 17">
          <a:extLst>
            <a:ext uri="{FF2B5EF4-FFF2-40B4-BE49-F238E27FC236}">
              <a16:creationId xmlns:a16="http://schemas.microsoft.com/office/drawing/2014/main" id="{A529792C-AF13-4975-A764-384C2A692613}"/>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33" name="Text Box 18">
          <a:extLst>
            <a:ext uri="{FF2B5EF4-FFF2-40B4-BE49-F238E27FC236}">
              <a16:creationId xmlns:a16="http://schemas.microsoft.com/office/drawing/2014/main" id="{0821259E-A6B3-4572-8CA1-5F2FE8FD4603}"/>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34" name="Text Box 19">
          <a:extLst>
            <a:ext uri="{FF2B5EF4-FFF2-40B4-BE49-F238E27FC236}">
              <a16:creationId xmlns:a16="http://schemas.microsoft.com/office/drawing/2014/main" id="{BCFE987B-3913-422A-826D-F9CE19326394}"/>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35" name="Text Box 16">
          <a:extLst>
            <a:ext uri="{FF2B5EF4-FFF2-40B4-BE49-F238E27FC236}">
              <a16:creationId xmlns:a16="http://schemas.microsoft.com/office/drawing/2014/main" id="{7A3439B6-7406-429B-89F8-3C121870F911}"/>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36" name="Text Box 17">
          <a:extLst>
            <a:ext uri="{FF2B5EF4-FFF2-40B4-BE49-F238E27FC236}">
              <a16:creationId xmlns:a16="http://schemas.microsoft.com/office/drawing/2014/main" id="{6C049ED3-9452-456B-A335-7C90861BFC2D}"/>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37" name="Text Box 18">
          <a:extLst>
            <a:ext uri="{FF2B5EF4-FFF2-40B4-BE49-F238E27FC236}">
              <a16:creationId xmlns:a16="http://schemas.microsoft.com/office/drawing/2014/main" id="{E82240CD-856C-4834-91DE-D899F631C621}"/>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38" name="Text Box 19">
          <a:extLst>
            <a:ext uri="{FF2B5EF4-FFF2-40B4-BE49-F238E27FC236}">
              <a16:creationId xmlns:a16="http://schemas.microsoft.com/office/drawing/2014/main" id="{592C05CB-3D1B-41B8-B80E-82EC7A0D9685}"/>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8496"/>
    <xdr:sp macro="" textlink="">
      <xdr:nvSpPr>
        <xdr:cNvPr id="16939" name="Text Box 15">
          <a:extLst>
            <a:ext uri="{FF2B5EF4-FFF2-40B4-BE49-F238E27FC236}">
              <a16:creationId xmlns:a16="http://schemas.microsoft.com/office/drawing/2014/main" id="{F4F76E1C-A22A-4E9A-95C1-27AC93BEE00B}"/>
            </a:ext>
          </a:extLst>
        </xdr:cNvPr>
        <xdr:cNvSpPr txBox="1">
          <a:spLocks noChangeArrowheads="1"/>
        </xdr:cNvSpPr>
      </xdr:nvSpPr>
      <xdr:spPr bwMode="auto">
        <a:xfrm>
          <a:off x="32247840" y="9246298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6940" name="Text Box 15">
          <a:extLst>
            <a:ext uri="{FF2B5EF4-FFF2-40B4-BE49-F238E27FC236}">
              <a16:creationId xmlns:a16="http://schemas.microsoft.com/office/drawing/2014/main" id="{84ED335A-3FB2-459D-9502-925564BC5412}"/>
            </a:ext>
          </a:extLst>
        </xdr:cNvPr>
        <xdr:cNvSpPr txBox="1">
          <a:spLocks noChangeArrowheads="1"/>
        </xdr:cNvSpPr>
      </xdr:nvSpPr>
      <xdr:spPr bwMode="auto">
        <a:xfrm>
          <a:off x="32247840" y="924629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4331"/>
    <xdr:sp macro="" textlink="">
      <xdr:nvSpPr>
        <xdr:cNvPr id="16941" name="Text Box 15">
          <a:extLst>
            <a:ext uri="{FF2B5EF4-FFF2-40B4-BE49-F238E27FC236}">
              <a16:creationId xmlns:a16="http://schemas.microsoft.com/office/drawing/2014/main" id="{65887E5D-6C8C-4141-8889-372FD2EAAC56}"/>
            </a:ext>
          </a:extLst>
        </xdr:cNvPr>
        <xdr:cNvSpPr txBox="1">
          <a:spLocks noChangeArrowheads="1"/>
        </xdr:cNvSpPr>
      </xdr:nvSpPr>
      <xdr:spPr bwMode="auto">
        <a:xfrm>
          <a:off x="32247840" y="924629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42" name="Text Box 16">
          <a:extLst>
            <a:ext uri="{FF2B5EF4-FFF2-40B4-BE49-F238E27FC236}">
              <a16:creationId xmlns:a16="http://schemas.microsoft.com/office/drawing/2014/main" id="{8D9F29F9-7F18-4327-9439-31F17B14574E}"/>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43" name="Text Box 17">
          <a:extLst>
            <a:ext uri="{FF2B5EF4-FFF2-40B4-BE49-F238E27FC236}">
              <a16:creationId xmlns:a16="http://schemas.microsoft.com/office/drawing/2014/main" id="{7A603F4D-0E0E-453F-A679-CEDB0850390F}"/>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44" name="Text Box 18">
          <a:extLst>
            <a:ext uri="{FF2B5EF4-FFF2-40B4-BE49-F238E27FC236}">
              <a16:creationId xmlns:a16="http://schemas.microsoft.com/office/drawing/2014/main" id="{69177A5D-125A-483D-8736-1C6300E2EB1C}"/>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45" name="Text Box 19">
          <a:extLst>
            <a:ext uri="{FF2B5EF4-FFF2-40B4-BE49-F238E27FC236}">
              <a16:creationId xmlns:a16="http://schemas.microsoft.com/office/drawing/2014/main" id="{366C322F-928E-417B-882F-73735D61D6E7}"/>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44014"/>
    <xdr:sp macro="" textlink="">
      <xdr:nvSpPr>
        <xdr:cNvPr id="16946" name="Text Box 15">
          <a:extLst>
            <a:ext uri="{FF2B5EF4-FFF2-40B4-BE49-F238E27FC236}">
              <a16:creationId xmlns:a16="http://schemas.microsoft.com/office/drawing/2014/main" id="{4936CB22-68A7-4467-8064-80FBEAF83F6E}"/>
            </a:ext>
          </a:extLst>
        </xdr:cNvPr>
        <xdr:cNvSpPr txBox="1">
          <a:spLocks noChangeArrowheads="1"/>
        </xdr:cNvSpPr>
      </xdr:nvSpPr>
      <xdr:spPr bwMode="auto">
        <a:xfrm>
          <a:off x="32247840" y="950690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47" name="Text Box 16">
          <a:extLst>
            <a:ext uri="{FF2B5EF4-FFF2-40B4-BE49-F238E27FC236}">
              <a16:creationId xmlns:a16="http://schemas.microsoft.com/office/drawing/2014/main" id="{4836FF7B-0D89-4251-A41A-792503721047}"/>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48" name="Text Box 17">
          <a:extLst>
            <a:ext uri="{FF2B5EF4-FFF2-40B4-BE49-F238E27FC236}">
              <a16:creationId xmlns:a16="http://schemas.microsoft.com/office/drawing/2014/main" id="{EFA85464-029C-4575-8280-4193B7702AC4}"/>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49" name="Text Box 18">
          <a:extLst>
            <a:ext uri="{FF2B5EF4-FFF2-40B4-BE49-F238E27FC236}">
              <a16:creationId xmlns:a16="http://schemas.microsoft.com/office/drawing/2014/main" id="{2E6FEE93-2D0E-4917-8CD9-CA2D1016F9D3}"/>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50" name="Text Box 19">
          <a:extLst>
            <a:ext uri="{FF2B5EF4-FFF2-40B4-BE49-F238E27FC236}">
              <a16:creationId xmlns:a16="http://schemas.microsoft.com/office/drawing/2014/main" id="{1F412DAA-732F-459F-BF9E-0EB83DA53F9D}"/>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56743"/>
    <xdr:sp macro="" textlink="">
      <xdr:nvSpPr>
        <xdr:cNvPr id="16951" name="Text Box 15">
          <a:extLst>
            <a:ext uri="{FF2B5EF4-FFF2-40B4-BE49-F238E27FC236}">
              <a16:creationId xmlns:a16="http://schemas.microsoft.com/office/drawing/2014/main" id="{A9C4A01E-1134-499C-830C-BD57BB15EE03}"/>
            </a:ext>
          </a:extLst>
        </xdr:cNvPr>
        <xdr:cNvSpPr txBox="1">
          <a:spLocks noChangeArrowheads="1"/>
        </xdr:cNvSpPr>
      </xdr:nvSpPr>
      <xdr:spPr bwMode="auto">
        <a:xfrm>
          <a:off x="32247840" y="9246298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41</xdr:row>
      <xdr:rowOff>241935</xdr:rowOff>
    </xdr:from>
    <xdr:ext cx="95250" cy="213632"/>
    <xdr:sp macro="" textlink="">
      <xdr:nvSpPr>
        <xdr:cNvPr id="16952" name="Text Box 15">
          <a:extLst>
            <a:ext uri="{FF2B5EF4-FFF2-40B4-BE49-F238E27FC236}">
              <a16:creationId xmlns:a16="http://schemas.microsoft.com/office/drawing/2014/main" id="{F488111B-0AE0-4347-8B19-AF1331AC8D02}"/>
            </a:ext>
          </a:extLst>
        </xdr:cNvPr>
        <xdr:cNvSpPr txBox="1">
          <a:spLocks noChangeArrowheads="1"/>
        </xdr:cNvSpPr>
      </xdr:nvSpPr>
      <xdr:spPr bwMode="auto">
        <a:xfrm>
          <a:off x="32247840" y="103012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444331"/>
    <xdr:sp macro="" textlink="">
      <xdr:nvSpPr>
        <xdr:cNvPr id="16953" name="Text Box 15">
          <a:extLst>
            <a:ext uri="{FF2B5EF4-FFF2-40B4-BE49-F238E27FC236}">
              <a16:creationId xmlns:a16="http://schemas.microsoft.com/office/drawing/2014/main" id="{E2206B4E-DECE-4C91-914B-8B62AA161B34}"/>
            </a:ext>
          </a:extLst>
        </xdr:cNvPr>
        <xdr:cNvSpPr txBox="1">
          <a:spLocks noChangeArrowheads="1"/>
        </xdr:cNvSpPr>
      </xdr:nvSpPr>
      <xdr:spPr bwMode="auto">
        <a:xfrm>
          <a:off x="32118300" y="10988230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54" name="Text Box 16">
          <a:extLst>
            <a:ext uri="{FF2B5EF4-FFF2-40B4-BE49-F238E27FC236}">
              <a16:creationId xmlns:a16="http://schemas.microsoft.com/office/drawing/2014/main" id="{57FC9473-FD48-4D81-8F88-3D2D6E4E4ACD}"/>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55" name="Text Box 17">
          <a:extLst>
            <a:ext uri="{FF2B5EF4-FFF2-40B4-BE49-F238E27FC236}">
              <a16:creationId xmlns:a16="http://schemas.microsoft.com/office/drawing/2014/main" id="{D773A77C-3499-4A02-968D-8392DB7072A6}"/>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56" name="Text Box 18">
          <a:extLst>
            <a:ext uri="{FF2B5EF4-FFF2-40B4-BE49-F238E27FC236}">
              <a16:creationId xmlns:a16="http://schemas.microsoft.com/office/drawing/2014/main" id="{DE223A66-568B-4C13-B876-5D898D6250DC}"/>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57" name="Text Box 19">
          <a:extLst>
            <a:ext uri="{FF2B5EF4-FFF2-40B4-BE49-F238E27FC236}">
              <a16:creationId xmlns:a16="http://schemas.microsoft.com/office/drawing/2014/main" id="{037A3020-D902-44E2-AF54-AE94E4B903F6}"/>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44014"/>
    <xdr:sp macro="" textlink="">
      <xdr:nvSpPr>
        <xdr:cNvPr id="16958" name="Text Box 15">
          <a:extLst>
            <a:ext uri="{FF2B5EF4-FFF2-40B4-BE49-F238E27FC236}">
              <a16:creationId xmlns:a16="http://schemas.microsoft.com/office/drawing/2014/main" id="{C11B8367-4292-44BC-B995-9C5DC0824177}"/>
            </a:ext>
          </a:extLst>
        </xdr:cNvPr>
        <xdr:cNvSpPr txBox="1">
          <a:spLocks noChangeArrowheads="1"/>
        </xdr:cNvSpPr>
      </xdr:nvSpPr>
      <xdr:spPr bwMode="auto">
        <a:xfrm>
          <a:off x="32247840" y="950690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59" name="Text Box 16">
          <a:extLst>
            <a:ext uri="{FF2B5EF4-FFF2-40B4-BE49-F238E27FC236}">
              <a16:creationId xmlns:a16="http://schemas.microsoft.com/office/drawing/2014/main" id="{C11E3F27-8430-4105-9D3D-E91D235CFA27}"/>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60" name="Text Box 17">
          <a:extLst>
            <a:ext uri="{FF2B5EF4-FFF2-40B4-BE49-F238E27FC236}">
              <a16:creationId xmlns:a16="http://schemas.microsoft.com/office/drawing/2014/main" id="{5E686F81-23D4-442B-94B8-4B29EEBFA842}"/>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61" name="Text Box 18">
          <a:extLst>
            <a:ext uri="{FF2B5EF4-FFF2-40B4-BE49-F238E27FC236}">
              <a16:creationId xmlns:a16="http://schemas.microsoft.com/office/drawing/2014/main" id="{1E15CE12-9E26-4891-A904-7A168CE97499}"/>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62" name="Text Box 19">
          <a:extLst>
            <a:ext uri="{FF2B5EF4-FFF2-40B4-BE49-F238E27FC236}">
              <a16:creationId xmlns:a16="http://schemas.microsoft.com/office/drawing/2014/main" id="{8F62F011-070A-433C-878B-0105A9192F40}"/>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63" name="Text Box 16">
          <a:extLst>
            <a:ext uri="{FF2B5EF4-FFF2-40B4-BE49-F238E27FC236}">
              <a16:creationId xmlns:a16="http://schemas.microsoft.com/office/drawing/2014/main" id="{CA561657-FA3F-4562-82EA-07EABB9913D5}"/>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64" name="Text Box 17">
          <a:extLst>
            <a:ext uri="{FF2B5EF4-FFF2-40B4-BE49-F238E27FC236}">
              <a16:creationId xmlns:a16="http://schemas.microsoft.com/office/drawing/2014/main" id="{E735321D-DB0C-483D-BA3D-25FA5A7D5093}"/>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65" name="Text Box 18">
          <a:extLst>
            <a:ext uri="{FF2B5EF4-FFF2-40B4-BE49-F238E27FC236}">
              <a16:creationId xmlns:a16="http://schemas.microsoft.com/office/drawing/2014/main" id="{8349A609-539C-4EAB-AADE-28BA00BAF97B}"/>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66" name="Text Box 19">
          <a:extLst>
            <a:ext uri="{FF2B5EF4-FFF2-40B4-BE49-F238E27FC236}">
              <a16:creationId xmlns:a16="http://schemas.microsoft.com/office/drawing/2014/main" id="{44DFEEC8-E525-4B04-8B08-94D7FBAFA94D}"/>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44014"/>
    <xdr:sp macro="" textlink="">
      <xdr:nvSpPr>
        <xdr:cNvPr id="16967" name="Text Box 15">
          <a:extLst>
            <a:ext uri="{FF2B5EF4-FFF2-40B4-BE49-F238E27FC236}">
              <a16:creationId xmlns:a16="http://schemas.microsoft.com/office/drawing/2014/main" id="{F28C3AF8-AF9E-4D4E-8DF5-359C9195329D}"/>
            </a:ext>
          </a:extLst>
        </xdr:cNvPr>
        <xdr:cNvSpPr txBox="1">
          <a:spLocks noChangeArrowheads="1"/>
        </xdr:cNvSpPr>
      </xdr:nvSpPr>
      <xdr:spPr bwMode="auto">
        <a:xfrm>
          <a:off x="32247840" y="950690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68" name="Text Box 16">
          <a:extLst>
            <a:ext uri="{FF2B5EF4-FFF2-40B4-BE49-F238E27FC236}">
              <a16:creationId xmlns:a16="http://schemas.microsoft.com/office/drawing/2014/main" id="{74BE318B-3E6C-4241-A278-DDF2BBA4F420}"/>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69" name="Text Box 17">
          <a:extLst>
            <a:ext uri="{FF2B5EF4-FFF2-40B4-BE49-F238E27FC236}">
              <a16:creationId xmlns:a16="http://schemas.microsoft.com/office/drawing/2014/main" id="{E6937147-822C-4C92-8956-2FC6FACAAF6B}"/>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6970" name="Text Box 18">
          <a:extLst>
            <a:ext uri="{FF2B5EF4-FFF2-40B4-BE49-F238E27FC236}">
              <a16:creationId xmlns:a16="http://schemas.microsoft.com/office/drawing/2014/main" id="{ADE14B2A-B518-4B72-8D1A-7BADD8BF726F}"/>
            </a:ext>
          </a:extLst>
        </xdr:cNvPr>
        <xdr:cNvSpPr txBox="1">
          <a:spLocks noChangeArrowheads="1"/>
        </xdr:cNvSpPr>
      </xdr:nvSpPr>
      <xdr:spPr bwMode="auto">
        <a:xfrm>
          <a:off x="32247840" y="956462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213632"/>
    <xdr:sp macro="" textlink="">
      <xdr:nvSpPr>
        <xdr:cNvPr id="16971" name="Text Box 15">
          <a:extLst>
            <a:ext uri="{FF2B5EF4-FFF2-40B4-BE49-F238E27FC236}">
              <a16:creationId xmlns:a16="http://schemas.microsoft.com/office/drawing/2014/main" id="{9123A304-08B9-439A-9A7A-F5C5531A82BB}"/>
            </a:ext>
          </a:extLst>
        </xdr:cNvPr>
        <xdr:cNvSpPr txBox="1">
          <a:spLocks noChangeArrowheads="1"/>
        </xdr:cNvSpPr>
      </xdr:nvSpPr>
      <xdr:spPr bwMode="auto">
        <a:xfrm>
          <a:off x="32247840" y="961510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213632"/>
    <xdr:sp macro="" textlink="">
      <xdr:nvSpPr>
        <xdr:cNvPr id="16972" name="Text Box 15">
          <a:extLst>
            <a:ext uri="{FF2B5EF4-FFF2-40B4-BE49-F238E27FC236}">
              <a16:creationId xmlns:a16="http://schemas.microsoft.com/office/drawing/2014/main" id="{7F027805-C127-4BB8-AE2F-A7DFB9D0700C}"/>
            </a:ext>
          </a:extLst>
        </xdr:cNvPr>
        <xdr:cNvSpPr txBox="1">
          <a:spLocks noChangeArrowheads="1"/>
        </xdr:cNvSpPr>
      </xdr:nvSpPr>
      <xdr:spPr bwMode="auto">
        <a:xfrm>
          <a:off x="32247840" y="961510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213632"/>
    <xdr:sp macro="" textlink="">
      <xdr:nvSpPr>
        <xdr:cNvPr id="16973" name="Text Box 15">
          <a:extLst>
            <a:ext uri="{FF2B5EF4-FFF2-40B4-BE49-F238E27FC236}">
              <a16:creationId xmlns:a16="http://schemas.microsoft.com/office/drawing/2014/main" id="{CFFDD640-6AD3-4303-9489-B65E931E95EA}"/>
            </a:ext>
          </a:extLst>
        </xdr:cNvPr>
        <xdr:cNvSpPr txBox="1">
          <a:spLocks noChangeArrowheads="1"/>
        </xdr:cNvSpPr>
      </xdr:nvSpPr>
      <xdr:spPr bwMode="auto">
        <a:xfrm>
          <a:off x="32247840" y="961510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61691"/>
    <xdr:sp macro="" textlink="">
      <xdr:nvSpPr>
        <xdr:cNvPr id="16974" name="Text Box 15">
          <a:extLst>
            <a:ext uri="{FF2B5EF4-FFF2-40B4-BE49-F238E27FC236}">
              <a16:creationId xmlns:a16="http://schemas.microsoft.com/office/drawing/2014/main" id="{CD6B5AA8-73A5-4BF2-91FC-85EAD201EFE4}"/>
            </a:ext>
          </a:extLst>
        </xdr:cNvPr>
        <xdr:cNvSpPr txBox="1">
          <a:spLocks noChangeArrowheads="1"/>
        </xdr:cNvSpPr>
      </xdr:nvSpPr>
      <xdr:spPr bwMode="auto">
        <a:xfrm>
          <a:off x="32247840" y="9615106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213632"/>
    <xdr:sp macro="" textlink="">
      <xdr:nvSpPr>
        <xdr:cNvPr id="16975" name="Text Box 15">
          <a:extLst>
            <a:ext uri="{FF2B5EF4-FFF2-40B4-BE49-F238E27FC236}">
              <a16:creationId xmlns:a16="http://schemas.microsoft.com/office/drawing/2014/main" id="{29200990-5B93-4217-819B-1F23C139C165}"/>
            </a:ext>
          </a:extLst>
        </xdr:cNvPr>
        <xdr:cNvSpPr txBox="1">
          <a:spLocks noChangeArrowheads="1"/>
        </xdr:cNvSpPr>
      </xdr:nvSpPr>
      <xdr:spPr bwMode="auto">
        <a:xfrm>
          <a:off x="32247840" y="961510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44331"/>
    <xdr:sp macro="" textlink="">
      <xdr:nvSpPr>
        <xdr:cNvPr id="16976" name="Text Box 15">
          <a:extLst>
            <a:ext uri="{FF2B5EF4-FFF2-40B4-BE49-F238E27FC236}">
              <a16:creationId xmlns:a16="http://schemas.microsoft.com/office/drawing/2014/main" id="{D2E9228E-D436-47D3-BF18-BED37E24E6D4}"/>
            </a:ext>
          </a:extLst>
        </xdr:cNvPr>
        <xdr:cNvSpPr txBox="1">
          <a:spLocks noChangeArrowheads="1"/>
        </xdr:cNvSpPr>
      </xdr:nvSpPr>
      <xdr:spPr bwMode="auto">
        <a:xfrm>
          <a:off x="32247840" y="961510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977" name="Text Box 16">
          <a:extLst>
            <a:ext uri="{FF2B5EF4-FFF2-40B4-BE49-F238E27FC236}">
              <a16:creationId xmlns:a16="http://schemas.microsoft.com/office/drawing/2014/main" id="{76922D9B-FC53-4EF1-921D-7682E37897B4}"/>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978" name="Text Box 17">
          <a:extLst>
            <a:ext uri="{FF2B5EF4-FFF2-40B4-BE49-F238E27FC236}">
              <a16:creationId xmlns:a16="http://schemas.microsoft.com/office/drawing/2014/main" id="{4EC3514A-3F5E-4677-BE30-83F9C27EE6CB}"/>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979" name="Text Box 18">
          <a:extLst>
            <a:ext uri="{FF2B5EF4-FFF2-40B4-BE49-F238E27FC236}">
              <a16:creationId xmlns:a16="http://schemas.microsoft.com/office/drawing/2014/main" id="{97F4D9EB-EFD4-45C7-B44E-01523EE23F6D}"/>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980" name="Text Box 19">
          <a:extLst>
            <a:ext uri="{FF2B5EF4-FFF2-40B4-BE49-F238E27FC236}">
              <a16:creationId xmlns:a16="http://schemas.microsoft.com/office/drawing/2014/main" id="{86454354-C1A8-45E3-8E03-E3D33A919CD1}"/>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981" name="Text Box 16">
          <a:extLst>
            <a:ext uri="{FF2B5EF4-FFF2-40B4-BE49-F238E27FC236}">
              <a16:creationId xmlns:a16="http://schemas.microsoft.com/office/drawing/2014/main" id="{7E64BE8C-F948-4555-8168-9B714A77061B}"/>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982" name="Text Box 17">
          <a:extLst>
            <a:ext uri="{FF2B5EF4-FFF2-40B4-BE49-F238E27FC236}">
              <a16:creationId xmlns:a16="http://schemas.microsoft.com/office/drawing/2014/main" id="{83360C7A-ABCB-466D-9D99-B1060439BCE5}"/>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983" name="Text Box 18">
          <a:extLst>
            <a:ext uri="{FF2B5EF4-FFF2-40B4-BE49-F238E27FC236}">
              <a16:creationId xmlns:a16="http://schemas.microsoft.com/office/drawing/2014/main" id="{2E2DD5D7-E840-4DB6-990B-874BE285FE04}"/>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984" name="Text Box 19">
          <a:extLst>
            <a:ext uri="{FF2B5EF4-FFF2-40B4-BE49-F238E27FC236}">
              <a16:creationId xmlns:a16="http://schemas.microsoft.com/office/drawing/2014/main" id="{579BF94A-AA8D-4E3B-92E9-8C4E2550B42F}"/>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48496"/>
    <xdr:sp macro="" textlink="">
      <xdr:nvSpPr>
        <xdr:cNvPr id="16985" name="Text Box 15">
          <a:extLst>
            <a:ext uri="{FF2B5EF4-FFF2-40B4-BE49-F238E27FC236}">
              <a16:creationId xmlns:a16="http://schemas.microsoft.com/office/drawing/2014/main" id="{E731A482-1147-4CD0-82C5-F984914A7303}"/>
            </a:ext>
          </a:extLst>
        </xdr:cNvPr>
        <xdr:cNvSpPr txBox="1">
          <a:spLocks noChangeArrowheads="1"/>
        </xdr:cNvSpPr>
      </xdr:nvSpPr>
      <xdr:spPr bwMode="auto">
        <a:xfrm>
          <a:off x="32247840" y="961510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213632"/>
    <xdr:sp macro="" textlink="">
      <xdr:nvSpPr>
        <xdr:cNvPr id="16986" name="Text Box 15">
          <a:extLst>
            <a:ext uri="{FF2B5EF4-FFF2-40B4-BE49-F238E27FC236}">
              <a16:creationId xmlns:a16="http://schemas.microsoft.com/office/drawing/2014/main" id="{403CE63B-1896-452E-945F-F32A3F1D01A0}"/>
            </a:ext>
          </a:extLst>
        </xdr:cNvPr>
        <xdr:cNvSpPr txBox="1">
          <a:spLocks noChangeArrowheads="1"/>
        </xdr:cNvSpPr>
      </xdr:nvSpPr>
      <xdr:spPr bwMode="auto">
        <a:xfrm>
          <a:off x="32247840" y="961510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44331"/>
    <xdr:sp macro="" textlink="">
      <xdr:nvSpPr>
        <xdr:cNvPr id="16987" name="Text Box 15">
          <a:extLst>
            <a:ext uri="{FF2B5EF4-FFF2-40B4-BE49-F238E27FC236}">
              <a16:creationId xmlns:a16="http://schemas.microsoft.com/office/drawing/2014/main" id="{6755C9CB-9295-41FB-82B3-86D08B08CF98}"/>
            </a:ext>
          </a:extLst>
        </xdr:cNvPr>
        <xdr:cNvSpPr txBox="1">
          <a:spLocks noChangeArrowheads="1"/>
        </xdr:cNvSpPr>
      </xdr:nvSpPr>
      <xdr:spPr bwMode="auto">
        <a:xfrm>
          <a:off x="32247840" y="961510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988" name="Text Box 16">
          <a:extLst>
            <a:ext uri="{FF2B5EF4-FFF2-40B4-BE49-F238E27FC236}">
              <a16:creationId xmlns:a16="http://schemas.microsoft.com/office/drawing/2014/main" id="{8DB58320-99F5-442B-935B-E7A6900C96D0}"/>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989" name="Text Box 17">
          <a:extLst>
            <a:ext uri="{FF2B5EF4-FFF2-40B4-BE49-F238E27FC236}">
              <a16:creationId xmlns:a16="http://schemas.microsoft.com/office/drawing/2014/main" id="{E61DE17D-4411-42E9-8DC1-9A25BF6279CE}"/>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990" name="Text Box 18">
          <a:extLst>
            <a:ext uri="{FF2B5EF4-FFF2-40B4-BE49-F238E27FC236}">
              <a16:creationId xmlns:a16="http://schemas.microsoft.com/office/drawing/2014/main" id="{5A9B8896-0EA4-4969-B86A-0F5719E5B63C}"/>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991" name="Text Box 19">
          <a:extLst>
            <a:ext uri="{FF2B5EF4-FFF2-40B4-BE49-F238E27FC236}">
              <a16:creationId xmlns:a16="http://schemas.microsoft.com/office/drawing/2014/main" id="{EABD562F-3AE6-49E4-A4D6-1168F518526B}"/>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39</xdr:row>
      <xdr:rowOff>504825</xdr:rowOff>
    </xdr:from>
    <xdr:ext cx="95250" cy="444014"/>
    <xdr:sp macro="" textlink="">
      <xdr:nvSpPr>
        <xdr:cNvPr id="16992" name="Text Box 15">
          <a:extLst>
            <a:ext uri="{FF2B5EF4-FFF2-40B4-BE49-F238E27FC236}">
              <a16:creationId xmlns:a16="http://schemas.microsoft.com/office/drawing/2014/main" id="{031A24EE-46E2-47A1-A3E8-2E6F5188F76C}"/>
            </a:ext>
          </a:extLst>
        </xdr:cNvPr>
        <xdr:cNvSpPr txBox="1">
          <a:spLocks noChangeArrowheads="1"/>
        </xdr:cNvSpPr>
      </xdr:nvSpPr>
      <xdr:spPr bwMode="auto">
        <a:xfrm>
          <a:off x="32247840" y="984751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993" name="Text Box 16">
          <a:extLst>
            <a:ext uri="{FF2B5EF4-FFF2-40B4-BE49-F238E27FC236}">
              <a16:creationId xmlns:a16="http://schemas.microsoft.com/office/drawing/2014/main" id="{1B4979B8-18DC-4E2B-AAD9-24B63A5719D0}"/>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994" name="Text Box 17">
          <a:extLst>
            <a:ext uri="{FF2B5EF4-FFF2-40B4-BE49-F238E27FC236}">
              <a16:creationId xmlns:a16="http://schemas.microsoft.com/office/drawing/2014/main" id="{327BD931-F392-49A5-935B-AAF81840627B}"/>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995" name="Text Box 18">
          <a:extLst>
            <a:ext uri="{FF2B5EF4-FFF2-40B4-BE49-F238E27FC236}">
              <a16:creationId xmlns:a16="http://schemas.microsoft.com/office/drawing/2014/main" id="{85959782-570B-4A45-9941-1B8F7D88D7C5}"/>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6996" name="Text Box 19">
          <a:extLst>
            <a:ext uri="{FF2B5EF4-FFF2-40B4-BE49-F238E27FC236}">
              <a16:creationId xmlns:a16="http://schemas.microsoft.com/office/drawing/2014/main" id="{11393D31-071B-4174-B4AB-9473B7C246B3}"/>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56743"/>
    <xdr:sp macro="" textlink="">
      <xdr:nvSpPr>
        <xdr:cNvPr id="16997" name="Text Box 15">
          <a:extLst>
            <a:ext uri="{FF2B5EF4-FFF2-40B4-BE49-F238E27FC236}">
              <a16:creationId xmlns:a16="http://schemas.microsoft.com/office/drawing/2014/main" id="{918D7A92-A51C-4DA5-902E-6FA3BC90AD04}"/>
            </a:ext>
          </a:extLst>
        </xdr:cNvPr>
        <xdr:cNvSpPr txBox="1">
          <a:spLocks noChangeArrowheads="1"/>
        </xdr:cNvSpPr>
      </xdr:nvSpPr>
      <xdr:spPr bwMode="auto">
        <a:xfrm>
          <a:off x="32247840" y="9615106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213632"/>
    <xdr:sp macro="" textlink="">
      <xdr:nvSpPr>
        <xdr:cNvPr id="16998" name="Text Box 15">
          <a:extLst>
            <a:ext uri="{FF2B5EF4-FFF2-40B4-BE49-F238E27FC236}">
              <a16:creationId xmlns:a16="http://schemas.microsoft.com/office/drawing/2014/main" id="{52893102-45AD-4D8A-BD69-C12B1D1308D3}"/>
            </a:ext>
          </a:extLst>
        </xdr:cNvPr>
        <xdr:cNvSpPr txBox="1">
          <a:spLocks noChangeArrowheads="1"/>
        </xdr:cNvSpPr>
      </xdr:nvSpPr>
      <xdr:spPr bwMode="auto">
        <a:xfrm>
          <a:off x="32247840" y="961510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44331"/>
    <xdr:sp macro="" textlink="">
      <xdr:nvSpPr>
        <xdr:cNvPr id="16999" name="Text Box 15">
          <a:extLst>
            <a:ext uri="{FF2B5EF4-FFF2-40B4-BE49-F238E27FC236}">
              <a16:creationId xmlns:a16="http://schemas.microsoft.com/office/drawing/2014/main" id="{75B0D3CA-11C9-48F0-B50E-0401A02F01E2}"/>
            </a:ext>
          </a:extLst>
        </xdr:cNvPr>
        <xdr:cNvSpPr txBox="1">
          <a:spLocks noChangeArrowheads="1"/>
        </xdr:cNvSpPr>
      </xdr:nvSpPr>
      <xdr:spPr bwMode="auto">
        <a:xfrm>
          <a:off x="32247840" y="961510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7000" name="Text Box 16">
          <a:extLst>
            <a:ext uri="{FF2B5EF4-FFF2-40B4-BE49-F238E27FC236}">
              <a16:creationId xmlns:a16="http://schemas.microsoft.com/office/drawing/2014/main" id="{BE47DDB9-0494-41FE-8574-D0C59758392D}"/>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7001" name="Text Box 17">
          <a:extLst>
            <a:ext uri="{FF2B5EF4-FFF2-40B4-BE49-F238E27FC236}">
              <a16:creationId xmlns:a16="http://schemas.microsoft.com/office/drawing/2014/main" id="{15393E8C-377D-489D-AB5B-C8AAC2E99A0C}"/>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7002" name="Text Box 18">
          <a:extLst>
            <a:ext uri="{FF2B5EF4-FFF2-40B4-BE49-F238E27FC236}">
              <a16:creationId xmlns:a16="http://schemas.microsoft.com/office/drawing/2014/main" id="{1A33C9FE-595F-4847-99E4-8B7E99275A1B}"/>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7003" name="Text Box 19">
          <a:extLst>
            <a:ext uri="{FF2B5EF4-FFF2-40B4-BE49-F238E27FC236}">
              <a16:creationId xmlns:a16="http://schemas.microsoft.com/office/drawing/2014/main" id="{B9113C49-C2F5-42E9-9123-C2C11DB01E6B}"/>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39</xdr:row>
      <xdr:rowOff>504825</xdr:rowOff>
    </xdr:from>
    <xdr:ext cx="95250" cy="444014"/>
    <xdr:sp macro="" textlink="">
      <xdr:nvSpPr>
        <xdr:cNvPr id="17004" name="Text Box 15">
          <a:extLst>
            <a:ext uri="{FF2B5EF4-FFF2-40B4-BE49-F238E27FC236}">
              <a16:creationId xmlns:a16="http://schemas.microsoft.com/office/drawing/2014/main" id="{EB13620E-BA38-4459-A9B5-FCE35B28E74D}"/>
            </a:ext>
          </a:extLst>
        </xdr:cNvPr>
        <xdr:cNvSpPr txBox="1">
          <a:spLocks noChangeArrowheads="1"/>
        </xdr:cNvSpPr>
      </xdr:nvSpPr>
      <xdr:spPr bwMode="auto">
        <a:xfrm>
          <a:off x="32247840" y="984751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7005" name="Text Box 16">
          <a:extLst>
            <a:ext uri="{FF2B5EF4-FFF2-40B4-BE49-F238E27FC236}">
              <a16:creationId xmlns:a16="http://schemas.microsoft.com/office/drawing/2014/main" id="{0EDDC549-8547-416A-8E6C-65010747CF62}"/>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7006" name="Text Box 17">
          <a:extLst>
            <a:ext uri="{FF2B5EF4-FFF2-40B4-BE49-F238E27FC236}">
              <a16:creationId xmlns:a16="http://schemas.microsoft.com/office/drawing/2014/main" id="{681717E1-7FFF-48A6-8CA1-7DD2AB5E59C4}"/>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7007" name="Text Box 18">
          <a:extLst>
            <a:ext uri="{FF2B5EF4-FFF2-40B4-BE49-F238E27FC236}">
              <a16:creationId xmlns:a16="http://schemas.microsoft.com/office/drawing/2014/main" id="{1F2B59E1-BB5D-47F7-AD13-101EF6DD7935}"/>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7008" name="Text Box 19">
          <a:extLst>
            <a:ext uri="{FF2B5EF4-FFF2-40B4-BE49-F238E27FC236}">
              <a16:creationId xmlns:a16="http://schemas.microsoft.com/office/drawing/2014/main" id="{45F08585-04A3-4F75-A5DB-F31A1B3A3413}"/>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7009" name="Text Box 16">
          <a:extLst>
            <a:ext uri="{FF2B5EF4-FFF2-40B4-BE49-F238E27FC236}">
              <a16:creationId xmlns:a16="http://schemas.microsoft.com/office/drawing/2014/main" id="{25E51A2D-BFA0-4F56-9BBD-88AF6257F68A}"/>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7010" name="Text Box 17">
          <a:extLst>
            <a:ext uri="{FF2B5EF4-FFF2-40B4-BE49-F238E27FC236}">
              <a16:creationId xmlns:a16="http://schemas.microsoft.com/office/drawing/2014/main" id="{33FF7C53-9F79-43D7-808D-31D8C1DE42DE}"/>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7011" name="Text Box 18">
          <a:extLst>
            <a:ext uri="{FF2B5EF4-FFF2-40B4-BE49-F238E27FC236}">
              <a16:creationId xmlns:a16="http://schemas.microsoft.com/office/drawing/2014/main" id="{EDC0F85D-C2BB-4DDC-BBAD-F30DE0FE7136}"/>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7012" name="Text Box 19">
          <a:extLst>
            <a:ext uri="{FF2B5EF4-FFF2-40B4-BE49-F238E27FC236}">
              <a16:creationId xmlns:a16="http://schemas.microsoft.com/office/drawing/2014/main" id="{90340D74-83B6-4480-B7F1-52D5D3486249}"/>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39</xdr:row>
      <xdr:rowOff>504825</xdr:rowOff>
    </xdr:from>
    <xdr:ext cx="95250" cy="444014"/>
    <xdr:sp macro="" textlink="">
      <xdr:nvSpPr>
        <xdr:cNvPr id="17013" name="Text Box 15">
          <a:extLst>
            <a:ext uri="{FF2B5EF4-FFF2-40B4-BE49-F238E27FC236}">
              <a16:creationId xmlns:a16="http://schemas.microsoft.com/office/drawing/2014/main" id="{F13E02C7-202E-48E7-9B64-4CF5CD406D75}"/>
            </a:ext>
          </a:extLst>
        </xdr:cNvPr>
        <xdr:cNvSpPr txBox="1">
          <a:spLocks noChangeArrowheads="1"/>
        </xdr:cNvSpPr>
      </xdr:nvSpPr>
      <xdr:spPr bwMode="auto">
        <a:xfrm>
          <a:off x="32247840" y="984751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7014" name="Text Box 16">
          <a:extLst>
            <a:ext uri="{FF2B5EF4-FFF2-40B4-BE49-F238E27FC236}">
              <a16:creationId xmlns:a16="http://schemas.microsoft.com/office/drawing/2014/main" id="{318F8045-F42D-42C0-AA1B-FB40C3305BBE}"/>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7015" name="Text Box 17">
          <a:extLst>
            <a:ext uri="{FF2B5EF4-FFF2-40B4-BE49-F238E27FC236}">
              <a16:creationId xmlns:a16="http://schemas.microsoft.com/office/drawing/2014/main" id="{AD5C3786-22B7-432A-A12E-BC067D129617}"/>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7016" name="Text Box 18">
          <a:extLst>
            <a:ext uri="{FF2B5EF4-FFF2-40B4-BE49-F238E27FC236}">
              <a16:creationId xmlns:a16="http://schemas.microsoft.com/office/drawing/2014/main" id="{EFFCD27A-D2A0-487E-AC74-687EBAC857B5}"/>
            </a:ext>
          </a:extLst>
        </xdr:cNvPr>
        <xdr:cNvSpPr txBox="1">
          <a:spLocks noChangeArrowheads="1"/>
        </xdr:cNvSpPr>
      </xdr:nvSpPr>
      <xdr:spPr bwMode="auto">
        <a:xfrm>
          <a:off x="32247840" y="100294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213632"/>
    <xdr:sp macro="" textlink="">
      <xdr:nvSpPr>
        <xdr:cNvPr id="17017" name="Text Box 15">
          <a:extLst>
            <a:ext uri="{FF2B5EF4-FFF2-40B4-BE49-F238E27FC236}">
              <a16:creationId xmlns:a16="http://schemas.microsoft.com/office/drawing/2014/main" id="{6A6E07B9-082E-49FA-97FD-4AF030ACC0FB}"/>
            </a:ext>
          </a:extLst>
        </xdr:cNvPr>
        <xdr:cNvSpPr txBox="1">
          <a:spLocks noChangeArrowheads="1"/>
        </xdr:cNvSpPr>
      </xdr:nvSpPr>
      <xdr:spPr bwMode="auto">
        <a:xfrm>
          <a:off x="32247840" y="100799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213632"/>
    <xdr:sp macro="" textlink="">
      <xdr:nvSpPr>
        <xdr:cNvPr id="17018" name="Text Box 15">
          <a:extLst>
            <a:ext uri="{FF2B5EF4-FFF2-40B4-BE49-F238E27FC236}">
              <a16:creationId xmlns:a16="http://schemas.microsoft.com/office/drawing/2014/main" id="{E1FA1EF5-A454-4863-83DD-31233C1CFCF1}"/>
            </a:ext>
          </a:extLst>
        </xdr:cNvPr>
        <xdr:cNvSpPr txBox="1">
          <a:spLocks noChangeArrowheads="1"/>
        </xdr:cNvSpPr>
      </xdr:nvSpPr>
      <xdr:spPr bwMode="auto">
        <a:xfrm>
          <a:off x="32247840" y="100799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213632"/>
    <xdr:sp macro="" textlink="">
      <xdr:nvSpPr>
        <xdr:cNvPr id="17019" name="Text Box 15">
          <a:extLst>
            <a:ext uri="{FF2B5EF4-FFF2-40B4-BE49-F238E27FC236}">
              <a16:creationId xmlns:a16="http://schemas.microsoft.com/office/drawing/2014/main" id="{49F34871-4854-441E-8215-5A53EF50A2BA}"/>
            </a:ext>
          </a:extLst>
        </xdr:cNvPr>
        <xdr:cNvSpPr txBox="1">
          <a:spLocks noChangeArrowheads="1"/>
        </xdr:cNvSpPr>
      </xdr:nvSpPr>
      <xdr:spPr bwMode="auto">
        <a:xfrm>
          <a:off x="32247840" y="100799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213632"/>
    <xdr:sp macro="" textlink="">
      <xdr:nvSpPr>
        <xdr:cNvPr id="17020" name="Text Box 15">
          <a:extLst>
            <a:ext uri="{FF2B5EF4-FFF2-40B4-BE49-F238E27FC236}">
              <a16:creationId xmlns:a16="http://schemas.microsoft.com/office/drawing/2014/main" id="{B63E36D7-3D54-4B12-9F4C-85FEEB072958}"/>
            </a:ext>
          </a:extLst>
        </xdr:cNvPr>
        <xdr:cNvSpPr txBox="1">
          <a:spLocks noChangeArrowheads="1"/>
        </xdr:cNvSpPr>
      </xdr:nvSpPr>
      <xdr:spPr bwMode="auto">
        <a:xfrm>
          <a:off x="32247840" y="100799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213632"/>
    <xdr:sp macro="" textlink="">
      <xdr:nvSpPr>
        <xdr:cNvPr id="17021" name="Text Box 15">
          <a:extLst>
            <a:ext uri="{FF2B5EF4-FFF2-40B4-BE49-F238E27FC236}">
              <a16:creationId xmlns:a16="http://schemas.microsoft.com/office/drawing/2014/main" id="{6B93D53F-D0B5-46A5-A1EE-9CCAD4FD9305}"/>
            </a:ext>
          </a:extLst>
        </xdr:cNvPr>
        <xdr:cNvSpPr txBox="1">
          <a:spLocks noChangeArrowheads="1"/>
        </xdr:cNvSpPr>
      </xdr:nvSpPr>
      <xdr:spPr bwMode="auto">
        <a:xfrm>
          <a:off x="32247840" y="100799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213632"/>
    <xdr:sp macro="" textlink="">
      <xdr:nvSpPr>
        <xdr:cNvPr id="17022" name="Text Box 15">
          <a:extLst>
            <a:ext uri="{FF2B5EF4-FFF2-40B4-BE49-F238E27FC236}">
              <a16:creationId xmlns:a16="http://schemas.microsoft.com/office/drawing/2014/main" id="{1AB56E54-4E34-4129-A911-7A320EC0D027}"/>
            </a:ext>
          </a:extLst>
        </xdr:cNvPr>
        <xdr:cNvSpPr txBox="1">
          <a:spLocks noChangeArrowheads="1"/>
        </xdr:cNvSpPr>
      </xdr:nvSpPr>
      <xdr:spPr bwMode="auto">
        <a:xfrm>
          <a:off x="32247840" y="100799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461691"/>
    <xdr:sp macro="" textlink="">
      <xdr:nvSpPr>
        <xdr:cNvPr id="17023" name="Text Box 15">
          <a:extLst>
            <a:ext uri="{FF2B5EF4-FFF2-40B4-BE49-F238E27FC236}">
              <a16:creationId xmlns:a16="http://schemas.microsoft.com/office/drawing/2014/main" id="{B654B9F2-7351-4019-8683-D65EAD50FA74}"/>
            </a:ext>
          </a:extLst>
        </xdr:cNvPr>
        <xdr:cNvSpPr txBox="1">
          <a:spLocks noChangeArrowheads="1"/>
        </xdr:cNvSpPr>
      </xdr:nvSpPr>
      <xdr:spPr bwMode="auto">
        <a:xfrm>
          <a:off x="32247840" y="10079926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213632"/>
    <xdr:sp macro="" textlink="">
      <xdr:nvSpPr>
        <xdr:cNvPr id="17024" name="Text Box 15">
          <a:extLst>
            <a:ext uri="{FF2B5EF4-FFF2-40B4-BE49-F238E27FC236}">
              <a16:creationId xmlns:a16="http://schemas.microsoft.com/office/drawing/2014/main" id="{95D4764B-93BB-43B3-BEEE-9241F67EDFEF}"/>
            </a:ext>
          </a:extLst>
        </xdr:cNvPr>
        <xdr:cNvSpPr txBox="1">
          <a:spLocks noChangeArrowheads="1"/>
        </xdr:cNvSpPr>
      </xdr:nvSpPr>
      <xdr:spPr bwMode="auto">
        <a:xfrm>
          <a:off x="32247840" y="100799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444331"/>
    <xdr:sp macro="" textlink="">
      <xdr:nvSpPr>
        <xdr:cNvPr id="17025" name="Text Box 15">
          <a:extLst>
            <a:ext uri="{FF2B5EF4-FFF2-40B4-BE49-F238E27FC236}">
              <a16:creationId xmlns:a16="http://schemas.microsoft.com/office/drawing/2014/main" id="{1B118B37-95D6-4532-9608-23A1FC2AF179}"/>
            </a:ext>
          </a:extLst>
        </xdr:cNvPr>
        <xdr:cNvSpPr txBox="1">
          <a:spLocks noChangeArrowheads="1"/>
        </xdr:cNvSpPr>
      </xdr:nvSpPr>
      <xdr:spPr bwMode="auto">
        <a:xfrm>
          <a:off x="32247840" y="1007992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26" name="Text Box 16">
          <a:extLst>
            <a:ext uri="{FF2B5EF4-FFF2-40B4-BE49-F238E27FC236}">
              <a16:creationId xmlns:a16="http://schemas.microsoft.com/office/drawing/2014/main" id="{D6D62EC6-94E4-416C-BEEB-DACE6AB9D66E}"/>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27" name="Text Box 17">
          <a:extLst>
            <a:ext uri="{FF2B5EF4-FFF2-40B4-BE49-F238E27FC236}">
              <a16:creationId xmlns:a16="http://schemas.microsoft.com/office/drawing/2014/main" id="{31B58C31-0D20-4BA2-A053-A4BC4D804B28}"/>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28" name="Text Box 18">
          <a:extLst>
            <a:ext uri="{FF2B5EF4-FFF2-40B4-BE49-F238E27FC236}">
              <a16:creationId xmlns:a16="http://schemas.microsoft.com/office/drawing/2014/main" id="{B0E6EA6F-43B1-4DA8-9AB9-75C0B9265603}"/>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29" name="Text Box 19">
          <a:extLst>
            <a:ext uri="{FF2B5EF4-FFF2-40B4-BE49-F238E27FC236}">
              <a16:creationId xmlns:a16="http://schemas.microsoft.com/office/drawing/2014/main" id="{DC04FA9E-11C5-48C3-AE88-26C3103D2D6A}"/>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30" name="Text Box 16">
          <a:extLst>
            <a:ext uri="{FF2B5EF4-FFF2-40B4-BE49-F238E27FC236}">
              <a16:creationId xmlns:a16="http://schemas.microsoft.com/office/drawing/2014/main" id="{0A5A227F-536A-4E51-87A5-6BD5E2BCFAD6}"/>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31" name="Text Box 17">
          <a:extLst>
            <a:ext uri="{FF2B5EF4-FFF2-40B4-BE49-F238E27FC236}">
              <a16:creationId xmlns:a16="http://schemas.microsoft.com/office/drawing/2014/main" id="{77535569-3AD6-4B19-AC56-3C1BD7EA3DBC}"/>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32" name="Text Box 18">
          <a:extLst>
            <a:ext uri="{FF2B5EF4-FFF2-40B4-BE49-F238E27FC236}">
              <a16:creationId xmlns:a16="http://schemas.microsoft.com/office/drawing/2014/main" id="{22FBA75D-7984-4D90-87F4-1C4151B63EEF}"/>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33" name="Text Box 19">
          <a:extLst>
            <a:ext uri="{FF2B5EF4-FFF2-40B4-BE49-F238E27FC236}">
              <a16:creationId xmlns:a16="http://schemas.microsoft.com/office/drawing/2014/main" id="{2F706E83-25C2-4B31-B9CC-083AB275F6C1}"/>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448496"/>
    <xdr:sp macro="" textlink="">
      <xdr:nvSpPr>
        <xdr:cNvPr id="17034" name="Text Box 15">
          <a:extLst>
            <a:ext uri="{FF2B5EF4-FFF2-40B4-BE49-F238E27FC236}">
              <a16:creationId xmlns:a16="http://schemas.microsoft.com/office/drawing/2014/main" id="{2899DDB5-2946-4B5D-87B4-0CC932E126CE}"/>
            </a:ext>
          </a:extLst>
        </xdr:cNvPr>
        <xdr:cNvSpPr txBox="1">
          <a:spLocks noChangeArrowheads="1"/>
        </xdr:cNvSpPr>
      </xdr:nvSpPr>
      <xdr:spPr bwMode="auto">
        <a:xfrm>
          <a:off x="32247840" y="1007992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213632"/>
    <xdr:sp macro="" textlink="">
      <xdr:nvSpPr>
        <xdr:cNvPr id="17035" name="Text Box 15">
          <a:extLst>
            <a:ext uri="{FF2B5EF4-FFF2-40B4-BE49-F238E27FC236}">
              <a16:creationId xmlns:a16="http://schemas.microsoft.com/office/drawing/2014/main" id="{2C906B85-2065-4AA4-9A04-56D1F2D99C28}"/>
            </a:ext>
          </a:extLst>
        </xdr:cNvPr>
        <xdr:cNvSpPr txBox="1">
          <a:spLocks noChangeArrowheads="1"/>
        </xdr:cNvSpPr>
      </xdr:nvSpPr>
      <xdr:spPr bwMode="auto">
        <a:xfrm>
          <a:off x="32247840" y="100799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444331"/>
    <xdr:sp macro="" textlink="">
      <xdr:nvSpPr>
        <xdr:cNvPr id="17036" name="Text Box 15">
          <a:extLst>
            <a:ext uri="{FF2B5EF4-FFF2-40B4-BE49-F238E27FC236}">
              <a16:creationId xmlns:a16="http://schemas.microsoft.com/office/drawing/2014/main" id="{F36C838F-6CF9-4CEF-82AD-187EA227ECBD}"/>
            </a:ext>
          </a:extLst>
        </xdr:cNvPr>
        <xdr:cNvSpPr txBox="1">
          <a:spLocks noChangeArrowheads="1"/>
        </xdr:cNvSpPr>
      </xdr:nvSpPr>
      <xdr:spPr bwMode="auto">
        <a:xfrm>
          <a:off x="32247840" y="1007992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37" name="Text Box 16">
          <a:extLst>
            <a:ext uri="{FF2B5EF4-FFF2-40B4-BE49-F238E27FC236}">
              <a16:creationId xmlns:a16="http://schemas.microsoft.com/office/drawing/2014/main" id="{B98033AB-AD89-462B-8856-98784BC1F259}"/>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38" name="Text Box 17">
          <a:extLst>
            <a:ext uri="{FF2B5EF4-FFF2-40B4-BE49-F238E27FC236}">
              <a16:creationId xmlns:a16="http://schemas.microsoft.com/office/drawing/2014/main" id="{AB0ABB86-C524-4D02-815F-1D721A78087B}"/>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39" name="Text Box 18">
          <a:extLst>
            <a:ext uri="{FF2B5EF4-FFF2-40B4-BE49-F238E27FC236}">
              <a16:creationId xmlns:a16="http://schemas.microsoft.com/office/drawing/2014/main" id="{C1B2E60D-E205-49B1-97E6-EEBE6F77F7D1}"/>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40" name="Text Box 19">
          <a:extLst>
            <a:ext uri="{FF2B5EF4-FFF2-40B4-BE49-F238E27FC236}">
              <a16:creationId xmlns:a16="http://schemas.microsoft.com/office/drawing/2014/main" id="{5145E456-AD45-4FF1-9018-15E8FAF14BF7}"/>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41</xdr:row>
      <xdr:rowOff>504825</xdr:rowOff>
    </xdr:from>
    <xdr:ext cx="95250" cy="444014"/>
    <xdr:sp macro="" textlink="">
      <xdr:nvSpPr>
        <xdr:cNvPr id="17041" name="Text Box 15">
          <a:extLst>
            <a:ext uri="{FF2B5EF4-FFF2-40B4-BE49-F238E27FC236}">
              <a16:creationId xmlns:a16="http://schemas.microsoft.com/office/drawing/2014/main" id="{806380B9-D609-4B26-9A69-A3110F316636}"/>
            </a:ext>
          </a:extLst>
        </xdr:cNvPr>
        <xdr:cNvSpPr txBox="1">
          <a:spLocks noChangeArrowheads="1"/>
        </xdr:cNvSpPr>
      </xdr:nvSpPr>
      <xdr:spPr bwMode="auto">
        <a:xfrm>
          <a:off x="32247840" y="1032757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42" name="Text Box 16">
          <a:extLst>
            <a:ext uri="{FF2B5EF4-FFF2-40B4-BE49-F238E27FC236}">
              <a16:creationId xmlns:a16="http://schemas.microsoft.com/office/drawing/2014/main" id="{761CFF63-E359-4408-99CF-513C799F50DA}"/>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43" name="Text Box 17">
          <a:extLst>
            <a:ext uri="{FF2B5EF4-FFF2-40B4-BE49-F238E27FC236}">
              <a16:creationId xmlns:a16="http://schemas.microsoft.com/office/drawing/2014/main" id="{118F92BA-3341-4A43-AB82-091C93797568}"/>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44" name="Text Box 18">
          <a:extLst>
            <a:ext uri="{FF2B5EF4-FFF2-40B4-BE49-F238E27FC236}">
              <a16:creationId xmlns:a16="http://schemas.microsoft.com/office/drawing/2014/main" id="{F258B3BA-67DE-460A-8283-DE4F92D82AAC}"/>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45" name="Text Box 19">
          <a:extLst>
            <a:ext uri="{FF2B5EF4-FFF2-40B4-BE49-F238E27FC236}">
              <a16:creationId xmlns:a16="http://schemas.microsoft.com/office/drawing/2014/main" id="{997AFB6C-C90B-4A73-A323-D3F3077C7685}"/>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456743"/>
    <xdr:sp macro="" textlink="">
      <xdr:nvSpPr>
        <xdr:cNvPr id="17046" name="Text Box 15">
          <a:extLst>
            <a:ext uri="{FF2B5EF4-FFF2-40B4-BE49-F238E27FC236}">
              <a16:creationId xmlns:a16="http://schemas.microsoft.com/office/drawing/2014/main" id="{D9F104D4-3234-44E1-BF4B-6CFE9BD193BA}"/>
            </a:ext>
          </a:extLst>
        </xdr:cNvPr>
        <xdr:cNvSpPr txBox="1">
          <a:spLocks noChangeArrowheads="1"/>
        </xdr:cNvSpPr>
      </xdr:nvSpPr>
      <xdr:spPr bwMode="auto">
        <a:xfrm>
          <a:off x="32247840" y="10079926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213632"/>
    <xdr:sp macro="" textlink="">
      <xdr:nvSpPr>
        <xdr:cNvPr id="17047" name="Text Box 15">
          <a:extLst>
            <a:ext uri="{FF2B5EF4-FFF2-40B4-BE49-F238E27FC236}">
              <a16:creationId xmlns:a16="http://schemas.microsoft.com/office/drawing/2014/main" id="{90CD66AA-1B7A-4C54-8857-A723A58AB542}"/>
            </a:ext>
          </a:extLst>
        </xdr:cNvPr>
        <xdr:cNvSpPr txBox="1">
          <a:spLocks noChangeArrowheads="1"/>
        </xdr:cNvSpPr>
      </xdr:nvSpPr>
      <xdr:spPr bwMode="auto">
        <a:xfrm>
          <a:off x="32247840" y="100799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444331"/>
    <xdr:sp macro="" textlink="">
      <xdr:nvSpPr>
        <xdr:cNvPr id="17048" name="Text Box 15">
          <a:extLst>
            <a:ext uri="{FF2B5EF4-FFF2-40B4-BE49-F238E27FC236}">
              <a16:creationId xmlns:a16="http://schemas.microsoft.com/office/drawing/2014/main" id="{10D31E2A-E162-4D6F-A420-C086F1D5286F}"/>
            </a:ext>
          </a:extLst>
        </xdr:cNvPr>
        <xdr:cNvSpPr txBox="1">
          <a:spLocks noChangeArrowheads="1"/>
        </xdr:cNvSpPr>
      </xdr:nvSpPr>
      <xdr:spPr bwMode="auto">
        <a:xfrm>
          <a:off x="32247840" y="1007992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49" name="Text Box 16">
          <a:extLst>
            <a:ext uri="{FF2B5EF4-FFF2-40B4-BE49-F238E27FC236}">
              <a16:creationId xmlns:a16="http://schemas.microsoft.com/office/drawing/2014/main" id="{0E95E9A1-46E4-43C6-BC45-4CF8B2F98331}"/>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50" name="Text Box 17">
          <a:extLst>
            <a:ext uri="{FF2B5EF4-FFF2-40B4-BE49-F238E27FC236}">
              <a16:creationId xmlns:a16="http://schemas.microsoft.com/office/drawing/2014/main" id="{5B23A44D-F2CF-48F3-B946-35CE980D53A9}"/>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51" name="Text Box 18">
          <a:extLst>
            <a:ext uri="{FF2B5EF4-FFF2-40B4-BE49-F238E27FC236}">
              <a16:creationId xmlns:a16="http://schemas.microsoft.com/office/drawing/2014/main" id="{6C045A41-8C29-444B-B46D-9258E1A0714B}"/>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52" name="Text Box 19">
          <a:extLst>
            <a:ext uri="{FF2B5EF4-FFF2-40B4-BE49-F238E27FC236}">
              <a16:creationId xmlns:a16="http://schemas.microsoft.com/office/drawing/2014/main" id="{47E8B376-1766-4BEF-988F-DD4F8FC35B00}"/>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41</xdr:row>
      <xdr:rowOff>504825</xdr:rowOff>
    </xdr:from>
    <xdr:ext cx="95250" cy="444014"/>
    <xdr:sp macro="" textlink="">
      <xdr:nvSpPr>
        <xdr:cNvPr id="17053" name="Text Box 15">
          <a:extLst>
            <a:ext uri="{FF2B5EF4-FFF2-40B4-BE49-F238E27FC236}">
              <a16:creationId xmlns:a16="http://schemas.microsoft.com/office/drawing/2014/main" id="{C2CA55A3-53A4-4557-A510-E172375695A3}"/>
            </a:ext>
          </a:extLst>
        </xdr:cNvPr>
        <xdr:cNvSpPr txBox="1">
          <a:spLocks noChangeArrowheads="1"/>
        </xdr:cNvSpPr>
      </xdr:nvSpPr>
      <xdr:spPr bwMode="auto">
        <a:xfrm>
          <a:off x="32247840" y="1032757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54" name="Text Box 16">
          <a:extLst>
            <a:ext uri="{FF2B5EF4-FFF2-40B4-BE49-F238E27FC236}">
              <a16:creationId xmlns:a16="http://schemas.microsoft.com/office/drawing/2014/main" id="{96B3126A-4A23-41B6-90E4-F314C939EC47}"/>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55" name="Text Box 17">
          <a:extLst>
            <a:ext uri="{FF2B5EF4-FFF2-40B4-BE49-F238E27FC236}">
              <a16:creationId xmlns:a16="http://schemas.microsoft.com/office/drawing/2014/main" id="{91B96FBB-B1C6-428B-AC9B-8288CAD4DE63}"/>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56" name="Text Box 18">
          <a:extLst>
            <a:ext uri="{FF2B5EF4-FFF2-40B4-BE49-F238E27FC236}">
              <a16:creationId xmlns:a16="http://schemas.microsoft.com/office/drawing/2014/main" id="{AE000D84-AA4B-4493-A585-C0C354B99E10}"/>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57" name="Text Box 19">
          <a:extLst>
            <a:ext uri="{FF2B5EF4-FFF2-40B4-BE49-F238E27FC236}">
              <a16:creationId xmlns:a16="http://schemas.microsoft.com/office/drawing/2014/main" id="{184E912E-56DA-4E86-AFF9-321044A93A6D}"/>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58" name="Text Box 16">
          <a:extLst>
            <a:ext uri="{FF2B5EF4-FFF2-40B4-BE49-F238E27FC236}">
              <a16:creationId xmlns:a16="http://schemas.microsoft.com/office/drawing/2014/main" id="{2F07CBC0-87A9-4D78-BFFC-274F2C066E52}"/>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59" name="Text Box 17">
          <a:extLst>
            <a:ext uri="{FF2B5EF4-FFF2-40B4-BE49-F238E27FC236}">
              <a16:creationId xmlns:a16="http://schemas.microsoft.com/office/drawing/2014/main" id="{5BBEA3CA-CC11-4FE0-909F-7F4A9DC951D7}"/>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60" name="Text Box 18">
          <a:extLst>
            <a:ext uri="{FF2B5EF4-FFF2-40B4-BE49-F238E27FC236}">
              <a16:creationId xmlns:a16="http://schemas.microsoft.com/office/drawing/2014/main" id="{5F7C1BEC-BEC4-4C99-B558-F3E83395A18E}"/>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61" name="Text Box 19">
          <a:extLst>
            <a:ext uri="{FF2B5EF4-FFF2-40B4-BE49-F238E27FC236}">
              <a16:creationId xmlns:a16="http://schemas.microsoft.com/office/drawing/2014/main" id="{F85BB36E-484A-4815-BC2F-DAC84788B9F2}"/>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41</xdr:row>
      <xdr:rowOff>504825</xdr:rowOff>
    </xdr:from>
    <xdr:ext cx="95250" cy="444014"/>
    <xdr:sp macro="" textlink="">
      <xdr:nvSpPr>
        <xdr:cNvPr id="17062" name="Text Box 15">
          <a:extLst>
            <a:ext uri="{FF2B5EF4-FFF2-40B4-BE49-F238E27FC236}">
              <a16:creationId xmlns:a16="http://schemas.microsoft.com/office/drawing/2014/main" id="{DFAF5032-242D-4492-BB6D-219F70271477}"/>
            </a:ext>
          </a:extLst>
        </xdr:cNvPr>
        <xdr:cNvSpPr txBox="1">
          <a:spLocks noChangeArrowheads="1"/>
        </xdr:cNvSpPr>
      </xdr:nvSpPr>
      <xdr:spPr bwMode="auto">
        <a:xfrm>
          <a:off x="32247840" y="1032757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63" name="Text Box 16">
          <a:extLst>
            <a:ext uri="{FF2B5EF4-FFF2-40B4-BE49-F238E27FC236}">
              <a16:creationId xmlns:a16="http://schemas.microsoft.com/office/drawing/2014/main" id="{71024C16-542A-41E2-A11E-79AB116F9549}"/>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64" name="Text Box 17">
          <a:extLst>
            <a:ext uri="{FF2B5EF4-FFF2-40B4-BE49-F238E27FC236}">
              <a16:creationId xmlns:a16="http://schemas.microsoft.com/office/drawing/2014/main" id="{9D21D73D-000F-466E-ACE4-ACBBFB346400}"/>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7065" name="Text Box 18">
          <a:extLst>
            <a:ext uri="{FF2B5EF4-FFF2-40B4-BE49-F238E27FC236}">
              <a16:creationId xmlns:a16="http://schemas.microsoft.com/office/drawing/2014/main" id="{216D210D-3099-4000-84D3-EF5AB7E6756C}"/>
            </a:ext>
          </a:extLst>
        </xdr:cNvPr>
        <xdr:cNvSpPr txBox="1">
          <a:spLocks noChangeArrowheads="1"/>
        </xdr:cNvSpPr>
      </xdr:nvSpPr>
      <xdr:spPr bwMode="auto">
        <a:xfrm>
          <a:off x="32247840" y="1052474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213632"/>
    <xdr:sp macro="" textlink="">
      <xdr:nvSpPr>
        <xdr:cNvPr id="17066" name="Text Box 15">
          <a:extLst>
            <a:ext uri="{FF2B5EF4-FFF2-40B4-BE49-F238E27FC236}">
              <a16:creationId xmlns:a16="http://schemas.microsoft.com/office/drawing/2014/main" id="{4664E388-34A1-4240-AD54-31068B6E39F1}"/>
            </a:ext>
          </a:extLst>
        </xdr:cNvPr>
        <xdr:cNvSpPr txBox="1">
          <a:spLocks noChangeArrowheads="1"/>
        </xdr:cNvSpPr>
      </xdr:nvSpPr>
      <xdr:spPr bwMode="auto">
        <a:xfrm>
          <a:off x="32247840" y="105752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213632"/>
    <xdr:sp macro="" textlink="">
      <xdr:nvSpPr>
        <xdr:cNvPr id="17067" name="Text Box 15">
          <a:extLst>
            <a:ext uri="{FF2B5EF4-FFF2-40B4-BE49-F238E27FC236}">
              <a16:creationId xmlns:a16="http://schemas.microsoft.com/office/drawing/2014/main" id="{BDA23A2F-9188-4C97-A062-7D24ABCA2676}"/>
            </a:ext>
          </a:extLst>
        </xdr:cNvPr>
        <xdr:cNvSpPr txBox="1">
          <a:spLocks noChangeArrowheads="1"/>
        </xdr:cNvSpPr>
      </xdr:nvSpPr>
      <xdr:spPr bwMode="auto">
        <a:xfrm>
          <a:off x="32247840" y="105752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213632"/>
    <xdr:sp macro="" textlink="">
      <xdr:nvSpPr>
        <xdr:cNvPr id="17068" name="Text Box 15">
          <a:extLst>
            <a:ext uri="{FF2B5EF4-FFF2-40B4-BE49-F238E27FC236}">
              <a16:creationId xmlns:a16="http://schemas.microsoft.com/office/drawing/2014/main" id="{F4D0AB2F-7F22-47BC-B800-ACCF9CD947E9}"/>
            </a:ext>
          </a:extLst>
        </xdr:cNvPr>
        <xdr:cNvSpPr txBox="1">
          <a:spLocks noChangeArrowheads="1"/>
        </xdr:cNvSpPr>
      </xdr:nvSpPr>
      <xdr:spPr bwMode="auto">
        <a:xfrm>
          <a:off x="32247840" y="105752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213632"/>
    <xdr:sp macro="" textlink="">
      <xdr:nvSpPr>
        <xdr:cNvPr id="17069" name="Text Box 15">
          <a:extLst>
            <a:ext uri="{FF2B5EF4-FFF2-40B4-BE49-F238E27FC236}">
              <a16:creationId xmlns:a16="http://schemas.microsoft.com/office/drawing/2014/main" id="{3889ABF8-9231-4990-A8F9-20FC075EE89F}"/>
            </a:ext>
          </a:extLst>
        </xdr:cNvPr>
        <xdr:cNvSpPr txBox="1">
          <a:spLocks noChangeArrowheads="1"/>
        </xdr:cNvSpPr>
      </xdr:nvSpPr>
      <xdr:spPr bwMode="auto">
        <a:xfrm>
          <a:off x="32247840" y="105752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213632"/>
    <xdr:sp macro="" textlink="">
      <xdr:nvSpPr>
        <xdr:cNvPr id="17070" name="Text Box 15">
          <a:extLst>
            <a:ext uri="{FF2B5EF4-FFF2-40B4-BE49-F238E27FC236}">
              <a16:creationId xmlns:a16="http://schemas.microsoft.com/office/drawing/2014/main" id="{FCE924E7-7C93-417B-9286-D9E13E99EFBD}"/>
            </a:ext>
          </a:extLst>
        </xdr:cNvPr>
        <xdr:cNvSpPr txBox="1">
          <a:spLocks noChangeArrowheads="1"/>
        </xdr:cNvSpPr>
      </xdr:nvSpPr>
      <xdr:spPr bwMode="auto">
        <a:xfrm>
          <a:off x="32247840" y="105752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213632"/>
    <xdr:sp macro="" textlink="">
      <xdr:nvSpPr>
        <xdr:cNvPr id="17071" name="Text Box 15">
          <a:extLst>
            <a:ext uri="{FF2B5EF4-FFF2-40B4-BE49-F238E27FC236}">
              <a16:creationId xmlns:a16="http://schemas.microsoft.com/office/drawing/2014/main" id="{9B868C14-D624-49E8-BA59-B58B6031A9F6}"/>
            </a:ext>
          </a:extLst>
        </xdr:cNvPr>
        <xdr:cNvSpPr txBox="1">
          <a:spLocks noChangeArrowheads="1"/>
        </xdr:cNvSpPr>
      </xdr:nvSpPr>
      <xdr:spPr bwMode="auto">
        <a:xfrm>
          <a:off x="32247840" y="105752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461691"/>
    <xdr:sp macro="" textlink="">
      <xdr:nvSpPr>
        <xdr:cNvPr id="17072" name="Text Box 15">
          <a:extLst>
            <a:ext uri="{FF2B5EF4-FFF2-40B4-BE49-F238E27FC236}">
              <a16:creationId xmlns:a16="http://schemas.microsoft.com/office/drawing/2014/main" id="{36D39C06-E072-47DF-A5CE-128FC23CE94B}"/>
            </a:ext>
          </a:extLst>
        </xdr:cNvPr>
        <xdr:cNvSpPr txBox="1">
          <a:spLocks noChangeArrowheads="1"/>
        </xdr:cNvSpPr>
      </xdr:nvSpPr>
      <xdr:spPr bwMode="auto">
        <a:xfrm>
          <a:off x="32247840" y="10575226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213632"/>
    <xdr:sp macro="" textlink="">
      <xdr:nvSpPr>
        <xdr:cNvPr id="17073" name="Text Box 15">
          <a:extLst>
            <a:ext uri="{FF2B5EF4-FFF2-40B4-BE49-F238E27FC236}">
              <a16:creationId xmlns:a16="http://schemas.microsoft.com/office/drawing/2014/main" id="{678CE5D4-E7C2-4498-B7AD-746B537891DD}"/>
            </a:ext>
          </a:extLst>
        </xdr:cNvPr>
        <xdr:cNvSpPr txBox="1">
          <a:spLocks noChangeArrowheads="1"/>
        </xdr:cNvSpPr>
      </xdr:nvSpPr>
      <xdr:spPr bwMode="auto">
        <a:xfrm>
          <a:off x="32247840" y="105752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444331"/>
    <xdr:sp macro="" textlink="">
      <xdr:nvSpPr>
        <xdr:cNvPr id="17074" name="Text Box 15">
          <a:extLst>
            <a:ext uri="{FF2B5EF4-FFF2-40B4-BE49-F238E27FC236}">
              <a16:creationId xmlns:a16="http://schemas.microsoft.com/office/drawing/2014/main" id="{2EBF5DB9-6857-4F36-B702-CF7B27FAFAA3}"/>
            </a:ext>
          </a:extLst>
        </xdr:cNvPr>
        <xdr:cNvSpPr txBox="1">
          <a:spLocks noChangeArrowheads="1"/>
        </xdr:cNvSpPr>
      </xdr:nvSpPr>
      <xdr:spPr bwMode="auto">
        <a:xfrm>
          <a:off x="32247840" y="1057522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075" name="Text Box 16">
          <a:extLst>
            <a:ext uri="{FF2B5EF4-FFF2-40B4-BE49-F238E27FC236}">
              <a16:creationId xmlns:a16="http://schemas.microsoft.com/office/drawing/2014/main" id="{8AF208AD-D0D1-4F3D-A1ED-51F2C70F6BCB}"/>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076" name="Text Box 17">
          <a:extLst>
            <a:ext uri="{FF2B5EF4-FFF2-40B4-BE49-F238E27FC236}">
              <a16:creationId xmlns:a16="http://schemas.microsoft.com/office/drawing/2014/main" id="{F872ED4E-56D8-4C00-A1C5-02458196263D}"/>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077" name="Text Box 18">
          <a:extLst>
            <a:ext uri="{FF2B5EF4-FFF2-40B4-BE49-F238E27FC236}">
              <a16:creationId xmlns:a16="http://schemas.microsoft.com/office/drawing/2014/main" id="{10A42F05-4FC0-4F86-9996-3D66E2D821CB}"/>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078" name="Text Box 19">
          <a:extLst>
            <a:ext uri="{FF2B5EF4-FFF2-40B4-BE49-F238E27FC236}">
              <a16:creationId xmlns:a16="http://schemas.microsoft.com/office/drawing/2014/main" id="{0B87EF26-237C-44E5-9411-1D6A04014E93}"/>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079" name="Text Box 16">
          <a:extLst>
            <a:ext uri="{FF2B5EF4-FFF2-40B4-BE49-F238E27FC236}">
              <a16:creationId xmlns:a16="http://schemas.microsoft.com/office/drawing/2014/main" id="{DFF8B8C3-F613-4975-A8E2-E73EDEEFFB75}"/>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080" name="Text Box 17">
          <a:extLst>
            <a:ext uri="{FF2B5EF4-FFF2-40B4-BE49-F238E27FC236}">
              <a16:creationId xmlns:a16="http://schemas.microsoft.com/office/drawing/2014/main" id="{D9D68B9D-D942-4268-9C72-1539229D2A61}"/>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081" name="Text Box 18">
          <a:extLst>
            <a:ext uri="{FF2B5EF4-FFF2-40B4-BE49-F238E27FC236}">
              <a16:creationId xmlns:a16="http://schemas.microsoft.com/office/drawing/2014/main" id="{C6CA0BC7-F4FC-40AB-873E-06D4359CACEF}"/>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082" name="Text Box 19">
          <a:extLst>
            <a:ext uri="{FF2B5EF4-FFF2-40B4-BE49-F238E27FC236}">
              <a16:creationId xmlns:a16="http://schemas.microsoft.com/office/drawing/2014/main" id="{FB2AED80-87CD-442B-8CDB-6802644BDBF3}"/>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448496"/>
    <xdr:sp macro="" textlink="">
      <xdr:nvSpPr>
        <xdr:cNvPr id="17083" name="Text Box 15">
          <a:extLst>
            <a:ext uri="{FF2B5EF4-FFF2-40B4-BE49-F238E27FC236}">
              <a16:creationId xmlns:a16="http://schemas.microsoft.com/office/drawing/2014/main" id="{9D0E6205-AE9C-4540-8088-12395EF2F464}"/>
            </a:ext>
          </a:extLst>
        </xdr:cNvPr>
        <xdr:cNvSpPr txBox="1">
          <a:spLocks noChangeArrowheads="1"/>
        </xdr:cNvSpPr>
      </xdr:nvSpPr>
      <xdr:spPr bwMode="auto">
        <a:xfrm>
          <a:off x="32247840" y="1057522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213632"/>
    <xdr:sp macro="" textlink="">
      <xdr:nvSpPr>
        <xdr:cNvPr id="17084" name="Text Box 15">
          <a:extLst>
            <a:ext uri="{FF2B5EF4-FFF2-40B4-BE49-F238E27FC236}">
              <a16:creationId xmlns:a16="http://schemas.microsoft.com/office/drawing/2014/main" id="{19D0EFEF-2FD4-465A-B95A-EF054C375096}"/>
            </a:ext>
          </a:extLst>
        </xdr:cNvPr>
        <xdr:cNvSpPr txBox="1">
          <a:spLocks noChangeArrowheads="1"/>
        </xdr:cNvSpPr>
      </xdr:nvSpPr>
      <xdr:spPr bwMode="auto">
        <a:xfrm>
          <a:off x="32247840" y="105752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444331"/>
    <xdr:sp macro="" textlink="">
      <xdr:nvSpPr>
        <xdr:cNvPr id="17085" name="Text Box 15">
          <a:extLst>
            <a:ext uri="{FF2B5EF4-FFF2-40B4-BE49-F238E27FC236}">
              <a16:creationId xmlns:a16="http://schemas.microsoft.com/office/drawing/2014/main" id="{60A12934-02D2-4C7A-9BFD-B27DEC7B3890}"/>
            </a:ext>
          </a:extLst>
        </xdr:cNvPr>
        <xdr:cNvSpPr txBox="1">
          <a:spLocks noChangeArrowheads="1"/>
        </xdr:cNvSpPr>
      </xdr:nvSpPr>
      <xdr:spPr bwMode="auto">
        <a:xfrm>
          <a:off x="32247840" y="1057522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086" name="Text Box 16">
          <a:extLst>
            <a:ext uri="{FF2B5EF4-FFF2-40B4-BE49-F238E27FC236}">
              <a16:creationId xmlns:a16="http://schemas.microsoft.com/office/drawing/2014/main" id="{244102D5-76A1-486F-A833-44E3D9427C76}"/>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087" name="Text Box 17">
          <a:extLst>
            <a:ext uri="{FF2B5EF4-FFF2-40B4-BE49-F238E27FC236}">
              <a16:creationId xmlns:a16="http://schemas.microsoft.com/office/drawing/2014/main" id="{B8949F8A-25E4-42B2-AEF2-B528521D4B86}"/>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088" name="Text Box 18">
          <a:extLst>
            <a:ext uri="{FF2B5EF4-FFF2-40B4-BE49-F238E27FC236}">
              <a16:creationId xmlns:a16="http://schemas.microsoft.com/office/drawing/2014/main" id="{E2D70FC9-5AE9-4E58-8C84-56EA395FDF24}"/>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089" name="Text Box 19">
          <a:extLst>
            <a:ext uri="{FF2B5EF4-FFF2-40B4-BE49-F238E27FC236}">
              <a16:creationId xmlns:a16="http://schemas.microsoft.com/office/drawing/2014/main" id="{AA4973C9-FB4C-4B38-A340-70D688D40652}"/>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43</xdr:row>
      <xdr:rowOff>504825</xdr:rowOff>
    </xdr:from>
    <xdr:ext cx="95250" cy="444014"/>
    <xdr:sp macro="" textlink="">
      <xdr:nvSpPr>
        <xdr:cNvPr id="17090" name="Text Box 15">
          <a:extLst>
            <a:ext uri="{FF2B5EF4-FFF2-40B4-BE49-F238E27FC236}">
              <a16:creationId xmlns:a16="http://schemas.microsoft.com/office/drawing/2014/main" id="{BB648AD9-1A58-4780-AB3C-E211920754AD}"/>
            </a:ext>
          </a:extLst>
        </xdr:cNvPr>
        <xdr:cNvSpPr txBox="1">
          <a:spLocks noChangeArrowheads="1"/>
        </xdr:cNvSpPr>
      </xdr:nvSpPr>
      <xdr:spPr bwMode="auto">
        <a:xfrm>
          <a:off x="32247840" y="1080154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091" name="Text Box 16">
          <a:extLst>
            <a:ext uri="{FF2B5EF4-FFF2-40B4-BE49-F238E27FC236}">
              <a16:creationId xmlns:a16="http://schemas.microsoft.com/office/drawing/2014/main" id="{2F313F85-33D0-432D-A444-EDF1821116C3}"/>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092" name="Text Box 17">
          <a:extLst>
            <a:ext uri="{FF2B5EF4-FFF2-40B4-BE49-F238E27FC236}">
              <a16:creationId xmlns:a16="http://schemas.microsoft.com/office/drawing/2014/main" id="{E4639A56-C449-424E-9FB7-2AD93F403D7D}"/>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093" name="Text Box 18">
          <a:extLst>
            <a:ext uri="{FF2B5EF4-FFF2-40B4-BE49-F238E27FC236}">
              <a16:creationId xmlns:a16="http://schemas.microsoft.com/office/drawing/2014/main" id="{7B3F3713-5C17-486D-B690-115564B5421D}"/>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094" name="Text Box 19">
          <a:extLst>
            <a:ext uri="{FF2B5EF4-FFF2-40B4-BE49-F238E27FC236}">
              <a16:creationId xmlns:a16="http://schemas.microsoft.com/office/drawing/2014/main" id="{742F332E-7166-476E-84D4-67A58B3FCB50}"/>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456743"/>
    <xdr:sp macro="" textlink="">
      <xdr:nvSpPr>
        <xdr:cNvPr id="17095" name="Text Box 15">
          <a:extLst>
            <a:ext uri="{FF2B5EF4-FFF2-40B4-BE49-F238E27FC236}">
              <a16:creationId xmlns:a16="http://schemas.microsoft.com/office/drawing/2014/main" id="{61556DA1-F27F-456D-A24E-325FB3381AF7}"/>
            </a:ext>
          </a:extLst>
        </xdr:cNvPr>
        <xdr:cNvSpPr txBox="1">
          <a:spLocks noChangeArrowheads="1"/>
        </xdr:cNvSpPr>
      </xdr:nvSpPr>
      <xdr:spPr bwMode="auto">
        <a:xfrm>
          <a:off x="32247840" y="10575226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213632"/>
    <xdr:sp macro="" textlink="">
      <xdr:nvSpPr>
        <xdr:cNvPr id="17096" name="Text Box 15">
          <a:extLst>
            <a:ext uri="{FF2B5EF4-FFF2-40B4-BE49-F238E27FC236}">
              <a16:creationId xmlns:a16="http://schemas.microsoft.com/office/drawing/2014/main" id="{1E9AA5D8-8379-4C26-895B-836EFC7D5016}"/>
            </a:ext>
          </a:extLst>
        </xdr:cNvPr>
        <xdr:cNvSpPr txBox="1">
          <a:spLocks noChangeArrowheads="1"/>
        </xdr:cNvSpPr>
      </xdr:nvSpPr>
      <xdr:spPr bwMode="auto">
        <a:xfrm>
          <a:off x="32247840" y="1057522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444331"/>
    <xdr:sp macro="" textlink="">
      <xdr:nvSpPr>
        <xdr:cNvPr id="17097" name="Text Box 15">
          <a:extLst>
            <a:ext uri="{FF2B5EF4-FFF2-40B4-BE49-F238E27FC236}">
              <a16:creationId xmlns:a16="http://schemas.microsoft.com/office/drawing/2014/main" id="{50B1E63B-A78B-4A42-8766-6F652DE3A269}"/>
            </a:ext>
          </a:extLst>
        </xdr:cNvPr>
        <xdr:cNvSpPr txBox="1">
          <a:spLocks noChangeArrowheads="1"/>
        </xdr:cNvSpPr>
      </xdr:nvSpPr>
      <xdr:spPr bwMode="auto">
        <a:xfrm>
          <a:off x="32247840" y="1057522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098" name="Text Box 16">
          <a:extLst>
            <a:ext uri="{FF2B5EF4-FFF2-40B4-BE49-F238E27FC236}">
              <a16:creationId xmlns:a16="http://schemas.microsoft.com/office/drawing/2014/main" id="{427B8D61-ED4F-408A-AC3E-FA30BBC2C017}"/>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099" name="Text Box 17">
          <a:extLst>
            <a:ext uri="{FF2B5EF4-FFF2-40B4-BE49-F238E27FC236}">
              <a16:creationId xmlns:a16="http://schemas.microsoft.com/office/drawing/2014/main" id="{A2DFE070-5CD0-456D-9672-DEBE81BB72CB}"/>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100" name="Text Box 18">
          <a:extLst>
            <a:ext uri="{FF2B5EF4-FFF2-40B4-BE49-F238E27FC236}">
              <a16:creationId xmlns:a16="http://schemas.microsoft.com/office/drawing/2014/main" id="{18A7D104-9D2D-4C68-AB21-C995C6CCB788}"/>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101" name="Text Box 19">
          <a:extLst>
            <a:ext uri="{FF2B5EF4-FFF2-40B4-BE49-F238E27FC236}">
              <a16:creationId xmlns:a16="http://schemas.microsoft.com/office/drawing/2014/main" id="{CB041BAB-2E66-4936-9172-E85377CE4004}"/>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43</xdr:row>
      <xdr:rowOff>504825</xdr:rowOff>
    </xdr:from>
    <xdr:ext cx="95250" cy="444014"/>
    <xdr:sp macro="" textlink="">
      <xdr:nvSpPr>
        <xdr:cNvPr id="17102" name="Text Box 15">
          <a:extLst>
            <a:ext uri="{FF2B5EF4-FFF2-40B4-BE49-F238E27FC236}">
              <a16:creationId xmlns:a16="http://schemas.microsoft.com/office/drawing/2014/main" id="{D3D610EA-C0BE-41F7-B7F3-58F30692A97A}"/>
            </a:ext>
          </a:extLst>
        </xdr:cNvPr>
        <xdr:cNvSpPr txBox="1">
          <a:spLocks noChangeArrowheads="1"/>
        </xdr:cNvSpPr>
      </xdr:nvSpPr>
      <xdr:spPr bwMode="auto">
        <a:xfrm>
          <a:off x="32247840" y="1080154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103" name="Text Box 16">
          <a:extLst>
            <a:ext uri="{FF2B5EF4-FFF2-40B4-BE49-F238E27FC236}">
              <a16:creationId xmlns:a16="http://schemas.microsoft.com/office/drawing/2014/main" id="{964ACCA9-30F9-4C48-ACF8-49759F5404F4}"/>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104" name="Text Box 17">
          <a:extLst>
            <a:ext uri="{FF2B5EF4-FFF2-40B4-BE49-F238E27FC236}">
              <a16:creationId xmlns:a16="http://schemas.microsoft.com/office/drawing/2014/main" id="{04C12A62-E2DC-4BDF-828E-376672B0277C}"/>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105" name="Text Box 18">
          <a:extLst>
            <a:ext uri="{FF2B5EF4-FFF2-40B4-BE49-F238E27FC236}">
              <a16:creationId xmlns:a16="http://schemas.microsoft.com/office/drawing/2014/main" id="{B69D2D6D-B197-4B35-B3FC-E5CB306A6882}"/>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106" name="Text Box 19">
          <a:extLst>
            <a:ext uri="{FF2B5EF4-FFF2-40B4-BE49-F238E27FC236}">
              <a16:creationId xmlns:a16="http://schemas.microsoft.com/office/drawing/2014/main" id="{716E8721-3882-4BFC-AB7C-91B443038891}"/>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107" name="Text Box 16">
          <a:extLst>
            <a:ext uri="{FF2B5EF4-FFF2-40B4-BE49-F238E27FC236}">
              <a16:creationId xmlns:a16="http://schemas.microsoft.com/office/drawing/2014/main" id="{40E238A6-59EF-4CA0-ABBE-E3CE383A1C79}"/>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108" name="Text Box 17">
          <a:extLst>
            <a:ext uri="{FF2B5EF4-FFF2-40B4-BE49-F238E27FC236}">
              <a16:creationId xmlns:a16="http://schemas.microsoft.com/office/drawing/2014/main" id="{F701CF8A-CD3A-48F4-AB40-ACAB4B3606BB}"/>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109" name="Text Box 18">
          <a:extLst>
            <a:ext uri="{FF2B5EF4-FFF2-40B4-BE49-F238E27FC236}">
              <a16:creationId xmlns:a16="http://schemas.microsoft.com/office/drawing/2014/main" id="{03F76C0A-E510-4D21-8ACD-C02089140AB5}"/>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110" name="Text Box 19">
          <a:extLst>
            <a:ext uri="{FF2B5EF4-FFF2-40B4-BE49-F238E27FC236}">
              <a16:creationId xmlns:a16="http://schemas.microsoft.com/office/drawing/2014/main" id="{CE3C6E4A-1E9F-4370-B78B-75D656D2B65D}"/>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43</xdr:row>
      <xdr:rowOff>504825</xdr:rowOff>
    </xdr:from>
    <xdr:ext cx="95250" cy="444014"/>
    <xdr:sp macro="" textlink="">
      <xdr:nvSpPr>
        <xdr:cNvPr id="17111" name="Text Box 15">
          <a:extLst>
            <a:ext uri="{FF2B5EF4-FFF2-40B4-BE49-F238E27FC236}">
              <a16:creationId xmlns:a16="http://schemas.microsoft.com/office/drawing/2014/main" id="{3FE76186-478D-4337-9775-E672794687B3}"/>
            </a:ext>
          </a:extLst>
        </xdr:cNvPr>
        <xdr:cNvSpPr txBox="1">
          <a:spLocks noChangeArrowheads="1"/>
        </xdr:cNvSpPr>
      </xdr:nvSpPr>
      <xdr:spPr bwMode="auto">
        <a:xfrm>
          <a:off x="32247840" y="1080154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112" name="Text Box 16">
          <a:extLst>
            <a:ext uri="{FF2B5EF4-FFF2-40B4-BE49-F238E27FC236}">
              <a16:creationId xmlns:a16="http://schemas.microsoft.com/office/drawing/2014/main" id="{47FD196B-148B-4CED-A7D6-BC569B54ECC0}"/>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113" name="Text Box 17">
          <a:extLst>
            <a:ext uri="{FF2B5EF4-FFF2-40B4-BE49-F238E27FC236}">
              <a16:creationId xmlns:a16="http://schemas.microsoft.com/office/drawing/2014/main" id="{48495AA0-56CC-43A9-B18B-4BE888A1BAFF}"/>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7114" name="Text Box 18">
          <a:extLst>
            <a:ext uri="{FF2B5EF4-FFF2-40B4-BE49-F238E27FC236}">
              <a16:creationId xmlns:a16="http://schemas.microsoft.com/office/drawing/2014/main" id="{62C8F77C-B32B-46FB-B3F6-AF9B49A62BB2}"/>
            </a:ext>
          </a:extLst>
        </xdr:cNvPr>
        <xdr:cNvSpPr txBox="1">
          <a:spLocks noChangeArrowheads="1"/>
        </xdr:cNvSpPr>
      </xdr:nvSpPr>
      <xdr:spPr bwMode="auto">
        <a:xfrm>
          <a:off x="32247840" y="1097737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213632"/>
    <xdr:sp macro="" textlink="">
      <xdr:nvSpPr>
        <xdr:cNvPr id="17115" name="Text Box 15">
          <a:extLst>
            <a:ext uri="{FF2B5EF4-FFF2-40B4-BE49-F238E27FC236}">
              <a16:creationId xmlns:a16="http://schemas.microsoft.com/office/drawing/2014/main" id="{FF2C92DB-BFD0-4C47-89D9-FAF233C56FFC}"/>
            </a:ext>
          </a:extLst>
        </xdr:cNvPr>
        <xdr:cNvSpPr txBox="1">
          <a:spLocks noChangeArrowheads="1"/>
        </xdr:cNvSpPr>
      </xdr:nvSpPr>
      <xdr:spPr bwMode="auto">
        <a:xfrm>
          <a:off x="32247840" y="1102785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213632"/>
    <xdr:sp macro="" textlink="">
      <xdr:nvSpPr>
        <xdr:cNvPr id="17116" name="Text Box 15">
          <a:extLst>
            <a:ext uri="{FF2B5EF4-FFF2-40B4-BE49-F238E27FC236}">
              <a16:creationId xmlns:a16="http://schemas.microsoft.com/office/drawing/2014/main" id="{7AD522FA-6506-4F0B-B42C-A6903C5F2D4E}"/>
            </a:ext>
          </a:extLst>
        </xdr:cNvPr>
        <xdr:cNvSpPr txBox="1">
          <a:spLocks noChangeArrowheads="1"/>
        </xdr:cNvSpPr>
      </xdr:nvSpPr>
      <xdr:spPr bwMode="auto">
        <a:xfrm>
          <a:off x="32247840" y="1102785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213632"/>
    <xdr:sp macro="" textlink="">
      <xdr:nvSpPr>
        <xdr:cNvPr id="17117" name="Text Box 15">
          <a:extLst>
            <a:ext uri="{FF2B5EF4-FFF2-40B4-BE49-F238E27FC236}">
              <a16:creationId xmlns:a16="http://schemas.microsoft.com/office/drawing/2014/main" id="{FD308326-DC61-49F5-8266-50489233ED6E}"/>
            </a:ext>
          </a:extLst>
        </xdr:cNvPr>
        <xdr:cNvSpPr txBox="1">
          <a:spLocks noChangeArrowheads="1"/>
        </xdr:cNvSpPr>
      </xdr:nvSpPr>
      <xdr:spPr bwMode="auto">
        <a:xfrm>
          <a:off x="32247840" y="1102785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213632"/>
    <xdr:sp macro="" textlink="">
      <xdr:nvSpPr>
        <xdr:cNvPr id="17118" name="Text Box 15">
          <a:extLst>
            <a:ext uri="{FF2B5EF4-FFF2-40B4-BE49-F238E27FC236}">
              <a16:creationId xmlns:a16="http://schemas.microsoft.com/office/drawing/2014/main" id="{A3AF511F-0A33-40D7-9D97-C60B3909F3E3}"/>
            </a:ext>
          </a:extLst>
        </xdr:cNvPr>
        <xdr:cNvSpPr txBox="1">
          <a:spLocks noChangeArrowheads="1"/>
        </xdr:cNvSpPr>
      </xdr:nvSpPr>
      <xdr:spPr bwMode="auto">
        <a:xfrm>
          <a:off x="32247840" y="1102785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213632"/>
    <xdr:sp macro="" textlink="">
      <xdr:nvSpPr>
        <xdr:cNvPr id="17119" name="Text Box 15">
          <a:extLst>
            <a:ext uri="{FF2B5EF4-FFF2-40B4-BE49-F238E27FC236}">
              <a16:creationId xmlns:a16="http://schemas.microsoft.com/office/drawing/2014/main" id="{73973FC1-2FBE-4437-8028-4D75556F5BCB}"/>
            </a:ext>
          </a:extLst>
        </xdr:cNvPr>
        <xdr:cNvSpPr txBox="1">
          <a:spLocks noChangeArrowheads="1"/>
        </xdr:cNvSpPr>
      </xdr:nvSpPr>
      <xdr:spPr bwMode="auto">
        <a:xfrm>
          <a:off x="32247840" y="1102785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213632"/>
    <xdr:sp macro="" textlink="">
      <xdr:nvSpPr>
        <xdr:cNvPr id="17120" name="Text Box 15">
          <a:extLst>
            <a:ext uri="{FF2B5EF4-FFF2-40B4-BE49-F238E27FC236}">
              <a16:creationId xmlns:a16="http://schemas.microsoft.com/office/drawing/2014/main" id="{2F35F2EA-AC44-4954-BE41-DFBD12F5EBD3}"/>
            </a:ext>
          </a:extLst>
        </xdr:cNvPr>
        <xdr:cNvSpPr txBox="1">
          <a:spLocks noChangeArrowheads="1"/>
        </xdr:cNvSpPr>
      </xdr:nvSpPr>
      <xdr:spPr bwMode="auto">
        <a:xfrm>
          <a:off x="32247840" y="1102785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461691"/>
    <xdr:sp macro="" textlink="">
      <xdr:nvSpPr>
        <xdr:cNvPr id="17121" name="Text Box 15">
          <a:extLst>
            <a:ext uri="{FF2B5EF4-FFF2-40B4-BE49-F238E27FC236}">
              <a16:creationId xmlns:a16="http://schemas.microsoft.com/office/drawing/2014/main" id="{FF181BED-ECF5-4405-885B-E23D113B6105}"/>
            </a:ext>
          </a:extLst>
        </xdr:cNvPr>
        <xdr:cNvSpPr txBox="1">
          <a:spLocks noChangeArrowheads="1"/>
        </xdr:cNvSpPr>
      </xdr:nvSpPr>
      <xdr:spPr bwMode="auto">
        <a:xfrm>
          <a:off x="32247840" y="11027854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213632"/>
    <xdr:sp macro="" textlink="">
      <xdr:nvSpPr>
        <xdr:cNvPr id="17122" name="Text Box 15">
          <a:extLst>
            <a:ext uri="{FF2B5EF4-FFF2-40B4-BE49-F238E27FC236}">
              <a16:creationId xmlns:a16="http://schemas.microsoft.com/office/drawing/2014/main" id="{54F69894-75D7-4FC1-A61C-4538165D3F61}"/>
            </a:ext>
          </a:extLst>
        </xdr:cNvPr>
        <xdr:cNvSpPr txBox="1">
          <a:spLocks noChangeArrowheads="1"/>
        </xdr:cNvSpPr>
      </xdr:nvSpPr>
      <xdr:spPr bwMode="auto">
        <a:xfrm>
          <a:off x="32247840" y="1102785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444331"/>
    <xdr:sp macro="" textlink="">
      <xdr:nvSpPr>
        <xdr:cNvPr id="17123" name="Text Box 15">
          <a:extLst>
            <a:ext uri="{FF2B5EF4-FFF2-40B4-BE49-F238E27FC236}">
              <a16:creationId xmlns:a16="http://schemas.microsoft.com/office/drawing/2014/main" id="{DE83677E-AABD-4F55-BB03-1031FF5501E7}"/>
            </a:ext>
          </a:extLst>
        </xdr:cNvPr>
        <xdr:cNvSpPr txBox="1">
          <a:spLocks noChangeArrowheads="1"/>
        </xdr:cNvSpPr>
      </xdr:nvSpPr>
      <xdr:spPr bwMode="auto">
        <a:xfrm>
          <a:off x="32247840" y="1102785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24" name="Text Box 16">
          <a:extLst>
            <a:ext uri="{FF2B5EF4-FFF2-40B4-BE49-F238E27FC236}">
              <a16:creationId xmlns:a16="http://schemas.microsoft.com/office/drawing/2014/main" id="{0EEB3FBC-1D98-4E8B-957A-92D70C94769A}"/>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25" name="Text Box 17">
          <a:extLst>
            <a:ext uri="{FF2B5EF4-FFF2-40B4-BE49-F238E27FC236}">
              <a16:creationId xmlns:a16="http://schemas.microsoft.com/office/drawing/2014/main" id="{0C28B0CF-D03C-4A24-9957-4627265E6C18}"/>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26" name="Text Box 18">
          <a:extLst>
            <a:ext uri="{FF2B5EF4-FFF2-40B4-BE49-F238E27FC236}">
              <a16:creationId xmlns:a16="http://schemas.microsoft.com/office/drawing/2014/main" id="{16CF69B0-B5DD-4BD3-A98B-1101BD654510}"/>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27" name="Text Box 19">
          <a:extLst>
            <a:ext uri="{FF2B5EF4-FFF2-40B4-BE49-F238E27FC236}">
              <a16:creationId xmlns:a16="http://schemas.microsoft.com/office/drawing/2014/main" id="{2D6F6764-8D5A-4461-A514-04FD69A40DA0}"/>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28" name="Text Box 16">
          <a:extLst>
            <a:ext uri="{FF2B5EF4-FFF2-40B4-BE49-F238E27FC236}">
              <a16:creationId xmlns:a16="http://schemas.microsoft.com/office/drawing/2014/main" id="{70C2D5CB-7C7F-465D-82C1-0AC53B0EF264}"/>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29" name="Text Box 17">
          <a:extLst>
            <a:ext uri="{FF2B5EF4-FFF2-40B4-BE49-F238E27FC236}">
              <a16:creationId xmlns:a16="http://schemas.microsoft.com/office/drawing/2014/main" id="{44303256-4663-488D-BFD2-612149AEA207}"/>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30" name="Text Box 18">
          <a:extLst>
            <a:ext uri="{FF2B5EF4-FFF2-40B4-BE49-F238E27FC236}">
              <a16:creationId xmlns:a16="http://schemas.microsoft.com/office/drawing/2014/main" id="{AD7A60A2-EE6B-4D61-B3D3-8C3AF1EDAAE9}"/>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31" name="Text Box 19">
          <a:extLst>
            <a:ext uri="{FF2B5EF4-FFF2-40B4-BE49-F238E27FC236}">
              <a16:creationId xmlns:a16="http://schemas.microsoft.com/office/drawing/2014/main" id="{19C29663-0E28-4D18-96E6-8A5B12D17210}"/>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448496"/>
    <xdr:sp macro="" textlink="">
      <xdr:nvSpPr>
        <xdr:cNvPr id="17132" name="Text Box 15">
          <a:extLst>
            <a:ext uri="{FF2B5EF4-FFF2-40B4-BE49-F238E27FC236}">
              <a16:creationId xmlns:a16="http://schemas.microsoft.com/office/drawing/2014/main" id="{3B8FFA62-F6C4-461E-94BC-6BC18F491C28}"/>
            </a:ext>
          </a:extLst>
        </xdr:cNvPr>
        <xdr:cNvSpPr txBox="1">
          <a:spLocks noChangeArrowheads="1"/>
        </xdr:cNvSpPr>
      </xdr:nvSpPr>
      <xdr:spPr bwMode="auto">
        <a:xfrm>
          <a:off x="32247840" y="11027854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213632"/>
    <xdr:sp macro="" textlink="">
      <xdr:nvSpPr>
        <xdr:cNvPr id="17133" name="Text Box 15">
          <a:extLst>
            <a:ext uri="{FF2B5EF4-FFF2-40B4-BE49-F238E27FC236}">
              <a16:creationId xmlns:a16="http://schemas.microsoft.com/office/drawing/2014/main" id="{F5C6325B-EE0F-4835-8827-831EACAEB8F8}"/>
            </a:ext>
          </a:extLst>
        </xdr:cNvPr>
        <xdr:cNvSpPr txBox="1">
          <a:spLocks noChangeArrowheads="1"/>
        </xdr:cNvSpPr>
      </xdr:nvSpPr>
      <xdr:spPr bwMode="auto">
        <a:xfrm>
          <a:off x="32247840" y="1102785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444331"/>
    <xdr:sp macro="" textlink="">
      <xdr:nvSpPr>
        <xdr:cNvPr id="17134" name="Text Box 15">
          <a:extLst>
            <a:ext uri="{FF2B5EF4-FFF2-40B4-BE49-F238E27FC236}">
              <a16:creationId xmlns:a16="http://schemas.microsoft.com/office/drawing/2014/main" id="{A0F26017-7C25-4FE9-A0F3-382471962EF6}"/>
            </a:ext>
          </a:extLst>
        </xdr:cNvPr>
        <xdr:cNvSpPr txBox="1">
          <a:spLocks noChangeArrowheads="1"/>
        </xdr:cNvSpPr>
      </xdr:nvSpPr>
      <xdr:spPr bwMode="auto">
        <a:xfrm>
          <a:off x="32247840" y="1102785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35" name="Text Box 16">
          <a:extLst>
            <a:ext uri="{FF2B5EF4-FFF2-40B4-BE49-F238E27FC236}">
              <a16:creationId xmlns:a16="http://schemas.microsoft.com/office/drawing/2014/main" id="{9E58D42A-F420-414D-9C19-7BB2EAC33271}"/>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36" name="Text Box 17">
          <a:extLst>
            <a:ext uri="{FF2B5EF4-FFF2-40B4-BE49-F238E27FC236}">
              <a16:creationId xmlns:a16="http://schemas.microsoft.com/office/drawing/2014/main" id="{7E7374C9-DC42-4012-95E2-6E90844EF66C}"/>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37" name="Text Box 18">
          <a:extLst>
            <a:ext uri="{FF2B5EF4-FFF2-40B4-BE49-F238E27FC236}">
              <a16:creationId xmlns:a16="http://schemas.microsoft.com/office/drawing/2014/main" id="{7D8B564F-C191-4E46-BE1E-6A391917ED89}"/>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38" name="Text Box 19">
          <a:extLst>
            <a:ext uri="{FF2B5EF4-FFF2-40B4-BE49-F238E27FC236}">
              <a16:creationId xmlns:a16="http://schemas.microsoft.com/office/drawing/2014/main" id="{9466DB34-9D57-4D30-A80A-21BAB114795A}"/>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44014"/>
    <xdr:sp macro="" textlink="">
      <xdr:nvSpPr>
        <xdr:cNvPr id="17139" name="Text Box 15">
          <a:extLst>
            <a:ext uri="{FF2B5EF4-FFF2-40B4-BE49-F238E27FC236}">
              <a16:creationId xmlns:a16="http://schemas.microsoft.com/office/drawing/2014/main" id="{30271FF1-D27B-4E87-9FF4-E7A6DD1D475D}"/>
            </a:ext>
          </a:extLst>
        </xdr:cNvPr>
        <xdr:cNvSpPr txBox="1">
          <a:spLocks noChangeArrowheads="1"/>
        </xdr:cNvSpPr>
      </xdr:nvSpPr>
      <xdr:spPr bwMode="auto">
        <a:xfrm>
          <a:off x="32247840" y="1128845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40" name="Text Box 16">
          <a:extLst>
            <a:ext uri="{FF2B5EF4-FFF2-40B4-BE49-F238E27FC236}">
              <a16:creationId xmlns:a16="http://schemas.microsoft.com/office/drawing/2014/main" id="{54DD4D38-3BC3-4B93-A7D8-0520AE381A49}"/>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41" name="Text Box 17">
          <a:extLst>
            <a:ext uri="{FF2B5EF4-FFF2-40B4-BE49-F238E27FC236}">
              <a16:creationId xmlns:a16="http://schemas.microsoft.com/office/drawing/2014/main" id="{F94FC68C-23E6-4F00-8860-213BEC8FED45}"/>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42" name="Text Box 18">
          <a:extLst>
            <a:ext uri="{FF2B5EF4-FFF2-40B4-BE49-F238E27FC236}">
              <a16:creationId xmlns:a16="http://schemas.microsoft.com/office/drawing/2014/main" id="{E2D21269-505B-45CA-AE76-52D234875462}"/>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43" name="Text Box 19">
          <a:extLst>
            <a:ext uri="{FF2B5EF4-FFF2-40B4-BE49-F238E27FC236}">
              <a16:creationId xmlns:a16="http://schemas.microsoft.com/office/drawing/2014/main" id="{672E2929-4593-4FA4-8DB2-8B57F596FAF4}"/>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456743"/>
    <xdr:sp macro="" textlink="">
      <xdr:nvSpPr>
        <xdr:cNvPr id="17144" name="Text Box 15">
          <a:extLst>
            <a:ext uri="{FF2B5EF4-FFF2-40B4-BE49-F238E27FC236}">
              <a16:creationId xmlns:a16="http://schemas.microsoft.com/office/drawing/2014/main" id="{67C131F6-95AC-4E36-9A18-8DDB0A39127C}"/>
            </a:ext>
          </a:extLst>
        </xdr:cNvPr>
        <xdr:cNvSpPr txBox="1">
          <a:spLocks noChangeArrowheads="1"/>
        </xdr:cNvSpPr>
      </xdr:nvSpPr>
      <xdr:spPr bwMode="auto">
        <a:xfrm>
          <a:off x="32247840" y="11027854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213632"/>
    <xdr:sp macro="" textlink="">
      <xdr:nvSpPr>
        <xdr:cNvPr id="17145" name="Text Box 15">
          <a:extLst>
            <a:ext uri="{FF2B5EF4-FFF2-40B4-BE49-F238E27FC236}">
              <a16:creationId xmlns:a16="http://schemas.microsoft.com/office/drawing/2014/main" id="{277DF596-0980-40B7-8CBA-FE7F918BCEBE}"/>
            </a:ext>
          </a:extLst>
        </xdr:cNvPr>
        <xdr:cNvSpPr txBox="1">
          <a:spLocks noChangeArrowheads="1"/>
        </xdr:cNvSpPr>
      </xdr:nvSpPr>
      <xdr:spPr bwMode="auto">
        <a:xfrm>
          <a:off x="32247840" y="1102785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444331"/>
    <xdr:sp macro="" textlink="">
      <xdr:nvSpPr>
        <xdr:cNvPr id="17146" name="Text Box 15">
          <a:extLst>
            <a:ext uri="{FF2B5EF4-FFF2-40B4-BE49-F238E27FC236}">
              <a16:creationId xmlns:a16="http://schemas.microsoft.com/office/drawing/2014/main" id="{2C33E67F-9556-4611-B802-6209B2237839}"/>
            </a:ext>
          </a:extLst>
        </xdr:cNvPr>
        <xdr:cNvSpPr txBox="1">
          <a:spLocks noChangeArrowheads="1"/>
        </xdr:cNvSpPr>
      </xdr:nvSpPr>
      <xdr:spPr bwMode="auto">
        <a:xfrm>
          <a:off x="32247840" y="1102785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47" name="Text Box 16">
          <a:extLst>
            <a:ext uri="{FF2B5EF4-FFF2-40B4-BE49-F238E27FC236}">
              <a16:creationId xmlns:a16="http://schemas.microsoft.com/office/drawing/2014/main" id="{F201B6A9-A404-4FEF-9135-A4E46A93A46F}"/>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48" name="Text Box 17">
          <a:extLst>
            <a:ext uri="{FF2B5EF4-FFF2-40B4-BE49-F238E27FC236}">
              <a16:creationId xmlns:a16="http://schemas.microsoft.com/office/drawing/2014/main" id="{68955E78-3AC5-41B6-A592-73F3A2AB147A}"/>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49" name="Text Box 18">
          <a:extLst>
            <a:ext uri="{FF2B5EF4-FFF2-40B4-BE49-F238E27FC236}">
              <a16:creationId xmlns:a16="http://schemas.microsoft.com/office/drawing/2014/main" id="{69396280-A829-44E9-B46E-64225CA03ED5}"/>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50" name="Text Box 19">
          <a:extLst>
            <a:ext uri="{FF2B5EF4-FFF2-40B4-BE49-F238E27FC236}">
              <a16:creationId xmlns:a16="http://schemas.microsoft.com/office/drawing/2014/main" id="{EED42736-D5C3-4833-BD3C-2EEFD142B178}"/>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44014"/>
    <xdr:sp macro="" textlink="">
      <xdr:nvSpPr>
        <xdr:cNvPr id="17151" name="Text Box 15">
          <a:extLst>
            <a:ext uri="{FF2B5EF4-FFF2-40B4-BE49-F238E27FC236}">
              <a16:creationId xmlns:a16="http://schemas.microsoft.com/office/drawing/2014/main" id="{826E4C01-BCA5-4F33-AF33-CE711E634895}"/>
            </a:ext>
          </a:extLst>
        </xdr:cNvPr>
        <xdr:cNvSpPr txBox="1">
          <a:spLocks noChangeArrowheads="1"/>
        </xdr:cNvSpPr>
      </xdr:nvSpPr>
      <xdr:spPr bwMode="auto">
        <a:xfrm>
          <a:off x="32247840" y="1128845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52" name="Text Box 16">
          <a:extLst>
            <a:ext uri="{FF2B5EF4-FFF2-40B4-BE49-F238E27FC236}">
              <a16:creationId xmlns:a16="http://schemas.microsoft.com/office/drawing/2014/main" id="{F449CF98-D614-49D8-8F87-6894076B6BBB}"/>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53" name="Text Box 17">
          <a:extLst>
            <a:ext uri="{FF2B5EF4-FFF2-40B4-BE49-F238E27FC236}">
              <a16:creationId xmlns:a16="http://schemas.microsoft.com/office/drawing/2014/main" id="{6016DAFA-3FA5-4A74-8F5B-454146FC9888}"/>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54" name="Text Box 18">
          <a:extLst>
            <a:ext uri="{FF2B5EF4-FFF2-40B4-BE49-F238E27FC236}">
              <a16:creationId xmlns:a16="http://schemas.microsoft.com/office/drawing/2014/main" id="{C6AEECAA-F85F-420A-9F14-B6E8593FAD25}"/>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55" name="Text Box 19">
          <a:extLst>
            <a:ext uri="{FF2B5EF4-FFF2-40B4-BE49-F238E27FC236}">
              <a16:creationId xmlns:a16="http://schemas.microsoft.com/office/drawing/2014/main" id="{13273250-51F3-4E99-8BCC-DDB768149BFA}"/>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56" name="Text Box 16">
          <a:extLst>
            <a:ext uri="{FF2B5EF4-FFF2-40B4-BE49-F238E27FC236}">
              <a16:creationId xmlns:a16="http://schemas.microsoft.com/office/drawing/2014/main" id="{7F5FF2BA-497B-4B81-98B8-AD3169530D50}"/>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57" name="Text Box 17">
          <a:extLst>
            <a:ext uri="{FF2B5EF4-FFF2-40B4-BE49-F238E27FC236}">
              <a16:creationId xmlns:a16="http://schemas.microsoft.com/office/drawing/2014/main" id="{FB1BA9DE-7E41-4965-87CA-B184DABE1BD0}"/>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58" name="Text Box 18">
          <a:extLst>
            <a:ext uri="{FF2B5EF4-FFF2-40B4-BE49-F238E27FC236}">
              <a16:creationId xmlns:a16="http://schemas.microsoft.com/office/drawing/2014/main" id="{24B014DD-04BE-4DF3-8339-BE555082CF83}"/>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59" name="Text Box 19">
          <a:extLst>
            <a:ext uri="{FF2B5EF4-FFF2-40B4-BE49-F238E27FC236}">
              <a16:creationId xmlns:a16="http://schemas.microsoft.com/office/drawing/2014/main" id="{B98C03E2-43F5-4FAD-AC13-B5B8E0E5CCAD}"/>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44014"/>
    <xdr:sp macro="" textlink="">
      <xdr:nvSpPr>
        <xdr:cNvPr id="17160" name="Text Box 15">
          <a:extLst>
            <a:ext uri="{FF2B5EF4-FFF2-40B4-BE49-F238E27FC236}">
              <a16:creationId xmlns:a16="http://schemas.microsoft.com/office/drawing/2014/main" id="{DA50FF3E-94CF-4167-B7F7-95CE0389138F}"/>
            </a:ext>
          </a:extLst>
        </xdr:cNvPr>
        <xdr:cNvSpPr txBox="1">
          <a:spLocks noChangeArrowheads="1"/>
        </xdr:cNvSpPr>
      </xdr:nvSpPr>
      <xdr:spPr bwMode="auto">
        <a:xfrm>
          <a:off x="32247840" y="1128845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61" name="Text Box 16">
          <a:extLst>
            <a:ext uri="{FF2B5EF4-FFF2-40B4-BE49-F238E27FC236}">
              <a16:creationId xmlns:a16="http://schemas.microsoft.com/office/drawing/2014/main" id="{56900E3E-262C-458E-97F2-85193DA46BDE}"/>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62" name="Text Box 17">
          <a:extLst>
            <a:ext uri="{FF2B5EF4-FFF2-40B4-BE49-F238E27FC236}">
              <a16:creationId xmlns:a16="http://schemas.microsoft.com/office/drawing/2014/main" id="{23D88095-26E3-4077-95EF-96B5FC46EBBD}"/>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7163" name="Text Box 18">
          <a:extLst>
            <a:ext uri="{FF2B5EF4-FFF2-40B4-BE49-F238E27FC236}">
              <a16:creationId xmlns:a16="http://schemas.microsoft.com/office/drawing/2014/main" id="{EA6BAC05-CFFF-4E61-A269-4983F2789EFD}"/>
            </a:ext>
          </a:extLst>
        </xdr:cNvPr>
        <xdr:cNvSpPr txBox="1">
          <a:spLocks noChangeArrowheads="1"/>
        </xdr:cNvSpPr>
      </xdr:nvSpPr>
      <xdr:spPr bwMode="auto">
        <a:xfrm>
          <a:off x="32247840" y="113461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213632"/>
    <xdr:sp macro="" textlink="">
      <xdr:nvSpPr>
        <xdr:cNvPr id="17164" name="Text Box 15">
          <a:extLst>
            <a:ext uri="{FF2B5EF4-FFF2-40B4-BE49-F238E27FC236}">
              <a16:creationId xmlns:a16="http://schemas.microsoft.com/office/drawing/2014/main" id="{B8D47992-BBD1-42FB-B25F-913016238FA5}"/>
            </a:ext>
          </a:extLst>
        </xdr:cNvPr>
        <xdr:cNvSpPr txBox="1">
          <a:spLocks noChangeArrowheads="1"/>
        </xdr:cNvSpPr>
      </xdr:nvSpPr>
      <xdr:spPr bwMode="auto">
        <a:xfrm>
          <a:off x="32247840" y="113966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213632"/>
    <xdr:sp macro="" textlink="">
      <xdr:nvSpPr>
        <xdr:cNvPr id="17165" name="Text Box 15">
          <a:extLst>
            <a:ext uri="{FF2B5EF4-FFF2-40B4-BE49-F238E27FC236}">
              <a16:creationId xmlns:a16="http://schemas.microsoft.com/office/drawing/2014/main" id="{234A7052-6916-4A5E-B130-E37D4DC9E6E6}"/>
            </a:ext>
          </a:extLst>
        </xdr:cNvPr>
        <xdr:cNvSpPr txBox="1">
          <a:spLocks noChangeArrowheads="1"/>
        </xdr:cNvSpPr>
      </xdr:nvSpPr>
      <xdr:spPr bwMode="auto">
        <a:xfrm>
          <a:off x="32247840" y="113966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213632"/>
    <xdr:sp macro="" textlink="">
      <xdr:nvSpPr>
        <xdr:cNvPr id="17166" name="Text Box 15">
          <a:extLst>
            <a:ext uri="{FF2B5EF4-FFF2-40B4-BE49-F238E27FC236}">
              <a16:creationId xmlns:a16="http://schemas.microsoft.com/office/drawing/2014/main" id="{FDFCCDF0-B437-452F-A720-41488F5A358D}"/>
            </a:ext>
          </a:extLst>
        </xdr:cNvPr>
        <xdr:cNvSpPr txBox="1">
          <a:spLocks noChangeArrowheads="1"/>
        </xdr:cNvSpPr>
      </xdr:nvSpPr>
      <xdr:spPr bwMode="auto">
        <a:xfrm>
          <a:off x="32247840" y="113966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213632"/>
    <xdr:sp macro="" textlink="">
      <xdr:nvSpPr>
        <xdr:cNvPr id="17167" name="Text Box 15">
          <a:extLst>
            <a:ext uri="{FF2B5EF4-FFF2-40B4-BE49-F238E27FC236}">
              <a16:creationId xmlns:a16="http://schemas.microsoft.com/office/drawing/2014/main" id="{EFDDA4B9-7F18-45A6-BB5B-E3FD17DE2D6D}"/>
            </a:ext>
          </a:extLst>
        </xdr:cNvPr>
        <xdr:cNvSpPr txBox="1">
          <a:spLocks noChangeArrowheads="1"/>
        </xdr:cNvSpPr>
      </xdr:nvSpPr>
      <xdr:spPr bwMode="auto">
        <a:xfrm>
          <a:off x="32247840" y="113966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213632"/>
    <xdr:sp macro="" textlink="">
      <xdr:nvSpPr>
        <xdr:cNvPr id="17168" name="Text Box 15">
          <a:extLst>
            <a:ext uri="{FF2B5EF4-FFF2-40B4-BE49-F238E27FC236}">
              <a16:creationId xmlns:a16="http://schemas.microsoft.com/office/drawing/2014/main" id="{0B9DB6CF-20F2-4B84-A336-735D171F00D7}"/>
            </a:ext>
          </a:extLst>
        </xdr:cNvPr>
        <xdr:cNvSpPr txBox="1">
          <a:spLocks noChangeArrowheads="1"/>
        </xdr:cNvSpPr>
      </xdr:nvSpPr>
      <xdr:spPr bwMode="auto">
        <a:xfrm>
          <a:off x="32247840" y="113966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213632"/>
    <xdr:sp macro="" textlink="">
      <xdr:nvSpPr>
        <xdr:cNvPr id="17169" name="Text Box 15">
          <a:extLst>
            <a:ext uri="{FF2B5EF4-FFF2-40B4-BE49-F238E27FC236}">
              <a16:creationId xmlns:a16="http://schemas.microsoft.com/office/drawing/2014/main" id="{E73E09BB-AA81-4456-B602-A40F39C79401}"/>
            </a:ext>
          </a:extLst>
        </xdr:cNvPr>
        <xdr:cNvSpPr txBox="1">
          <a:spLocks noChangeArrowheads="1"/>
        </xdr:cNvSpPr>
      </xdr:nvSpPr>
      <xdr:spPr bwMode="auto">
        <a:xfrm>
          <a:off x="32247840" y="113966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61691"/>
    <xdr:sp macro="" textlink="">
      <xdr:nvSpPr>
        <xdr:cNvPr id="17170" name="Text Box 15">
          <a:extLst>
            <a:ext uri="{FF2B5EF4-FFF2-40B4-BE49-F238E27FC236}">
              <a16:creationId xmlns:a16="http://schemas.microsoft.com/office/drawing/2014/main" id="{70043794-4713-4A7E-A93E-0FCA2156BA6F}"/>
            </a:ext>
          </a:extLst>
        </xdr:cNvPr>
        <xdr:cNvSpPr txBox="1">
          <a:spLocks noChangeArrowheads="1"/>
        </xdr:cNvSpPr>
      </xdr:nvSpPr>
      <xdr:spPr bwMode="auto">
        <a:xfrm>
          <a:off x="32247840" y="1139666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213632"/>
    <xdr:sp macro="" textlink="">
      <xdr:nvSpPr>
        <xdr:cNvPr id="17171" name="Text Box 15">
          <a:extLst>
            <a:ext uri="{FF2B5EF4-FFF2-40B4-BE49-F238E27FC236}">
              <a16:creationId xmlns:a16="http://schemas.microsoft.com/office/drawing/2014/main" id="{8537EE53-67B7-444D-9BBA-92362BF61C4F}"/>
            </a:ext>
          </a:extLst>
        </xdr:cNvPr>
        <xdr:cNvSpPr txBox="1">
          <a:spLocks noChangeArrowheads="1"/>
        </xdr:cNvSpPr>
      </xdr:nvSpPr>
      <xdr:spPr bwMode="auto">
        <a:xfrm>
          <a:off x="32247840" y="113966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44331"/>
    <xdr:sp macro="" textlink="">
      <xdr:nvSpPr>
        <xdr:cNvPr id="17172" name="Text Box 15">
          <a:extLst>
            <a:ext uri="{FF2B5EF4-FFF2-40B4-BE49-F238E27FC236}">
              <a16:creationId xmlns:a16="http://schemas.microsoft.com/office/drawing/2014/main" id="{5AD3A64D-1366-4386-9CE3-A81DA26A6131}"/>
            </a:ext>
          </a:extLst>
        </xdr:cNvPr>
        <xdr:cNvSpPr txBox="1">
          <a:spLocks noChangeArrowheads="1"/>
        </xdr:cNvSpPr>
      </xdr:nvSpPr>
      <xdr:spPr bwMode="auto">
        <a:xfrm>
          <a:off x="32247840" y="113966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173" name="Text Box 16">
          <a:extLst>
            <a:ext uri="{FF2B5EF4-FFF2-40B4-BE49-F238E27FC236}">
              <a16:creationId xmlns:a16="http://schemas.microsoft.com/office/drawing/2014/main" id="{0FDE87B3-E5B1-4613-88C7-665C9975F2EC}"/>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174" name="Text Box 17">
          <a:extLst>
            <a:ext uri="{FF2B5EF4-FFF2-40B4-BE49-F238E27FC236}">
              <a16:creationId xmlns:a16="http://schemas.microsoft.com/office/drawing/2014/main" id="{F0B415E6-1199-4F46-A5F1-1AF1399A00E8}"/>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175" name="Text Box 18">
          <a:extLst>
            <a:ext uri="{FF2B5EF4-FFF2-40B4-BE49-F238E27FC236}">
              <a16:creationId xmlns:a16="http://schemas.microsoft.com/office/drawing/2014/main" id="{0EBE78BC-E607-4BEA-984A-0B532D6C6ABC}"/>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176" name="Text Box 19">
          <a:extLst>
            <a:ext uri="{FF2B5EF4-FFF2-40B4-BE49-F238E27FC236}">
              <a16:creationId xmlns:a16="http://schemas.microsoft.com/office/drawing/2014/main" id="{784259A3-5B43-4435-B2C5-2BF617547D6F}"/>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177" name="Text Box 16">
          <a:extLst>
            <a:ext uri="{FF2B5EF4-FFF2-40B4-BE49-F238E27FC236}">
              <a16:creationId xmlns:a16="http://schemas.microsoft.com/office/drawing/2014/main" id="{34C7C618-98E4-4902-915B-365B0882D63E}"/>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178" name="Text Box 17">
          <a:extLst>
            <a:ext uri="{FF2B5EF4-FFF2-40B4-BE49-F238E27FC236}">
              <a16:creationId xmlns:a16="http://schemas.microsoft.com/office/drawing/2014/main" id="{24605DC3-33B2-4F4C-87EF-1172D0362212}"/>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179" name="Text Box 18">
          <a:extLst>
            <a:ext uri="{FF2B5EF4-FFF2-40B4-BE49-F238E27FC236}">
              <a16:creationId xmlns:a16="http://schemas.microsoft.com/office/drawing/2014/main" id="{C903D7ED-B985-4872-B4AF-8ED6888B2EB3}"/>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180" name="Text Box 19">
          <a:extLst>
            <a:ext uri="{FF2B5EF4-FFF2-40B4-BE49-F238E27FC236}">
              <a16:creationId xmlns:a16="http://schemas.microsoft.com/office/drawing/2014/main" id="{AB651CEC-41EE-4A97-9BDA-D7D61F6152E3}"/>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48496"/>
    <xdr:sp macro="" textlink="">
      <xdr:nvSpPr>
        <xdr:cNvPr id="17181" name="Text Box 15">
          <a:extLst>
            <a:ext uri="{FF2B5EF4-FFF2-40B4-BE49-F238E27FC236}">
              <a16:creationId xmlns:a16="http://schemas.microsoft.com/office/drawing/2014/main" id="{9611269B-1202-4735-BD11-ABC4DD9EEAB1}"/>
            </a:ext>
          </a:extLst>
        </xdr:cNvPr>
        <xdr:cNvSpPr txBox="1">
          <a:spLocks noChangeArrowheads="1"/>
        </xdr:cNvSpPr>
      </xdr:nvSpPr>
      <xdr:spPr bwMode="auto">
        <a:xfrm>
          <a:off x="32247840" y="113966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213632"/>
    <xdr:sp macro="" textlink="">
      <xdr:nvSpPr>
        <xdr:cNvPr id="17182" name="Text Box 15">
          <a:extLst>
            <a:ext uri="{FF2B5EF4-FFF2-40B4-BE49-F238E27FC236}">
              <a16:creationId xmlns:a16="http://schemas.microsoft.com/office/drawing/2014/main" id="{A6B0F4AD-1C8C-4466-87AF-909A299CAF91}"/>
            </a:ext>
          </a:extLst>
        </xdr:cNvPr>
        <xdr:cNvSpPr txBox="1">
          <a:spLocks noChangeArrowheads="1"/>
        </xdr:cNvSpPr>
      </xdr:nvSpPr>
      <xdr:spPr bwMode="auto">
        <a:xfrm>
          <a:off x="32247840" y="113966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44331"/>
    <xdr:sp macro="" textlink="">
      <xdr:nvSpPr>
        <xdr:cNvPr id="17183" name="Text Box 15">
          <a:extLst>
            <a:ext uri="{FF2B5EF4-FFF2-40B4-BE49-F238E27FC236}">
              <a16:creationId xmlns:a16="http://schemas.microsoft.com/office/drawing/2014/main" id="{1E22D6DE-A219-4010-88CD-EBFA4741C7D7}"/>
            </a:ext>
          </a:extLst>
        </xdr:cNvPr>
        <xdr:cNvSpPr txBox="1">
          <a:spLocks noChangeArrowheads="1"/>
        </xdr:cNvSpPr>
      </xdr:nvSpPr>
      <xdr:spPr bwMode="auto">
        <a:xfrm>
          <a:off x="32247840" y="113966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184" name="Text Box 16">
          <a:extLst>
            <a:ext uri="{FF2B5EF4-FFF2-40B4-BE49-F238E27FC236}">
              <a16:creationId xmlns:a16="http://schemas.microsoft.com/office/drawing/2014/main" id="{2FD817A3-D25D-4468-8BDC-CB9391FC0FC1}"/>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185" name="Text Box 17">
          <a:extLst>
            <a:ext uri="{FF2B5EF4-FFF2-40B4-BE49-F238E27FC236}">
              <a16:creationId xmlns:a16="http://schemas.microsoft.com/office/drawing/2014/main" id="{D95A1516-F539-4641-B103-4648057D6888}"/>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186" name="Text Box 18">
          <a:extLst>
            <a:ext uri="{FF2B5EF4-FFF2-40B4-BE49-F238E27FC236}">
              <a16:creationId xmlns:a16="http://schemas.microsoft.com/office/drawing/2014/main" id="{F9A12729-D9EF-4932-8CC2-CBA216E8C066}"/>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187" name="Text Box 19">
          <a:extLst>
            <a:ext uri="{FF2B5EF4-FFF2-40B4-BE49-F238E27FC236}">
              <a16:creationId xmlns:a16="http://schemas.microsoft.com/office/drawing/2014/main" id="{4D433372-0E86-4D14-9C56-C73F1B924566}"/>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44014"/>
    <xdr:sp macro="" textlink="">
      <xdr:nvSpPr>
        <xdr:cNvPr id="17188" name="Text Box 15">
          <a:extLst>
            <a:ext uri="{FF2B5EF4-FFF2-40B4-BE49-F238E27FC236}">
              <a16:creationId xmlns:a16="http://schemas.microsoft.com/office/drawing/2014/main" id="{639DE19D-12BC-4C71-9646-36F0D08465BB}"/>
            </a:ext>
          </a:extLst>
        </xdr:cNvPr>
        <xdr:cNvSpPr txBox="1">
          <a:spLocks noChangeArrowheads="1"/>
        </xdr:cNvSpPr>
      </xdr:nvSpPr>
      <xdr:spPr bwMode="auto">
        <a:xfrm>
          <a:off x="32247840" y="1162983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189" name="Text Box 16">
          <a:extLst>
            <a:ext uri="{FF2B5EF4-FFF2-40B4-BE49-F238E27FC236}">
              <a16:creationId xmlns:a16="http://schemas.microsoft.com/office/drawing/2014/main" id="{09071F71-813E-4547-BD73-CCC9AC1AC154}"/>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190" name="Text Box 17">
          <a:extLst>
            <a:ext uri="{FF2B5EF4-FFF2-40B4-BE49-F238E27FC236}">
              <a16:creationId xmlns:a16="http://schemas.microsoft.com/office/drawing/2014/main" id="{DD70BBD6-09C6-44DA-8F14-8A2EC757EE95}"/>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191" name="Text Box 18">
          <a:extLst>
            <a:ext uri="{FF2B5EF4-FFF2-40B4-BE49-F238E27FC236}">
              <a16:creationId xmlns:a16="http://schemas.microsoft.com/office/drawing/2014/main" id="{30BBC332-AB5D-46BD-8D00-0B75EE4F0743}"/>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192" name="Text Box 19">
          <a:extLst>
            <a:ext uri="{FF2B5EF4-FFF2-40B4-BE49-F238E27FC236}">
              <a16:creationId xmlns:a16="http://schemas.microsoft.com/office/drawing/2014/main" id="{9E231126-713E-4285-B1D8-FFD2F5433679}"/>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56743"/>
    <xdr:sp macro="" textlink="">
      <xdr:nvSpPr>
        <xdr:cNvPr id="17193" name="Text Box 15">
          <a:extLst>
            <a:ext uri="{FF2B5EF4-FFF2-40B4-BE49-F238E27FC236}">
              <a16:creationId xmlns:a16="http://schemas.microsoft.com/office/drawing/2014/main" id="{BA45D3C7-FF09-463A-8ADB-35F89897C108}"/>
            </a:ext>
          </a:extLst>
        </xdr:cNvPr>
        <xdr:cNvSpPr txBox="1">
          <a:spLocks noChangeArrowheads="1"/>
        </xdr:cNvSpPr>
      </xdr:nvSpPr>
      <xdr:spPr bwMode="auto">
        <a:xfrm>
          <a:off x="32247840" y="113966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213632"/>
    <xdr:sp macro="" textlink="">
      <xdr:nvSpPr>
        <xdr:cNvPr id="17194" name="Text Box 15">
          <a:extLst>
            <a:ext uri="{FF2B5EF4-FFF2-40B4-BE49-F238E27FC236}">
              <a16:creationId xmlns:a16="http://schemas.microsoft.com/office/drawing/2014/main" id="{46EB8B23-D017-4C55-940B-D0F74419B435}"/>
            </a:ext>
          </a:extLst>
        </xdr:cNvPr>
        <xdr:cNvSpPr txBox="1">
          <a:spLocks noChangeArrowheads="1"/>
        </xdr:cNvSpPr>
      </xdr:nvSpPr>
      <xdr:spPr bwMode="auto">
        <a:xfrm>
          <a:off x="32247840" y="113966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44331"/>
    <xdr:sp macro="" textlink="">
      <xdr:nvSpPr>
        <xdr:cNvPr id="17195" name="Text Box 15">
          <a:extLst>
            <a:ext uri="{FF2B5EF4-FFF2-40B4-BE49-F238E27FC236}">
              <a16:creationId xmlns:a16="http://schemas.microsoft.com/office/drawing/2014/main" id="{EAE094CD-8B96-4E12-B394-3DF47A0730AA}"/>
            </a:ext>
          </a:extLst>
        </xdr:cNvPr>
        <xdr:cNvSpPr txBox="1">
          <a:spLocks noChangeArrowheads="1"/>
        </xdr:cNvSpPr>
      </xdr:nvSpPr>
      <xdr:spPr bwMode="auto">
        <a:xfrm>
          <a:off x="32247840" y="113966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196" name="Text Box 16">
          <a:extLst>
            <a:ext uri="{FF2B5EF4-FFF2-40B4-BE49-F238E27FC236}">
              <a16:creationId xmlns:a16="http://schemas.microsoft.com/office/drawing/2014/main" id="{0DC170E5-6330-430B-9E1C-5A9018149248}"/>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197" name="Text Box 17">
          <a:extLst>
            <a:ext uri="{FF2B5EF4-FFF2-40B4-BE49-F238E27FC236}">
              <a16:creationId xmlns:a16="http://schemas.microsoft.com/office/drawing/2014/main" id="{F898458C-53CE-4606-8F49-97E84197734C}"/>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198" name="Text Box 18">
          <a:extLst>
            <a:ext uri="{FF2B5EF4-FFF2-40B4-BE49-F238E27FC236}">
              <a16:creationId xmlns:a16="http://schemas.microsoft.com/office/drawing/2014/main" id="{7B04C9B2-FEA4-4350-A4CC-B5141863E2A7}"/>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199" name="Text Box 19">
          <a:extLst>
            <a:ext uri="{FF2B5EF4-FFF2-40B4-BE49-F238E27FC236}">
              <a16:creationId xmlns:a16="http://schemas.microsoft.com/office/drawing/2014/main" id="{CCD82A62-A974-44CF-BAF5-75EC6CD36818}"/>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44014"/>
    <xdr:sp macro="" textlink="">
      <xdr:nvSpPr>
        <xdr:cNvPr id="17200" name="Text Box 15">
          <a:extLst>
            <a:ext uri="{FF2B5EF4-FFF2-40B4-BE49-F238E27FC236}">
              <a16:creationId xmlns:a16="http://schemas.microsoft.com/office/drawing/2014/main" id="{182DE1E7-3F4F-43C5-AA89-F50ECB273C48}"/>
            </a:ext>
          </a:extLst>
        </xdr:cNvPr>
        <xdr:cNvSpPr txBox="1">
          <a:spLocks noChangeArrowheads="1"/>
        </xdr:cNvSpPr>
      </xdr:nvSpPr>
      <xdr:spPr bwMode="auto">
        <a:xfrm>
          <a:off x="32247840" y="1162983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201" name="Text Box 16">
          <a:extLst>
            <a:ext uri="{FF2B5EF4-FFF2-40B4-BE49-F238E27FC236}">
              <a16:creationId xmlns:a16="http://schemas.microsoft.com/office/drawing/2014/main" id="{0147BAC2-00A4-4E2E-880E-312C15FD86ED}"/>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202" name="Text Box 17">
          <a:extLst>
            <a:ext uri="{FF2B5EF4-FFF2-40B4-BE49-F238E27FC236}">
              <a16:creationId xmlns:a16="http://schemas.microsoft.com/office/drawing/2014/main" id="{E912A220-C204-4C86-8D1C-2CDC6B0018E3}"/>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203" name="Text Box 18">
          <a:extLst>
            <a:ext uri="{FF2B5EF4-FFF2-40B4-BE49-F238E27FC236}">
              <a16:creationId xmlns:a16="http://schemas.microsoft.com/office/drawing/2014/main" id="{A2B04132-62A3-48E9-8022-35E084781EC9}"/>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204" name="Text Box 19">
          <a:extLst>
            <a:ext uri="{FF2B5EF4-FFF2-40B4-BE49-F238E27FC236}">
              <a16:creationId xmlns:a16="http://schemas.microsoft.com/office/drawing/2014/main" id="{44CBF443-F627-47E6-ADB6-9F123E5489AB}"/>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205" name="Text Box 16">
          <a:extLst>
            <a:ext uri="{FF2B5EF4-FFF2-40B4-BE49-F238E27FC236}">
              <a16:creationId xmlns:a16="http://schemas.microsoft.com/office/drawing/2014/main" id="{838AADEE-1C12-45F7-BC1B-8BB302AE7709}"/>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206" name="Text Box 17">
          <a:extLst>
            <a:ext uri="{FF2B5EF4-FFF2-40B4-BE49-F238E27FC236}">
              <a16:creationId xmlns:a16="http://schemas.microsoft.com/office/drawing/2014/main" id="{675E3A22-DC6E-4A67-AEB3-038F28EFEE72}"/>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207" name="Text Box 18">
          <a:extLst>
            <a:ext uri="{FF2B5EF4-FFF2-40B4-BE49-F238E27FC236}">
              <a16:creationId xmlns:a16="http://schemas.microsoft.com/office/drawing/2014/main" id="{9AA60D7B-0046-4EF4-982E-6712CF85217E}"/>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208" name="Text Box 19">
          <a:extLst>
            <a:ext uri="{FF2B5EF4-FFF2-40B4-BE49-F238E27FC236}">
              <a16:creationId xmlns:a16="http://schemas.microsoft.com/office/drawing/2014/main" id="{61172935-97E5-438B-930A-F5C9C16DA873}"/>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44014"/>
    <xdr:sp macro="" textlink="">
      <xdr:nvSpPr>
        <xdr:cNvPr id="17209" name="Text Box 15">
          <a:extLst>
            <a:ext uri="{FF2B5EF4-FFF2-40B4-BE49-F238E27FC236}">
              <a16:creationId xmlns:a16="http://schemas.microsoft.com/office/drawing/2014/main" id="{6C71190C-3D88-4E04-B4F1-E66FF5AFBA06}"/>
            </a:ext>
          </a:extLst>
        </xdr:cNvPr>
        <xdr:cNvSpPr txBox="1">
          <a:spLocks noChangeArrowheads="1"/>
        </xdr:cNvSpPr>
      </xdr:nvSpPr>
      <xdr:spPr bwMode="auto">
        <a:xfrm>
          <a:off x="32247840" y="1162983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210" name="Text Box 16">
          <a:extLst>
            <a:ext uri="{FF2B5EF4-FFF2-40B4-BE49-F238E27FC236}">
              <a16:creationId xmlns:a16="http://schemas.microsoft.com/office/drawing/2014/main" id="{51D22D6A-0E8A-4997-B39B-13A952DCE8E8}"/>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211" name="Text Box 17">
          <a:extLst>
            <a:ext uri="{FF2B5EF4-FFF2-40B4-BE49-F238E27FC236}">
              <a16:creationId xmlns:a16="http://schemas.microsoft.com/office/drawing/2014/main" id="{40B62C2F-1CE2-413F-93F2-A5513E7210A5}"/>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7212" name="Text Box 18">
          <a:extLst>
            <a:ext uri="{FF2B5EF4-FFF2-40B4-BE49-F238E27FC236}">
              <a16:creationId xmlns:a16="http://schemas.microsoft.com/office/drawing/2014/main" id="{EBC7E219-9C20-485E-992A-3A609BD66F25}"/>
            </a:ext>
          </a:extLst>
        </xdr:cNvPr>
        <xdr:cNvSpPr txBox="1">
          <a:spLocks noChangeArrowheads="1"/>
        </xdr:cNvSpPr>
      </xdr:nvSpPr>
      <xdr:spPr bwMode="auto">
        <a:xfrm>
          <a:off x="32247840" y="1168603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213632"/>
    <xdr:sp macro="" textlink="">
      <xdr:nvSpPr>
        <xdr:cNvPr id="17213" name="Text Box 15">
          <a:extLst>
            <a:ext uri="{FF2B5EF4-FFF2-40B4-BE49-F238E27FC236}">
              <a16:creationId xmlns:a16="http://schemas.microsoft.com/office/drawing/2014/main" id="{6682D3C1-0558-46D2-ACA8-3E78593EB70D}"/>
            </a:ext>
          </a:extLst>
        </xdr:cNvPr>
        <xdr:cNvSpPr txBox="1">
          <a:spLocks noChangeArrowheads="1"/>
        </xdr:cNvSpPr>
      </xdr:nvSpPr>
      <xdr:spPr bwMode="auto">
        <a:xfrm>
          <a:off x="32247840" y="1173651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213632"/>
    <xdr:sp macro="" textlink="">
      <xdr:nvSpPr>
        <xdr:cNvPr id="17214" name="Text Box 15">
          <a:extLst>
            <a:ext uri="{FF2B5EF4-FFF2-40B4-BE49-F238E27FC236}">
              <a16:creationId xmlns:a16="http://schemas.microsoft.com/office/drawing/2014/main" id="{A980BAFE-0703-4F96-B04F-046B450F4BE9}"/>
            </a:ext>
          </a:extLst>
        </xdr:cNvPr>
        <xdr:cNvSpPr txBox="1">
          <a:spLocks noChangeArrowheads="1"/>
        </xdr:cNvSpPr>
      </xdr:nvSpPr>
      <xdr:spPr bwMode="auto">
        <a:xfrm>
          <a:off x="32247840" y="1173651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213632"/>
    <xdr:sp macro="" textlink="">
      <xdr:nvSpPr>
        <xdr:cNvPr id="17215" name="Text Box 15">
          <a:extLst>
            <a:ext uri="{FF2B5EF4-FFF2-40B4-BE49-F238E27FC236}">
              <a16:creationId xmlns:a16="http://schemas.microsoft.com/office/drawing/2014/main" id="{16980A4A-4723-4697-8A4F-DAB96478BB4C}"/>
            </a:ext>
          </a:extLst>
        </xdr:cNvPr>
        <xdr:cNvSpPr txBox="1">
          <a:spLocks noChangeArrowheads="1"/>
        </xdr:cNvSpPr>
      </xdr:nvSpPr>
      <xdr:spPr bwMode="auto">
        <a:xfrm>
          <a:off x="32247840" y="1173651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213632"/>
    <xdr:sp macro="" textlink="">
      <xdr:nvSpPr>
        <xdr:cNvPr id="17216" name="Text Box 15">
          <a:extLst>
            <a:ext uri="{FF2B5EF4-FFF2-40B4-BE49-F238E27FC236}">
              <a16:creationId xmlns:a16="http://schemas.microsoft.com/office/drawing/2014/main" id="{F784FC20-9CC6-4A26-89BE-59E34847508C}"/>
            </a:ext>
          </a:extLst>
        </xdr:cNvPr>
        <xdr:cNvSpPr txBox="1">
          <a:spLocks noChangeArrowheads="1"/>
        </xdr:cNvSpPr>
      </xdr:nvSpPr>
      <xdr:spPr bwMode="auto">
        <a:xfrm>
          <a:off x="32247840" y="1173651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213632"/>
    <xdr:sp macro="" textlink="">
      <xdr:nvSpPr>
        <xdr:cNvPr id="17217" name="Text Box 15">
          <a:extLst>
            <a:ext uri="{FF2B5EF4-FFF2-40B4-BE49-F238E27FC236}">
              <a16:creationId xmlns:a16="http://schemas.microsoft.com/office/drawing/2014/main" id="{90F6893D-1973-4AA4-A6F8-33E98FD8279D}"/>
            </a:ext>
          </a:extLst>
        </xdr:cNvPr>
        <xdr:cNvSpPr txBox="1">
          <a:spLocks noChangeArrowheads="1"/>
        </xdr:cNvSpPr>
      </xdr:nvSpPr>
      <xdr:spPr bwMode="auto">
        <a:xfrm>
          <a:off x="32247840" y="1173651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213632"/>
    <xdr:sp macro="" textlink="">
      <xdr:nvSpPr>
        <xdr:cNvPr id="17218" name="Text Box 15">
          <a:extLst>
            <a:ext uri="{FF2B5EF4-FFF2-40B4-BE49-F238E27FC236}">
              <a16:creationId xmlns:a16="http://schemas.microsoft.com/office/drawing/2014/main" id="{630AC4EC-A53E-4725-92C6-411BFC549604}"/>
            </a:ext>
          </a:extLst>
        </xdr:cNvPr>
        <xdr:cNvSpPr txBox="1">
          <a:spLocks noChangeArrowheads="1"/>
        </xdr:cNvSpPr>
      </xdr:nvSpPr>
      <xdr:spPr bwMode="auto">
        <a:xfrm>
          <a:off x="32247840" y="1173651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61691"/>
    <xdr:sp macro="" textlink="">
      <xdr:nvSpPr>
        <xdr:cNvPr id="17219" name="Text Box 15">
          <a:extLst>
            <a:ext uri="{FF2B5EF4-FFF2-40B4-BE49-F238E27FC236}">
              <a16:creationId xmlns:a16="http://schemas.microsoft.com/office/drawing/2014/main" id="{377FF33E-4510-4719-967C-B2449213B469}"/>
            </a:ext>
          </a:extLst>
        </xdr:cNvPr>
        <xdr:cNvSpPr txBox="1">
          <a:spLocks noChangeArrowheads="1"/>
        </xdr:cNvSpPr>
      </xdr:nvSpPr>
      <xdr:spPr bwMode="auto">
        <a:xfrm>
          <a:off x="32247840" y="11736514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213632"/>
    <xdr:sp macro="" textlink="">
      <xdr:nvSpPr>
        <xdr:cNvPr id="17220" name="Text Box 15">
          <a:extLst>
            <a:ext uri="{FF2B5EF4-FFF2-40B4-BE49-F238E27FC236}">
              <a16:creationId xmlns:a16="http://schemas.microsoft.com/office/drawing/2014/main" id="{FC872F6D-8520-431F-A94A-5BBDC10B5A42}"/>
            </a:ext>
          </a:extLst>
        </xdr:cNvPr>
        <xdr:cNvSpPr txBox="1">
          <a:spLocks noChangeArrowheads="1"/>
        </xdr:cNvSpPr>
      </xdr:nvSpPr>
      <xdr:spPr bwMode="auto">
        <a:xfrm>
          <a:off x="32247840" y="1173651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44331"/>
    <xdr:sp macro="" textlink="">
      <xdr:nvSpPr>
        <xdr:cNvPr id="17221" name="Text Box 15">
          <a:extLst>
            <a:ext uri="{FF2B5EF4-FFF2-40B4-BE49-F238E27FC236}">
              <a16:creationId xmlns:a16="http://schemas.microsoft.com/office/drawing/2014/main" id="{E15914F4-C5C3-4E11-9B14-BD66B9413B9C}"/>
            </a:ext>
          </a:extLst>
        </xdr:cNvPr>
        <xdr:cNvSpPr txBox="1">
          <a:spLocks noChangeArrowheads="1"/>
        </xdr:cNvSpPr>
      </xdr:nvSpPr>
      <xdr:spPr bwMode="auto">
        <a:xfrm>
          <a:off x="32247840" y="1173651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22" name="Text Box 16">
          <a:extLst>
            <a:ext uri="{FF2B5EF4-FFF2-40B4-BE49-F238E27FC236}">
              <a16:creationId xmlns:a16="http://schemas.microsoft.com/office/drawing/2014/main" id="{61D96CF6-C3DC-4CB2-86B1-3DEF2A40B588}"/>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23" name="Text Box 17">
          <a:extLst>
            <a:ext uri="{FF2B5EF4-FFF2-40B4-BE49-F238E27FC236}">
              <a16:creationId xmlns:a16="http://schemas.microsoft.com/office/drawing/2014/main" id="{1E9355C4-9E2C-4054-80F4-C84A439E19A2}"/>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24" name="Text Box 18">
          <a:extLst>
            <a:ext uri="{FF2B5EF4-FFF2-40B4-BE49-F238E27FC236}">
              <a16:creationId xmlns:a16="http://schemas.microsoft.com/office/drawing/2014/main" id="{3A4E9F65-90EC-4F27-BFD3-AE6CEE3BECAB}"/>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25" name="Text Box 19">
          <a:extLst>
            <a:ext uri="{FF2B5EF4-FFF2-40B4-BE49-F238E27FC236}">
              <a16:creationId xmlns:a16="http://schemas.microsoft.com/office/drawing/2014/main" id="{5D448D38-3C8F-4BE9-B111-F589F04785E0}"/>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26" name="Text Box 16">
          <a:extLst>
            <a:ext uri="{FF2B5EF4-FFF2-40B4-BE49-F238E27FC236}">
              <a16:creationId xmlns:a16="http://schemas.microsoft.com/office/drawing/2014/main" id="{81FE7167-BB5C-4319-83E3-FDB5A045D422}"/>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27" name="Text Box 17">
          <a:extLst>
            <a:ext uri="{FF2B5EF4-FFF2-40B4-BE49-F238E27FC236}">
              <a16:creationId xmlns:a16="http://schemas.microsoft.com/office/drawing/2014/main" id="{22BDDB93-040C-4EA7-9646-A8F571048A80}"/>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28" name="Text Box 18">
          <a:extLst>
            <a:ext uri="{FF2B5EF4-FFF2-40B4-BE49-F238E27FC236}">
              <a16:creationId xmlns:a16="http://schemas.microsoft.com/office/drawing/2014/main" id="{28FF2792-BC51-466D-A0E3-995ED0545A04}"/>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29" name="Text Box 19">
          <a:extLst>
            <a:ext uri="{FF2B5EF4-FFF2-40B4-BE49-F238E27FC236}">
              <a16:creationId xmlns:a16="http://schemas.microsoft.com/office/drawing/2014/main" id="{8239DC69-9DDE-4C4D-8820-F8C340038363}"/>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48496"/>
    <xdr:sp macro="" textlink="">
      <xdr:nvSpPr>
        <xdr:cNvPr id="17230" name="Text Box 15">
          <a:extLst>
            <a:ext uri="{FF2B5EF4-FFF2-40B4-BE49-F238E27FC236}">
              <a16:creationId xmlns:a16="http://schemas.microsoft.com/office/drawing/2014/main" id="{090F541D-D2B6-4E50-BAFE-C02BCB1F70D6}"/>
            </a:ext>
          </a:extLst>
        </xdr:cNvPr>
        <xdr:cNvSpPr txBox="1">
          <a:spLocks noChangeArrowheads="1"/>
        </xdr:cNvSpPr>
      </xdr:nvSpPr>
      <xdr:spPr bwMode="auto">
        <a:xfrm>
          <a:off x="32247840" y="11736514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213632"/>
    <xdr:sp macro="" textlink="">
      <xdr:nvSpPr>
        <xdr:cNvPr id="17231" name="Text Box 15">
          <a:extLst>
            <a:ext uri="{FF2B5EF4-FFF2-40B4-BE49-F238E27FC236}">
              <a16:creationId xmlns:a16="http://schemas.microsoft.com/office/drawing/2014/main" id="{0E6CA280-27CA-40FB-B8DE-CAF3268DCF4B}"/>
            </a:ext>
          </a:extLst>
        </xdr:cNvPr>
        <xdr:cNvSpPr txBox="1">
          <a:spLocks noChangeArrowheads="1"/>
        </xdr:cNvSpPr>
      </xdr:nvSpPr>
      <xdr:spPr bwMode="auto">
        <a:xfrm>
          <a:off x="32247840" y="1173651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44331"/>
    <xdr:sp macro="" textlink="">
      <xdr:nvSpPr>
        <xdr:cNvPr id="17232" name="Text Box 15">
          <a:extLst>
            <a:ext uri="{FF2B5EF4-FFF2-40B4-BE49-F238E27FC236}">
              <a16:creationId xmlns:a16="http://schemas.microsoft.com/office/drawing/2014/main" id="{A50BA4BA-159B-4040-B5A8-7C4A9D2F879F}"/>
            </a:ext>
          </a:extLst>
        </xdr:cNvPr>
        <xdr:cNvSpPr txBox="1">
          <a:spLocks noChangeArrowheads="1"/>
        </xdr:cNvSpPr>
      </xdr:nvSpPr>
      <xdr:spPr bwMode="auto">
        <a:xfrm>
          <a:off x="32247840" y="1173651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33" name="Text Box 16">
          <a:extLst>
            <a:ext uri="{FF2B5EF4-FFF2-40B4-BE49-F238E27FC236}">
              <a16:creationId xmlns:a16="http://schemas.microsoft.com/office/drawing/2014/main" id="{23B8FE0A-C9EF-4BCF-AB5D-2EF1CB40534C}"/>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34" name="Text Box 17">
          <a:extLst>
            <a:ext uri="{FF2B5EF4-FFF2-40B4-BE49-F238E27FC236}">
              <a16:creationId xmlns:a16="http://schemas.microsoft.com/office/drawing/2014/main" id="{5CBBE4E6-0D39-4D4A-85FE-D97E91184074}"/>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35" name="Text Box 18">
          <a:extLst>
            <a:ext uri="{FF2B5EF4-FFF2-40B4-BE49-F238E27FC236}">
              <a16:creationId xmlns:a16="http://schemas.microsoft.com/office/drawing/2014/main" id="{6B8CD1BF-6FA3-4B24-B30A-283EAB382A7A}"/>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36" name="Text Box 19">
          <a:extLst>
            <a:ext uri="{FF2B5EF4-FFF2-40B4-BE49-F238E27FC236}">
              <a16:creationId xmlns:a16="http://schemas.microsoft.com/office/drawing/2014/main" id="{C9EEDB57-C7B0-4B9D-A503-2D7EA76547BA}"/>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44014"/>
    <xdr:sp macro="" textlink="">
      <xdr:nvSpPr>
        <xdr:cNvPr id="17237" name="Text Box 15">
          <a:extLst>
            <a:ext uri="{FF2B5EF4-FFF2-40B4-BE49-F238E27FC236}">
              <a16:creationId xmlns:a16="http://schemas.microsoft.com/office/drawing/2014/main" id="{721B273C-9E8F-437E-A5FE-F6667044BB47}"/>
            </a:ext>
          </a:extLst>
        </xdr:cNvPr>
        <xdr:cNvSpPr txBox="1">
          <a:spLocks noChangeArrowheads="1"/>
        </xdr:cNvSpPr>
      </xdr:nvSpPr>
      <xdr:spPr bwMode="auto">
        <a:xfrm>
          <a:off x="32247840" y="1199635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38" name="Text Box 16">
          <a:extLst>
            <a:ext uri="{FF2B5EF4-FFF2-40B4-BE49-F238E27FC236}">
              <a16:creationId xmlns:a16="http://schemas.microsoft.com/office/drawing/2014/main" id="{84ED2C61-8FBA-4D2A-A8F4-E2E0AA985480}"/>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39" name="Text Box 17">
          <a:extLst>
            <a:ext uri="{FF2B5EF4-FFF2-40B4-BE49-F238E27FC236}">
              <a16:creationId xmlns:a16="http://schemas.microsoft.com/office/drawing/2014/main" id="{D19A64F4-19F8-48A5-93A5-68299773E29C}"/>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40" name="Text Box 18">
          <a:extLst>
            <a:ext uri="{FF2B5EF4-FFF2-40B4-BE49-F238E27FC236}">
              <a16:creationId xmlns:a16="http://schemas.microsoft.com/office/drawing/2014/main" id="{F2AE9585-2668-4F8F-8278-56F0A592A3B2}"/>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41" name="Text Box 19">
          <a:extLst>
            <a:ext uri="{FF2B5EF4-FFF2-40B4-BE49-F238E27FC236}">
              <a16:creationId xmlns:a16="http://schemas.microsoft.com/office/drawing/2014/main" id="{781E6223-A328-45AD-98F3-A51772B10693}"/>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56743"/>
    <xdr:sp macro="" textlink="">
      <xdr:nvSpPr>
        <xdr:cNvPr id="17242" name="Text Box 15">
          <a:extLst>
            <a:ext uri="{FF2B5EF4-FFF2-40B4-BE49-F238E27FC236}">
              <a16:creationId xmlns:a16="http://schemas.microsoft.com/office/drawing/2014/main" id="{F9C6F01C-D9F5-411D-9DAF-63D4D6EF54D5}"/>
            </a:ext>
          </a:extLst>
        </xdr:cNvPr>
        <xdr:cNvSpPr txBox="1">
          <a:spLocks noChangeArrowheads="1"/>
        </xdr:cNvSpPr>
      </xdr:nvSpPr>
      <xdr:spPr bwMode="auto">
        <a:xfrm>
          <a:off x="32247840" y="11736514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213632"/>
    <xdr:sp macro="" textlink="">
      <xdr:nvSpPr>
        <xdr:cNvPr id="17243" name="Text Box 15">
          <a:extLst>
            <a:ext uri="{FF2B5EF4-FFF2-40B4-BE49-F238E27FC236}">
              <a16:creationId xmlns:a16="http://schemas.microsoft.com/office/drawing/2014/main" id="{B101F700-56F1-478D-AD97-91A5960DD98B}"/>
            </a:ext>
          </a:extLst>
        </xdr:cNvPr>
        <xdr:cNvSpPr txBox="1">
          <a:spLocks noChangeArrowheads="1"/>
        </xdr:cNvSpPr>
      </xdr:nvSpPr>
      <xdr:spPr bwMode="auto">
        <a:xfrm>
          <a:off x="32247840" y="1173651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44331"/>
    <xdr:sp macro="" textlink="">
      <xdr:nvSpPr>
        <xdr:cNvPr id="17244" name="Text Box 15">
          <a:extLst>
            <a:ext uri="{FF2B5EF4-FFF2-40B4-BE49-F238E27FC236}">
              <a16:creationId xmlns:a16="http://schemas.microsoft.com/office/drawing/2014/main" id="{E34A5F88-7FDE-4925-9697-40B2637A1FED}"/>
            </a:ext>
          </a:extLst>
        </xdr:cNvPr>
        <xdr:cNvSpPr txBox="1">
          <a:spLocks noChangeArrowheads="1"/>
        </xdr:cNvSpPr>
      </xdr:nvSpPr>
      <xdr:spPr bwMode="auto">
        <a:xfrm>
          <a:off x="32247840" y="1173651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45" name="Text Box 16">
          <a:extLst>
            <a:ext uri="{FF2B5EF4-FFF2-40B4-BE49-F238E27FC236}">
              <a16:creationId xmlns:a16="http://schemas.microsoft.com/office/drawing/2014/main" id="{86DC6373-62AD-48B0-9C63-704F6DBB5167}"/>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46" name="Text Box 17">
          <a:extLst>
            <a:ext uri="{FF2B5EF4-FFF2-40B4-BE49-F238E27FC236}">
              <a16:creationId xmlns:a16="http://schemas.microsoft.com/office/drawing/2014/main" id="{B0C346AD-1C40-45B6-B9FC-8DC66BD9DB9A}"/>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47" name="Text Box 18">
          <a:extLst>
            <a:ext uri="{FF2B5EF4-FFF2-40B4-BE49-F238E27FC236}">
              <a16:creationId xmlns:a16="http://schemas.microsoft.com/office/drawing/2014/main" id="{73C77A39-8CE7-4D0E-86CE-7115D1E6056D}"/>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48" name="Text Box 19">
          <a:extLst>
            <a:ext uri="{FF2B5EF4-FFF2-40B4-BE49-F238E27FC236}">
              <a16:creationId xmlns:a16="http://schemas.microsoft.com/office/drawing/2014/main" id="{89C4EF36-6559-402C-AFE7-A54ACB077483}"/>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44014"/>
    <xdr:sp macro="" textlink="">
      <xdr:nvSpPr>
        <xdr:cNvPr id="17249" name="Text Box 15">
          <a:extLst>
            <a:ext uri="{FF2B5EF4-FFF2-40B4-BE49-F238E27FC236}">
              <a16:creationId xmlns:a16="http://schemas.microsoft.com/office/drawing/2014/main" id="{E8A55AAF-792C-4A89-834C-6CADA77B5FC6}"/>
            </a:ext>
          </a:extLst>
        </xdr:cNvPr>
        <xdr:cNvSpPr txBox="1">
          <a:spLocks noChangeArrowheads="1"/>
        </xdr:cNvSpPr>
      </xdr:nvSpPr>
      <xdr:spPr bwMode="auto">
        <a:xfrm>
          <a:off x="32247840" y="1199635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50" name="Text Box 16">
          <a:extLst>
            <a:ext uri="{FF2B5EF4-FFF2-40B4-BE49-F238E27FC236}">
              <a16:creationId xmlns:a16="http://schemas.microsoft.com/office/drawing/2014/main" id="{5045AFD8-C1BA-4E2B-94FF-4B769E57901B}"/>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51" name="Text Box 17">
          <a:extLst>
            <a:ext uri="{FF2B5EF4-FFF2-40B4-BE49-F238E27FC236}">
              <a16:creationId xmlns:a16="http://schemas.microsoft.com/office/drawing/2014/main" id="{94EEA3F0-AD91-44DD-8A19-7B13F234CD01}"/>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52" name="Text Box 18">
          <a:extLst>
            <a:ext uri="{FF2B5EF4-FFF2-40B4-BE49-F238E27FC236}">
              <a16:creationId xmlns:a16="http://schemas.microsoft.com/office/drawing/2014/main" id="{718B5ABF-EDD9-4E30-9F0C-8B8DA6030243}"/>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53" name="Text Box 19">
          <a:extLst>
            <a:ext uri="{FF2B5EF4-FFF2-40B4-BE49-F238E27FC236}">
              <a16:creationId xmlns:a16="http://schemas.microsoft.com/office/drawing/2014/main" id="{87789B5F-E9B4-4B70-A439-9CC17ECB8CA5}"/>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54" name="Text Box 16">
          <a:extLst>
            <a:ext uri="{FF2B5EF4-FFF2-40B4-BE49-F238E27FC236}">
              <a16:creationId xmlns:a16="http://schemas.microsoft.com/office/drawing/2014/main" id="{FBADA743-B62A-4A25-9955-BAC35D95749E}"/>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55" name="Text Box 17">
          <a:extLst>
            <a:ext uri="{FF2B5EF4-FFF2-40B4-BE49-F238E27FC236}">
              <a16:creationId xmlns:a16="http://schemas.microsoft.com/office/drawing/2014/main" id="{DBC06B0C-94CE-4C9A-BE45-AB8B345F4125}"/>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56" name="Text Box 18">
          <a:extLst>
            <a:ext uri="{FF2B5EF4-FFF2-40B4-BE49-F238E27FC236}">
              <a16:creationId xmlns:a16="http://schemas.microsoft.com/office/drawing/2014/main" id="{5726AD91-0E5A-41A6-9363-A5A31567CE46}"/>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57" name="Text Box 19">
          <a:extLst>
            <a:ext uri="{FF2B5EF4-FFF2-40B4-BE49-F238E27FC236}">
              <a16:creationId xmlns:a16="http://schemas.microsoft.com/office/drawing/2014/main" id="{CBA8AA63-D856-4C93-AAF4-02418B6D0436}"/>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44014"/>
    <xdr:sp macro="" textlink="">
      <xdr:nvSpPr>
        <xdr:cNvPr id="17258" name="Text Box 15">
          <a:extLst>
            <a:ext uri="{FF2B5EF4-FFF2-40B4-BE49-F238E27FC236}">
              <a16:creationId xmlns:a16="http://schemas.microsoft.com/office/drawing/2014/main" id="{B17A2497-6D3F-40D6-AB6F-156A34F330EF}"/>
            </a:ext>
          </a:extLst>
        </xdr:cNvPr>
        <xdr:cNvSpPr txBox="1">
          <a:spLocks noChangeArrowheads="1"/>
        </xdr:cNvSpPr>
      </xdr:nvSpPr>
      <xdr:spPr bwMode="auto">
        <a:xfrm>
          <a:off x="32247840" y="1199635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59" name="Text Box 16">
          <a:extLst>
            <a:ext uri="{FF2B5EF4-FFF2-40B4-BE49-F238E27FC236}">
              <a16:creationId xmlns:a16="http://schemas.microsoft.com/office/drawing/2014/main" id="{ADE011F8-73D1-4DCE-909F-9C54C3DADB3B}"/>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60" name="Text Box 17">
          <a:extLst>
            <a:ext uri="{FF2B5EF4-FFF2-40B4-BE49-F238E27FC236}">
              <a16:creationId xmlns:a16="http://schemas.microsoft.com/office/drawing/2014/main" id="{E7549E7A-5952-44D1-931F-F2E41C062F88}"/>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7261" name="Text Box 18">
          <a:extLst>
            <a:ext uri="{FF2B5EF4-FFF2-40B4-BE49-F238E27FC236}">
              <a16:creationId xmlns:a16="http://schemas.microsoft.com/office/drawing/2014/main" id="{AC949F61-1B49-4E69-88D5-50E3746947DD}"/>
            </a:ext>
          </a:extLst>
        </xdr:cNvPr>
        <xdr:cNvSpPr txBox="1">
          <a:spLocks noChangeArrowheads="1"/>
        </xdr:cNvSpPr>
      </xdr:nvSpPr>
      <xdr:spPr bwMode="auto">
        <a:xfrm>
          <a:off x="32247840" y="120235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213632"/>
    <xdr:sp macro="" textlink="">
      <xdr:nvSpPr>
        <xdr:cNvPr id="17262" name="Text Box 15">
          <a:extLst>
            <a:ext uri="{FF2B5EF4-FFF2-40B4-BE49-F238E27FC236}">
              <a16:creationId xmlns:a16="http://schemas.microsoft.com/office/drawing/2014/main" id="{E02EECB6-8358-4372-8478-B1EE19926830}"/>
            </a:ext>
          </a:extLst>
        </xdr:cNvPr>
        <xdr:cNvSpPr txBox="1">
          <a:spLocks noChangeArrowheads="1"/>
        </xdr:cNvSpPr>
      </xdr:nvSpPr>
      <xdr:spPr bwMode="auto">
        <a:xfrm>
          <a:off x="32247840" y="12051220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213632"/>
    <xdr:sp macro="" textlink="">
      <xdr:nvSpPr>
        <xdr:cNvPr id="17263" name="Text Box 15">
          <a:extLst>
            <a:ext uri="{FF2B5EF4-FFF2-40B4-BE49-F238E27FC236}">
              <a16:creationId xmlns:a16="http://schemas.microsoft.com/office/drawing/2014/main" id="{1511B2FF-5C30-4D65-A197-4ECB2BAE0201}"/>
            </a:ext>
          </a:extLst>
        </xdr:cNvPr>
        <xdr:cNvSpPr txBox="1">
          <a:spLocks noChangeArrowheads="1"/>
        </xdr:cNvSpPr>
      </xdr:nvSpPr>
      <xdr:spPr bwMode="auto">
        <a:xfrm>
          <a:off x="32247840" y="12051220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213632"/>
    <xdr:sp macro="" textlink="">
      <xdr:nvSpPr>
        <xdr:cNvPr id="17264" name="Text Box 15">
          <a:extLst>
            <a:ext uri="{FF2B5EF4-FFF2-40B4-BE49-F238E27FC236}">
              <a16:creationId xmlns:a16="http://schemas.microsoft.com/office/drawing/2014/main" id="{DD045134-5623-4B9A-9548-5D3985A5BE11}"/>
            </a:ext>
          </a:extLst>
        </xdr:cNvPr>
        <xdr:cNvSpPr txBox="1">
          <a:spLocks noChangeArrowheads="1"/>
        </xdr:cNvSpPr>
      </xdr:nvSpPr>
      <xdr:spPr bwMode="auto">
        <a:xfrm>
          <a:off x="32247840" y="12051220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213632"/>
    <xdr:sp macro="" textlink="">
      <xdr:nvSpPr>
        <xdr:cNvPr id="17265" name="Text Box 15">
          <a:extLst>
            <a:ext uri="{FF2B5EF4-FFF2-40B4-BE49-F238E27FC236}">
              <a16:creationId xmlns:a16="http://schemas.microsoft.com/office/drawing/2014/main" id="{0B0CA4E9-CACF-4047-B40D-E77D17AD1BEF}"/>
            </a:ext>
          </a:extLst>
        </xdr:cNvPr>
        <xdr:cNvSpPr txBox="1">
          <a:spLocks noChangeArrowheads="1"/>
        </xdr:cNvSpPr>
      </xdr:nvSpPr>
      <xdr:spPr bwMode="auto">
        <a:xfrm>
          <a:off x="32247840" y="12051220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213632"/>
    <xdr:sp macro="" textlink="">
      <xdr:nvSpPr>
        <xdr:cNvPr id="17266" name="Text Box 15">
          <a:extLst>
            <a:ext uri="{FF2B5EF4-FFF2-40B4-BE49-F238E27FC236}">
              <a16:creationId xmlns:a16="http://schemas.microsoft.com/office/drawing/2014/main" id="{D7CBEABF-1605-47C3-9FA4-726437B33ADE}"/>
            </a:ext>
          </a:extLst>
        </xdr:cNvPr>
        <xdr:cNvSpPr txBox="1">
          <a:spLocks noChangeArrowheads="1"/>
        </xdr:cNvSpPr>
      </xdr:nvSpPr>
      <xdr:spPr bwMode="auto">
        <a:xfrm>
          <a:off x="32247840" y="12051220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213632"/>
    <xdr:sp macro="" textlink="">
      <xdr:nvSpPr>
        <xdr:cNvPr id="17267" name="Text Box 15">
          <a:extLst>
            <a:ext uri="{FF2B5EF4-FFF2-40B4-BE49-F238E27FC236}">
              <a16:creationId xmlns:a16="http://schemas.microsoft.com/office/drawing/2014/main" id="{0538A559-90F8-42ED-AD0D-BB934D4D8AF0}"/>
            </a:ext>
          </a:extLst>
        </xdr:cNvPr>
        <xdr:cNvSpPr txBox="1">
          <a:spLocks noChangeArrowheads="1"/>
        </xdr:cNvSpPr>
      </xdr:nvSpPr>
      <xdr:spPr bwMode="auto">
        <a:xfrm>
          <a:off x="32247840" y="12051220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61691"/>
    <xdr:sp macro="" textlink="">
      <xdr:nvSpPr>
        <xdr:cNvPr id="17268" name="Text Box 15">
          <a:extLst>
            <a:ext uri="{FF2B5EF4-FFF2-40B4-BE49-F238E27FC236}">
              <a16:creationId xmlns:a16="http://schemas.microsoft.com/office/drawing/2014/main" id="{3C62056F-135C-4572-AD58-1352FFDC933A}"/>
            </a:ext>
          </a:extLst>
        </xdr:cNvPr>
        <xdr:cNvSpPr txBox="1">
          <a:spLocks noChangeArrowheads="1"/>
        </xdr:cNvSpPr>
      </xdr:nvSpPr>
      <xdr:spPr bwMode="auto">
        <a:xfrm>
          <a:off x="32247840" y="12051220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213632"/>
    <xdr:sp macro="" textlink="">
      <xdr:nvSpPr>
        <xdr:cNvPr id="17269" name="Text Box 15">
          <a:extLst>
            <a:ext uri="{FF2B5EF4-FFF2-40B4-BE49-F238E27FC236}">
              <a16:creationId xmlns:a16="http://schemas.microsoft.com/office/drawing/2014/main" id="{D8E7C6DC-2BB8-478B-ABE3-7E27CCD686EB}"/>
            </a:ext>
          </a:extLst>
        </xdr:cNvPr>
        <xdr:cNvSpPr txBox="1">
          <a:spLocks noChangeArrowheads="1"/>
        </xdr:cNvSpPr>
      </xdr:nvSpPr>
      <xdr:spPr bwMode="auto">
        <a:xfrm>
          <a:off x="32247840" y="12051220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44331"/>
    <xdr:sp macro="" textlink="">
      <xdr:nvSpPr>
        <xdr:cNvPr id="17270" name="Text Box 15">
          <a:extLst>
            <a:ext uri="{FF2B5EF4-FFF2-40B4-BE49-F238E27FC236}">
              <a16:creationId xmlns:a16="http://schemas.microsoft.com/office/drawing/2014/main" id="{230AE7DB-EEAA-4E33-9C8F-423BFA037B6F}"/>
            </a:ext>
          </a:extLst>
        </xdr:cNvPr>
        <xdr:cNvSpPr txBox="1">
          <a:spLocks noChangeArrowheads="1"/>
        </xdr:cNvSpPr>
      </xdr:nvSpPr>
      <xdr:spPr bwMode="auto">
        <a:xfrm>
          <a:off x="32247840" y="12051220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71" name="Text Box 16">
          <a:extLst>
            <a:ext uri="{FF2B5EF4-FFF2-40B4-BE49-F238E27FC236}">
              <a16:creationId xmlns:a16="http://schemas.microsoft.com/office/drawing/2014/main" id="{2EB76AD5-AA77-4B97-B0EC-CE35AD33FC68}"/>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72" name="Text Box 17">
          <a:extLst>
            <a:ext uri="{FF2B5EF4-FFF2-40B4-BE49-F238E27FC236}">
              <a16:creationId xmlns:a16="http://schemas.microsoft.com/office/drawing/2014/main" id="{38A82B5E-68AE-4B85-9C94-28CA092FA35B}"/>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73" name="Text Box 18">
          <a:extLst>
            <a:ext uri="{FF2B5EF4-FFF2-40B4-BE49-F238E27FC236}">
              <a16:creationId xmlns:a16="http://schemas.microsoft.com/office/drawing/2014/main" id="{32CFBAAF-98B0-4F65-81ED-8E9677586042}"/>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74" name="Text Box 19">
          <a:extLst>
            <a:ext uri="{FF2B5EF4-FFF2-40B4-BE49-F238E27FC236}">
              <a16:creationId xmlns:a16="http://schemas.microsoft.com/office/drawing/2014/main" id="{0228B9E6-CEA7-4282-B190-0C569CE01816}"/>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75" name="Text Box 16">
          <a:extLst>
            <a:ext uri="{FF2B5EF4-FFF2-40B4-BE49-F238E27FC236}">
              <a16:creationId xmlns:a16="http://schemas.microsoft.com/office/drawing/2014/main" id="{2848CFD0-7D3C-4B07-98C4-E12EAC859EAA}"/>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76" name="Text Box 17">
          <a:extLst>
            <a:ext uri="{FF2B5EF4-FFF2-40B4-BE49-F238E27FC236}">
              <a16:creationId xmlns:a16="http://schemas.microsoft.com/office/drawing/2014/main" id="{578A3B54-A149-4989-A744-DC49C992116A}"/>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77" name="Text Box 18">
          <a:extLst>
            <a:ext uri="{FF2B5EF4-FFF2-40B4-BE49-F238E27FC236}">
              <a16:creationId xmlns:a16="http://schemas.microsoft.com/office/drawing/2014/main" id="{778F6E4D-A461-4302-9480-EDCDED816D26}"/>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78" name="Text Box 19">
          <a:extLst>
            <a:ext uri="{FF2B5EF4-FFF2-40B4-BE49-F238E27FC236}">
              <a16:creationId xmlns:a16="http://schemas.microsoft.com/office/drawing/2014/main" id="{86A98EE3-D35F-4649-B21F-96499CA16376}"/>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48496"/>
    <xdr:sp macro="" textlink="">
      <xdr:nvSpPr>
        <xdr:cNvPr id="17279" name="Text Box 15">
          <a:extLst>
            <a:ext uri="{FF2B5EF4-FFF2-40B4-BE49-F238E27FC236}">
              <a16:creationId xmlns:a16="http://schemas.microsoft.com/office/drawing/2014/main" id="{B2FE2D5D-E8D6-4BD7-A893-28B2F81C26E5}"/>
            </a:ext>
          </a:extLst>
        </xdr:cNvPr>
        <xdr:cNvSpPr txBox="1">
          <a:spLocks noChangeArrowheads="1"/>
        </xdr:cNvSpPr>
      </xdr:nvSpPr>
      <xdr:spPr bwMode="auto">
        <a:xfrm>
          <a:off x="32247840" y="12051220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213632"/>
    <xdr:sp macro="" textlink="">
      <xdr:nvSpPr>
        <xdr:cNvPr id="17280" name="Text Box 15">
          <a:extLst>
            <a:ext uri="{FF2B5EF4-FFF2-40B4-BE49-F238E27FC236}">
              <a16:creationId xmlns:a16="http://schemas.microsoft.com/office/drawing/2014/main" id="{C9B4B724-9A70-4126-8A2C-D299EA49CF42}"/>
            </a:ext>
          </a:extLst>
        </xdr:cNvPr>
        <xdr:cNvSpPr txBox="1">
          <a:spLocks noChangeArrowheads="1"/>
        </xdr:cNvSpPr>
      </xdr:nvSpPr>
      <xdr:spPr bwMode="auto">
        <a:xfrm>
          <a:off x="32247840" y="12051220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44331"/>
    <xdr:sp macro="" textlink="">
      <xdr:nvSpPr>
        <xdr:cNvPr id="17281" name="Text Box 15">
          <a:extLst>
            <a:ext uri="{FF2B5EF4-FFF2-40B4-BE49-F238E27FC236}">
              <a16:creationId xmlns:a16="http://schemas.microsoft.com/office/drawing/2014/main" id="{12402773-ABC7-4BD0-B117-1733FE4CE8BD}"/>
            </a:ext>
          </a:extLst>
        </xdr:cNvPr>
        <xdr:cNvSpPr txBox="1">
          <a:spLocks noChangeArrowheads="1"/>
        </xdr:cNvSpPr>
      </xdr:nvSpPr>
      <xdr:spPr bwMode="auto">
        <a:xfrm>
          <a:off x="32247840" y="12051220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82" name="Text Box 16">
          <a:extLst>
            <a:ext uri="{FF2B5EF4-FFF2-40B4-BE49-F238E27FC236}">
              <a16:creationId xmlns:a16="http://schemas.microsoft.com/office/drawing/2014/main" id="{A9DE0372-A2C8-4B3A-B1CA-0AE61D869797}"/>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83" name="Text Box 17">
          <a:extLst>
            <a:ext uri="{FF2B5EF4-FFF2-40B4-BE49-F238E27FC236}">
              <a16:creationId xmlns:a16="http://schemas.microsoft.com/office/drawing/2014/main" id="{4BBDED0F-4E09-4B3D-8F1C-68E9537247C8}"/>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84" name="Text Box 18">
          <a:extLst>
            <a:ext uri="{FF2B5EF4-FFF2-40B4-BE49-F238E27FC236}">
              <a16:creationId xmlns:a16="http://schemas.microsoft.com/office/drawing/2014/main" id="{1342E573-F9A7-4C56-8CF8-141D5B4CC709}"/>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85" name="Text Box 19">
          <a:extLst>
            <a:ext uri="{FF2B5EF4-FFF2-40B4-BE49-F238E27FC236}">
              <a16:creationId xmlns:a16="http://schemas.microsoft.com/office/drawing/2014/main" id="{284D34F2-8D93-4275-A3F1-B594E601D023}"/>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4014"/>
    <xdr:sp macro="" textlink="">
      <xdr:nvSpPr>
        <xdr:cNvPr id="17286" name="Text Box 15">
          <a:extLst>
            <a:ext uri="{FF2B5EF4-FFF2-40B4-BE49-F238E27FC236}">
              <a16:creationId xmlns:a16="http://schemas.microsoft.com/office/drawing/2014/main" id="{523837A4-4767-4C36-BB53-AD70C17D43B6}"/>
            </a:ext>
          </a:extLst>
        </xdr:cNvPr>
        <xdr:cNvSpPr txBox="1">
          <a:spLocks noChangeArrowheads="1"/>
        </xdr:cNvSpPr>
      </xdr:nvSpPr>
      <xdr:spPr bwMode="auto">
        <a:xfrm>
          <a:off x="32247840" y="1224095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87" name="Text Box 16">
          <a:extLst>
            <a:ext uri="{FF2B5EF4-FFF2-40B4-BE49-F238E27FC236}">
              <a16:creationId xmlns:a16="http://schemas.microsoft.com/office/drawing/2014/main" id="{172E64F6-EB38-482F-A73C-FB35328E142A}"/>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88" name="Text Box 17">
          <a:extLst>
            <a:ext uri="{FF2B5EF4-FFF2-40B4-BE49-F238E27FC236}">
              <a16:creationId xmlns:a16="http://schemas.microsoft.com/office/drawing/2014/main" id="{173382A6-D023-4A8E-A7C3-A3B4D3AD613B}"/>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89" name="Text Box 18">
          <a:extLst>
            <a:ext uri="{FF2B5EF4-FFF2-40B4-BE49-F238E27FC236}">
              <a16:creationId xmlns:a16="http://schemas.microsoft.com/office/drawing/2014/main" id="{40C5CCDA-A1A3-41C2-B517-C2570888A4EC}"/>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90" name="Text Box 19">
          <a:extLst>
            <a:ext uri="{FF2B5EF4-FFF2-40B4-BE49-F238E27FC236}">
              <a16:creationId xmlns:a16="http://schemas.microsoft.com/office/drawing/2014/main" id="{E0718C83-090A-4AF2-8D86-E1591D3C4759}"/>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56743"/>
    <xdr:sp macro="" textlink="">
      <xdr:nvSpPr>
        <xdr:cNvPr id="17291" name="Text Box 15">
          <a:extLst>
            <a:ext uri="{FF2B5EF4-FFF2-40B4-BE49-F238E27FC236}">
              <a16:creationId xmlns:a16="http://schemas.microsoft.com/office/drawing/2014/main" id="{5E2B54EC-F3B7-432E-9336-C6F0443D7C96}"/>
            </a:ext>
          </a:extLst>
        </xdr:cNvPr>
        <xdr:cNvSpPr txBox="1">
          <a:spLocks noChangeArrowheads="1"/>
        </xdr:cNvSpPr>
      </xdr:nvSpPr>
      <xdr:spPr bwMode="auto">
        <a:xfrm>
          <a:off x="32247840" y="12051220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213632"/>
    <xdr:sp macro="" textlink="">
      <xdr:nvSpPr>
        <xdr:cNvPr id="17292" name="Text Box 15">
          <a:extLst>
            <a:ext uri="{FF2B5EF4-FFF2-40B4-BE49-F238E27FC236}">
              <a16:creationId xmlns:a16="http://schemas.microsoft.com/office/drawing/2014/main" id="{9B49ADD1-DB88-40B3-85B0-C7CEBA67EE7C}"/>
            </a:ext>
          </a:extLst>
        </xdr:cNvPr>
        <xdr:cNvSpPr txBox="1">
          <a:spLocks noChangeArrowheads="1"/>
        </xdr:cNvSpPr>
      </xdr:nvSpPr>
      <xdr:spPr bwMode="auto">
        <a:xfrm>
          <a:off x="32247840" y="12051220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44331"/>
    <xdr:sp macro="" textlink="">
      <xdr:nvSpPr>
        <xdr:cNvPr id="17293" name="Text Box 15">
          <a:extLst>
            <a:ext uri="{FF2B5EF4-FFF2-40B4-BE49-F238E27FC236}">
              <a16:creationId xmlns:a16="http://schemas.microsoft.com/office/drawing/2014/main" id="{7F52D64A-FB7A-4865-8FE0-71B1F26818D3}"/>
            </a:ext>
          </a:extLst>
        </xdr:cNvPr>
        <xdr:cNvSpPr txBox="1">
          <a:spLocks noChangeArrowheads="1"/>
        </xdr:cNvSpPr>
      </xdr:nvSpPr>
      <xdr:spPr bwMode="auto">
        <a:xfrm>
          <a:off x="32247840" y="12051220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94" name="Text Box 16">
          <a:extLst>
            <a:ext uri="{FF2B5EF4-FFF2-40B4-BE49-F238E27FC236}">
              <a16:creationId xmlns:a16="http://schemas.microsoft.com/office/drawing/2014/main" id="{260538D0-5D7A-4110-AD4A-82F1DEA57B9A}"/>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95" name="Text Box 17">
          <a:extLst>
            <a:ext uri="{FF2B5EF4-FFF2-40B4-BE49-F238E27FC236}">
              <a16:creationId xmlns:a16="http://schemas.microsoft.com/office/drawing/2014/main" id="{ECE6B38D-4DAA-4D5A-A9D8-05ED47D0D229}"/>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96" name="Text Box 18">
          <a:extLst>
            <a:ext uri="{FF2B5EF4-FFF2-40B4-BE49-F238E27FC236}">
              <a16:creationId xmlns:a16="http://schemas.microsoft.com/office/drawing/2014/main" id="{01FCED2B-C1BE-418C-B503-7212B3AC8DF4}"/>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97" name="Text Box 19">
          <a:extLst>
            <a:ext uri="{FF2B5EF4-FFF2-40B4-BE49-F238E27FC236}">
              <a16:creationId xmlns:a16="http://schemas.microsoft.com/office/drawing/2014/main" id="{908FA337-02CE-40C7-BF07-B34B3C7871F9}"/>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4014"/>
    <xdr:sp macro="" textlink="">
      <xdr:nvSpPr>
        <xdr:cNvPr id="17298" name="Text Box 15">
          <a:extLst>
            <a:ext uri="{FF2B5EF4-FFF2-40B4-BE49-F238E27FC236}">
              <a16:creationId xmlns:a16="http://schemas.microsoft.com/office/drawing/2014/main" id="{047F91E1-6CDE-4FCF-8F63-3D64EE2C7787}"/>
            </a:ext>
          </a:extLst>
        </xdr:cNvPr>
        <xdr:cNvSpPr txBox="1">
          <a:spLocks noChangeArrowheads="1"/>
        </xdr:cNvSpPr>
      </xdr:nvSpPr>
      <xdr:spPr bwMode="auto">
        <a:xfrm>
          <a:off x="32247840" y="1224095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299" name="Text Box 16">
          <a:extLst>
            <a:ext uri="{FF2B5EF4-FFF2-40B4-BE49-F238E27FC236}">
              <a16:creationId xmlns:a16="http://schemas.microsoft.com/office/drawing/2014/main" id="{7F9DFD43-7905-4847-8908-294CBCD8D3C3}"/>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300" name="Text Box 17">
          <a:extLst>
            <a:ext uri="{FF2B5EF4-FFF2-40B4-BE49-F238E27FC236}">
              <a16:creationId xmlns:a16="http://schemas.microsoft.com/office/drawing/2014/main" id="{2D53D79B-D2AE-48D2-A9AA-CDC1DCA920A2}"/>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301" name="Text Box 18">
          <a:extLst>
            <a:ext uri="{FF2B5EF4-FFF2-40B4-BE49-F238E27FC236}">
              <a16:creationId xmlns:a16="http://schemas.microsoft.com/office/drawing/2014/main" id="{EA170105-FF70-4987-A245-02431C13817D}"/>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302" name="Text Box 19">
          <a:extLst>
            <a:ext uri="{FF2B5EF4-FFF2-40B4-BE49-F238E27FC236}">
              <a16:creationId xmlns:a16="http://schemas.microsoft.com/office/drawing/2014/main" id="{68161458-E02C-4B41-8060-F58B03DE135D}"/>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303" name="Text Box 16">
          <a:extLst>
            <a:ext uri="{FF2B5EF4-FFF2-40B4-BE49-F238E27FC236}">
              <a16:creationId xmlns:a16="http://schemas.microsoft.com/office/drawing/2014/main" id="{76B4CA5A-C245-4A1F-B6DE-211535EEC8B4}"/>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304" name="Text Box 17">
          <a:extLst>
            <a:ext uri="{FF2B5EF4-FFF2-40B4-BE49-F238E27FC236}">
              <a16:creationId xmlns:a16="http://schemas.microsoft.com/office/drawing/2014/main" id="{73340B81-CD45-4492-8AA6-EA8D14FAE8C6}"/>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305" name="Text Box 18">
          <a:extLst>
            <a:ext uri="{FF2B5EF4-FFF2-40B4-BE49-F238E27FC236}">
              <a16:creationId xmlns:a16="http://schemas.microsoft.com/office/drawing/2014/main" id="{174892DD-13EB-40D2-8B5B-AB30EA269CC6}"/>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306" name="Text Box 19">
          <a:extLst>
            <a:ext uri="{FF2B5EF4-FFF2-40B4-BE49-F238E27FC236}">
              <a16:creationId xmlns:a16="http://schemas.microsoft.com/office/drawing/2014/main" id="{B9204969-B4ED-4308-B19C-F19E79F39854}"/>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4014"/>
    <xdr:sp macro="" textlink="">
      <xdr:nvSpPr>
        <xdr:cNvPr id="17307" name="Text Box 15">
          <a:extLst>
            <a:ext uri="{FF2B5EF4-FFF2-40B4-BE49-F238E27FC236}">
              <a16:creationId xmlns:a16="http://schemas.microsoft.com/office/drawing/2014/main" id="{F6176A56-F439-477A-8696-CC0B6C479E7F}"/>
            </a:ext>
          </a:extLst>
        </xdr:cNvPr>
        <xdr:cNvSpPr txBox="1">
          <a:spLocks noChangeArrowheads="1"/>
        </xdr:cNvSpPr>
      </xdr:nvSpPr>
      <xdr:spPr bwMode="auto">
        <a:xfrm>
          <a:off x="32247840" y="1224095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308" name="Text Box 16">
          <a:extLst>
            <a:ext uri="{FF2B5EF4-FFF2-40B4-BE49-F238E27FC236}">
              <a16:creationId xmlns:a16="http://schemas.microsoft.com/office/drawing/2014/main" id="{F99665C0-F766-44A7-978D-AC58D06071D7}"/>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309" name="Text Box 17">
          <a:extLst>
            <a:ext uri="{FF2B5EF4-FFF2-40B4-BE49-F238E27FC236}">
              <a16:creationId xmlns:a16="http://schemas.microsoft.com/office/drawing/2014/main" id="{CB352C88-2D11-45E5-B2B5-DA09DB83E8D7}"/>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171450"/>
    <xdr:sp macro="" textlink="">
      <xdr:nvSpPr>
        <xdr:cNvPr id="17310" name="Text Box 18">
          <a:extLst>
            <a:ext uri="{FF2B5EF4-FFF2-40B4-BE49-F238E27FC236}">
              <a16:creationId xmlns:a16="http://schemas.microsoft.com/office/drawing/2014/main" id="{15ABB793-E07A-419B-AF92-F48391FE0031}"/>
            </a:ext>
          </a:extLst>
        </xdr:cNvPr>
        <xdr:cNvSpPr txBox="1">
          <a:spLocks noChangeArrowheads="1"/>
        </xdr:cNvSpPr>
      </xdr:nvSpPr>
      <xdr:spPr bwMode="auto">
        <a:xfrm>
          <a:off x="32247840" y="1235735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11" name="Text Box 15">
          <a:extLst>
            <a:ext uri="{FF2B5EF4-FFF2-40B4-BE49-F238E27FC236}">
              <a16:creationId xmlns:a16="http://schemas.microsoft.com/office/drawing/2014/main" id="{F0CCAE79-A8D4-451D-B3DF-E97F91FB038A}"/>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12" name="Text Box 15">
          <a:extLst>
            <a:ext uri="{FF2B5EF4-FFF2-40B4-BE49-F238E27FC236}">
              <a16:creationId xmlns:a16="http://schemas.microsoft.com/office/drawing/2014/main" id="{D242A82F-E79C-41EF-A5D8-9FC4122A0DB3}"/>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13" name="Text Box 15">
          <a:extLst>
            <a:ext uri="{FF2B5EF4-FFF2-40B4-BE49-F238E27FC236}">
              <a16:creationId xmlns:a16="http://schemas.microsoft.com/office/drawing/2014/main" id="{E59167D9-2BB4-49EF-8BF4-3D2F4EABC36A}"/>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14" name="Text Box 15">
          <a:extLst>
            <a:ext uri="{FF2B5EF4-FFF2-40B4-BE49-F238E27FC236}">
              <a16:creationId xmlns:a16="http://schemas.microsoft.com/office/drawing/2014/main" id="{6B4E6EA3-8AD8-4CE9-8C54-FFEF97F16664}"/>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15" name="Text Box 15">
          <a:extLst>
            <a:ext uri="{FF2B5EF4-FFF2-40B4-BE49-F238E27FC236}">
              <a16:creationId xmlns:a16="http://schemas.microsoft.com/office/drawing/2014/main" id="{2F67BE75-61B2-4C9C-8A83-F97161E31BDD}"/>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16" name="Text Box 15">
          <a:extLst>
            <a:ext uri="{FF2B5EF4-FFF2-40B4-BE49-F238E27FC236}">
              <a16:creationId xmlns:a16="http://schemas.microsoft.com/office/drawing/2014/main" id="{526AF3AF-747D-4A53-9129-3356DC506582}"/>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17" name="Text Box 15">
          <a:extLst>
            <a:ext uri="{FF2B5EF4-FFF2-40B4-BE49-F238E27FC236}">
              <a16:creationId xmlns:a16="http://schemas.microsoft.com/office/drawing/2014/main" id="{AB8A089A-0DDB-430C-93C3-BE985770287F}"/>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18" name="Text Box 15">
          <a:extLst>
            <a:ext uri="{FF2B5EF4-FFF2-40B4-BE49-F238E27FC236}">
              <a16:creationId xmlns:a16="http://schemas.microsoft.com/office/drawing/2014/main" id="{12029B5E-9706-4BE4-8EF4-E277B699ED93}"/>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19" name="Text Box 15">
          <a:extLst>
            <a:ext uri="{FF2B5EF4-FFF2-40B4-BE49-F238E27FC236}">
              <a16:creationId xmlns:a16="http://schemas.microsoft.com/office/drawing/2014/main" id="{153B1FF1-5739-4555-9D1D-0BE9CA8CEF33}"/>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61691"/>
    <xdr:sp macro="" textlink="">
      <xdr:nvSpPr>
        <xdr:cNvPr id="17320" name="Text Box 15">
          <a:extLst>
            <a:ext uri="{FF2B5EF4-FFF2-40B4-BE49-F238E27FC236}">
              <a16:creationId xmlns:a16="http://schemas.microsoft.com/office/drawing/2014/main" id="{05C78C32-5D06-4AB6-BFF4-EDCE5490910E}"/>
            </a:ext>
          </a:extLst>
        </xdr:cNvPr>
        <xdr:cNvSpPr txBox="1">
          <a:spLocks noChangeArrowheads="1"/>
        </xdr:cNvSpPr>
      </xdr:nvSpPr>
      <xdr:spPr bwMode="auto">
        <a:xfrm>
          <a:off x="32247840" y="12384976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21" name="Text Box 15">
          <a:extLst>
            <a:ext uri="{FF2B5EF4-FFF2-40B4-BE49-F238E27FC236}">
              <a16:creationId xmlns:a16="http://schemas.microsoft.com/office/drawing/2014/main" id="{316D5F4F-DC3C-423E-9162-5FAEB451B00D}"/>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4331"/>
    <xdr:sp macro="" textlink="">
      <xdr:nvSpPr>
        <xdr:cNvPr id="17322" name="Text Box 15">
          <a:extLst>
            <a:ext uri="{FF2B5EF4-FFF2-40B4-BE49-F238E27FC236}">
              <a16:creationId xmlns:a16="http://schemas.microsoft.com/office/drawing/2014/main" id="{E01C6001-BCF5-43E9-B7BC-2879175AD49A}"/>
            </a:ext>
          </a:extLst>
        </xdr:cNvPr>
        <xdr:cNvSpPr txBox="1">
          <a:spLocks noChangeArrowheads="1"/>
        </xdr:cNvSpPr>
      </xdr:nvSpPr>
      <xdr:spPr bwMode="auto">
        <a:xfrm>
          <a:off x="32247840" y="1238497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23" name="Text Box 16">
          <a:extLst>
            <a:ext uri="{FF2B5EF4-FFF2-40B4-BE49-F238E27FC236}">
              <a16:creationId xmlns:a16="http://schemas.microsoft.com/office/drawing/2014/main" id="{D78B7097-179D-4C47-BE97-F3FDC5EC94B2}"/>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24" name="Text Box 17">
          <a:extLst>
            <a:ext uri="{FF2B5EF4-FFF2-40B4-BE49-F238E27FC236}">
              <a16:creationId xmlns:a16="http://schemas.microsoft.com/office/drawing/2014/main" id="{823F38EA-1CB3-4981-BDC1-0D2A43A964B5}"/>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25" name="Text Box 18">
          <a:extLst>
            <a:ext uri="{FF2B5EF4-FFF2-40B4-BE49-F238E27FC236}">
              <a16:creationId xmlns:a16="http://schemas.microsoft.com/office/drawing/2014/main" id="{5EE538B2-23C5-43EC-BD79-B3DF38817771}"/>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26" name="Text Box 19">
          <a:extLst>
            <a:ext uri="{FF2B5EF4-FFF2-40B4-BE49-F238E27FC236}">
              <a16:creationId xmlns:a16="http://schemas.microsoft.com/office/drawing/2014/main" id="{BC732530-F611-4CEC-BEF2-8D20134321D5}"/>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27" name="Text Box 16">
          <a:extLst>
            <a:ext uri="{FF2B5EF4-FFF2-40B4-BE49-F238E27FC236}">
              <a16:creationId xmlns:a16="http://schemas.microsoft.com/office/drawing/2014/main" id="{9269AE07-2D8B-4E4F-9F8F-269FDF29C42B}"/>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28" name="Text Box 17">
          <a:extLst>
            <a:ext uri="{FF2B5EF4-FFF2-40B4-BE49-F238E27FC236}">
              <a16:creationId xmlns:a16="http://schemas.microsoft.com/office/drawing/2014/main" id="{C4769069-2676-48CC-A2D2-6C6697958513}"/>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29" name="Text Box 18">
          <a:extLst>
            <a:ext uri="{FF2B5EF4-FFF2-40B4-BE49-F238E27FC236}">
              <a16:creationId xmlns:a16="http://schemas.microsoft.com/office/drawing/2014/main" id="{E05119BD-3395-42D2-B486-BBEF4FB1BE56}"/>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30" name="Text Box 19">
          <a:extLst>
            <a:ext uri="{FF2B5EF4-FFF2-40B4-BE49-F238E27FC236}">
              <a16:creationId xmlns:a16="http://schemas.microsoft.com/office/drawing/2014/main" id="{EC9A58C8-159B-489F-917C-70823CDC45A8}"/>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8496"/>
    <xdr:sp macro="" textlink="">
      <xdr:nvSpPr>
        <xdr:cNvPr id="17331" name="Text Box 15">
          <a:extLst>
            <a:ext uri="{FF2B5EF4-FFF2-40B4-BE49-F238E27FC236}">
              <a16:creationId xmlns:a16="http://schemas.microsoft.com/office/drawing/2014/main" id="{EE3CF8FC-A6A6-4B7F-BD0A-C8E8BE854ACF}"/>
            </a:ext>
          </a:extLst>
        </xdr:cNvPr>
        <xdr:cNvSpPr txBox="1">
          <a:spLocks noChangeArrowheads="1"/>
        </xdr:cNvSpPr>
      </xdr:nvSpPr>
      <xdr:spPr bwMode="auto">
        <a:xfrm>
          <a:off x="32247840" y="1238497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32" name="Text Box 15">
          <a:extLst>
            <a:ext uri="{FF2B5EF4-FFF2-40B4-BE49-F238E27FC236}">
              <a16:creationId xmlns:a16="http://schemas.microsoft.com/office/drawing/2014/main" id="{424C0279-BBDF-4880-B075-74D363F6A020}"/>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4331"/>
    <xdr:sp macro="" textlink="">
      <xdr:nvSpPr>
        <xdr:cNvPr id="17333" name="Text Box 15">
          <a:extLst>
            <a:ext uri="{FF2B5EF4-FFF2-40B4-BE49-F238E27FC236}">
              <a16:creationId xmlns:a16="http://schemas.microsoft.com/office/drawing/2014/main" id="{026F33BE-AE40-439F-A634-DD19622FFD20}"/>
            </a:ext>
          </a:extLst>
        </xdr:cNvPr>
        <xdr:cNvSpPr txBox="1">
          <a:spLocks noChangeArrowheads="1"/>
        </xdr:cNvSpPr>
      </xdr:nvSpPr>
      <xdr:spPr bwMode="auto">
        <a:xfrm>
          <a:off x="32247840" y="1238497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34" name="Text Box 16">
          <a:extLst>
            <a:ext uri="{FF2B5EF4-FFF2-40B4-BE49-F238E27FC236}">
              <a16:creationId xmlns:a16="http://schemas.microsoft.com/office/drawing/2014/main" id="{B99A682F-FCD5-45A6-B189-5C42AB89B668}"/>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35" name="Text Box 17">
          <a:extLst>
            <a:ext uri="{FF2B5EF4-FFF2-40B4-BE49-F238E27FC236}">
              <a16:creationId xmlns:a16="http://schemas.microsoft.com/office/drawing/2014/main" id="{199FC6BF-97B8-4340-939A-960F7796ED7D}"/>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36" name="Text Box 18">
          <a:extLst>
            <a:ext uri="{FF2B5EF4-FFF2-40B4-BE49-F238E27FC236}">
              <a16:creationId xmlns:a16="http://schemas.microsoft.com/office/drawing/2014/main" id="{A293A25C-2E8E-463B-96EF-EFC82FD73708}"/>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37" name="Text Box 19">
          <a:extLst>
            <a:ext uri="{FF2B5EF4-FFF2-40B4-BE49-F238E27FC236}">
              <a16:creationId xmlns:a16="http://schemas.microsoft.com/office/drawing/2014/main" id="{B8FF110E-D449-4E6E-9450-05BFC943DECA}"/>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44014"/>
    <xdr:sp macro="" textlink="">
      <xdr:nvSpPr>
        <xdr:cNvPr id="17338" name="Text Box 15">
          <a:extLst>
            <a:ext uri="{FF2B5EF4-FFF2-40B4-BE49-F238E27FC236}">
              <a16:creationId xmlns:a16="http://schemas.microsoft.com/office/drawing/2014/main" id="{72D3890E-B22A-445A-9B1E-1101435F4F11}"/>
            </a:ext>
          </a:extLst>
        </xdr:cNvPr>
        <xdr:cNvSpPr txBox="1">
          <a:spLocks noChangeArrowheads="1"/>
        </xdr:cNvSpPr>
      </xdr:nvSpPr>
      <xdr:spPr bwMode="auto">
        <a:xfrm>
          <a:off x="32247840" y="1269434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39" name="Text Box 16">
          <a:extLst>
            <a:ext uri="{FF2B5EF4-FFF2-40B4-BE49-F238E27FC236}">
              <a16:creationId xmlns:a16="http://schemas.microsoft.com/office/drawing/2014/main" id="{C4CBC984-62DF-482E-91AA-2A7DB7E76211}"/>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40" name="Text Box 17">
          <a:extLst>
            <a:ext uri="{FF2B5EF4-FFF2-40B4-BE49-F238E27FC236}">
              <a16:creationId xmlns:a16="http://schemas.microsoft.com/office/drawing/2014/main" id="{34E4F26F-D185-433C-B05A-3564242B3DB5}"/>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41" name="Text Box 18">
          <a:extLst>
            <a:ext uri="{FF2B5EF4-FFF2-40B4-BE49-F238E27FC236}">
              <a16:creationId xmlns:a16="http://schemas.microsoft.com/office/drawing/2014/main" id="{C8D8BDAB-B9E3-452A-9E8B-4503D77B95FE}"/>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42" name="Text Box 19">
          <a:extLst>
            <a:ext uri="{FF2B5EF4-FFF2-40B4-BE49-F238E27FC236}">
              <a16:creationId xmlns:a16="http://schemas.microsoft.com/office/drawing/2014/main" id="{366E1845-FA40-4A26-81DC-6EDCC2A51A44}"/>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56743"/>
    <xdr:sp macro="" textlink="">
      <xdr:nvSpPr>
        <xdr:cNvPr id="17343" name="Text Box 15">
          <a:extLst>
            <a:ext uri="{FF2B5EF4-FFF2-40B4-BE49-F238E27FC236}">
              <a16:creationId xmlns:a16="http://schemas.microsoft.com/office/drawing/2014/main" id="{18109414-6C4F-410A-BFEA-F85D8A61A170}"/>
            </a:ext>
          </a:extLst>
        </xdr:cNvPr>
        <xdr:cNvSpPr txBox="1">
          <a:spLocks noChangeArrowheads="1"/>
        </xdr:cNvSpPr>
      </xdr:nvSpPr>
      <xdr:spPr bwMode="auto">
        <a:xfrm>
          <a:off x="32247840" y="12384976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44" name="Text Box 15">
          <a:extLst>
            <a:ext uri="{FF2B5EF4-FFF2-40B4-BE49-F238E27FC236}">
              <a16:creationId xmlns:a16="http://schemas.microsoft.com/office/drawing/2014/main" id="{3B8FCA5F-9569-4CCB-AE73-9E78AB4E8DE7}"/>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4331"/>
    <xdr:sp macro="" textlink="">
      <xdr:nvSpPr>
        <xdr:cNvPr id="17345" name="Text Box 15">
          <a:extLst>
            <a:ext uri="{FF2B5EF4-FFF2-40B4-BE49-F238E27FC236}">
              <a16:creationId xmlns:a16="http://schemas.microsoft.com/office/drawing/2014/main" id="{DCDD9992-1F31-48B1-B7B5-6D200A2B7C2E}"/>
            </a:ext>
          </a:extLst>
        </xdr:cNvPr>
        <xdr:cNvSpPr txBox="1">
          <a:spLocks noChangeArrowheads="1"/>
        </xdr:cNvSpPr>
      </xdr:nvSpPr>
      <xdr:spPr bwMode="auto">
        <a:xfrm>
          <a:off x="32247840" y="1238497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46" name="Text Box 16">
          <a:extLst>
            <a:ext uri="{FF2B5EF4-FFF2-40B4-BE49-F238E27FC236}">
              <a16:creationId xmlns:a16="http://schemas.microsoft.com/office/drawing/2014/main" id="{CDE587C1-16BE-46CF-93BD-7EBC59EF3E2A}"/>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47" name="Text Box 17">
          <a:extLst>
            <a:ext uri="{FF2B5EF4-FFF2-40B4-BE49-F238E27FC236}">
              <a16:creationId xmlns:a16="http://schemas.microsoft.com/office/drawing/2014/main" id="{45200EE0-5E3C-46D9-91F3-A4E1B75FE69D}"/>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48" name="Text Box 18">
          <a:extLst>
            <a:ext uri="{FF2B5EF4-FFF2-40B4-BE49-F238E27FC236}">
              <a16:creationId xmlns:a16="http://schemas.microsoft.com/office/drawing/2014/main" id="{F900387D-260B-46C7-9A86-A9FAA18DD417}"/>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49" name="Text Box 19">
          <a:extLst>
            <a:ext uri="{FF2B5EF4-FFF2-40B4-BE49-F238E27FC236}">
              <a16:creationId xmlns:a16="http://schemas.microsoft.com/office/drawing/2014/main" id="{A7610822-C34A-4FF6-B96E-9B0B8E59ABA6}"/>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44014"/>
    <xdr:sp macro="" textlink="">
      <xdr:nvSpPr>
        <xdr:cNvPr id="17350" name="Text Box 15">
          <a:extLst>
            <a:ext uri="{FF2B5EF4-FFF2-40B4-BE49-F238E27FC236}">
              <a16:creationId xmlns:a16="http://schemas.microsoft.com/office/drawing/2014/main" id="{627D4515-B31C-482C-B9B3-2BD6124C58C0}"/>
            </a:ext>
          </a:extLst>
        </xdr:cNvPr>
        <xdr:cNvSpPr txBox="1">
          <a:spLocks noChangeArrowheads="1"/>
        </xdr:cNvSpPr>
      </xdr:nvSpPr>
      <xdr:spPr bwMode="auto">
        <a:xfrm>
          <a:off x="32247840" y="1269434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51" name="Text Box 16">
          <a:extLst>
            <a:ext uri="{FF2B5EF4-FFF2-40B4-BE49-F238E27FC236}">
              <a16:creationId xmlns:a16="http://schemas.microsoft.com/office/drawing/2014/main" id="{2A7D8B67-D5CE-49DD-97BD-83AF4D9B3507}"/>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52" name="Text Box 17">
          <a:extLst>
            <a:ext uri="{FF2B5EF4-FFF2-40B4-BE49-F238E27FC236}">
              <a16:creationId xmlns:a16="http://schemas.microsoft.com/office/drawing/2014/main" id="{0C8EDB6D-11C0-4D27-AF9D-51381E736BDF}"/>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53" name="Text Box 18">
          <a:extLst>
            <a:ext uri="{FF2B5EF4-FFF2-40B4-BE49-F238E27FC236}">
              <a16:creationId xmlns:a16="http://schemas.microsoft.com/office/drawing/2014/main" id="{E42D6336-843E-4ED0-B7C9-DE620E8F66EE}"/>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54" name="Text Box 19">
          <a:extLst>
            <a:ext uri="{FF2B5EF4-FFF2-40B4-BE49-F238E27FC236}">
              <a16:creationId xmlns:a16="http://schemas.microsoft.com/office/drawing/2014/main" id="{F34FA490-6A2D-43A8-96F7-357041142A2D}"/>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55" name="Text Box 16">
          <a:extLst>
            <a:ext uri="{FF2B5EF4-FFF2-40B4-BE49-F238E27FC236}">
              <a16:creationId xmlns:a16="http://schemas.microsoft.com/office/drawing/2014/main" id="{7C6F5A19-D6AE-4069-9DBA-FC343E7B6E9C}"/>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56" name="Text Box 17">
          <a:extLst>
            <a:ext uri="{FF2B5EF4-FFF2-40B4-BE49-F238E27FC236}">
              <a16:creationId xmlns:a16="http://schemas.microsoft.com/office/drawing/2014/main" id="{1F7C9450-4D15-4B4F-998F-E9EF26F11B66}"/>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57" name="Text Box 18">
          <a:extLst>
            <a:ext uri="{FF2B5EF4-FFF2-40B4-BE49-F238E27FC236}">
              <a16:creationId xmlns:a16="http://schemas.microsoft.com/office/drawing/2014/main" id="{221F0AC4-DBDC-44BE-A67C-CC11A32584F7}"/>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58" name="Text Box 19">
          <a:extLst>
            <a:ext uri="{FF2B5EF4-FFF2-40B4-BE49-F238E27FC236}">
              <a16:creationId xmlns:a16="http://schemas.microsoft.com/office/drawing/2014/main" id="{B0A9F719-B1AA-436B-A8E5-BDCFAA5A0061}"/>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44014"/>
    <xdr:sp macro="" textlink="">
      <xdr:nvSpPr>
        <xdr:cNvPr id="17359" name="Text Box 15">
          <a:extLst>
            <a:ext uri="{FF2B5EF4-FFF2-40B4-BE49-F238E27FC236}">
              <a16:creationId xmlns:a16="http://schemas.microsoft.com/office/drawing/2014/main" id="{D05A1F4B-46AA-4146-863E-F24E0A616327}"/>
            </a:ext>
          </a:extLst>
        </xdr:cNvPr>
        <xdr:cNvSpPr txBox="1">
          <a:spLocks noChangeArrowheads="1"/>
        </xdr:cNvSpPr>
      </xdr:nvSpPr>
      <xdr:spPr bwMode="auto">
        <a:xfrm>
          <a:off x="32247840" y="1269434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60" name="Text Box 16">
          <a:extLst>
            <a:ext uri="{FF2B5EF4-FFF2-40B4-BE49-F238E27FC236}">
              <a16:creationId xmlns:a16="http://schemas.microsoft.com/office/drawing/2014/main" id="{62785126-CA90-4A10-ADF9-63DFEE2F0ADC}"/>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61" name="Text Box 17">
          <a:extLst>
            <a:ext uri="{FF2B5EF4-FFF2-40B4-BE49-F238E27FC236}">
              <a16:creationId xmlns:a16="http://schemas.microsoft.com/office/drawing/2014/main" id="{5D6AF855-2BBC-49F0-B979-B56307A78E82}"/>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62" name="Text Box 18">
          <a:extLst>
            <a:ext uri="{FF2B5EF4-FFF2-40B4-BE49-F238E27FC236}">
              <a16:creationId xmlns:a16="http://schemas.microsoft.com/office/drawing/2014/main" id="{E920CD50-7905-453F-8F72-BB1BA4446364}"/>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63" name="Text Box 15">
          <a:extLst>
            <a:ext uri="{FF2B5EF4-FFF2-40B4-BE49-F238E27FC236}">
              <a16:creationId xmlns:a16="http://schemas.microsoft.com/office/drawing/2014/main" id="{DF5E2211-767C-4B37-8AC8-0C2329D12E79}"/>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64" name="Text Box 15">
          <a:extLst>
            <a:ext uri="{FF2B5EF4-FFF2-40B4-BE49-F238E27FC236}">
              <a16:creationId xmlns:a16="http://schemas.microsoft.com/office/drawing/2014/main" id="{62138152-FBA0-4173-BFB6-C70A502E1155}"/>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65" name="Text Box 15">
          <a:extLst>
            <a:ext uri="{FF2B5EF4-FFF2-40B4-BE49-F238E27FC236}">
              <a16:creationId xmlns:a16="http://schemas.microsoft.com/office/drawing/2014/main" id="{C645E81C-C165-40B4-9FF2-95D47D71F90B}"/>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66" name="Text Box 15">
          <a:extLst>
            <a:ext uri="{FF2B5EF4-FFF2-40B4-BE49-F238E27FC236}">
              <a16:creationId xmlns:a16="http://schemas.microsoft.com/office/drawing/2014/main" id="{CB66B215-C364-42A7-AAEB-BA947A335124}"/>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67" name="Text Box 15">
          <a:extLst>
            <a:ext uri="{FF2B5EF4-FFF2-40B4-BE49-F238E27FC236}">
              <a16:creationId xmlns:a16="http://schemas.microsoft.com/office/drawing/2014/main" id="{9789F491-5D34-405E-B114-08B48E1AADD3}"/>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68" name="Text Box 15">
          <a:extLst>
            <a:ext uri="{FF2B5EF4-FFF2-40B4-BE49-F238E27FC236}">
              <a16:creationId xmlns:a16="http://schemas.microsoft.com/office/drawing/2014/main" id="{6CDA05BF-403D-467A-BF42-A5B421E554A7}"/>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61691"/>
    <xdr:sp macro="" textlink="">
      <xdr:nvSpPr>
        <xdr:cNvPr id="17369" name="Text Box 15">
          <a:extLst>
            <a:ext uri="{FF2B5EF4-FFF2-40B4-BE49-F238E27FC236}">
              <a16:creationId xmlns:a16="http://schemas.microsoft.com/office/drawing/2014/main" id="{D47FE646-626E-4411-AABB-E8468BB8CEA7}"/>
            </a:ext>
          </a:extLst>
        </xdr:cNvPr>
        <xdr:cNvSpPr txBox="1">
          <a:spLocks noChangeArrowheads="1"/>
        </xdr:cNvSpPr>
      </xdr:nvSpPr>
      <xdr:spPr bwMode="auto">
        <a:xfrm>
          <a:off x="32247840" y="12384976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70" name="Text Box 15">
          <a:extLst>
            <a:ext uri="{FF2B5EF4-FFF2-40B4-BE49-F238E27FC236}">
              <a16:creationId xmlns:a16="http://schemas.microsoft.com/office/drawing/2014/main" id="{EBF37F33-E5A4-4C69-A9C8-DEE5A4CD1474}"/>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4331"/>
    <xdr:sp macro="" textlink="">
      <xdr:nvSpPr>
        <xdr:cNvPr id="17371" name="Text Box 15">
          <a:extLst>
            <a:ext uri="{FF2B5EF4-FFF2-40B4-BE49-F238E27FC236}">
              <a16:creationId xmlns:a16="http://schemas.microsoft.com/office/drawing/2014/main" id="{4E163478-C4A5-4DA5-B0A3-1C06E17AEAEB}"/>
            </a:ext>
          </a:extLst>
        </xdr:cNvPr>
        <xdr:cNvSpPr txBox="1">
          <a:spLocks noChangeArrowheads="1"/>
        </xdr:cNvSpPr>
      </xdr:nvSpPr>
      <xdr:spPr bwMode="auto">
        <a:xfrm>
          <a:off x="32247840" y="1238497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72" name="Text Box 16">
          <a:extLst>
            <a:ext uri="{FF2B5EF4-FFF2-40B4-BE49-F238E27FC236}">
              <a16:creationId xmlns:a16="http://schemas.microsoft.com/office/drawing/2014/main" id="{B6E035C3-0BFF-4B12-BC51-AF0D31ED37E6}"/>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73" name="Text Box 17">
          <a:extLst>
            <a:ext uri="{FF2B5EF4-FFF2-40B4-BE49-F238E27FC236}">
              <a16:creationId xmlns:a16="http://schemas.microsoft.com/office/drawing/2014/main" id="{BA91454C-4327-4677-9BD1-B6BC010387F5}"/>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74" name="Text Box 18">
          <a:extLst>
            <a:ext uri="{FF2B5EF4-FFF2-40B4-BE49-F238E27FC236}">
              <a16:creationId xmlns:a16="http://schemas.microsoft.com/office/drawing/2014/main" id="{A8F6D83D-4902-451B-A06B-F7D91EB6D30D}"/>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75" name="Text Box 19">
          <a:extLst>
            <a:ext uri="{FF2B5EF4-FFF2-40B4-BE49-F238E27FC236}">
              <a16:creationId xmlns:a16="http://schemas.microsoft.com/office/drawing/2014/main" id="{45BDE80E-2ADA-44DB-B9C3-2FD80E364346}"/>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76" name="Text Box 16">
          <a:extLst>
            <a:ext uri="{FF2B5EF4-FFF2-40B4-BE49-F238E27FC236}">
              <a16:creationId xmlns:a16="http://schemas.microsoft.com/office/drawing/2014/main" id="{F111259D-030B-4FA2-8989-06748B493011}"/>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77" name="Text Box 17">
          <a:extLst>
            <a:ext uri="{FF2B5EF4-FFF2-40B4-BE49-F238E27FC236}">
              <a16:creationId xmlns:a16="http://schemas.microsoft.com/office/drawing/2014/main" id="{2C12B6D9-A40D-4AFE-B09B-F767EE726047}"/>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78" name="Text Box 18">
          <a:extLst>
            <a:ext uri="{FF2B5EF4-FFF2-40B4-BE49-F238E27FC236}">
              <a16:creationId xmlns:a16="http://schemas.microsoft.com/office/drawing/2014/main" id="{CF61C397-6461-4D02-AB8D-49805316627D}"/>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79" name="Text Box 19">
          <a:extLst>
            <a:ext uri="{FF2B5EF4-FFF2-40B4-BE49-F238E27FC236}">
              <a16:creationId xmlns:a16="http://schemas.microsoft.com/office/drawing/2014/main" id="{27CADC72-79D1-4A12-A2A9-E9B27F17C5B5}"/>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8496"/>
    <xdr:sp macro="" textlink="">
      <xdr:nvSpPr>
        <xdr:cNvPr id="17380" name="Text Box 15">
          <a:extLst>
            <a:ext uri="{FF2B5EF4-FFF2-40B4-BE49-F238E27FC236}">
              <a16:creationId xmlns:a16="http://schemas.microsoft.com/office/drawing/2014/main" id="{2A80A3F8-5ABB-4A54-8935-A391C3380385}"/>
            </a:ext>
          </a:extLst>
        </xdr:cNvPr>
        <xdr:cNvSpPr txBox="1">
          <a:spLocks noChangeArrowheads="1"/>
        </xdr:cNvSpPr>
      </xdr:nvSpPr>
      <xdr:spPr bwMode="auto">
        <a:xfrm>
          <a:off x="32247840" y="1238497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81" name="Text Box 15">
          <a:extLst>
            <a:ext uri="{FF2B5EF4-FFF2-40B4-BE49-F238E27FC236}">
              <a16:creationId xmlns:a16="http://schemas.microsoft.com/office/drawing/2014/main" id="{3BD96C7B-D4BC-45E1-B998-AED6D3DBCEF1}"/>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4331"/>
    <xdr:sp macro="" textlink="">
      <xdr:nvSpPr>
        <xdr:cNvPr id="17382" name="Text Box 15">
          <a:extLst>
            <a:ext uri="{FF2B5EF4-FFF2-40B4-BE49-F238E27FC236}">
              <a16:creationId xmlns:a16="http://schemas.microsoft.com/office/drawing/2014/main" id="{05B88AAE-4E9D-4ED7-968C-863DAAD70CC2}"/>
            </a:ext>
          </a:extLst>
        </xdr:cNvPr>
        <xdr:cNvSpPr txBox="1">
          <a:spLocks noChangeArrowheads="1"/>
        </xdr:cNvSpPr>
      </xdr:nvSpPr>
      <xdr:spPr bwMode="auto">
        <a:xfrm>
          <a:off x="32247840" y="1238497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83" name="Text Box 16">
          <a:extLst>
            <a:ext uri="{FF2B5EF4-FFF2-40B4-BE49-F238E27FC236}">
              <a16:creationId xmlns:a16="http://schemas.microsoft.com/office/drawing/2014/main" id="{B9D7B394-8BD3-464B-90AF-0ED6A5BCAFEA}"/>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84" name="Text Box 17">
          <a:extLst>
            <a:ext uri="{FF2B5EF4-FFF2-40B4-BE49-F238E27FC236}">
              <a16:creationId xmlns:a16="http://schemas.microsoft.com/office/drawing/2014/main" id="{6A05286E-3C3D-46AB-8F19-286D6B77095D}"/>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85" name="Text Box 18">
          <a:extLst>
            <a:ext uri="{FF2B5EF4-FFF2-40B4-BE49-F238E27FC236}">
              <a16:creationId xmlns:a16="http://schemas.microsoft.com/office/drawing/2014/main" id="{77A8A674-C918-4A40-ADB8-45B607B6492D}"/>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86" name="Text Box 19">
          <a:extLst>
            <a:ext uri="{FF2B5EF4-FFF2-40B4-BE49-F238E27FC236}">
              <a16:creationId xmlns:a16="http://schemas.microsoft.com/office/drawing/2014/main" id="{2B3157EB-3876-49FB-8C31-638B4AACB746}"/>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44014"/>
    <xdr:sp macro="" textlink="">
      <xdr:nvSpPr>
        <xdr:cNvPr id="17387" name="Text Box 15">
          <a:extLst>
            <a:ext uri="{FF2B5EF4-FFF2-40B4-BE49-F238E27FC236}">
              <a16:creationId xmlns:a16="http://schemas.microsoft.com/office/drawing/2014/main" id="{F1A318DF-87AD-45F3-9B25-0CF58C265F93}"/>
            </a:ext>
          </a:extLst>
        </xdr:cNvPr>
        <xdr:cNvSpPr txBox="1">
          <a:spLocks noChangeArrowheads="1"/>
        </xdr:cNvSpPr>
      </xdr:nvSpPr>
      <xdr:spPr bwMode="auto">
        <a:xfrm>
          <a:off x="32247840" y="1269434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88" name="Text Box 16">
          <a:extLst>
            <a:ext uri="{FF2B5EF4-FFF2-40B4-BE49-F238E27FC236}">
              <a16:creationId xmlns:a16="http://schemas.microsoft.com/office/drawing/2014/main" id="{819B96ED-A45E-4DD3-992A-F6D4839B6291}"/>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89" name="Text Box 17">
          <a:extLst>
            <a:ext uri="{FF2B5EF4-FFF2-40B4-BE49-F238E27FC236}">
              <a16:creationId xmlns:a16="http://schemas.microsoft.com/office/drawing/2014/main" id="{218B59C8-3A7F-4FFC-B06E-7B16CF5AA881}"/>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90" name="Text Box 18">
          <a:extLst>
            <a:ext uri="{FF2B5EF4-FFF2-40B4-BE49-F238E27FC236}">
              <a16:creationId xmlns:a16="http://schemas.microsoft.com/office/drawing/2014/main" id="{D891BE6A-DC6C-45C4-811B-9DC18CC3E714}"/>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91" name="Text Box 19">
          <a:extLst>
            <a:ext uri="{FF2B5EF4-FFF2-40B4-BE49-F238E27FC236}">
              <a16:creationId xmlns:a16="http://schemas.microsoft.com/office/drawing/2014/main" id="{B46E73A6-A768-4BF4-AAED-9ED41FE9528C}"/>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56743"/>
    <xdr:sp macro="" textlink="">
      <xdr:nvSpPr>
        <xdr:cNvPr id="17392" name="Text Box 15">
          <a:extLst>
            <a:ext uri="{FF2B5EF4-FFF2-40B4-BE49-F238E27FC236}">
              <a16:creationId xmlns:a16="http://schemas.microsoft.com/office/drawing/2014/main" id="{BEC36139-5C3E-40D5-90A1-9100FE86C94D}"/>
            </a:ext>
          </a:extLst>
        </xdr:cNvPr>
        <xdr:cNvSpPr txBox="1">
          <a:spLocks noChangeArrowheads="1"/>
        </xdr:cNvSpPr>
      </xdr:nvSpPr>
      <xdr:spPr bwMode="auto">
        <a:xfrm>
          <a:off x="32247840" y="12384976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393" name="Text Box 15">
          <a:extLst>
            <a:ext uri="{FF2B5EF4-FFF2-40B4-BE49-F238E27FC236}">
              <a16:creationId xmlns:a16="http://schemas.microsoft.com/office/drawing/2014/main" id="{8D4054E9-FA0F-411A-A8FB-939506E3D8CB}"/>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4331"/>
    <xdr:sp macro="" textlink="">
      <xdr:nvSpPr>
        <xdr:cNvPr id="17394" name="Text Box 15">
          <a:extLst>
            <a:ext uri="{FF2B5EF4-FFF2-40B4-BE49-F238E27FC236}">
              <a16:creationId xmlns:a16="http://schemas.microsoft.com/office/drawing/2014/main" id="{3A06B472-6165-44FE-8998-FC2932A0CCB5}"/>
            </a:ext>
          </a:extLst>
        </xdr:cNvPr>
        <xdr:cNvSpPr txBox="1">
          <a:spLocks noChangeArrowheads="1"/>
        </xdr:cNvSpPr>
      </xdr:nvSpPr>
      <xdr:spPr bwMode="auto">
        <a:xfrm>
          <a:off x="32247840" y="1238497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95" name="Text Box 16">
          <a:extLst>
            <a:ext uri="{FF2B5EF4-FFF2-40B4-BE49-F238E27FC236}">
              <a16:creationId xmlns:a16="http://schemas.microsoft.com/office/drawing/2014/main" id="{6A7AC8ED-8428-4D02-89B8-DF1A48A44F4B}"/>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96" name="Text Box 17">
          <a:extLst>
            <a:ext uri="{FF2B5EF4-FFF2-40B4-BE49-F238E27FC236}">
              <a16:creationId xmlns:a16="http://schemas.microsoft.com/office/drawing/2014/main" id="{4281A2CB-3237-448C-8741-9F0E060A8DE3}"/>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97" name="Text Box 18">
          <a:extLst>
            <a:ext uri="{FF2B5EF4-FFF2-40B4-BE49-F238E27FC236}">
              <a16:creationId xmlns:a16="http://schemas.microsoft.com/office/drawing/2014/main" id="{EEDA8270-EF09-459E-88B6-C16E8B57BD06}"/>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398" name="Text Box 19">
          <a:extLst>
            <a:ext uri="{FF2B5EF4-FFF2-40B4-BE49-F238E27FC236}">
              <a16:creationId xmlns:a16="http://schemas.microsoft.com/office/drawing/2014/main" id="{A4E4A729-71CB-47C0-9C3B-76B98E84D9B5}"/>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44014"/>
    <xdr:sp macro="" textlink="">
      <xdr:nvSpPr>
        <xdr:cNvPr id="17399" name="Text Box 15">
          <a:extLst>
            <a:ext uri="{FF2B5EF4-FFF2-40B4-BE49-F238E27FC236}">
              <a16:creationId xmlns:a16="http://schemas.microsoft.com/office/drawing/2014/main" id="{A581E5C7-9EC7-4E17-B7CA-B48DB64C96D2}"/>
            </a:ext>
          </a:extLst>
        </xdr:cNvPr>
        <xdr:cNvSpPr txBox="1">
          <a:spLocks noChangeArrowheads="1"/>
        </xdr:cNvSpPr>
      </xdr:nvSpPr>
      <xdr:spPr bwMode="auto">
        <a:xfrm>
          <a:off x="32247840" y="1269434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00" name="Text Box 16">
          <a:extLst>
            <a:ext uri="{FF2B5EF4-FFF2-40B4-BE49-F238E27FC236}">
              <a16:creationId xmlns:a16="http://schemas.microsoft.com/office/drawing/2014/main" id="{7DE3F828-33CD-4C51-A2E1-A48B8D366AA9}"/>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01" name="Text Box 17">
          <a:extLst>
            <a:ext uri="{FF2B5EF4-FFF2-40B4-BE49-F238E27FC236}">
              <a16:creationId xmlns:a16="http://schemas.microsoft.com/office/drawing/2014/main" id="{EE3DE377-F390-4F90-96F3-0C50D2E44333}"/>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02" name="Text Box 18">
          <a:extLst>
            <a:ext uri="{FF2B5EF4-FFF2-40B4-BE49-F238E27FC236}">
              <a16:creationId xmlns:a16="http://schemas.microsoft.com/office/drawing/2014/main" id="{01150BB3-32BB-4815-BD66-5DF85F3C460A}"/>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03" name="Text Box 19">
          <a:extLst>
            <a:ext uri="{FF2B5EF4-FFF2-40B4-BE49-F238E27FC236}">
              <a16:creationId xmlns:a16="http://schemas.microsoft.com/office/drawing/2014/main" id="{FF0DEF87-E60D-4640-905E-74DD61AC40FA}"/>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04" name="Text Box 16">
          <a:extLst>
            <a:ext uri="{FF2B5EF4-FFF2-40B4-BE49-F238E27FC236}">
              <a16:creationId xmlns:a16="http://schemas.microsoft.com/office/drawing/2014/main" id="{CA144B52-98D6-40A8-B172-706D5985E687}"/>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05" name="Text Box 17">
          <a:extLst>
            <a:ext uri="{FF2B5EF4-FFF2-40B4-BE49-F238E27FC236}">
              <a16:creationId xmlns:a16="http://schemas.microsoft.com/office/drawing/2014/main" id="{0CE97107-43E9-49F4-8830-83B7C368666E}"/>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06" name="Text Box 18">
          <a:extLst>
            <a:ext uri="{FF2B5EF4-FFF2-40B4-BE49-F238E27FC236}">
              <a16:creationId xmlns:a16="http://schemas.microsoft.com/office/drawing/2014/main" id="{98E0F87E-5A4E-47A9-B337-3A8759472762}"/>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07" name="Text Box 19">
          <a:extLst>
            <a:ext uri="{FF2B5EF4-FFF2-40B4-BE49-F238E27FC236}">
              <a16:creationId xmlns:a16="http://schemas.microsoft.com/office/drawing/2014/main" id="{B5E210E9-7B35-48F4-9AF9-2DF3ECCA950E}"/>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44014"/>
    <xdr:sp macro="" textlink="">
      <xdr:nvSpPr>
        <xdr:cNvPr id="17408" name="Text Box 15">
          <a:extLst>
            <a:ext uri="{FF2B5EF4-FFF2-40B4-BE49-F238E27FC236}">
              <a16:creationId xmlns:a16="http://schemas.microsoft.com/office/drawing/2014/main" id="{CF9BE268-ECD9-4EE0-BCAF-E2EE02CBCA90}"/>
            </a:ext>
          </a:extLst>
        </xdr:cNvPr>
        <xdr:cNvSpPr txBox="1">
          <a:spLocks noChangeArrowheads="1"/>
        </xdr:cNvSpPr>
      </xdr:nvSpPr>
      <xdr:spPr bwMode="auto">
        <a:xfrm>
          <a:off x="32247840" y="1269434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09" name="Text Box 16">
          <a:extLst>
            <a:ext uri="{FF2B5EF4-FFF2-40B4-BE49-F238E27FC236}">
              <a16:creationId xmlns:a16="http://schemas.microsoft.com/office/drawing/2014/main" id="{030C6276-C593-4C66-9678-A5AD7822A6DB}"/>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10" name="Text Box 17">
          <a:extLst>
            <a:ext uri="{FF2B5EF4-FFF2-40B4-BE49-F238E27FC236}">
              <a16:creationId xmlns:a16="http://schemas.microsoft.com/office/drawing/2014/main" id="{BEB3D2A7-7D80-4005-A360-90A3B15B0952}"/>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11" name="Text Box 18">
          <a:extLst>
            <a:ext uri="{FF2B5EF4-FFF2-40B4-BE49-F238E27FC236}">
              <a16:creationId xmlns:a16="http://schemas.microsoft.com/office/drawing/2014/main" id="{612499EA-70BC-4C41-B5AA-8AB0773BE004}"/>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412" name="Text Box 15">
          <a:extLst>
            <a:ext uri="{FF2B5EF4-FFF2-40B4-BE49-F238E27FC236}">
              <a16:creationId xmlns:a16="http://schemas.microsoft.com/office/drawing/2014/main" id="{1F21E1F8-0531-4673-9DB9-0BFF8C31EFC3}"/>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413" name="Text Box 15">
          <a:extLst>
            <a:ext uri="{FF2B5EF4-FFF2-40B4-BE49-F238E27FC236}">
              <a16:creationId xmlns:a16="http://schemas.microsoft.com/office/drawing/2014/main" id="{11639CB7-4537-4DE6-9B94-9E70497B60AC}"/>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414" name="Text Box 15">
          <a:extLst>
            <a:ext uri="{FF2B5EF4-FFF2-40B4-BE49-F238E27FC236}">
              <a16:creationId xmlns:a16="http://schemas.microsoft.com/office/drawing/2014/main" id="{BC37DE01-83CC-42A5-A32D-0CF2E7066E19}"/>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61691"/>
    <xdr:sp macro="" textlink="">
      <xdr:nvSpPr>
        <xdr:cNvPr id="17415" name="Text Box 15">
          <a:extLst>
            <a:ext uri="{FF2B5EF4-FFF2-40B4-BE49-F238E27FC236}">
              <a16:creationId xmlns:a16="http://schemas.microsoft.com/office/drawing/2014/main" id="{0BA43B3C-EF1B-4EA1-9A68-3078E4FB0B41}"/>
            </a:ext>
          </a:extLst>
        </xdr:cNvPr>
        <xdr:cNvSpPr txBox="1">
          <a:spLocks noChangeArrowheads="1"/>
        </xdr:cNvSpPr>
      </xdr:nvSpPr>
      <xdr:spPr bwMode="auto">
        <a:xfrm>
          <a:off x="32247840" y="12384976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416" name="Text Box 15">
          <a:extLst>
            <a:ext uri="{FF2B5EF4-FFF2-40B4-BE49-F238E27FC236}">
              <a16:creationId xmlns:a16="http://schemas.microsoft.com/office/drawing/2014/main" id="{93A52A0E-07FA-4208-A659-5A98C0B249E5}"/>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4331"/>
    <xdr:sp macro="" textlink="">
      <xdr:nvSpPr>
        <xdr:cNvPr id="17417" name="Text Box 15">
          <a:extLst>
            <a:ext uri="{FF2B5EF4-FFF2-40B4-BE49-F238E27FC236}">
              <a16:creationId xmlns:a16="http://schemas.microsoft.com/office/drawing/2014/main" id="{D29524CB-8F8D-466D-AC15-E5B672E14377}"/>
            </a:ext>
          </a:extLst>
        </xdr:cNvPr>
        <xdr:cNvSpPr txBox="1">
          <a:spLocks noChangeArrowheads="1"/>
        </xdr:cNvSpPr>
      </xdr:nvSpPr>
      <xdr:spPr bwMode="auto">
        <a:xfrm>
          <a:off x="32247840" y="1238497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18" name="Text Box 16">
          <a:extLst>
            <a:ext uri="{FF2B5EF4-FFF2-40B4-BE49-F238E27FC236}">
              <a16:creationId xmlns:a16="http://schemas.microsoft.com/office/drawing/2014/main" id="{939DDCC7-8AB1-4CC7-9199-88B4A56AF36D}"/>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19" name="Text Box 17">
          <a:extLst>
            <a:ext uri="{FF2B5EF4-FFF2-40B4-BE49-F238E27FC236}">
              <a16:creationId xmlns:a16="http://schemas.microsoft.com/office/drawing/2014/main" id="{0EB59D22-2353-477B-810F-D07BE85AD7C5}"/>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20" name="Text Box 18">
          <a:extLst>
            <a:ext uri="{FF2B5EF4-FFF2-40B4-BE49-F238E27FC236}">
              <a16:creationId xmlns:a16="http://schemas.microsoft.com/office/drawing/2014/main" id="{7BE24F9E-70DE-4DD2-BCEA-BCC76615CE86}"/>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21" name="Text Box 19">
          <a:extLst>
            <a:ext uri="{FF2B5EF4-FFF2-40B4-BE49-F238E27FC236}">
              <a16:creationId xmlns:a16="http://schemas.microsoft.com/office/drawing/2014/main" id="{069BC810-E2E2-4204-9D58-478131133482}"/>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22" name="Text Box 16">
          <a:extLst>
            <a:ext uri="{FF2B5EF4-FFF2-40B4-BE49-F238E27FC236}">
              <a16:creationId xmlns:a16="http://schemas.microsoft.com/office/drawing/2014/main" id="{DA64C530-E852-499E-815E-CB5D440F2A9A}"/>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23" name="Text Box 17">
          <a:extLst>
            <a:ext uri="{FF2B5EF4-FFF2-40B4-BE49-F238E27FC236}">
              <a16:creationId xmlns:a16="http://schemas.microsoft.com/office/drawing/2014/main" id="{663B4070-0DC2-424A-934A-1BD1CA2EAE8D}"/>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24" name="Text Box 18">
          <a:extLst>
            <a:ext uri="{FF2B5EF4-FFF2-40B4-BE49-F238E27FC236}">
              <a16:creationId xmlns:a16="http://schemas.microsoft.com/office/drawing/2014/main" id="{838119A6-8D30-49A7-9791-3FF28B18F88A}"/>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25" name="Text Box 19">
          <a:extLst>
            <a:ext uri="{FF2B5EF4-FFF2-40B4-BE49-F238E27FC236}">
              <a16:creationId xmlns:a16="http://schemas.microsoft.com/office/drawing/2014/main" id="{5003925A-3EA3-4B20-AF52-3F5558984B09}"/>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8496"/>
    <xdr:sp macro="" textlink="">
      <xdr:nvSpPr>
        <xdr:cNvPr id="17426" name="Text Box 15">
          <a:extLst>
            <a:ext uri="{FF2B5EF4-FFF2-40B4-BE49-F238E27FC236}">
              <a16:creationId xmlns:a16="http://schemas.microsoft.com/office/drawing/2014/main" id="{7ED0ED42-EACE-40DB-8C0A-650E040B49F5}"/>
            </a:ext>
          </a:extLst>
        </xdr:cNvPr>
        <xdr:cNvSpPr txBox="1">
          <a:spLocks noChangeArrowheads="1"/>
        </xdr:cNvSpPr>
      </xdr:nvSpPr>
      <xdr:spPr bwMode="auto">
        <a:xfrm>
          <a:off x="32247840" y="1238497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427" name="Text Box 15">
          <a:extLst>
            <a:ext uri="{FF2B5EF4-FFF2-40B4-BE49-F238E27FC236}">
              <a16:creationId xmlns:a16="http://schemas.microsoft.com/office/drawing/2014/main" id="{337C5C8C-1155-4EFB-9E21-C52AB2E73EDB}"/>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4331"/>
    <xdr:sp macro="" textlink="">
      <xdr:nvSpPr>
        <xdr:cNvPr id="17428" name="Text Box 15">
          <a:extLst>
            <a:ext uri="{FF2B5EF4-FFF2-40B4-BE49-F238E27FC236}">
              <a16:creationId xmlns:a16="http://schemas.microsoft.com/office/drawing/2014/main" id="{E95585C5-DF5B-4D47-BACB-61C0F75932FB}"/>
            </a:ext>
          </a:extLst>
        </xdr:cNvPr>
        <xdr:cNvSpPr txBox="1">
          <a:spLocks noChangeArrowheads="1"/>
        </xdr:cNvSpPr>
      </xdr:nvSpPr>
      <xdr:spPr bwMode="auto">
        <a:xfrm>
          <a:off x="32247840" y="1238497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29" name="Text Box 16">
          <a:extLst>
            <a:ext uri="{FF2B5EF4-FFF2-40B4-BE49-F238E27FC236}">
              <a16:creationId xmlns:a16="http://schemas.microsoft.com/office/drawing/2014/main" id="{3A9CFA17-5614-4A57-AB0B-7139F32832B0}"/>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30" name="Text Box 17">
          <a:extLst>
            <a:ext uri="{FF2B5EF4-FFF2-40B4-BE49-F238E27FC236}">
              <a16:creationId xmlns:a16="http://schemas.microsoft.com/office/drawing/2014/main" id="{BCD4A1B0-17FF-490A-B2B1-739B88F495E5}"/>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31" name="Text Box 18">
          <a:extLst>
            <a:ext uri="{FF2B5EF4-FFF2-40B4-BE49-F238E27FC236}">
              <a16:creationId xmlns:a16="http://schemas.microsoft.com/office/drawing/2014/main" id="{DED9DF75-36C5-47B8-8D46-3A84115AFAF4}"/>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32" name="Text Box 19">
          <a:extLst>
            <a:ext uri="{FF2B5EF4-FFF2-40B4-BE49-F238E27FC236}">
              <a16:creationId xmlns:a16="http://schemas.microsoft.com/office/drawing/2014/main" id="{C50D3116-8180-4887-BD6A-7C7FBC328D18}"/>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44014"/>
    <xdr:sp macro="" textlink="">
      <xdr:nvSpPr>
        <xdr:cNvPr id="17433" name="Text Box 15">
          <a:extLst>
            <a:ext uri="{FF2B5EF4-FFF2-40B4-BE49-F238E27FC236}">
              <a16:creationId xmlns:a16="http://schemas.microsoft.com/office/drawing/2014/main" id="{2B4B0B10-238E-4126-B9B6-E766133A6069}"/>
            </a:ext>
          </a:extLst>
        </xdr:cNvPr>
        <xdr:cNvSpPr txBox="1">
          <a:spLocks noChangeArrowheads="1"/>
        </xdr:cNvSpPr>
      </xdr:nvSpPr>
      <xdr:spPr bwMode="auto">
        <a:xfrm>
          <a:off x="32247840" y="1269434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34" name="Text Box 16">
          <a:extLst>
            <a:ext uri="{FF2B5EF4-FFF2-40B4-BE49-F238E27FC236}">
              <a16:creationId xmlns:a16="http://schemas.microsoft.com/office/drawing/2014/main" id="{B5226767-271B-42FA-9448-422FDAC989E9}"/>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35" name="Text Box 17">
          <a:extLst>
            <a:ext uri="{FF2B5EF4-FFF2-40B4-BE49-F238E27FC236}">
              <a16:creationId xmlns:a16="http://schemas.microsoft.com/office/drawing/2014/main" id="{84CA5F52-8D04-44D9-8BD4-ACFCDF4558EC}"/>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36" name="Text Box 18">
          <a:extLst>
            <a:ext uri="{FF2B5EF4-FFF2-40B4-BE49-F238E27FC236}">
              <a16:creationId xmlns:a16="http://schemas.microsoft.com/office/drawing/2014/main" id="{817F9ECF-A69C-4835-8A30-B1723A9D1FCC}"/>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37" name="Text Box 19">
          <a:extLst>
            <a:ext uri="{FF2B5EF4-FFF2-40B4-BE49-F238E27FC236}">
              <a16:creationId xmlns:a16="http://schemas.microsoft.com/office/drawing/2014/main" id="{DE24039B-E727-4229-B2F3-5CFF75F49FDF}"/>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56743"/>
    <xdr:sp macro="" textlink="">
      <xdr:nvSpPr>
        <xdr:cNvPr id="17438" name="Text Box 15">
          <a:extLst>
            <a:ext uri="{FF2B5EF4-FFF2-40B4-BE49-F238E27FC236}">
              <a16:creationId xmlns:a16="http://schemas.microsoft.com/office/drawing/2014/main" id="{0C92DAF5-7196-495F-ADA4-5B72D32FCAE0}"/>
            </a:ext>
          </a:extLst>
        </xdr:cNvPr>
        <xdr:cNvSpPr txBox="1">
          <a:spLocks noChangeArrowheads="1"/>
        </xdr:cNvSpPr>
      </xdr:nvSpPr>
      <xdr:spPr bwMode="auto">
        <a:xfrm>
          <a:off x="32247840" y="12384976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439" name="Text Box 15">
          <a:extLst>
            <a:ext uri="{FF2B5EF4-FFF2-40B4-BE49-F238E27FC236}">
              <a16:creationId xmlns:a16="http://schemas.microsoft.com/office/drawing/2014/main" id="{48DF4C32-CB5D-449B-B15A-A492C8DBD120}"/>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4331"/>
    <xdr:sp macro="" textlink="">
      <xdr:nvSpPr>
        <xdr:cNvPr id="17440" name="Text Box 15">
          <a:extLst>
            <a:ext uri="{FF2B5EF4-FFF2-40B4-BE49-F238E27FC236}">
              <a16:creationId xmlns:a16="http://schemas.microsoft.com/office/drawing/2014/main" id="{D068165A-FA15-4C9A-98C2-443DD222E674}"/>
            </a:ext>
          </a:extLst>
        </xdr:cNvPr>
        <xdr:cNvSpPr txBox="1">
          <a:spLocks noChangeArrowheads="1"/>
        </xdr:cNvSpPr>
      </xdr:nvSpPr>
      <xdr:spPr bwMode="auto">
        <a:xfrm>
          <a:off x="32247840" y="1238497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41" name="Text Box 16">
          <a:extLst>
            <a:ext uri="{FF2B5EF4-FFF2-40B4-BE49-F238E27FC236}">
              <a16:creationId xmlns:a16="http://schemas.microsoft.com/office/drawing/2014/main" id="{A10BB174-C53A-4E7A-BDD0-7F3DF17E582C}"/>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42" name="Text Box 17">
          <a:extLst>
            <a:ext uri="{FF2B5EF4-FFF2-40B4-BE49-F238E27FC236}">
              <a16:creationId xmlns:a16="http://schemas.microsoft.com/office/drawing/2014/main" id="{91B9DBDE-C895-46AC-ADFE-E0417A291518}"/>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43" name="Text Box 18">
          <a:extLst>
            <a:ext uri="{FF2B5EF4-FFF2-40B4-BE49-F238E27FC236}">
              <a16:creationId xmlns:a16="http://schemas.microsoft.com/office/drawing/2014/main" id="{BE3111AC-342D-4AFB-8123-FAB5A4909B4C}"/>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44" name="Text Box 19">
          <a:extLst>
            <a:ext uri="{FF2B5EF4-FFF2-40B4-BE49-F238E27FC236}">
              <a16:creationId xmlns:a16="http://schemas.microsoft.com/office/drawing/2014/main" id="{4A8A96D1-102B-40D7-A1EE-7A64A7768FF8}"/>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44014"/>
    <xdr:sp macro="" textlink="">
      <xdr:nvSpPr>
        <xdr:cNvPr id="17445" name="Text Box 15">
          <a:extLst>
            <a:ext uri="{FF2B5EF4-FFF2-40B4-BE49-F238E27FC236}">
              <a16:creationId xmlns:a16="http://schemas.microsoft.com/office/drawing/2014/main" id="{E1A861DE-C001-4B5A-BD2F-05F16AFD3F87}"/>
            </a:ext>
          </a:extLst>
        </xdr:cNvPr>
        <xdr:cNvSpPr txBox="1">
          <a:spLocks noChangeArrowheads="1"/>
        </xdr:cNvSpPr>
      </xdr:nvSpPr>
      <xdr:spPr bwMode="auto">
        <a:xfrm>
          <a:off x="32247840" y="1269434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46" name="Text Box 16">
          <a:extLst>
            <a:ext uri="{FF2B5EF4-FFF2-40B4-BE49-F238E27FC236}">
              <a16:creationId xmlns:a16="http://schemas.microsoft.com/office/drawing/2014/main" id="{D28D46CB-3601-48C5-B610-B28FCEE7A466}"/>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47" name="Text Box 17">
          <a:extLst>
            <a:ext uri="{FF2B5EF4-FFF2-40B4-BE49-F238E27FC236}">
              <a16:creationId xmlns:a16="http://schemas.microsoft.com/office/drawing/2014/main" id="{0C266C65-853C-4006-800B-A57583C249E4}"/>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48" name="Text Box 18">
          <a:extLst>
            <a:ext uri="{FF2B5EF4-FFF2-40B4-BE49-F238E27FC236}">
              <a16:creationId xmlns:a16="http://schemas.microsoft.com/office/drawing/2014/main" id="{A8A69306-26E4-4BB7-B0D5-8DDEAE54338A}"/>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49" name="Text Box 19">
          <a:extLst>
            <a:ext uri="{FF2B5EF4-FFF2-40B4-BE49-F238E27FC236}">
              <a16:creationId xmlns:a16="http://schemas.microsoft.com/office/drawing/2014/main" id="{6081BFF4-45C2-4CE8-B58C-CF4C3FAFF8D3}"/>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50" name="Text Box 16">
          <a:extLst>
            <a:ext uri="{FF2B5EF4-FFF2-40B4-BE49-F238E27FC236}">
              <a16:creationId xmlns:a16="http://schemas.microsoft.com/office/drawing/2014/main" id="{371B5CD6-9192-40AE-80E6-DBCEAB900AAE}"/>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51" name="Text Box 17">
          <a:extLst>
            <a:ext uri="{FF2B5EF4-FFF2-40B4-BE49-F238E27FC236}">
              <a16:creationId xmlns:a16="http://schemas.microsoft.com/office/drawing/2014/main" id="{F4D844A3-6DFA-4284-92CD-A474EEC37E0E}"/>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52" name="Text Box 18">
          <a:extLst>
            <a:ext uri="{FF2B5EF4-FFF2-40B4-BE49-F238E27FC236}">
              <a16:creationId xmlns:a16="http://schemas.microsoft.com/office/drawing/2014/main" id="{19ADBAD7-04F3-4AD1-ABD0-37500E95EE4D}"/>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53" name="Text Box 19">
          <a:extLst>
            <a:ext uri="{FF2B5EF4-FFF2-40B4-BE49-F238E27FC236}">
              <a16:creationId xmlns:a16="http://schemas.microsoft.com/office/drawing/2014/main" id="{A86D3ED9-A5B8-4301-A252-CF62C80F718F}"/>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44014"/>
    <xdr:sp macro="" textlink="">
      <xdr:nvSpPr>
        <xdr:cNvPr id="17454" name="Text Box 15">
          <a:extLst>
            <a:ext uri="{FF2B5EF4-FFF2-40B4-BE49-F238E27FC236}">
              <a16:creationId xmlns:a16="http://schemas.microsoft.com/office/drawing/2014/main" id="{D73DB188-DF88-43E0-A658-4A94E27FAE69}"/>
            </a:ext>
          </a:extLst>
        </xdr:cNvPr>
        <xdr:cNvSpPr txBox="1">
          <a:spLocks noChangeArrowheads="1"/>
        </xdr:cNvSpPr>
      </xdr:nvSpPr>
      <xdr:spPr bwMode="auto">
        <a:xfrm>
          <a:off x="32247840" y="1269434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55" name="Text Box 16">
          <a:extLst>
            <a:ext uri="{FF2B5EF4-FFF2-40B4-BE49-F238E27FC236}">
              <a16:creationId xmlns:a16="http://schemas.microsoft.com/office/drawing/2014/main" id="{CB051FC4-2D95-4F15-80D3-2EF814578D8A}"/>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56" name="Text Box 17">
          <a:extLst>
            <a:ext uri="{FF2B5EF4-FFF2-40B4-BE49-F238E27FC236}">
              <a16:creationId xmlns:a16="http://schemas.microsoft.com/office/drawing/2014/main" id="{D7B10AFD-F9F7-42B2-8F7E-7B83A92BD1C7}"/>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57" name="Text Box 18">
          <a:extLst>
            <a:ext uri="{FF2B5EF4-FFF2-40B4-BE49-F238E27FC236}">
              <a16:creationId xmlns:a16="http://schemas.microsoft.com/office/drawing/2014/main" id="{9810AAF5-EF7F-4601-B2D9-64D87F32DB64}"/>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458" name="Text Box 15">
          <a:extLst>
            <a:ext uri="{FF2B5EF4-FFF2-40B4-BE49-F238E27FC236}">
              <a16:creationId xmlns:a16="http://schemas.microsoft.com/office/drawing/2014/main" id="{6947FAC7-3CDE-4C11-AAD2-8D2543D12A18}"/>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459" name="Text Box 15">
          <a:extLst>
            <a:ext uri="{FF2B5EF4-FFF2-40B4-BE49-F238E27FC236}">
              <a16:creationId xmlns:a16="http://schemas.microsoft.com/office/drawing/2014/main" id="{2FD85BEE-084F-48C2-94CE-A5129498A75E}"/>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460" name="Text Box 15">
          <a:extLst>
            <a:ext uri="{FF2B5EF4-FFF2-40B4-BE49-F238E27FC236}">
              <a16:creationId xmlns:a16="http://schemas.microsoft.com/office/drawing/2014/main" id="{91435D89-FD58-4BC2-85AF-F81C1FCE3463}"/>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461" name="Text Box 15">
          <a:extLst>
            <a:ext uri="{FF2B5EF4-FFF2-40B4-BE49-F238E27FC236}">
              <a16:creationId xmlns:a16="http://schemas.microsoft.com/office/drawing/2014/main" id="{6A1BCFD6-30B3-491B-887B-9FF069DC6FD4}"/>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462" name="Text Box 15">
          <a:extLst>
            <a:ext uri="{FF2B5EF4-FFF2-40B4-BE49-F238E27FC236}">
              <a16:creationId xmlns:a16="http://schemas.microsoft.com/office/drawing/2014/main" id="{50C6D79B-000C-4E11-B6F6-D71738415529}"/>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463" name="Text Box 15">
          <a:extLst>
            <a:ext uri="{FF2B5EF4-FFF2-40B4-BE49-F238E27FC236}">
              <a16:creationId xmlns:a16="http://schemas.microsoft.com/office/drawing/2014/main" id="{C1C18E88-C891-41D6-93CB-E47C2E97A746}"/>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61691"/>
    <xdr:sp macro="" textlink="">
      <xdr:nvSpPr>
        <xdr:cNvPr id="17464" name="Text Box 15">
          <a:extLst>
            <a:ext uri="{FF2B5EF4-FFF2-40B4-BE49-F238E27FC236}">
              <a16:creationId xmlns:a16="http://schemas.microsoft.com/office/drawing/2014/main" id="{50C7BAA1-858C-4DC4-B2FC-15E33A735267}"/>
            </a:ext>
          </a:extLst>
        </xdr:cNvPr>
        <xdr:cNvSpPr txBox="1">
          <a:spLocks noChangeArrowheads="1"/>
        </xdr:cNvSpPr>
      </xdr:nvSpPr>
      <xdr:spPr bwMode="auto">
        <a:xfrm>
          <a:off x="32247840" y="12384976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465" name="Text Box 15">
          <a:extLst>
            <a:ext uri="{FF2B5EF4-FFF2-40B4-BE49-F238E27FC236}">
              <a16:creationId xmlns:a16="http://schemas.microsoft.com/office/drawing/2014/main" id="{878DD85B-52C7-45AA-A0C1-C0DC78037AE7}"/>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4331"/>
    <xdr:sp macro="" textlink="">
      <xdr:nvSpPr>
        <xdr:cNvPr id="17466" name="Text Box 15">
          <a:extLst>
            <a:ext uri="{FF2B5EF4-FFF2-40B4-BE49-F238E27FC236}">
              <a16:creationId xmlns:a16="http://schemas.microsoft.com/office/drawing/2014/main" id="{74F7D9DA-55B6-4D53-A363-68959ACE202B}"/>
            </a:ext>
          </a:extLst>
        </xdr:cNvPr>
        <xdr:cNvSpPr txBox="1">
          <a:spLocks noChangeArrowheads="1"/>
        </xdr:cNvSpPr>
      </xdr:nvSpPr>
      <xdr:spPr bwMode="auto">
        <a:xfrm>
          <a:off x="32247840" y="1238497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67" name="Text Box 16">
          <a:extLst>
            <a:ext uri="{FF2B5EF4-FFF2-40B4-BE49-F238E27FC236}">
              <a16:creationId xmlns:a16="http://schemas.microsoft.com/office/drawing/2014/main" id="{75E2672F-3C00-4CF5-9006-69956EB04507}"/>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68" name="Text Box 17">
          <a:extLst>
            <a:ext uri="{FF2B5EF4-FFF2-40B4-BE49-F238E27FC236}">
              <a16:creationId xmlns:a16="http://schemas.microsoft.com/office/drawing/2014/main" id="{B194EEB3-D55B-4EB7-861A-E968512291F9}"/>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69" name="Text Box 18">
          <a:extLst>
            <a:ext uri="{FF2B5EF4-FFF2-40B4-BE49-F238E27FC236}">
              <a16:creationId xmlns:a16="http://schemas.microsoft.com/office/drawing/2014/main" id="{D1A8BCA4-161F-4C66-938F-1BCDBAC42847}"/>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70" name="Text Box 19">
          <a:extLst>
            <a:ext uri="{FF2B5EF4-FFF2-40B4-BE49-F238E27FC236}">
              <a16:creationId xmlns:a16="http://schemas.microsoft.com/office/drawing/2014/main" id="{9C647C52-6C00-4471-9018-5B7EF169AA05}"/>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71" name="Text Box 16">
          <a:extLst>
            <a:ext uri="{FF2B5EF4-FFF2-40B4-BE49-F238E27FC236}">
              <a16:creationId xmlns:a16="http://schemas.microsoft.com/office/drawing/2014/main" id="{9BD90CBE-582B-4BD9-B317-08710FBA3088}"/>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72" name="Text Box 17">
          <a:extLst>
            <a:ext uri="{FF2B5EF4-FFF2-40B4-BE49-F238E27FC236}">
              <a16:creationId xmlns:a16="http://schemas.microsoft.com/office/drawing/2014/main" id="{7CCE6BF0-FE49-4AC6-939E-20CDEC07AD4D}"/>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73" name="Text Box 18">
          <a:extLst>
            <a:ext uri="{FF2B5EF4-FFF2-40B4-BE49-F238E27FC236}">
              <a16:creationId xmlns:a16="http://schemas.microsoft.com/office/drawing/2014/main" id="{6CFDDD36-DCF3-4684-8964-D9A1A853CECC}"/>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74" name="Text Box 19">
          <a:extLst>
            <a:ext uri="{FF2B5EF4-FFF2-40B4-BE49-F238E27FC236}">
              <a16:creationId xmlns:a16="http://schemas.microsoft.com/office/drawing/2014/main" id="{0B0F2C93-73C6-47F6-AC77-6CC973BB40CE}"/>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8496"/>
    <xdr:sp macro="" textlink="">
      <xdr:nvSpPr>
        <xdr:cNvPr id="17475" name="Text Box 15">
          <a:extLst>
            <a:ext uri="{FF2B5EF4-FFF2-40B4-BE49-F238E27FC236}">
              <a16:creationId xmlns:a16="http://schemas.microsoft.com/office/drawing/2014/main" id="{F28E7EA2-51CF-4389-84ED-52486EBCC64C}"/>
            </a:ext>
          </a:extLst>
        </xdr:cNvPr>
        <xdr:cNvSpPr txBox="1">
          <a:spLocks noChangeArrowheads="1"/>
        </xdr:cNvSpPr>
      </xdr:nvSpPr>
      <xdr:spPr bwMode="auto">
        <a:xfrm>
          <a:off x="32247840" y="1238497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476" name="Text Box 15">
          <a:extLst>
            <a:ext uri="{FF2B5EF4-FFF2-40B4-BE49-F238E27FC236}">
              <a16:creationId xmlns:a16="http://schemas.microsoft.com/office/drawing/2014/main" id="{5B96AE1C-CF10-41C1-99D3-3FCC798284BB}"/>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4331"/>
    <xdr:sp macro="" textlink="">
      <xdr:nvSpPr>
        <xdr:cNvPr id="17477" name="Text Box 15">
          <a:extLst>
            <a:ext uri="{FF2B5EF4-FFF2-40B4-BE49-F238E27FC236}">
              <a16:creationId xmlns:a16="http://schemas.microsoft.com/office/drawing/2014/main" id="{AB715844-72F7-440E-AD31-3B9D8AA56D35}"/>
            </a:ext>
          </a:extLst>
        </xdr:cNvPr>
        <xdr:cNvSpPr txBox="1">
          <a:spLocks noChangeArrowheads="1"/>
        </xdr:cNvSpPr>
      </xdr:nvSpPr>
      <xdr:spPr bwMode="auto">
        <a:xfrm>
          <a:off x="32247840" y="1238497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78" name="Text Box 16">
          <a:extLst>
            <a:ext uri="{FF2B5EF4-FFF2-40B4-BE49-F238E27FC236}">
              <a16:creationId xmlns:a16="http://schemas.microsoft.com/office/drawing/2014/main" id="{5A22DC49-6EF7-46B9-B049-AB34A4CD3D1E}"/>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79" name="Text Box 17">
          <a:extLst>
            <a:ext uri="{FF2B5EF4-FFF2-40B4-BE49-F238E27FC236}">
              <a16:creationId xmlns:a16="http://schemas.microsoft.com/office/drawing/2014/main" id="{146E0D81-548F-4D28-B312-B8B36D208B21}"/>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80" name="Text Box 18">
          <a:extLst>
            <a:ext uri="{FF2B5EF4-FFF2-40B4-BE49-F238E27FC236}">
              <a16:creationId xmlns:a16="http://schemas.microsoft.com/office/drawing/2014/main" id="{0B246D19-2202-4D93-93DC-FCCF90BEBC33}"/>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81" name="Text Box 19">
          <a:extLst>
            <a:ext uri="{FF2B5EF4-FFF2-40B4-BE49-F238E27FC236}">
              <a16:creationId xmlns:a16="http://schemas.microsoft.com/office/drawing/2014/main" id="{53554013-CEF4-4339-BAC3-5E51B76E3B31}"/>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44014"/>
    <xdr:sp macro="" textlink="">
      <xdr:nvSpPr>
        <xdr:cNvPr id="17482" name="Text Box 15">
          <a:extLst>
            <a:ext uri="{FF2B5EF4-FFF2-40B4-BE49-F238E27FC236}">
              <a16:creationId xmlns:a16="http://schemas.microsoft.com/office/drawing/2014/main" id="{0391764F-B33B-4542-872A-F4E450C54C0E}"/>
            </a:ext>
          </a:extLst>
        </xdr:cNvPr>
        <xdr:cNvSpPr txBox="1">
          <a:spLocks noChangeArrowheads="1"/>
        </xdr:cNvSpPr>
      </xdr:nvSpPr>
      <xdr:spPr bwMode="auto">
        <a:xfrm>
          <a:off x="32247840" y="1269434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83" name="Text Box 16">
          <a:extLst>
            <a:ext uri="{FF2B5EF4-FFF2-40B4-BE49-F238E27FC236}">
              <a16:creationId xmlns:a16="http://schemas.microsoft.com/office/drawing/2014/main" id="{0AAE31D4-0187-4833-B513-91FD298D9A4E}"/>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84" name="Text Box 17">
          <a:extLst>
            <a:ext uri="{FF2B5EF4-FFF2-40B4-BE49-F238E27FC236}">
              <a16:creationId xmlns:a16="http://schemas.microsoft.com/office/drawing/2014/main" id="{6D031CC2-9A9D-42AB-990F-74978C8EB4ED}"/>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85" name="Text Box 18">
          <a:extLst>
            <a:ext uri="{FF2B5EF4-FFF2-40B4-BE49-F238E27FC236}">
              <a16:creationId xmlns:a16="http://schemas.microsoft.com/office/drawing/2014/main" id="{E577F0BE-F197-40E4-84A2-51918065D9AC}"/>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86" name="Text Box 19">
          <a:extLst>
            <a:ext uri="{FF2B5EF4-FFF2-40B4-BE49-F238E27FC236}">
              <a16:creationId xmlns:a16="http://schemas.microsoft.com/office/drawing/2014/main" id="{EB72F7E1-CFCF-43CC-AC71-95FB019151A8}"/>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56743"/>
    <xdr:sp macro="" textlink="">
      <xdr:nvSpPr>
        <xdr:cNvPr id="17487" name="Text Box 15">
          <a:extLst>
            <a:ext uri="{FF2B5EF4-FFF2-40B4-BE49-F238E27FC236}">
              <a16:creationId xmlns:a16="http://schemas.microsoft.com/office/drawing/2014/main" id="{4D50AA6C-434B-4E6A-AB6A-9687B20CE4BD}"/>
            </a:ext>
          </a:extLst>
        </xdr:cNvPr>
        <xdr:cNvSpPr txBox="1">
          <a:spLocks noChangeArrowheads="1"/>
        </xdr:cNvSpPr>
      </xdr:nvSpPr>
      <xdr:spPr bwMode="auto">
        <a:xfrm>
          <a:off x="32247840" y="12384976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213632"/>
    <xdr:sp macro="" textlink="">
      <xdr:nvSpPr>
        <xdr:cNvPr id="17488" name="Text Box 15">
          <a:extLst>
            <a:ext uri="{FF2B5EF4-FFF2-40B4-BE49-F238E27FC236}">
              <a16:creationId xmlns:a16="http://schemas.microsoft.com/office/drawing/2014/main" id="{DCA74CF4-40C8-4AA3-8461-84B227086660}"/>
            </a:ext>
          </a:extLst>
        </xdr:cNvPr>
        <xdr:cNvSpPr txBox="1">
          <a:spLocks noChangeArrowheads="1"/>
        </xdr:cNvSpPr>
      </xdr:nvSpPr>
      <xdr:spPr bwMode="auto">
        <a:xfrm>
          <a:off x="32247840" y="12384976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48</xdr:row>
      <xdr:rowOff>0</xdr:rowOff>
    </xdr:from>
    <xdr:ext cx="95250" cy="444331"/>
    <xdr:sp macro="" textlink="">
      <xdr:nvSpPr>
        <xdr:cNvPr id="17489" name="Text Box 15">
          <a:extLst>
            <a:ext uri="{FF2B5EF4-FFF2-40B4-BE49-F238E27FC236}">
              <a16:creationId xmlns:a16="http://schemas.microsoft.com/office/drawing/2014/main" id="{7445A03A-966D-4EEE-A344-8F51D9DCD94D}"/>
            </a:ext>
          </a:extLst>
        </xdr:cNvPr>
        <xdr:cNvSpPr txBox="1">
          <a:spLocks noChangeArrowheads="1"/>
        </xdr:cNvSpPr>
      </xdr:nvSpPr>
      <xdr:spPr bwMode="auto">
        <a:xfrm>
          <a:off x="32247840" y="1238497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90" name="Text Box 16">
          <a:extLst>
            <a:ext uri="{FF2B5EF4-FFF2-40B4-BE49-F238E27FC236}">
              <a16:creationId xmlns:a16="http://schemas.microsoft.com/office/drawing/2014/main" id="{925583C1-86F0-45CD-848C-9456DD7A27B5}"/>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91" name="Text Box 17">
          <a:extLst>
            <a:ext uri="{FF2B5EF4-FFF2-40B4-BE49-F238E27FC236}">
              <a16:creationId xmlns:a16="http://schemas.microsoft.com/office/drawing/2014/main" id="{9D8DCE93-C3F2-4A10-ADD1-09489729696B}"/>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92" name="Text Box 18">
          <a:extLst>
            <a:ext uri="{FF2B5EF4-FFF2-40B4-BE49-F238E27FC236}">
              <a16:creationId xmlns:a16="http://schemas.microsoft.com/office/drawing/2014/main" id="{41A2610C-F801-4ECA-A80F-3108067E262C}"/>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93" name="Text Box 19">
          <a:extLst>
            <a:ext uri="{FF2B5EF4-FFF2-40B4-BE49-F238E27FC236}">
              <a16:creationId xmlns:a16="http://schemas.microsoft.com/office/drawing/2014/main" id="{F1418E67-3C39-45CC-8136-9317649D90C7}"/>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44014"/>
    <xdr:sp macro="" textlink="">
      <xdr:nvSpPr>
        <xdr:cNvPr id="17494" name="Text Box 15">
          <a:extLst>
            <a:ext uri="{FF2B5EF4-FFF2-40B4-BE49-F238E27FC236}">
              <a16:creationId xmlns:a16="http://schemas.microsoft.com/office/drawing/2014/main" id="{05F90C39-7F48-4483-93F4-292DA489F7FB}"/>
            </a:ext>
          </a:extLst>
        </xdr:cNvPr>
        <xdr:cNvSpPr txBox="1">
          <a:spLocks noChangeArrowheads="1"/>
        </xdr:cNvSpPr>
      </xdr:nvSpPr>
      <xdr:spPr bwMode="auto">
        <a:xfrm>
          <a:off x="32247840" y="1269434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95" name="Text Box 16">
          <a:extLst>
            <a:ext uri="{FF2B5EF4-FFF2-40B4-BE49-F238E27FC236}">
              <a16:creationId xmlns:a16="http://schemas.microsoft.com/office/drawing/2014/main" id="{C084EE50-E72D-405B-BE8A-C623F6F1A1E4}"/>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96" name="Text Box 17">
          <a:extLst>
            <a:ext uri="{FF2B5EF4-FFF2-40B4-BE49-F238E27FC236}">
              <a16:creationId xmlns:a16="http://schemas.microsoft.com/office/drawing/2014/main" id="{A993BEDD-15E6-420A-81AC-2CD116B70E8F}"/>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97" name="Text Box 18">
          <a:extLst>
            <a:ext uri="{FF2B5EF4-FFF2-40B4-BE49-F238E27FC236}">
              <a16:creationId xmlns:a16="http://schemas.microsoft.com/office/drawing/2014/main" id="{C825265F-F340-46C8-9D7F-9512C0D9AF6A}"/>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98" name="Text Box 19">
          <a:extLst>
            <a:ext uri="{FF2B5EF4-FFF2-40B4-BE49-F238E27FC236}">
              <a16:creationId xmlns:a16="http://schemas.microsoft.com/office/drawing/2014/main" id="{7BCBDAC3-7D26-44A7-AB50-14731F794736}"/>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499" name="Text Box 16">
          <a:extLst>
            <a:ext uri="{FF2B5EF4-FFF2-40B4-BE49-F238E27FC236}">
              <a16:creationId xmlns:a16="http://schemas.microsoft.com/office/drawing/2014/main" id="{725F97A6-4B23-4EA9-8209-1C8AA1737A49}"/>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500" name="Text Box 17">
          <a:extLst>
            <a:ext uri="{FF2B5EF4-FFF2-40B4-BE49-F238E27FC236}">
              <a16:creationId xmlns:a16="http://schemas.microsoft.com/office/drawing/2014/main" id="{00523CF7-E7D7-4768-9EFE-C7FE11F1D0B8}"/>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501" name="Text Box 18">
          <a:extLst>
            <a:ext uri="{FF2B5EF4-FFF2-40B4-BE49-F238E27FC236}">
              <a16:creationId xmlns:a16="http://schemas.microsoft.com/office/drawing/2014/main" id="{5A43B03C-C074-4278-8BB4-A91D46B1784B}"/>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502" name="Text Box 19">
          <a:extLst>
            <a:ext uri="{FF2B5EF4-FFF2-40B4-BE49-F238E27FC236}">
              <a16:creationId xmlns:a16="http://schemas.microsoft.com/office/drawing/2014/main" id="{FB8C8CEA-9FED-441D-B4F7-088134B06A2F}"/>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44014"/>
    <xdr:sp macro="" textlink="">
      <xdr:nvSpPr>
        <xdr:cNvPr id="17503" name="Text Box 15">
          <a:extLst>
            <a:ext uri="{FF2B5EF4-FFF2-40B4-BE49-F238E27FC236}">
              <a16:creationId xmlns:a16="http://schemas.microsoft.com/office/drawing/2014/main" id="{891D85AC-25BE-449A-94B1-1550A378D719}"/>
            </a:ext>
          </a:extLst>
        </xdr:cNvPr>
        <xdr:cNvSpPr txBox="1">
          <a:spLocks noChangeArrowheads="1"/>
        </xdr:cNvSpPr>
      </xdr:nvSpPr>
      <xdr:spPr bwMode="auto">
        <a:xfrm>
          <a:off x="32247840" y="1269434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504" name="Text Box 16">
          <a:extLst>
            <a:ext uri="{FF2B5EF4-FFF2-40B4-BE49-F238E27FC236}">
              <a16:creationId xmlns:a16="http://schemas.microsoft.com/office/drawing/2014/main" id="{55158FAA-2ADA-4D66-B766-2BFE6353CE3C}"/>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505" name="Text Box 17">
          <a:extLst>
            <a:ext uri="{FF2B5EF4-FFF2-40B4-BE49-F238E27FC236}">
              <a16:creationId xmlns:a16="http://schemas.microsoft.com/office/drawing/2014/main" id="{680A2A45-563B-42BB-81F1-42635D4D33E6}"/>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171450"/>
    <xdr:sp macro="" textlink="">
      <xdr:nvSpPr>
        <xdr:cNvPr id="17506" name="Text Box 18">
          <a:extLst>
            <a:ext uri="{FF2B5EF4-FFF2-40B4-BE49-F238E27FC236}">
              <a16:creationId xmlns:a16="http://schemas.microsoft.com/office/drawing/2014/main" id="{04A38945-08B1-4034-AC43-EBD35F6442E9}"/>
            </a:ext>
          </a:extLst>
        </xdr:cNvPr>
        <xdr:cNvSpPr txBox="1">
          <a:spLocks noChangeArrowheads="1"/>
        </xdr:cNvSpPr>
      </xdr:nvSpPr>
      <xdr:spPr bwMode="auto">
        <a:xfrm>
          <a:off x="32247840" y="12796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213632"/>
    <xdr:sp macro="" textlink="">
      <xdr:nvSpPr>
        <xdr:cNvPr id="17507" name="Text Box 15">
          <a:extLst>
            <a:ext uri="{FF2B5EF4-FFF2-40B4-BE49-F238E27FC236}">
              <a16:creationId xmlns:a16="http://schemas.microsoft.com/office/drawing/2014/main" id="{E92CF69F-E996-4957-860D-56C550C4EEF0}"/>
            </a:ext>
          </a:extLst>
        </xdr:cNvPr>
        <xdr:cNvSpPr txBox="1">
          <a:spLocks noChangeArrowheads="1"/>
        </xdr:cNvSpPr>
      </xdr:nvSpPr>
      <xdr:spPr bwMode="auto">
        <a:xfrm>
          <a:off x="32247840" y="1284674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213632"/>
    <xdr:sp macro="" textlink="">
      <xdr:nvSpPr>
        <xdr:cNvPr id="17508" name="Text Box 15">
          <a:extLst>
            <a:ext uri="{FF2B5EF4-FFF2-40B4-BE49-F238E27FC236}">
              <a16:creationId xmlns:a16="http://schemas.microsoft.com/office/drawing/2014/main" id="{6A2A6654-FFFF-490A-AF25-CA93BAF97531}"/>
            </a:ext>
          </a:extLst>
        </xdr:cNvPr>
        <xdr:cNvSpPr txBox="1">
          <a:spLocks noChangeArrowheads="1"/>
        </xdr:cNvSpPr>
      </xdr:nvSpPr>
      <xdr:spPr bwMode="auto">
        <a:xfrm>
          <a:off x="32247840" y="1284674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213632"/>
    <xdr:sp macro="" textlink="">
      <xdr:nvSpPr>
        <xdr:cNvPr id="17509" name="Text Box 15">
          <a:extLst>
            <a:ext uri="{FF2B5EF4-FFF2-40B4-BE49-F238E27FC236}">
              <a16:creationId xmlns:a16="http://schemas.microsoft.com/office/drawing/2014/main" id="{D7CC3480-1779-47A2-B475-D78AE4B6DD4C}"/>
            </a:ext>
          </a:extLst>
        </xdr:cNvPr>
        <xdr:cNvSpPr txBox="1">
          <a:spLocks noChangeArrowheads="1"/>
        </xdr:cNvSpPr>
      </xdr:nvSpPr>
      <xdr:spPr bwMode="auto">
        <a:xfrm>
          <a:off x="32247840" y="1284674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61691"/>
    <xdr:sp macro="" textlink="">
      <xdr:nvSpPr>
        <xdr:cNvPr id="17510" name="Text Box 15">
          <a:extLst>
            <a:ext uri="{FF2B5EF4-FFF2-40B4-BE49-F238E27FC236}">
              <a16:creationId xmlns:a16="http://schemas.microsoft.com/office/drawing/2014/main" id="{5C23A427-A470-4589-B31F-445D32A9AC11}"/>
            </a:ext>
          </a:extLst>
        </xdr:cNvPr>
        <xdr:cNvSpPr txBox="1">
          <a:spLocks noChangeArrowheads="1"/>
        </xdr:cNvSpPr>
      </xdr:nvSpPr>
      <xdr:spPr bwMode="auto">
        <a:xfrm>
          <a:off x="32247840" y="12846748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213632"/>
    <xdr:sp macro="" textlink="">
      <xdr:nvSpPr>
        <xdr:cNvPr id="17511" name="Text Box 15">
          <a:extLst>
            <a:ext uri="{FF2B5EF4-FFF2-40B4-BE49-F238E27FC236}">
              <a16:creationId xmlns:a16="http://schemas.microsoft.com/office/drawing/2014/main" id="{0FFFF3F1-79B6-4954-B869-E2D552D16F38}"/>
            </a:ext>
          </a:extLst>
        </xdr:cNvPr>
        <xdr:cNvSpPr txBox="1">
          <a:spLocks noChangeArrowheads="1"/>
        </xdr:cNvSpPr>
      </xdr:nvSpPr>
      <xdr:spPr bwMode="auto">
        <a:xfrm>
          <a:off x="32247840" y="1284674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44331"/>
    <xdr:sp macro="" textlink="">
      <xdr:nvSpPr>
        <xdr:cNvPr id="17512" name="Text Box 15">
          <a:extLst>
            <a:ext uri="{FF2B5EF4-FFF2-40B4-BE49-F238E27FC236}">
              <a16:creationId xmlns:a16="http://schemas.microsoft.com/office/drawing/2014/main" id="{B2D366F6-76A5-41FD-9571-4510644573D1}"/>
            </a:ext>
          </a:extLst>
        </xdr:cNvPr>
        <xdr:cNvSpPr txBox="1">
          <a:spLocks noChangeArrowheads="1"/>
        </xdr:cNvSpPr>
      </xdr:nvSpPr>
      <xdr:spPr bwMode="auto">
        <a:xfrm>
          <a:off x="32247840" y="1284674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13" name="Text Box 16">
          <a:extLst>
            <a:ext uri="{FF2B5EF4-FFF2-40B4-BE49-F238E27FC236}">
              <a16:creationId xmlns:a16="http://schemas.microsoft.com/office/drawing/2014/main" id="{166BA7EA-77B5-47E5-8734-39AEA39041C8}"/>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14" name="Text Box 17">
          <a:extLst>
            <a:ext uri="{FF2B5EF4-FFF2-40B4-BE49-F238E27FC236}">
              <a16:creationId xmlns:a16="http://schemas.microsoft.com/office/drawing/2014/main" id="{F84E47C3-D81D-4862-98B4-18444809F020}"/>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15" name="Text Box 18">
          <a:extLst>
            <a:ext uri="{FF2B5EF4-FFF2-40B4-BE49-F238E27FC236}">
              <a16:creationId xmlns:a16="http://schemas.microsoft.com/office/drawing/2014/main" id="{D362F301-2424-4887-B9D2-105005198D28}"/>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16" name="Text Box 19">
          <a:extLst>
            <a:ext uri="{FF2B5EF4-FFF2-40B4-BE49-F238E27FC236}">
              <a16:creationId xmlns:a16="http://schemas.microsoft.com/office/drawing/2014/main" id="{DD80704A-A2AB-45BB-8804-361304B7B4FA}"/>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17" name="Text Box 16">
          <a:extLst>
            <a:ext uri="{FF2B5EF4-FFF2-40B4-BE49-F238E27FC236}">
              <a16:creationId xmlns:a16="http://schemas.microsoft.com/office/drawing/2014/main" id="{E1C93276-1AE5-4A69-9D5F-F4CAC68053D4}"/>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18" name="Text Box 17">
          <a:extLst>
            <a:ext uri="{FF2B5EF4-FFF2-40B4-BE49-F238E27FC236}">
              <a16:creationId xmlns:a16="http://schemas.microsoft.com/office/drawing/2014/main" id="{97F30DD5-6450-4E3B-885C-44802D12A1B2}"/>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19" name="Text Box 18">
          <a:extLst>
            <a:ext uri="{FF2B5EF4-FFF2-40B4-BE49-F238E27FC236}">
              <a16:creationId xmlns:a16="http://schemas.microsoft.com/office/drawing/2014/main" id="{5CE95EE2-0491-4E75-A5CA-C1EBF162F9D4}"/>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20" name="Text Box 19">
          <a:extLst>
            <a:ext uri="{FF2B5EF4-FFF2-40B4-BE49-F238E27FC236}">
              <a16:creationId xmlns:a16="http://schemas.microsoft.com/office/drawing/2014/main" id="{F2E2D4D1-3F27-4EDD-9882-1A85CCE8428F}"/>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48496"/>
    <xdr:sp macro="" textlink="">
      <xdr:nvSpPr>
        <xdr:cNvPr id="17521" name="Text Box 15">
          <a:extLst>
            <a:ext uri="{FF2B5EF4-FFF2-40B4-BE49-F238E27FC236}">
              <a16:creationId xmlns:a16="http://schemas.microsoft.com/office/drawing/2014/main" id="{C6D8E8B1-1F68-4257-A7D3-2E584B33D90E}"/>
            </a:ext>
          </a:extLst>
        </xdr:cNvPr>
        <xdr:cNvSpPr txBox="1">
          <a:spLocks noChangeArrowheads="1"/>
        </xdr:cNvSpPr>
      </xdr:nvSpPr>
      <xdr:spPr bwMode="auto">
        <a:xfrm>
          <a:off x="32247840" y="12846748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213632"/>
    <xdr:sp macro="" textlink="">
      <xdr:nvSpPr>
        <xdr:cNvPr id="17522" name="Text Box 15">
          <a:extLst>
            <a:ext uri="{FF2B5EF4-FFF2-40B4-BE49-F238E27FC236}">
              <a16:creationId xmlns:a16="http://schemas.microsoft.com/office/drawing/2014/main" id="{E44484AD-1F6E-40A7-816E-DCA60307A0C3}"/>
            </a:ext>
          </a:extLst>
        </xdr:cNvPr>
        <xdr:cNvSpPr txBox="1">
          <a:spLocks noChangeArrowheads="1"/>
        </xdr:cNvSpPr>
      </xdr:nvSpPr>
      <xdr:spPr bwMode="auto">
        <a:xfrm>
          <a:off x="32247840" y="1284674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44331"/>
    <xdr:sp macro="" textlink="">
      <xdr:nvSpPr>
        <xdr:cNvPr id="17523" name="Text Box 15">
          <a:extLst>
            <a:ext uri="{FF2B5EF4-FFF2-40B4-BE49-F238E27FC236}">
              <a16:creationId xmlns:a16="http://schemas.microsoft.com/office/drawing/2014/main" id="{B7E9197C-64CC-4B83-AD05-48C237D566E7}"/>
            </a:ext>
          </a:extLst>
        </xdr:cNvPr>
        <xdr:cNvSpPr txBox="1">
          <a:spLocks noChangeArrowheads="1"/>
        </xdr:cNvSpPr>
      </xdr:nvSpPr>
      <xdr:spPr bwMode="auto">
        <a:xfrm>
          <a:off x="32247840" y="1284674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24" name="Text Box 16">
          <a:extLst>
            <a:ext uri="{FF2B5EF4-FFF2-40B4-BE49-F238E27FC236}">
              <a16:creationId xmlns:a16="http://schemas.microsoft.com/office/drawing/2014/main" id="{B00C9AB4-D2FB-4BEE-8117-081E78D130FF}"/>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25" name="Text Box 17">
          <a:extLst>
            <a:ext uri="{FF2B5EF4-FFF2-40B4-BE49-F238E27FC236}">
              <a16:creationId xmlns:a16="http://schemas.microsoft.com/office/drawing/2014/main" id="{5A7033B5-E99B-4DB3-BD34-7AEF8FB8E8E8}"/>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26" name="Text Box 18">
          <a:extLst>
            <a:ext uri="{FF2B5EF4-FFF2-40B4-BE49-F238E27FC236}">
              <a16:creationId xmlns:a16="http://schemas.microsoft.com/office/drawing/2014/main" id="{63DDD83B-E318-4615-8961-C6727E66E7D2}"/>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27" name="Text Box 19">
          <a:extLst>
            <a:ext uri="{FF2B5EF4-FFF2-40B4-BE49-F238E27FC236}">
              <a16:creationId xmlns:a16="http://schemas.microsoft.com/office/drawing/2014/main" id="{ACBC646C-1CB1-4D95-AD89-426A93DFBFFC}"/>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444014"/>
    <xdr:sp macro="" textlink="">
      <xdr:nvSpPr>
        <xdr:cNvPr id="17528" name="Text Box 15">
          <a:extLst>
            <a:ext uri="{FF2B5EF4-FFF2-40B4-BE49-F238E27FC236}">
              <a16:creationId xmlns:a16="http://schemas.microsoft.com/office/drawing/2014/main" id="{B3AFF467-FF50-47CA-895F-DFA895B111A0}"/>
            </a:ext>
          </a:extLst>
        </xdr:cNvPr>
        <xdr:cNvSpPr txBox="1">
          <a:spLocks noChangeArrowheads="1"/>
        </xdr:cNvSpPr>
      </xdr:nvSpPr>
      <xdr:spPr bwMode="auto">
        <a:xfrm>
          <a:off x="32247840" y="1319726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29" name="Text Box 16">
          <a:extLst>
            <a:ext uri="{FF2B5EF4-FFF2-40B4-BE49-F238E27FC236}">
              <a16:creationId xmlns:a16="http://schemas.microsoft.com/office/drawing/2014/main" id="{10D92F73-C280-4E4D-968F-3DB5EFDC6933}"/>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30" name="Text Box 17">
          <a:extLst>
            <a:ext uri="{FF2B5EF4-FFF2-40B4-BE49-F238E27FC236}">
              <a16:creationId xmlns:a16="http://schemas.microsoft.com/office/drawing/2014/main" id="{1EF70F41-3F72-4135-8C2A-7B9EB7426530}"/>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31" name="Text Box 18">
          <a:extLst>
            <a:ext uri="{FF2B5EF4-FFF2-40B4-BE49-F238E27FC236}">
              <a16:creationId xmlns:a16="http://schemas.microsoft.com/office/drawing/2014/main" id="{57147037-8D5A-41AF-8694-6E2FA90A3EE0}"/>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32" name="Text Box 19">
          <a:extLst>
            <a:ext uri="{FF2B5EF4-FFF2-40B4-BE49-F238E27FC236}">
              <a16:creationId xmlns:a16="http://schemas.microsoft.com/office/drawing/2014/main" id="{97C04794-0BB5-4240-A82E-CE1874959E6E}"/>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56743"/>
    <xdr:sp macro="" textlink="">
      <xdr:nvSpPr>
        <xdr:cNvPr id="17533" name="Text Box 15">
          <a:extLst>
            <a:ext uri="{FF2B5EF4-FFF2-40B4-BE49-F238E27FC236}">
              <a16:creationId xmlns:a16="http://schemas.microsoft.com/office/drawing/2014/main" id="{9B2FE75D-44F2-4166-8928-443834C57B4C}"/>
            </a:ext>
          </a:extLst>
        </xdr:cNvPr>
        <xdr:cNvSpPr txBox="1">
          <a:spLocks noChangeArrowheads="1"/>
        </xdr:cNvSpPr>
      </xdr:nvSpPr>
      <xdr:spPr bwMode="auto">
        <a:xfrm>
          <a:off x="32247840" y="12846748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213632"/>
    <xdr:sp macro="" textlink="">
      <xdr:nvSpPr>
        <xdr:cNvPr id="17534" name="Text Box 15">
          <a:extLst>
            <a:ext uri="{FF2B5EF4-FFF2-40B4-BE49-F238E27FC236}">
              <a16:creationId xmlns:a16="http://schemas.microsoft.com/office/drawing/2014/main" id="{EC767388-DD8F-4477-A716-E26BF8669C4F}"/>
            </a:ext>
          </a:extLst>
        </xdr:cNvPr>
        <xdr:cNvSpPr txBox="1">
          <a:spLocks noChangeArrowheads="1"/>
        </xdr:cNvSpPr>
      </xdr:nvSpPr>
      <xdr:spPr bwMode="auto">
        <a:xfrm>
          <a:off x="32247840" y="1284674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44331"/>
    <xdr:sp macro="" textlink="">
      <xdr:nvSpPr>
        <xdr:cNvPr id="17535" name="Text Box 15">
          <a:extLst>
            <a:ext uri="{FF2B5EF4-FFF2-40B4-BE49-F238E27FC236}">
              <a16:creationId xmlns:a16="http://schemas.microsoft.com/office/drawing/2014/main" id="{9181F9E4-5E1C-4BB1-9A6F-AD11F54EA39B}"/>
            </a:ext>
          </a:extLst>
        </xdr:cNvPr>
        <xdr:cNvSpPr txBox="1">
          <a:spLocks noChangeArrowheads="1"/>
        </xdr:cNvSpPr>
      </xdr:nvSpPr>
      <xdr:spPr bwMode="auto">
        <a:xfrm>
          <a:off x="32247840" y="1284674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36" name="Text Box 16">
          <a:extLst>
            <a:ext uri="{FF2B5EF4-FFF2-40B4-BE49-F238E27FC236}">
              <a16:creationId xmlns:a16="http://schemas.microsoft.com/office/drawing/2014/main" id="{3665EF9E-15E6-4D3D-8A9A-942B0FE2327A}"/>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37" name="Text Box 17">
          <a:extLst>
            <a:ext uri="{FF2B5EF4-FFF2-40B4-BE49-F238E27FC236}">
              <a16:creationId xmlns:a16="http://schemas.microsoft.com/office/drawing/2014/main" id="{6DBFC4A2-77FC-4738-B8DB-490FBB28795E}"/>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38" name="Text Box 18">
          <a:extLst>
            <a:ext uri="{FF2B5EF4-FFF2-40B4-BE49-F238E27FC236}">
              <a16:creationId xmlns:a16="http://schemas.microsoft.com/office/drawing/2014/main" id="{CB411E5E-3DB4-4012-8DDF-FA0966EE5E13}"/>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39" name="Text Box 19">
          <a:extLst>
            <a:ext uri="{FF2B5EF4-FFF2-40B4-BE49-F238E27FC236}">
              <a16:creationId xmlns:a16="http://schemas.microsoft.com/office/drawing/2014/main" id="{2E3AEB0E-3CF3-4F6B-B29F-8F70B7B0ABB7}"/>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444014"/>
    <xdr:sp macro="" textlink="">
      <xdr:nvSpPr>
        <xdr:cNvPr id="17540" name="Text Box 15">
          <a:extLst>
            <a:ext uri="{FF2B5EF4-FFF2-40B4-BE49-F238E27FC236}">
              <a16:creationId xmlns:a16="http://schemas.microsoft.com/office/drawing/2014/main" id="{FBCAA075-8CE3-475F-9EE7-9B9A2C0B7A59}"/>
            </a:ext>
          </a:extLst>
        </xdr:cNvPr>
        <xdr:cNvSpPr txBox="1">
          <a:spLocks noChangeArrowheads="1"/>
        </xdr:cNvSpPr>
      </xdr:nvSpPr>
      <xdr:spPr bwMode="auto">
        <a:xfrm>
          <a:off x="32247840" y="1319726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41" name="Text Box 16">
          <a:extLst>
            <a:ext uri="{FF2B5EF4-FFF2-40B4-BE49-F238E27FC236}">
              <a16:creationId xmlns:a16="http://schemas.microsoft.com/office/drawing/2014/main" id="{C9943278-987B-483D-A9E1-D3730759B9D1}"/>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42" name="Text Box 17">
          <a:extLst>
            <a:ext uri="{FF2B5EF4-FFF2-40B4-BE49-F238E27FC236}">
              <a16:creationId xmlns:a16="http://schemas.microsoft.com/office/drawing/2014/main" id="{BAA6FAC6-7ED5-4286-A03A-DB8CACF5265E}"/>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43" name="Text Box 18">
          <a:extLst>
            <a:ext uri="{FF2B5EF4-FFF2-40B4-BE49-F238E27FC236}">
              <a16:creationId xmlns:a16="http://schemas.microsoft.com/office/drawing/2014/main" id="{6BD55049-22EC-432B-884B-B6665F96AE56}"/>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44" name="Text Box 19">
          <a:extLst>
            <a:ext uri="{FF2B5EF4-FFF2-40B4-BE49-F238E27FC236}">
              <a16:creationId xmlns:a16="http://schemas.microsoft.com/office/drawing/2014/main" id="{980DED8C-B967-493B-A33C-158D132495FE}"/>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45" name="Text Box 16">
          <a:extLst>
            <a:ext uri="{FF2B5EF4-FFF2-40B4-BE49-F238E27FC236}">
              <a16:creationId xmlns:a16="http://schemas.microsoft.com/office/drawing/2014/main" id="{725AC726-871D-47C5-A161-0DE0A9403A85}"/>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46" name="Text Box 17">
          <a:extLst>
            <a:ext uri="{FF2B5EF4-FFF2-40B4-BE49-F238E27FC236}">
              <a16:creationId xmlns:a16="http://schemas.microsoft.com/office/drawing/2014/main" id="{2BB6308A-E304-445C-B69A-E93F39015AD7}"/>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47" name="Text Box 18">
          <a:extLst>
            <a:ext uri="{FF2B5EF4-FFF2-40B4-BE49-F238E27FC236}">
              <a16:creationId xmlns:a16="http://schemas.microsoft.com/office/drawing/2014/main" id="{7286091A-0D9D-4911-BB7E-0D9EA0889F6C}"/>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48" name="Text Box 19">
          <a:extLst>
            <a:ext uri="{FF2B5EF4-FFF2-40B4-BE49-F238E27FC236}">
              <a16:creationId xmlns:a16="http://schemas.microsoft.com/office/drawing/2014/main" id="{D92BBF7E-F109-4031-9414-94FF1CB6F4DB}"/>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444014"/>
    <xdr:sp macro="" textlink="">
      <xdr:nvSpPr>
        <xdr:cNvPr id="17549" name="Text Box 15">
          <a:extLst>
            <a:ext uri="{FF2B5EF4-FFF2-40B4-BE49-F238E27FC236}">
              <a16:creationId xmlns:a16="http://schemas.microsoft.com/office/drawing/2014/main" id="{52567DCD-39A7-49C8-8CE8-561737EF778C}"/>
            </a:ext>
          </a:extLst>
        </xdr:cNvPr>
        <xdr:cNvSpPr txBox="1">
          <a:spLocks noChangeArrowheads="1"/>
        </xdr:cNvSpPr>
      </xdr:nvSpPr>
      <xdr:spPr bwMode="auto">
        <a:xfrm>
          <a:off x="32247840" y="1319726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50" name="Text Box 16">
          <a:extLst>
            <a:ext uri="{FF2B5EF4-FFF2-40B4-BE49-F238E27FC236}">
              <a16:creationId xmlns:a16="http://schemas.microsoft.com/office/drawing/2014/main" id="{19BDD9EE-F47D-4050-8250-DDDF42F91F52}"/>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51" name="Text Box 17">
          <a:extLst>
            <a:ext uri="{FF2B5EF4-FFF2-40B4-BE49-F238E27FC236}">
              <a16:creationId xmlns:a16="http://schemas.microsoft.com/office/drawing/2014/main" id="{3EBF7B83-BDB2-4903-B183-0624A56A0B0C}"/>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52" name="Text Box 18">
          <a:extLst>
            <a:ext uri="{FF2B5EF4-FFF2-40B4-BE49-F238E27FC236}">
              <a16:creationId xmlns:a16="http://schemas.microsoft.com/office/drawing/2014/main" id="{F3584405-C44F-47FE-9B48-073A12149956}"/>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213632"/>
    <xdr:sp macro="" textlink="">
      <xdr:nvSpPr>
        <xdr:cNvPr id="17553" name="Text Box 15">
          <a:extLst>
            <a:ext uri="{FF2B5EF4-FFF2-40B4-BE49-F238E27FC236}">
              <a16:creationId xmlns:a16="http://schemas.microsoft.com/office/drawing/2014/main" id="{36656A51-EA13-4755-8C89-61B473119FFC}"/>
            </a:ext>
          </a:extLst>
        </xdr:cNvPr>
        <xdr:cNvSpPr txBox="1">
          <a:spLocks noChangeArrowheads="1"/>
        </xdr:cNvSpPr>
      </xdr:nvSpPr>
      <xdr:spPr bwMode="auto">
        <a:xfrm>
          <a:off x="32247840" y="1284674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213632"/>
    <xdr:sp macro="" textlink="">
      <xdr:nvSpPr>
        <xdr:cNvPr id="17554" name="Text Box 15">
          <a:extLst>
            <a:ext uri="{FF2B5EF4-FFF2-40B4-BE49-F238E27FC236}">
              <a16:creationId xmlns:a16="http://schemas.microsoft.com/office/drawing/2014/main" id="{B7961472-1D26-42F2-8783-CDB6E45D4172}"/>
            </a:ext>
          </a:extLst>
        </xdr:cNvPr>
        <xdr:cNvSpPr txBox="1">
          <a:spLocks noChangeArrowheads="1"/>
        </xdr:cNvSpPr>
      </xdr:nvSpPr>
      <xdr:spPr bwMode="auto">
        <a:xfrm>
          <a:off x="32247840" y="1284674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213632"/>
    <xdr:sp macro="" textlink="">
      <xdr:nvSpPr>
        <xdr:cNvPr id="17555" name="Text Box 15">
          <a:extLst>
            <a:ext uri="{FF2B5EF4-FFF2-40B4-BE49-F238E27FC236}">
              <a16:creationId xmlns:a16="http://schemas.microsoft.com/office/drawing/2014/main" id="{F9E0ECCA-B7A6-4BA8-9F0E-3980B91F86EF}"/>
            </a:ext>
          </a:extLst>
        </xdr:cNvPr>
        <xdr:cNvSpPr txBox="1">
          <a:spLocks noChangeArrowheads="1"/>
        </xdr:cNvSpPr>
      </xdr:nvSpPr>
      <xdr:spPr bwMode="auto">
        <a:xfrm>
          <a:off x="32247840" y="1284674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213632"/>
    <xdr:sp macro="" textlink="">
      <xdr:nvSpPr>
        <xdr:cNvPr id="17556" name="Text Box 15">
          <a:extLst>
            <a:ext uri="{FF2B5EF4-FFF2-40B4-BE49-F238E27FC236}">
              <a16:creationId xmlns:a16="http://schemas.microsoft.com/office/drawing/2014/main" id="{88070532-EF1F-4462-A354-75D532CB90D0}"/>
            </a:ext>
          </a:extLst>
        </xdr:cNvPr>
        <xdr:cNvSpPr txBox="1">
          <a:spLocks noChangeArrowheads="1"/>
        </xdr:cNvSpPr>
      </xdr:nvSpPr>
      <xdr:spPr bwMode="auto">
        <a:xfrm>
          <a:off x="32247840" y="1284674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213632"/>
    <xdr:sp macro="" textlink="">
      <xdr:nvSpPr>
        <xdr:cNvPr id="17557" name="Text Box 15">
          <a:extLst>
            <a:ext uri="{FF2B5EF4-FFF2-40B4-BE49-F238E27FC236}">
              <a16:creationId xmlns:a16="http://schemas.microsoft.com/office/drawing/2014/main" id="{44481D5A-D26D-4B0C-BFC6-F6B41A100C11}"/>
            </a:ext>
          </a:extLst>
        </xdr:cNvPr>
        <xdr:cNvSpPr txBox="1">
          <a:spLocks noChangeArrowheads="1"/>
        </xdr:cNvSpPr>
      </xdr:nvSpPr>
      <xdr:spPr bwMode="auto">
        <a:xfrm>
          <a:off x="32247840" y="1284674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213632"/>
    <xdr:sp macro="" textlink="">
      <xdr:nvSpPr>
        <xdr:cNvPr id="17558" name="Text Box 15">
          <a:extLst>
            <a:ext uri="{FF2B5EF4-FFF2-40B4-BE49-F238E27FC236}">
              <a16:creationId xmlns:a16="http://schemas.microsoft.com/office/drawing/2014/main" id="{315AEFC1-8C34-4A39-BA1C-BBF32D006C3B}"/>
            </a:ext>
          </a:extLst>
        </xdr:cNvPr>
        <xdr:cNvSpPr txBox="1">
          <a:spLocks noChangeArrowheads="1"/>
        </xdr:cNvSpPr>
      </xdr:nvSpPr>
      <xdr:spPr bwMode="auto">
        <a:xfrm>
          <a:off x="32247840" y="1284674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61691"/>
    <xdr:sp macro="" textlink="">
      <xdr:nvSpPr>
        <xdr:cNvPr id="17559" name="Text Box 15">
          <a:extLst>
            <a:ext uri="{FF2B5EF4-FFF2-40B4-BE49-F238E27FC236}">
              <a16:creationId xmlns:a16="http://schemas.microsoft.com/office/drawing/2014/main" id="{A6815FEF-5FAF-49C8-8957-40564B07D195}"/>
            </a:ext>
          </a:extLst>
        </xdr:cNvPr>
        <xdr:cNvSpPr txBox="1">
          <a:spLocks noChangeArrowheads="1"/>
        </xdr:cNvSpPr>
      </xdr:nvSpPr>
      <xdr:spPr bwMode="auto">
        <a:xfrm>
          <a:off x="32247840" y="12846748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213632"/>
    <xdr:sp macro="" textlink="">
      <xdr:nvSpPr>
        <xdr:cNvPr id="17560" name="Text Box 15">
          <a:extLst>
            <a:ext uri="{FF2B5EF4-FFF2-40B4-BE49-F238E27FC236}">
              <a16:creationId xmlns:a16="http://schemas.microsoft.com/office/drawing/2014/main" id="{8C02E8E0-2690-4541-943D-117A23F52C28}"/>
            </a:ext>
          </a:extLst>
        </xdr:cNvPr>
        <xdr:cNvSpPr txBox="1">
          <a:spLocks noChangeArrowheads="1"/>
        </xdr:cNvSpPr>
      </xdr:nvSpPr>
      <xdr:spPr bwMode="auto">
        <a:xfrm>
          <a:off x="32247840" y="1284674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44331"/>
    <xdr:sp macro="" textlink="">
      <xdr:nvSpPr>
        <xdr:cNvPr id="17561" name="Text Box 15">
          <a:extLst>
            <a:ext uri="{FF2B5EF4-FFF2-40B4-BE49-F238E27FC236}">
              <a16:creationId xmlns:a16="http://schemas.microsoft.com/office/drawing/2014/main" id="{DDF1437B-F4E0-4A5C-9333-6B883D818938}"/>
            </a:ext>
          </a:extLst>
        </xdr:cNvPr>
        <xdr:cNvSpPr txBox="1">
          <a:spLocks noChangeArrowheads="1"/>
        </xdr:cNvSpPr>
      </xdr:nvSpPr>
      <xdr:spPr bwMode="auto">
        <a:xfrm>
          <a:off x="32247840" y="1284674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62" name="Text Box 16">
          <a:extLst>
            <a:ext uri="{FF2B5EF4-FFF2-40B4-BE49-F238E27FC236}">
              <a16:creationId xmlns:a16="http://schemas.microsoft.com/office/drawing/2014/main" id="{A0986FA6-33FF-4B72-836B-F5DA46FF3F91}"/>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63" name="Text Box 17">
          <a:extLst>
            <a:ext uri="{FF2B5EF4-FFF2-40B4-BE49-F238E27FC236}">
              <a16:creationId xmlns:a16="http://schemas.microsoft.com/office/drawing/2014/main" id="{1B1FEE12-BFB3-4A5F-9AC5-74B4E673D6A5}"/>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64" name="Text Box 18">
          <a:extLst>
            <a:ext uri="{FF2B5EF4-FFF2-40B4-BE49-F238E27FC236}">
              <a16:creationId xmlns:a16="http://schemas.microsoft.com/office/drawing/2014/main" id="{3278CE8F-E36C-4AA0-B876-6F5B1553D396}"/>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65" name="Text Box 19">
          <a:extLst>
            <a:ext uri="{FF2B5EF4-FFF2-40B4-BE49-F238E27FC236}">
              <a16:creationId xmlns:a16="http://schemas.microsoft.com/office/drawing/2014/main" id="{E3682062-0F0E-490D-9A4D-76EBD1B28E54}"/>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66" name="Text Box 16">
          <a:extLst>
            <a:ext uri="{FF2B5EF4-FFF2-40B4-BE49-F238E27FC236}">
              <a16:creationId xmlns:a16="http://schemas.microsoft.com/office/drawing/2014/main" id="{B7A4E033-41FD-43D1-9406-426893B21FC3}"/>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67" name="Text Box 17">
          <a:extLst>
            <a:ext uri="{FF2B5EF4-FFF2-40B4-BE49-F238E27FC236}">
              <a16:creationId xmlns:a16="http://schemas.microsoft.com/office/drawing/2014/main" id="{3FA92BA0-EC49-4CAD-A7DD-BE8F5C83FBF5}"/>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68" name="Text Box 18">
          <a:extLst>
            <a:ext uri="{FF2B5EF4-FFF2-40B4-BE49-F238E27FC236}">
              <a16:creationId xmlns:a16="http://schemas.microsoft.com/office/drawing/2014/main" id="{2704B1CE-28AD-4F04-AE7E-DC6FECCE60D2}"/>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69" name="Text Box 19">
          <a:extLst>
            <a:ext uri="{FF2B5EF4-FFF2-40B4-BE49-F238E27FC236}">
              <a16:creationId xmlns:a16="http://schemas.microsoft.com/office/drawing/2014/main" id="{B087E113-7407-4DBB-992B-2EEF044901E1}"/>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48496"/>
    <xdr:sp macro="" textlink="">
      <xdr:nvSpPr>
        <xdr:cNvPr id="17570" name="Text Box 15">
          <a:extLst>
            <a:ext uri="{FF2B5EF4-FFF2-40B4-BE49-F238E27FC236}">
              <a16:creationId xmlns:a16="http://schemas.microsoft.com/office/drawing/2014/main" id="{C231D976-E4A6-466B-84C5-803BD245ECDB}"/>
            </a:ext>
          </a:extLst>
        </xdr:cNvPr>
        <xdr:cNvSpPr txBox="1">
          <a:spLocks noChangeArrowheads="1"/>
        </xdr:cNvSpPr>
      </xdr:nvSpPr>
      <xdr:spPr bwMode="auto">
        <a:xfrm>
          <a:off x="32247840" y="12846748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213632"/>
    <xdr:sp macro="" textlink="">
      <xdr:nvSpPr>
        <xdr:cNvPr id="17571" name="Text Box 15">
          <a:extLst>
            <a:ext uri="{FF2B5EF4-FFF2-40B4-BE49-F238E27FC236}">
              <a16:creationId xmlns:a16="http://schemas.microsoft.com/office/drawing/2014/main" id="{4247B24C-AB14-4DD1-B81E-37E7F83A5332}"/>
            </a:ext>
          </a:extLst>
        </xdr:cNvPr>
        <xdr:cNvSpPr txBox="1">
          <a:spLocks noChangeArrowheads="1"/>
        </xdr:cNvSpPr>
      </xdr:nvSpPr>
      <xdr:spPr bwMode="auto">
        <a:xfrm>
          <a:off x="32247840" y="1284674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44331"/>
    <xdr:sp macro="" textlink="">
      <xdr:nvSpPr>
        <xdr:cNvPr id="17572" name="Text Box 15">
          <a:extLst>
            <a:ext uri="{FF2B5EF4-FFF2-40B4-BE49-F238E27FC236}">
              <a16:creationId xmlns:a16="http://schemas.microsoft.com/office/drawing/2014/main" id="{3499E269-8409-476D-844D-115F566D4C3D}"/>
            </a:ext>
          </a:extLst>
        </xdr:cNvPr>
        <xdr:cNvSpPr txBox="1">
          <a:spLocks noChangeArrowheads="1"/>
        </xdr:cNvSpPr>
      </xdr:nvSpPr>
      <xdr:spPr bwMode="auto">
        <a:xfrm>
          <a:off x="32247840" y="1284674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73" name="Text Box 16">
          <a:extLst>
            <a:ext uri="{FF2B5EF4-FFF2-40B4-BE49-F238E27FC236}">
              <a16:creationId xmlns:a16="http://schemas.microsoft.com/office/drawing/2014/main" id="{3C044E5B-DFE0-4349-87ED-7C0D6EA37310}"/>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74" name="Text Box 17">
          <a:extLst>
            <a:ext uri="{FF2B5EF4-FFF2-40B4-BE49-F238E27FC236}">
              <a16:creationId xmlns:a16="http://schemas.microsoft.com/office/drawing/2014/main" id="{C57A6803-D4C4-4374-BB2C-756BD5DB7F0B}"/>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75" name="Text Box 18">
          <a:extLst>
            <a:ext uri="{FF2B5EF4-FFF2-40B4-BE49-F238E27FC236}">
              <a16:creationId xmlns:a16="http://schemas.microsoft.com/office/drawing/2014/main" id="{67E6B0E5-F6CA-4FF4-9C05-A15C437ED268}"/>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76" name="Text Box 19">
          <a:extLst>
            <a:ext uri="{FF2B5EF4-FFF2-40B4-BE49-F238E27FC236}">
              <a16:creationId xmlns:a16="http://schemas.microsoft.com/office/drawing/2014/main" id="{DE607F1C-CEDD-4B7D-B385-840348B88941}"/>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444014"/>
    <xdr:sp macro="" textlink="">
      <xdr:nvSpPr>
        <xdr:cNvPr id="17577" name="Text Box 15">
          <a:extLst>
            <a:ext uri="{FF2B5EF4-FFF2-40B4-BE49-F238E27FC236}">
              <a16:creationId xmlns:a16="http://schemas.microsoft.com/office/drawing/2014/main" id="{F60AF8F1-BC3A-4940-9DC0-18184EC944F0}"/>
            </a:ext>
          </a:extLst>
        </xdr:cNvPr>
        <xdr:cNvSpPr txBox="1">
          <a:spLocks noChangeArrowheads="1"/>
        </xdr:cNvSpPr>
      </xdr:nvSpPr>
      <xdr:spPr bwMode="auto">
        <a:xfrm>
          <a:off x="32247840" y="1319726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78" name="Text Box 16">
          <a:extLst>
            <a:ext uri="{FF2B5EF4-FFF2-40B4-BE49-F238E27FC236}">
              <a16:creationId xmlns:a16="http://schemas.microsoft.com/office/drawing/2014/main" id="{E33399F3-6DF7-4AB7-9879-65428E0D753E}"/>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79" name="Text Box 17">
          <a:extLst>
            <a:ext uri="{FF2B5EF4-FFF2-40B4-BE49-F238E27FC236}">
              <a16:creationId xmlns:a16="http://schemas.microsoft.com/office/drawing/2014/main" id="{53C568AB-2C27-4378-9BE4-B38A5482CC51}"/>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80" name="Text Box 18">
          <a:extLst>
            <a:ext uri="{FF2B5EF4-FFF2-40B4-BE49-F238E27FC236}">
              <a16:creationId xmlns:a16="http://schemas.microsoft.com/office/drawing/2014/main" id="{D76A8D83-62AD-4FBD-8BE2-B6FA9BE83A14}"/>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81" name="Text Box 19">
          <a:extLst>
            <a:ext uri="{FF2B5EF4-FFF2-40B4-BE49-F238E27FC236}">
              <a16:creationId xmlns:a16="http://schemas.microsoft.com/office/drawing/2014/main" id="{06F7ACDD-CBAD-45EB-9CDE-1BC49B4D62AE}"/>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56743"/>
    <xdr:sp macro="" textlink="">
      <xdr:nvSpPr>
        <xdr:cNvPr id="17582" name="Text Box 15">
          <a:extLst>
            <a:ext uri="{FF2B5EF4-FFF2-40B4-BE49-F238E27FC236}">
              <a16:creationId xmlns:a16="http://schemas.microsoft.com/office/drawing/2014/main" id="{11ABBD15-FC0D-47CC-BC45-BB674392E50E}"/>
            </a:ext>
          </a:extLst>
        </xdr:cNvPr>
        <xdr:cNvSpPr txBox="1">
          <a:spLocks noChangeArrowheads="1"/>
        </xdr:cNvSpPr>
      </xdr:nvSpPr>
      <xdr:spPr bwMode="auto">
        <a:xfrm>
          <a:off x="32247840" y="12846748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213632"/>
    <xdr:sp macro="" textlink="">
      <xdr:nvSpPr>
        <xdr:cNvPr id="17583" name="Text Box 15">
          <a:extLst>
            <a:ext uri="{FF2B5EF4-FFF2-40B4-BE49-F238E27FC236}">
              <a16:creationId xmlns:a16="http://schemas.microsoft.com/office/drawing/2014/main" id="{6EC8E57E-E8AB-497A-9829-AE2113A077E4}"/>
            </a:ext>
          </a:extLst>
        </xdr:cNvPr>
        <xdr:cNvSpPr txBox="1">
          <a:spLocks noChangeArrowheads="1"/>
        </xdr:cNvSpPr>
      </xdr:nvSpPr>
      <xdr:spPr bwMode="auto">
        <a:xfrm>
          <a:off x="32247840" y="1284674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49</xdr:row>
      <xdr:rowOff>0</xdr:rowOff>
    </xdr:from>
    <xdr:ext cx="95250" cy="444331"/>
    <xdr:sp macro="" textlink="">
      <xdr:nvSpPr>
        <xdr:cNvPr id="17584" name="Text Box 15">
          <a:extLst>
            <a:ext uri="{FF2B5EF4-FFF2-40B4-BE49-F238E27FC236}">
              <a16:creationId xmlns:a16="http://schemas.microsoft.com/office/drawing/2014/main" id="{6CE9EFDC-5586-49D9-92BF-F5BEA7791557}"/>
            </a:ext>
          </a:extLst>
        </xdr:cNvPr>
        <xdr:cNvSpPr txBox="1">
          <a:spLocks noChangeArrowheads="1"/>
        </xdr:cNvSpPr>
      </xdr:nvSpPr>
      <xdr:spPr bwMode="auto">
        <a:xfrm>
          <a:off x="32247840" y="1284674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85" name="Text Box 16">
          <a:extLst>
            <a:ext uri="{FF2B5EF4-FFF2-40B4-BE49-F238E27FC236}">
              <a16:creationId xmlns:a16="http://schemas.microsoft.com/office/drawing/2014/main" id="{C5523B91-5366-4E73-815E-2B982B6220C9}"/>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86" name="Text Box 17">
          <a:extLst>
            <a:ext uri="{FF2B5EF4-FFF2-40B4-BE49-F238E27FC236}">
              <a16:creationId xmlns:a16="http://schemas.microsoft.com/office/drawing/2014/main" id="{3E3FF42C-E0C8-462D-911B-8D9B488FE2CE}"/>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87" name="Text Box 18">
          <a:extLst>
            <a:ext uri="{FF2B5EF4-FFF2-40B4-BE49-F238E27FC236}">
              <a16:creationId xmlns:a16="http://schemas.microsoft.com/office/drawing/2014/main" id="{36A72860-6EDC-4489-A883-4965541A1054}"/>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88" name="Text Box 19">
          <a:extLst>
            <a:ext uri="{FF2B5EF4-FFF2-40B4-BE49-F238E27FC236}">
              <a16:creationId xmlns:a16="http://schemas.microsoft.com/office/drawing/2014/main" id="{F05676C8-D998-43B1-BB8B-DA8384DE81BF}"/>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444014"/>
    <xdr:sp macro="" textlink="">
      <xdr:nvSpPr>
        <xdr:cNvPr id="17589" name="Text Box 15">
          <a:extLst>
            <a:ext uri="{FF2B5EF4-FFF2-40B4-BE49-F238E27FC236}">
              <a16:creationId xmlns:a16="http://schemas.microsoft.com/office/drawing/2014/main" id="{127F71C2-168E-4244-920C-BE2CFA49A772}"/>
            </a:ext>
          </a:extLst>
        </xdr:cNvPr>
        <xdr:cNvSpPr txBox="1">
          <a:spLocks noChangeArrowheads="1"/>
        </xdr:cNvSpPr>
      </xdr:nvSpPr>
      <xdr:spPr bwMode="auto">
        <a:xfrm>
          <a:off x="32247840" y="1319726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90" name="Text Box 16">
          <a:extLst>
            <a:ext uri="{FF2B5EF4-FFF2-40B4-BE49-F238E27FC236}">
              <a16:creationId xmlns:a16="http://schemas.microsoft.com/office/drawing/2014/main" id="{6D5FD490-DA04-4D4C-8CB2-3844997D4546}"/>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91" name="Text Box 17">
          <a:extLst>
            <a:ext uri="{FF2B5EF4-FFF2-40B4-BE49-F238E27FC236}">
              <a16:creationId xmlns:a16="http://schemas.microsoft.com/office/drawing/2014/main" id="{1FF7CC9D-CD59-442C-B599-34B7D8B52FA5}"/>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92" name="Text Box 18">
          <a:extLst>
            <a:ext uri="{FF2B5EF4-FFF2-40B4-BE49-F238E27FC236}">
              <a16:creationId xmlns:a16="http://schemas.microsoft.com/office/drawing/2014/main" id="{1F9FDC5F-EFF1-406A-85E8-32586A972645}"/>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93" name="Text Box 19">
          <a:extLst>
            <a:ext uri="{FF2B5EF4-FFF2-40B4-BE49-F238E27FC236}">
              <a16:creationId xmlns:a16="http://schemas.microsoft.com/office/drawing/2014/main" id="{0446FE18-8832-4F87-9F41-2558592FD548}"/>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94" name="Text Box 16">
          <a:extLst>
            <a:ext uri="{FF2B5EF4-FFF2-40B4-BE49-F238E27FC236}">
              <a16:creationId xmlns:a16="http://schemas.microsoft.com/office/drawing/2014/main" id="{93743B09-6329-44B1-A1A2-9680FAE9C22A}"/>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95" name="Text Box 17">
          <a:extLst>
            <a:ext uri="{FF2B5EF4-FFF2-40B4-BE49-F238E27FC236}">
              <a16:creationId xmlns:a16="http://schemas.microsoft.com/office/drawing/2014/main" id="{81A500C1-3F9E-4A95-819A-B1911912DC80}"/>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96" name="Text Box 18">
          <a:extLst>
            <a:ext uri="{FF2B5EF4-FFF2-40B4-BE49-F238E27FC236}">
              <a16:creationId xmlns:a16="http://schemas.microsoft.com/office/drawing/2014/main" id="{BC8B35E9-56D9-490A-B6F5-8DE5FA77BC28}"/>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97" name="Text Box 19">
          <a:extLst>
            <a:ext uri="{FF2B5EF4-FFF2-40B4-BE49-F238E27FC236}">
              <a16:creationId xmlns:a16="http://schemas.microsoft.com/office/drawing/2014/main" id="{5B41636E-79D2-424B-BF5F-D9438A12F706}"/>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444014"/>
    <xdr:sp macro="" textlink="">
      <xdr:nvSpPr>
        <xdr:cNvPr id="17598" name="Text Box 15">
          <a:extLst>
            <a:ext uri="{FF2B5EF4-FFF2-40B4-BE49-F238E27FC236}">
              <a16:creationId xmlns:a16="http://schemas.microsoft.com/office/drawing/2014/main" id="{38231EBF-3705-4ABC-BC36-B3CB1FEFF9A0}"/>
            </a:ext>
          </a:extLst>
        </xdr:cNvPr>
        <xdr:cNvSpPr txBox="1">
          <a:spLocks noChangeArrowheads="1"/>
        </xdr:cNvSpPr>
      </xdr:nvSpPr>
      <xdr:spPr bwMode="auto">
        <a:xfrm>
          <a:off x="32247840" y="1319726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599" name="Text Box 16">
          <a:extLst>
            <a:ext uri="{FF2B5EF4-FFF2-40B4-BE49-F238E27FC236}">
              <a16:creationId xmlns:a16="http://schemas.microsoft.com/office/drawing/2014/main" id="{F6BA973C-B16C-4815-B33F-B6F37F4FF53C}"/>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600" name="Text Box 17">
          <a:extLst>
            <a:ext uri="{FF2B5EF4-FFF2-40B4-BE49-F238E27FC236}">
              <a16:creationId xmlns:a16="http://schemas.microsoft.com/office/drawing/2014/main" id="{2BDB84FD-23B0-4706-88C8-56307E4CE935}"/>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171450"/>
    <xdr:sp macro="" textlink="">
      <xdr:nvSpPr>
        <xdr:cNvPr id="17601" name="Text Box 18">
          <a:extLst>
            <a:ext uri="{FF2B5EF4-FFF2-40B4-BE49-F238E27FC236}">
              <a16:creationId xmlns:a16="http://schemas.microsoft.com/office/drawing/2014/main" id="{D82E49A4-AE4A-4AA9-812C-C17EAA5F7578}"/>
            </a:ext>
          </a:extLst>
        </xdr:cNvPr>
        <xdr:cNvSpPr txBox="1">
          <a:spLocks noChangeArrowheads="1"/>
        </xdr:cNvSpPr>
      </xdr:nvSpPr>
      <xdr:spPr bwMode="auto">
        <a:xfrm>
          <a:off x="32247840" y="132991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213632"/>
    <xdr:sp macro="" textlink="">
      <xdr:nvSpPr>
        <xdr:cNvPr id="17602" name="Text Box 15">
          <a:extLst>
            <a:ext uri="{FF2B5EF4-FFF2-40B4-BE49-F238E27FC236}">
              <a16:creationId xmlns:a16="http://schemas.microsoft.com/office/drawing/2014/main" id="{7401E8FB-211B-475F-B9E0-F482400DD28A}"/>
            </a:ext>
          </a:extLst>
        </xdr:cNvPr>
        <xdr:cNvSpPr txBox="1">
          <a:spLocks noChangeArrowheads="1"/>
        </xdr:cNvSpPr>
      </xdr:nvSpPr>
      <xdr:spPr bwMode="auto">
        <a:xfrm>
          <a:off x="32247840" y="1334966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213632"/>
    <xdr:sp macro="" textlink="">
      <xdr:nvSpPr>
        <xdr:cNvPr id="17603" name="Text Box 15">
          <a:extLst>
            <a:ext uri="{FF2B5EF4-FFF2-40B4-BE49-F238E27FC236}">
              <a16:creationId xmlns:a16="http://schemas.microsoft.com/office/drawing/2014/main" id="{32ABBAB3-5179-4679-AB52-8562766D6915}"/>
            </a:ext>
          </a:extLst>
        </xdr:cNvPr>
        <xdr:cNvSpPr txBox="1">
          <a:spLocks noChangeArrowheads="1"/>
        </xdr:cNvSpPr>
      </xdr:nvSpPr>
      <xdr:spPr bwMode="auto">
        <a:xfrm>
          <a:off x="32247840" y="1334966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213632"/>
    <xdr:sp macro="" textlink="">
      <xdr:nvSpPr>
        <xdr:cNvPr id="17604" name="Text Box 15">
          <a:extLst>
            <a:ext uri="{FF2B5EF4-FFF2-40B4-BE49-F238E27FC236}">
              <a16:creationId xmlns:a16="http://schemas.microsoft.com/office/drawing/2014/main" id="{26FB3AF7-94B2-4DA9-B2B9-61D216230718}"/>
            </a:ext>
          </a:extLst>
        </xdr:cNvPr>
        <xdr:cNvSpPr txBox="1">
          <a:spLocks noChangeArrowheads="1"/>
        </xdr:cNvSpPr>
      </xdr:nvSpPr>
      <xdr:spPr bwMode="auto">
        <a:xfrm>
          <a:off x="32247840" y="1334966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461691"/>
    <xdr:sp macro="" textlink="">
      <xdr:nvSpPr>
        <xdr:cNvPr id="17605" name="Text Box 15">
          <a:extLst>
            <a:ext uri="{FF2B5EF4-FFF2-40B4-BE49-F238E27FC236}">
              <a16:creationId xmlns:a16="http://schemas.microsoft.com/office/drawing/2014/main" id="{0F257E53-B360-4D0E-BFC9-A133CC0224D5}"/>
            </a:ext>
          </a:extLst>
        </xdr:cNvPr>
        <xdr:cNvSpPr txBox="1">
          <a:spLocks noChangeArrowheads="1"/>
        </xdr:cNvSpPr>
      </xdr:nvSpPr>
      <xdr:spPr bwMode="auto">
        <a:xfrm>
          <a:off x="32247840" y="13349668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213632"/>
    <xdr:sp macro="" textlink="">
      <xdr:nvSpPr>
        <xdr:cNvPr id="17606" name="Text Box 15">
          <a:extLst>
            <a:ext uri="{FF2B5EF4-FFF2-40B4-BE49-F238E27FC236}">
              <a16:creationId xmlns:a16="http://schemas.microsoft.com/office/drawing/2014/main" id="{025C5F32-6519-422D-AB28-389669AF7260}"/>
            </a:ext>
          </a:extLst>
        </xdr:cNvPr>
        <xdr:cNvSpPr txBox="1">
          <a:spLocks noChangeArrowheads="1"/>
        </xdr:cNvSpPr>
      </xdr:nvSpPr>
      <xdr:spPr bwMode="auto">
        <a:xfrm>
          <a:off x="32247840" y="1334966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444331"/>
    <xdr:sp macro="" textlink="">
      <xdr:nvSpPr>
        <xdr:cNvPr id="17607" name="Text Box 15">
          <a:extLst>
            <a:ext uri="{FF2B5EF4-FFF2-40B4-BE49-F238E27FC236}">
              <a16:creationId xmlns:a16="http://schemas.microsoft.com/office/drawing/2014/main" id="{DFEDBE04-C082-4D91-A70F-C24E3D5BCE1D}"/>
            </a:ext>
          </a:extLst>
        </xdr:cNvPr>
        <xdr:cNvSpPr txBox="1">
          <a:spLocks noChangeArrowheads="1"/>
        </xdr:cNvSpPr>
      </xdr:nvSpPr>
      <xdr:spPr bwMode="auto">
        <a:xfrm>
          <a:off x="32247840" y="1334966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08" name="Text Box 16">
          <a:extLst>
            <a:ext uri="{FF2B5EF4-FFF2-40B4-BE49-F238E27FC236}">
              <a16:creationId xmlns:a16="http://schemas.microsoft.com/office/drawing/2014/main" id="{E03E9886-5A89-439D-8655-1B3792A59D76}"/>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09" name="Text Box 17">
          <a:extLst>
            <a:ext uri="{FF2B5EF4-FFF2-40B4-BE49-F238E27FC236}">
              <a16:creationId xmlns:a16="http://schemas.microsoft.com/office/drawing/2014/main" id="{8D61424C-6085-4AC2-847D-C099736B73EE}"/>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10" name="Text Box 18">
          <a:extLst>
            <a:ext uri="{FF2B5EF4-FFF2-40B4-BE49-F238E27FC236}">
              <a16:creationId xmlns:a16="http://schemas.microsoft.com/office/drawing/2014/main" id="{279FE2E5-4F82-493B-BBB2-94C0A5C24AF7}"/>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11" name="Text Box 19">
          <a:extLst>
            <a:ext uri="{FF2B5EF4-FFF2-40B4-BE49-F238E27FC236}">
              <a16:creationId xmlns:a16="http://schemas.microsoft.com/office/drawing/2014/main" id="{E4F8C8F0-D410-486F-A54B-A23BA0E2117E}"/>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12" name="Text Box 16">
          <a:extLst>
            <a:ext uri="{FF2B5EF4-FFF2-40B4-BE49-F238E27FC236}">
              <a16:creationId xmlns:a16="http://schemas.microsoft.com/office/drawing/2014/main" id="{90A656A4-8E03-44D6-9D4D-95C27604575D}"/>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13" name="Text Box 17">
          <a:extLst>
            <a:ext uri="{FF2B5EF4-FFF2-40B4-BE49-F238E27FC236}">
              <a16:creationId xmlns:a16="http://schemas.microsoft.com/office/drawing/2014/main" id="{4440ADC5-6B91-4561-B855-87DAEB174E5C}"/>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14" name="Text Box 18">
          <a:extLst>
            <a:ext uri="{FF2B5EF4-FFF2-40B4-BE49-F238E27FC236}">
              <a16:creationId xmlns:a16="http://schemas.microsoft.com/office/drawing/2014/main" id="{64720EB7-9CC8-44F3-A175-BA26EF6D6F34}"/>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15" name="Text Box 19">
          <a:extLst>
            <a:ext uri="{FF2B5EF4-FFF2-40B4-BE49-F238E27FC236}">
              <a16:creationId xmlns:a16="http://schemas.microsoft.com/office/drawing/2014/main" id="{AF5E8331-586E-4B58-B5A1-DEC988B3D372}"/>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448496"/>
    <xdr:sp macro="" textlink="">
      <xdr:nvSpPr>
        <xdr:cNvPr id="17616" name="Text Box 15">
          <a:extLst>
            <a:ext uri="{FF2B5EF4-FFF2-40B4-BE49-F238E27FC236}">
              <a16:creationId xmlns:a16="http://schemas.microsoft.com/office/drawing/2014/main" id="{FA1482CD-1D32-4613-89DC-722A4524DFF8}"/>
            </a:ext>
          </a:extLst>
        </xdr:cNvPr>
        <xdr:cNvSpPr txBox="1">
          <a:spLocks noChangeArrowheads="1"/>
        </xdr:cNvSpPr>
      </xdr:nvSpPr>
      <xdr:spPr bwMode="auto">
        <a:xfrm>
          <a:off x="32247840" y="13349668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213632"/>
    <xdr:sp macro="" textlink="">
      <xdr:nvSpPr>
        <xdr:cNvPr id="17617" name="Text Box 15">
          <a:extLst>
            <a:ext uri="{FF2B5EF4-FFF2-40B4-BE49-F238E27FC236}">
              <a16:creationId xmlns:a16="http://schemas.microsoft.com/office/drawing/2014/main" id="{A7AE0547-2304-45C3-82A8-2DFB984B608B}"/>
            </a:ext>
          </a:extLst>
        </xdr:cNvPr>
        <xdr:cNvSpPr txBox="1">
          <a:spLocks noChangeArrowheads="1"/>
        </xdr:cNvSpPr>
      </xdr:nvSpPr>
      <xdr:spPr bwMode="auto">
        <a:xfrm>
          <a:off x="32247840" y="1334966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444331"/>
    <xdr:sp macro="" textlink="">
      <xdr:nvSpPr>
        <xdr:cNvPr id="17618" name="Text Box 15">
          <a:extLst>
            <a:ext uri="{FF2B5EF4-FFF2-40B4-BE49-F238E27FC236}">
              <a16:creationId xmlns:a16="http://schemas.microsoft.com/office/drawing/2014/main" id="{6A285895-B2E8-48A6-96C1-D005B59DBEE5}"/>
            </a:ext>
          </a:extLst>
        </xdr:cNvPr>
        <xdr:cNvSpPr txBox="1">
          <a:spLocks noChangeArrowheads="1"/>
        </xdr:cNvSpPr>
      </xdr:nvSpPr>
      <xdr:spPr bwMode="auto">
        <a:xfrm>
          <a:off x="32247840" y="1334966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19" name="Text Box 16">
          <a:extLst>
            <a:ext uri="{FF2B5EF4-FFF2-40B4-BE49-F238E27FC236}">
              <a16:creationId xmlns:a16="http://schemas.microsoft.com/office/drawing/2014/main" id="{A56D8ACB-DF0A-47AE-A8E4-0C3A430762A6}"/>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20" name="Text Box 17">
          <a:extLst>
            <a:ext uri="{FF2B5EF4-FFF2-40B4-BE49-F238E27FC236}">
              <a16:creationId xmlns:a16="http://schemas.microsoft.com/office/drawing/2014/main" id="{1D690D35-A94A-4400-A40A-DBCDB67B3754}"/>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21" name="Text Box 18">
          <a:extLst>
            <a:ext uri="{FF2B5EF4-FFF2-40B4-BE49-F238E27FC236}">
              <a16:creationId xmlns:a16="http://schemas.microsoft.com/office/drawing/2014/main" id="{2EC42C0B-1B22-4139-8F9A-8293D0EAB067}"/>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22" name="Text Box 19">
          <a:extLst>
            <a:ext uri="{FF2B5EF4-FFF2-40B4-BE49-F238E27FC236}">
              <a16:creationId xmlns:a16="http://schemas.microsoft.com/office/drawing/2014/main" id="{0C67EF65-1E17-48D0-A6EF-28905045CE0F}"/>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444014"/>
    <xdr:sp macro="" textlink="">
      <xdr:nvSpPr>
        <xdr:cNvPr id="17623" name="Text Box 15">
          <a:extLst>
            <a:ext uri="{FF2B5EF4-FFF2-40B4-BE49-F238E27FC236}">
              <a16:creationId xmlns:a16="http://schemas.microsoft.com/office/drawing/2014/main" id="{36E50D98-E3DD-46CD-AA8A-4FCC136306B0}"/>
            </a:ext>
          </a:extLst>
        </xdr:cNvPr>
        <xdr:cNvSpPr txBox="1">
          <a:spLocks noChangeArrowheads="1"/>
        </xdr:cNvSpPr>
      </xdr:nvSpPr>
      <xdr:spPr bwMode="auto">
        <a:xfrm>
          <a:off x="32247840" y="1353864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24" name="Text Box 16">
          <a:extLst>
            <a:ext uri="{FF2B5EF4-FFF2-40B4-BE49-F238E27FC236}">
              <a16:creationId xmlns:a16="http://schemas.microsoft.com/office/drawing/2014/main" id="{F1094B70-D9E4-46E8-B336-AEA3A4BCE3F2}"/>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25" name="Text Box 17">
          <a:extLst>
            <a:ext uri="{FF2B5EF4-FFF2-40B4-BE49-F238E27FC236}">
              <a16:creationId xmlns:a16="http://schemas.microsoft.com/office/drawing/2014/main" id="{84F6F839-F3A1-4B87-BE89-EDCADBD666FD}"/>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26" name="Text Box 18">
          <a:extLst>
            <a:ext uri="{FF2B5EF4-FFF2-40B4-BE49-F238E27FC236}">
              <a16:creationId xmlns:a16="http://schemas.microsoft.com/office/drawing/2014/main" id="{2EDCAF44-82E4-40E6-A71A-54F4AE8BA363}"/>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27" name="Text Box 19">
          <a:extLst>
            <a:ext uri="{FF2B5EF4-FFF2-40B4-BE49-F238E27FC236}">
              <a16:creationId xmlns:a16="http://schemas.microsoft.com/office/drawing/2014/main" id="{1576F031-7BC8-4C51-8F65-F81594FE7854}"/>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456743"/>
    <xdr:sp macro="" textlink="">
      <xdr:nvSpPr>
        <xdr:cNvPr id="17628" name="Text Box 15">
          <a:extLst>
            <a:ext uri="{FF2B5EF4-FFF2-40B4-BE49-F238E27FC236}">
              <a16:creationId xmlns:a16="http://schemas.microsoft.com/office/drawing/2014/main" id="{AFDA37E7-A203-4BED-9425-50D032CA6E9D}"/>
            </a:ext>
          </a:extLst>
        </xdr:cNvPr>
        <xdr:cNvSpPr txBox="1">
          <a:spLocks noChangeArrowheads="1"/>
        </xdr:cNvSpPr>
      </xdr:nvSpPr>
      <xdr:spPr bwMode="auto">
        <a:xfrm>
          <a:off x="32247840" y="13349668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213632"/>
    <xdr:sp macro="" textlink="">
      <xdr:nvSpPr>
        <xdr:cNvPr id="17629" name="Text Box 15">
          <a:extLst>
            <a:ext uri="{FF2B5EF4-FFF2-40B4-BE49-F238E27FC236}">
              <a16:creationId xmlns:a16="http://schemas.microsoft.com/office/drawing/2014/main" id="{3034E15C-98B8-443B-923A-758CC25232C5}"/>
            </a:ext>
          </a:extLst>
        </xdr:cNvPr>
        <xdr:cNvSpPr txBox="1">
          <a:spLocks noChangeArrowheads="1"/>
        </xdr:cNvSpPr>
      </xdr:nvSpPr>
      <xdr:spPr bwMode="auto">
        <a:xfrm>
          <a:off x="32247840" y="1334966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444331"/>
    <xdr:sp macro="" textlink="">
      <xdr:nvSpPr>
        <xdr:cNvPr id="17630" name="Text Box 15">
          <a:extLst>
            <a:ext uri="{FF2B5EF4-FFF2-40B4-BE49-F238E27FC236}">
              <a16:creationId xmlns:a16="http://schemas.microsoft.com/office/drawing/2014/main" id="{9ADFB431-C386-434A-BA9C-C6B23C9A7505}"/>
            </a:ext>
          </a:extLst>
        </xdr:cNvPr>
        <xdr:cNvSpPr txBox="1">
          <a:spLocks noChangeArrowheads="1"/>
        </xdr:cNvSpPr>
      </xdr:nvSpPr>
      <xdr:spPr bwMode="auto">
        <a:xfrm>
          <a:off x="32247840" y="1334966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31" name="Text Box 16">
          <a:extLst>
            <a:ext uri="{FF2B5EF4-FFF2-40B4-BE49-F238E27FC236}">
              <a16:creationId xmlns:a16="http://schemas.microsoft.com/office/drawing/2014/main" id="{E0748B3A-1B42-4E42-BB57-B5A8D1A624AC}"/>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32" name="Text Box 17">
          <a:extLst>
            <a:ext uri="{FF2B5EF4-FFF2-40B4-BE49-F238E27FC236}">
              <a16:creationId xmlns:a16="http://schemas.microsoft.com/office/drawing/2014/main" id="{DA8EA2E4-3397-4DBB-83E8-1A4407FF056A}"/>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33" name="Text Box 18">
          <a:extLst>
            <a:ext uri="{FF2B5EF4-FFF2-40B4-BE49-F238E27FC236}">
              <a16:creationId xmlns:a16="http://schemas.microsoft.com/office/drawing/2014/main" id="{CE6888A0-947B-4675-BEDD-57B01D31FAF6}"/>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34" name="Text Box 19">
          <a:extLst>
            <a:ext uri="{FF2B5EF4-FFF2-40B4-BE49-F238E27FC236}">
              <a16:creationId xmlns:a16="http://schemas.microsoft.com/office/drawing/2014/main" id="{45ABA61E-288A-4C8B-98DA-9DDB279FFD38}"/>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444014"/>
    <xdr:sp macro="" textlink="">
      <xdr:nvSpPr>
        <xdr:cNvPr id="17635" name="Text Box 15">
          <a:extLst>
            <a:ext uri="{FF2B5EF4-FFF2-40B4-BE49-F238E27FC236}">
              <a16:creationId xmlns:a16="http://schemas.microsoft.com/office/drawing/2014/main" id="{586E1599-E778-4DC4-898B-060E20D77C4D}"/>
            </a:ext>
          </a:extLst>
        </xdr:cNvPr>
        <xdr:cNvSpPr txBox="1">
          <a:spLocks noChangeArrowheads="1"/>
        </xdr:cNvSpPr>
      </xdr:nvSpPr>
      <xdr:spPr bwMode="auto">
        <a:xfrm>
          <a:off x="32247840" y="1353864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36" name="Text Box 16">
          <a:extLst>
            <a:ext uri="{FF2B5EF4-FFF2-40B4-BE49-F238E27FC236}">
              <a16:creationId xmlns:a16="http://schemas.microsoft.com/office/drawing/2014/main" id="{0B7C0CF6-3C27-4C00-9085-3905AAA4495B}"/>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37" name="Text Box 17">
          <a:extLst>
            <a:ext uri="{FF2B5EF4-FFF2-40B4-BE49-F238E27FC236}">
              <a16:creationId xmlns:a16="http://schemas.microsoft.com/office/drawing/2014/main" id="{73C784A9-DDAD-4AF8-8103-312C3D7D85A8}"/>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38" name="Text Box 18">
          <a:extLst>
            <a:ext uri="{FF2B5EF4-FFF2-40B4-BE49-F238E27FC236}">
              <a16:creationId xmlns:a16="http://schemas.microsoft.com/office/drawing/2014/main" id="{4A9B2017-4BDA-4A5A-8390-634FF477EB7D}"/>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39" name="Text Box 19">
          <a:extLst>
            <a:ext uri="{FF2B5EF4-FFF2-40B4-BE49-F238E27FC236}">
              <a16:creationId xmlns:a16="http://schemas.microsoft.com/office/drawing/2014/main" id="{57400E10-B718-4B41-80F1-CDF78F8E7305}"/>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40" name="Text Box 16">
          <a:extLst>
            <a:ext uri="{FF2B5EF4-FFF2-40B4-BE49-F238E27FC236}">
              <a16:creationId xmlns:a16="http://schemas.microsoft.com/office/drawing/2014/main" id="{333DE84D-3957-40CD-88DF-632FBCE4D6CF}"/>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41" name="Text Box 17">
          <a:extLst>
            <a:ext uri="{FF2B5EF4-FFF2-40B4-BE49-F238E27FC236}">
              <a16:creationId xmlns:a16="http://schemas.microsoft.com/office/drawing/2014/main" id="{B585ED09-0258-4CB3-9313-9C11FACC1281}"/>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42" name="Text Box 18">
          <a:extLst>
            <a:ext uri="{FF2B5EF4-FFF2-40B4-BE49-F238E27FC236}">
              <a16:creationId xmlns:a16="http://schemas.microsoft.com/office/drawing/2014/main" id="{E8089859-FFB4-4E4D-ACDD-E5F6812AA73B}"/>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43" name="Text Box 19">
          <a:extLst>
            <a:ext uri="{FF2B5EF4-FFF2-40B4-BE49-F238E27FC236}">
              <a16:creationId xmlns:a16="http://schemas.microsoft.com/office/drawing/2014/main" id="{37ECDDB6-C828-4258-B750-40D3FBD31D13}"/>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444014"/>
    <xdr:sp macro="" textlink="">
      <xdr:nvSpPr>
        <xdr:cNvPr id="17644" name="Text Box 15">
          <a:extLst>
            <a:ext uri="{FF2B5EF4-FFF2-40B4-BE49-F238E27FC236}">
              <a16:creationId xmlns:a16="http://schemas.microsoft.com/office/drawing/2014/main" id="{C79F27AF-C21F-47ED-A948-E5F3E65CC165}"/>
            </a:ext>
          </a:extLst>
        </xdr:cNvPr>
        <xdr:cNvSpPr txBox="1">
          <a:spLocks noChangeArrowheads="1"/>
        </xdr:cNvSpPr>
      </xdr:nvSpPr>
      <xdr:spPr bwMode="auto">
        <a:xfrm>
          <a:off x="32247840" y="1353864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45" name="Text Box 16">
          <a:extLst>
            <a:ext uri="{FF2B5EF4-FFF2-40B4-BE49-F238E27FC236}">
              <a16:creationId xmlns:a16="http://schemas.microsoft.com/office/drawing/2014/main" id="{3B48F9AA-6077-4E5F-BFA2-F2127878B6F5}"/>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46" name="Text Box 17">
          <a:extLst>
            <a:ext uri="{FF2B5EF4-FFF2-40B4-BE49-F238E27FC236}">
              <a16:creationId xmlns:a16="http://schemas.microsoft.com/office/drawing/2014/main" id="{C21E8EC9-5342-4947-BD0A-072A76B58B99}"/>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47" name="Text Box 18">
          <a:extLst>
            <a:ext uri="{FF2B5EF4-FFF2-40B4-BE49-F238E27FC236}">
              <a16:creationId xmlns:a16="http://schemas.microsoft.com/office/drawing/2014/main" id="{F0BAD0A7-BFCF-4103-86CA-073F2EA36DB5}"/>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213632"/>
    <xdr:sp macro="" textlink="">
      <xdr:nvSpPr>
        <xdr:cNvPr id="17648" name="Text Box 15">
          <a:extLst>
            <a:ext uri="{FF2B5EF4-FFF2-40B4-BE49-F238E27FC236}">
              <a16:creationId xmlns:a16="http://schemas.microsoft.com/office/drawing/2014/main" id="{3E61C06D-A8C6-4447-8592-3A56EF4F91D8}"/>
            </a:ext>
          </a:extLst>
        </xdr:cNvPr>
        <xdr:cNvSpPr txBox="1">
          <a:spLocks noChangeArrowheads="1"/>
        </xdr:cNvSpPr>
      </xdr:nvSpPr>
      <xdr:spPr bwMode="auto">
        <a:xfrm>
          <a:off x="32247840" y="1334966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213632"/>
    <xdr:sp macro="" textlink="">
      <xdr:nvSpPr>
        <xdr:cNvPr id="17649" name="Text Box 15">
          <a:extLst>
            <a:ext uri="{FF2B5EF4-FFF2-40B4-BE49-F238E27FC236}">
              <a16:creationId xmlns:a16="http://schemas.microsoft.com/office/drawing/2014/main" id="{9EBB6684-6E91-4A33-9B97-7F71647B6E50}"/>
            </a:ext>
          </a:extLst>
        </xdr:cNvPr>
        <xdr:cNvSpPr txBox="1">
          <a:spLocks noChangeArrowheads="1"/>
        </xdr:cNvSpPr>
      </xdr:nvSpPr>
      <xdr:spPr bwMode="auto">
        <a:xfrm>
          <a:off x="32247840" y="1334966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213632"/>
    <xdr:sp macro="" textlink="">
      <xdr:nvSpPr>
        <xdr:cNvPr id="17650" name="Text Box 15">
          <a:extLst>
            <a:ext uri="{FF2B5EF4-FFF2-40B4-BE49-F238E27FC236}">
              <a16:creationId xmlns:a16="http://schemas.microsoft.com/office/drawing/2014/main" id="{56180620-FD34-4F12-9318-9A9D7CAD42EB}"/>
            </a:ext>
          </a:extLst>
        </xdr:cNvPr>
        <xdr:cNvSpPr txBox="1">
          <a:spLocks noChangeArrowheads="1"/>
        </xdr:cNvSpPr>
      </xdr:nvSpPr>
      <xdr:spPr bwMode="auto">
        <a:xfrm>
          <a:off x="32247840" y="1334966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213632"/>
    <xdr:sp macro="" textlink="">
      <xdr:nvSpPr>
        <xdr:cNvPr id="17651" name="Text Box 15">
          <a:extLst>
            <a:ext uri="{FF2B5EF4-FFF2-40B4-BE49-F238E27FC236}">
              <a16:creationId xmlns:a16="http://schemas.microsoft.com/office/drawing/2014/main" id="{E99D1A75-E9EF-414B-9BDE-6EEB5A90FA36}"/>
            </a:ext>
          </a:extLst>
        </xdr:cNvPr>
        <xdr:cNvSpPr txBox="1">
          <a:spLocks noChangeArrowheads="1"/>
        </xdr:cNvSpPr>
      </xdr:nvSpPr>
      <xdr:spPr bwMode="auto">
        <a:xfrm>
          <a:off x="32247840" y="1334966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213632"/>
    <xdr:sp macro="" textlink="">
      <xdr:nvSpPr>
        <xdr:cNvPr id="17652" name="Text Box 15">
          <a:extLst>
            <a:ext uri="{FF2B5EF4-FFF2-40B4-BE49-F238E27FC236}">
              <a16:creationId xmlns:a16="http://schemas.microsoft.com/office/drawing/2014/main" id="{91C46929-3C44-410A-9A9D-F84267CBA0EA}"/>
            </a:ext>
          </a:extLst>
        </xdr:cNvPr>
        <xdr:cNvSpPr txBox="1">
          <a:spLocks noChangeArrowheads="1"/>
        </xdr:cNvSpPr>
      </xdr:nvSpPr>
      <xdr:spPr bwMode="auto">
        <a:xfrm>
          <a:off x="32247840" y="1334966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213632"/>
    <xdr:sp macro="" textlink="">
      <xdr:nvSpPr>
        <xdr:cNvPr id="17653" name="Text Box 15">
          <a:extLst>
            <a:ext uri="{FF2B5EF4-FFF2-40B4-BE49-F238E27FC236}">
              <a16:creationId xmlns:a16="http://schemas.microsoft.com/office/drawing/2014/main" id="{721A8084-ACB2-4D1C-A3E9-2F1A285E0CA7}"/>
            </a:ext>
          </a:extLst>
        </xdr:cNvPr>
        <xdr:cNvSpPr txBox="1">
          <a:spLocks noChangeArrowheads="1"/>
        </xdr:cNvSpPr>
      </xdr:nvSpPr>
      <xdr:spPr bwMode="auto">
        <a:xfrm>
          <a:off x="32247840" y="1334966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461691"/>
    <xdr:sp macro="" textlink="">
      <xdr:nvSpPr>
        <xdr:cNvPr id="17654" name="Text Box 15">
          <a:extLst>
            <a:ext uri="{FF2B5EF4-FFF2-40B4-BE49-F238E27FC236}">
              <a16:creationId xmlns:a16="http://schemas.microsoft.com/office/drawing/2014/main" id="{7ED3135E-4B08-4C94-9293-FF857AC109FC}"/>
            </a:ext>
          </a:extLst>
        </xdr:cNvPr>
        <xdr:cNvSpPr txBox="1">
          <a:spLocks noChangeArrowheads="1"/>
        </xdr:cNvSpPr>
      </xdr:nvSpPr>
      <xdr:spPr bwMode="auto">
        <a:xfrm>
          <a:off x="32247840" y="13349668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213632"/>
    <xdr:sp macro="" textlink="">
      <xdr:nvSpPr>
        <xdr:cNvPr id="17655" name="Text Box 15">
          <a:extLst>
            <a:ext uri="{FF2B5EF4-FFF2-40B4-BE49-F238E27FC236}">
              <a16:creationId xmlns:a16="http://schemas.microsoft.com/office/drawing/2014/main" id="{35F26562-F96A-4FC4-9BD8-DF32E9EA3A5F}"/>
            </a:ext>
          </a:extLst>
        </xdr:cNvPr>
        <xdr:cNvSpPr txBox="1">
          <a:spLocks noChangeArrowheads="1"/>
        </xdr:cNvSpPr>
      </xdr:nvSpPr>
      <xdr:spPr bwMode="auto">
        <a:xfrm>
          <a:off x="32247840" y="1334966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444331"/>
    <xdr:sp macro="" textlink="">
      <xdr:nvSpPr>
        <xdr:cNvPr id="17656" name="Text Box 15">
          <a:extLst>
            <a:ext uri="{FF2B5EF4-FFF2-40B4-BE49-F238E27FC236}">
              <a16:creationId xmlns:a16="http://schemas.microsoft.com/office/drawing/2014/main" id="{B0BA53A4-C0C3-45DB-86F8-AC6A5C50B3A4}"/>
            </a:ext>
          </a:extLst>
        </xdr:cNvPr>
        <xdr:cNvSpPr txBox="1">
          <a:spLocks noChangeArrowheads="1"/>
        </xdr:cNvSpPr>
      </xdr:nvSpPr>
      <xdr:spPr bwMode="auto">
        <a:xfrm>
          <a:off x="32247840" y="1334966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57" name="Text Box 16">
          <a:extLst>
            <a:ext uri="{FF2B5EF4-FFF2-40B4-BE49-F238E27FC236}">
              <a16:creationId xmlns:a16="http://schemas.microsoft.com/office/drawing/2014/main" id="{9F34217F-1EC7-4B25-AF81-32B4D7DD75BF}"/>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58" name="Text Box 17">
          <a:extLst>
            <a:ext uri="{FF2B5EF4-FFF2-40B4-BE49-F238E27FC236}">
              <a16:creationId xmlns:a16="http://schemas.microsoft.com/office/drawing/2014/main" id="{F558EBCD-8B56-4F83-BEE9-337E3FD56425}"/>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59" name="Text Box 18">
          <a:extLst>
            <a:ext uri="{FF2B5EF4-FFF2-40B4-BE49-F238E27FC236}">
              <a16:creationId xmlns:a16="http://schemas.microsoft.com/office/drawing/2014/main" id="{D41418E9-03F3-41A3-89DB-F6BF87227C3B}"/>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60" name="Text Box 19">
          <a:extLst>
            <a:ext uri="{FF2B5EF4-FFF2-40B4-BE49-F238E27FC236}">
              <a16:creationId xmlns:a16="http://schemas.microsoft.com/office/drawing/2014/main" id="{B2CC57DA-91E1-431E-9963-AF143F692249}"/>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61" name="Text Box 16">
          <a:extLst>
            <a:ext uri="{FF2B5EF4-FFF2-40B4-BE49-F238E27FC236}">
              <a16:creationId xmlns:a16="http://schemas.microsoft.com/office/drawing/2014/main" id="{52C07AA3-F681-4536-A587-592509D93A60}"/>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62" name="Text Box 17">
          <a:extLst>
            <a:ext uri="{FF2B5EF4-FFF2-40B4-BE49-F238E27FC236}">
              <a16:creationId xmlns:a16="http://schemas.microsoft.com/office/drawing/2014/main" id="{1108C041-F9DB-47A5-85D5-E76F7DF57C13}"/>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63" name="Text Box 18">
          <a:extLst>
            <a:ext uri="{FF2B5EF4-FFF2-40B4-BE49-F238E27FC236}">
              <a16:creationId xmlns:a16="http://schemas.microsoft.com/office/drawing/2014/main" id="{A6931FB2-A7A0-4E94-9178-72CF6019C81D}"/>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64" name="Text Box 19">
          <a:extLst>
            <a:ext uri="{FF2B5EF4-FFF2-40B4-BE49-F238E27FC236}">
              <a16:creationId xmlns:a16="http://schemas.microsoft.com/office/drawing/2014/main" id="{805B4923-D44B-48ED-870D-B0520D48F833}"/>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448496"/>
    <xdr:sp macro="" textlink="">
      <xdr:nvSpPr>
        <xdr:cNvPr id="17665" name="Text Box 15">
          <a:extLst>
            <a:ext uri="{FF2B5EF4-FFF2-40B4-BE49-F238E27FC236}">
              <a16:creationId xmlns:a16="http://schemas.microsoft.com/office/drawing/2014/main" id="{88E5A7F4-BAE4-413A-AC35-7BAE00661BDC}"/>
            </a:ext>
          </a:extLst>
        </xdr:cNvPr>
        <xdr:cNvSpPr txBox="1">
          <a:spLocks noChangeArrowheads="1"/>
        </xdr:cNvSpPr>
      </xdr:nvSpPr>
      <xdr:spPr bwMode="auto">
        <a:xfrm>
          <a:off x="32247840" y="13349668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213632"/>
    <xdr:sp macro="" textlink="">
      <xdr:nvSpPr>
        <xdr:cNvPr id="17666" name="Text Box 15">
          <a:extLst>
            <a:ext uri="{FF2B5EF4-FFF2-40B4-BE49-F238E27FC236}">
              <a16:creationId xmlns:a16="http://schemas.microsoft.com/office/drawing/2014/main" id="{D9A8922C-C679-4267-893C-AFA5659DCF1F}"/>
            </a:ext>
          </a:extLst>
        </xdr:cNvPr>
        <xdr:cNvSpPr txBox="1">
          <a:spLocks noChangeArrowheads="1"/>
        </xdr:cNvSpPr>
      </xdr:nvSpPr>
      <xdr:spPr bwMode="auto">
        <a:xfrm>
          <a:off x="32247840" y="1334966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444331"/>
    <xdr:sp macro="" textlink="">
      <xdr:nvSpPr>
        <xdr:cNvPr id="17667" name="Text Box 15">
          <a:extLst>
            <a:ext uri="{FF2B5EF4-FFF2-40B4-BE49-F238E27FC236}">
              <a16:creationId xmlns:a16="http://schemas.microsoft.com/office/drawing/2014/main" id="{B636B3D1-1F42-40E4-AF5F-ACFC6C01AF88}"/>
            </a:ext>
          </a:extLst>
        </xdr:cNvPr>
        <xdr:cNvSpPr txBox="1">
          <a:spLocks noChangeArrowheads="1"/>
        </xdr:cNvSpPr>
      </xdr:nvSpPr>
      <xdr:spPr bwMode="auto">
        <a:xfrm>
          <a:off x="32247840" y="1334966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68" name="Text Box 16">
          <a:extLst>
            <a:ext uri="{FF2B5EF4-FFF2-40B4-BE49-F238E27FC236}">
              <a16:creationId xmlns:a16="http://schemas.microsoft.com/office/drawing/2014/main" id="{855CA153-FD1D-4C2D-857E-A18464389E4F}"/>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69" name="Text Box 17">
          <a:extLst>
            <a:ext uri="{FF2B5EF4-FFF2-40B4-BE49-F238E27FC236}">
              <a16:creationId xmlns:a16="http://schemas.microsoft.com/office/drawing/2014/main" id="{C3AFC048-7E97-46DA-A344-3ED8E5B79A64}"/>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70" name="Text Box 18">
          <a:extLst>
            <a:ext uri="{FF2B5EF4-FFF2-40B4-BE49-F238E27FC236}">
              <a16:creationId xmlns:a16="http://schemas.microsoft.com/office/drawing/2014/main" id="{EDE046E2-CFCD-4125-B85C-823130833349}"/>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71" name="Text Box 19">
          <a:extLst>
            <a:ext uri="{FF2B5EF4-FFF2-40B4-BE49-F238E27FC236}">
              <a16:creationId xmlns:a16="http://schemas.microsoft.com/office/drawing/2014/main" id="{9151225E-867E-4C95-96D7-5F24063EE6FC}"/>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444014"/>
    <xdr:sp macro="" textlink="">
      <xdr:nvSpPr>
        <xdr:cNvPr id="17672" name="Text Box 15">
          <a:extLst>
            <a:ext uri="{FF2B5EF4-FFF2-40B4-BE49-F238E27FC236}">
              <a16:creationId xmlns:a16="http://schemas.microsoft.com/office/drawing/2014/main" id="{BDB96E16-8990-4DDA-9387-12F252B500A9}"/>
            </a:ext>
          </a:extLst>
        </xdr:cNvPr>
        <xdr:cNvSpPr txBox="1">
          <a:spLocks noChangeArrowheads="1"/>
        </xdr:cNvSpPr>
      </xdr:nvSpPr>
      <xdr:spPr bwMode="auto">
        <a:xfrm>
          <a:off x="32247840" y="1353864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73" name="Text Box 16">
          <a:extLst>
            <a:ext uri="{FF2B5EF4-FFF2-40B4-BE49-F238E27FC236}">
              <a16:creationId xmlns:a16="http://schemas.microsoft.com/office/drawing/2014/main" id="{7813286F-1413-4837-8DB4-3042D6BBEA48}"/>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74" name="Text Box 17">
          <a:extLst>
            <a:ext uri="{FF2B5EF4-FFF2-40B4-BE49-F238E27FC236}">
              <a16:creationId xmlns:a16="http://schemas.microsoft.com/office/drawing/2014/main" id="{9065DB21-357B-4569-ADE6-AB5FC4060F7A}"/>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75" name="Text Box 18">
          <a:extLst>
            <a:ext uri="{FF2B5EF4-FFF2-40B4-BE49-F238E27FC236}">
              <a16:creationId xmlns:a16="http://schemas.microsoft.com/office/drawing/2014/main" id="{5EB0C224-5233-410B-801C-8FE73EE599EE}"/>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76" name="Text Box 19">
          <a:extLst>
            <a:ext uri="{FF2B5EF4-FFF2-40B4-BE49-F238E27FC236}">
              <a16:creationId xmlns:a16="http://schemas.microsoft.com/office/drawing/2014/main" id="{C9A11923-100A-491E-8102-C94438276D36}"/>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456743"/>
    <xdr:sp macro="" textlink="">
      <xdr:nvSpPr>
        <xdr:cNvPr id="17677" name="Text Box 15">
          <a:extLst>
            <a:ext uri="{FF2B5EF4-FFF2-40B4-BE49-F238E27FC236}">
              <a16:creationId xmlns:a16="http://schemas.microsoft.com/office/drawing/2014/main" id="{C939F854-1415-4E8F-8806-BAD6154FF66A}"/>
            </a:ext>
          </a:extLst>
        </xdr:cNvPr>
        <xdr:cNvSpPr txBox="1">
          <a:spLocks noChangeArrowheads="1"/>
        </xdr:cNvSpPr>
      </xdr:nvSpPr>
      <xdr:spPr bwMode="auto">
        <a:xfrm>
          <a:off x="32247840" y="13349668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50</xdr:row>
      <xdr:rowOff>0</xdr:rowOff>
    </xdr:from>
    <xdr:ext cx="95250" cy="213632"/>
    <xdr:sp macro="" textlink="">
      <xdr:nvSpPr>
        <xdr:cNvPr id="17678" name="Text Box 15">
          <a:extLst>
            <a:ext uri="{FF2B5EF4-FFF2-40B4-BE49-F238E27FC236}">
              <a16:creationId xmlns:a16="http://schemas.microsoft.com/office/drawing/2014/main" id="{D5CD34AD-8AC7-4365-9D8B-848E7CFCEB9C}"/>
            </a:ext>
          </a:extLst>
        </xdr:cNvPr>
        <xdr:cNvSpPr txBox="1">
          <a:spLocks noChangeArrowheads="1"/>
        </xdr:cNvSpPr>
      </xdr:nvSpPr>
      <xdr:spPr bwMode="auto">
        <a:xfrm>
          <a:off x="32247840" y="1334966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47625</xdr:rowOff>
    </xdr:from>
    <xdr:ext cx="95250" cy="444331"/>
    <xdr:sp macro="" textlink="">
      <xdr:nvSpPr>
        <xdr:cNvPr id="17679" name="Text Box 15">
          <a:extLst>
            <a:ext uri="{FF2B5EF4-FFF2-40B4-BE49-F238E27FC236}">
              <a16:creationId xmlns:a16="http://schemas.microsoft.com/office/drawing/2014/main" id="{090A2062-98E3-43F3-BC4B-3DAE60B81EE8}"/>
            </a:ext>
          </a:extLst>
        </xdr:cNvPr>
        <xdr:cNvSpPr txBox="1">
          <a:spLocks noChangeArrowheads="1"/>
        </xdr:cNvSpPr>
      </xdr:nvSpPr>
      <xdr:spPr bwMode="auto">
        <a:xfrm>
          <a:off x="32087820" y="1458410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80" name="Text Box 16">
          <a:extLst>
            <a:ext uri="{FF2B5EF4-FFF2-40B4-BE49-F238E27FC236}">
              <a16:creationId xmlns:a16="http://schemas.microsoft.com/office/drawing/2014/main" id="{22B63488-2CA1-4741-959F-68E9E0A795D7}"/>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81" name="Text Box 17">
          <a:extLst>
            <a:ext uri="{FF2B5EF4-FFF2-40B4-BE49-F238E27FC236}">
              <a16:creationId xmlns:a16="http://schemas.microsoft.com/office/drawing/2014/main" id="{8F672186-9194-49AE-A994-09B98CC85C45}"/>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82" name="Text Box 18">
          <a:extLst>
            <a:ext uri="{FF2B5EF4-FFF2-40B4-BE49-F238E27FC236}">
              <a16:creationId xmlns:a16="http://schemas.microsoft.com/office/drawing/2014/main" id="{117A2964-D4F3-4F64-9655-C9727326B8FF}"/>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83" name="Text Box 19">
          <a:extLst>
            <a:ext uri="{FF2B5EF4-FFF2-40B4-BE49-F238E27FC236}">
              <a16:creationId xmlns:a16="http://schemas.microsoft.com/office/drawing/2014/main" id="{40CCD857-3378-4CAB-BF87-A9B418FE14EC}"/>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444014"/>
    <xdr:sp macro="" textlink="">
      <xdr:nvSpPr>
        <xdr:cNvPr id="17684" name="Text Box 15">
          <a:extLst>
            <a:ext uri="{FF2B5EF4-FFF2-40B4-BE49-F238E27FC236}">
              <a16:creationId xmlns:a16="http://schemas.microsoft.com/office/drawing/2014/main" id="{315AE446-369F-41FE-B606-8E5DE4A76CB3}"/>
            </a:ext>
          </a:extLst>
        </xdr:cNvPr>
        <xdr:cNvSpPr txBox="1">
          <a:spLocks noChangeArrowheads="1"/>
        </xdr:cNvSpPr>
      </xdr:nvSpPr>
      <xdr:spPr bwMode="auto">
        <a:xfrm>
          <a:off x="32247840" y="1353864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85" name="Text Box 16">
          <a:extLst>
            <a:ext uri="{FF2B5EF4-FFF2-40B4-BE49-F238E27FC236}">
              <a16:creationId xmlns:a16="http://schemas.microsoft.com/office/drawing/2014/main" id="{06DEF0E9-299D-4DC8-8A49-25B346E2F436}"/>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86" name="Text Box 17">
          <a:extLst>
            <a:ext uri="{FF2B5EF4-FFF2-40B4-BE49-F238E27FC236}">
              <a16:creationId xmlns:a16="http://schemas.microsoft.com/office/drawing/2014/main" id="{6F5050E6-15A9-4C65-9E51-D341EDC4937A}"/>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87" name="Text Box 18">
          <a:extLst>
            <a:ext uri="{FF2B5EF4-FFF2-40B4-BE49-F238E27FC236}">
              <a16:creationId xmlns:a16="http://schemas.microsoft.com/office/drawing/2014/main" id="{0016C8EE-D5FC-428A-9B05-A138E8546F74}"/>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88" name="Text Box 19">
          <a:extLst>
            <a:ext uri="{FF2B5EF4-FFF2-40B4-BE49-F238E27FC236}">
              <a16:creationId xmlns:a16="http://schemas.microsoft.com/office/drawing/2014/main" id="{BC785962-720C-43ED-9C23-66E55C1041D6}"/>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89" name="Text Box 16">
          <a:extLst>
            <a:ext uri="{FF2B5EF4-FFF2-40B4-BE49-F238E27FC236}">
              <a16:creationId xmlns:a16="http://schemas.microsoft.com/office/drawing/2014/main" id="{44E5D9AD-E15D-4D67-A4DA-9443232765F8}"/>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90" name="Text Box 17">
          <a:extLst>
            <a:ext uri="{FF2B5EF4-FFF2-40B4-BE49-F238E27FC236}">
              <a16:creationId xmlns:a16="http://schemas.microsoft.com/office/drawing/2014/main" id="{9B31993A-F93A-41D7-A787-38DD0AE48267}"/>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91" name="Text Box 18">
          <a:extLst>
            <a:ext uri="{FF2B5EF4-FFF2-40B4-BE49-F238E27FC236}">
              <a16:creationId xmlns:a16="http://schemas.microsoft.com/office/drawing/2014/main" id="{B7803C65-5DDC-4F21-A643-5C03A2F5349D}"/>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92" name="Text Box 19">
          <a:extLst>
            <a:ext uri="{FF2B5EF4-FFF2-40B4-BE49-F238E27FC236}">
              <a16:creationId xmlns:a16="http://schemas.microsoft.com/office/drawing/2014/main" id="{136D4C29-3CA2-4A8D-AC33-5D6219263D5D}"/>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444014"/>
    <xdr:sp macro="" textlink="">
      <xdr:nvSpPr>
        <xdr:cNvPr id="17693" name="Text Box 15">
          <a:extLst>
            <a:ext uri="{FF2B5EF4-FFF2-40B4-BE49-F238E27FC236}">
              <a16:creationId xmlns:a16="http://schemas.microsoft.com/office/drawing/2014/main" id="{085EBCB0-1BC3-4E57-9EF2-AB8BBFFC3521}"/>
            </a:ext>
          </a:extLst>
        </xdr:cNvPr>
        <xdr:cNvSpPr txBox="1">
          <a:spLocks noChangeArrowheads="1"/>
        </xdr:cNvSpPr>
      </xdr:nvSpPr>
      <xdr:spPr bwMode="auto">
        <a:xfrm>
          <a:off x="32247840" y="1353864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94" name="Text Box 16">
          <a:extLst>
            <a:ext uri="{FF2B5EF4-FFF2-40B4-BE49-F238E27FC236}">
              <a16:creationId xmlns:a16="http://schemas.microsoft.com/office/drawing/2014/main" id="{A9510011-BA22-4267-A2E3-420DE7AEC45F}"/>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95" name="Text Box 17">
          <a:extLst>
            <a:ext uri="{FF2B5EF4-FFF2-40B4-BE49-F238E27FC236}">
              <a16:creationId xmlns:a16="http://schemas.microsoft.com/office/drawing/2014/main" id="{D3DB73DD-B417-4597-BBBE-EB62AE935979}"/>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171450"/>
    <xdr:sp macro="" textlink="">
      <xdr:nvSpPr>
        <xdr:cNvPr id="17696" name="Text Box 18">
          <a:extLst>
            <a:ext uri="{FF2B5EF4-FFF2-40B4-BE49-F238E27FC236}">
              <a16:creationId xmlns:a16="http://schemas.microsoft.com/office/drawing/2014/main" id="{91F5BD29-FDAF-45CD-8941-D8E776158DCC}"/>
            </a:ext>
          </a:extLst>
        </xdr:cNvPr>
        <xdr:cNvSpPr txBox="1">
          <a:spLocks noChangeArrowheads="1"/>
        </xdr:cNvSpPr>
      </xdr:nvSpPr>
      <xdr:spPr bwMode="auto">
        <a:xfrm>
          <a:off x="32247840" y="1364056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213632"/>
    <xdr:sp macro="" textlink="">
      <xdr:nvSpPr>
        <xdr:cNvPr id="17697" name="Text Box 15">
          <a:extLst>
            <a:ext uri="{FF2B5EF4-FFF2-40B4-BE49-F238E27FC236}">
              <a16:creationId xmlns:a16="http://schemas.microsoft.com/office/drawing/2014/main" id="{BD930D06-0D37-47A0-B091-3404DE5980EB}"/>
            </a:ext>
          </a:extLst>
        </xdr:cNvPr>
        <xdr:cNvSpPr txBox="1">
          <a:spLocks noChangeArrowheads="1"/>
        </xdr:cNvSpPr>
      </xdr:nvSpPr>
      <xdr:spPr bwMode="auto">
        <a:xfrm>
          <a:off x="32247840" y="136910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213632"/>
    <xdr:sp macro="" textlink="">
      <xdr:nvSpPr>
        <xdr:cNvPr id="17698" name="Text Box 15">
          <a:extLst>
            <a:ext uri="{FF2B5EF4-FFF2-40B4-BE49-F238E27FC236}">
              <a16:creationId xmlns:a16="http://schemas.microsoft.com/office/drawing/2014/main" id="{AE35A2A4-24DB-48EB-BF68-3E1355CDE745}"/>
            </a:ext>
          </a:extLst>
        </xdr:cNvPr>
        <xdr:cNvSpPr txBox="1">
          <a:spLocks noChangeArrowheads="1"/>
        </xdr:cNvSpPr>
      </xdr:nvSpPr>
      <xdr:spPr bwMode="auto">
        <a:xfrm>
          <a:off x="32247840" y="136910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213632"/>
    <xdr:sp macro="" textlink="">
      <xdr:nvSpPr>
        <xdr:cNvPr id="17699" name="Text Box 15">
          <a:extLst>
            <a:ext uri="{FF2B5EF4-FFF2-40B4-BE49-F238E27FC236}">
              <a16:creationId xmlns:a16="http://schemas.microsoft.com/office/drawing/2014/main" id="{CB9D9F10-B9C0-4236-8692-0B82BBCEE14F}"/>
            </a:ext>
          </a:extLst>
        </xdr:cNvPr>
        <xdr:cNvSpPr txBox="1">
          <a:spLocks noChangeArrowheads="1"/>
        </xdr:cNvSpPr>
      </xdr:nvSpPr>
      <xdr:spPr bwMode="auto">
        <a:xfrm>
          <a:off x="32247840" y="136910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461691"/>
    <xdr:sp macro="" textlink="">
      <xdr:nvSpPr>
        <xdr:cNvPr id="17700" name="Text Box 15">
          <a:extLst>
            <a:ext uri="{FF2B5EF4-FFF2-40B4-BE49-F238E27FC236}">
              <a16:creationId xmlns:a16="http://schemas.microsoft.com/office/drawing/2014/main" id="{60DF15B9-94FF-45DB-918B-6E399FB5690B}"/>
            </a:ext>
          </a:extLst>
        </xdr:cNvPr>
        <xdr:cNvSpPr txBox="1">
          <a:spLocks noChangeArrowheads="1"/>
        </xdr:cNvSpPr>
      </xdr:nvSpPr>
      <xdr:spPr bwMode="auto">
        <a:xfrm>
          <a:off x="32247840" y="13691044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213632"/>
    <xdr:sp macro="" textlink="">
      <xdr:nvSpPr>
        <xdr:cNvPr id="17701" name="Text Box 15">
          <a:extLst>
            <a:ext uri="{FF2B5EF4-FFF2-40B4-BE49-F238E27FC236}">
              <a16:creationId xmlns:a16="http://schemas.microsoft.com/office/drawing/2014/main" id="{34ACAA3D-E734-455F-B104-04EA46012B9C}"/>
            </a:ext>
          </a:extLst>
        </xdr:cNvPr>
        <xdr:cNvSpPr txBox="1">
          <a:spLocks noChangeArrowheads="1"/>
        </xdr:cNvSpPr>
      </xdr:nvSpPr>
      <xdr:spPr bwMode="auto">
        <a:xfrm>
          <a:off x="32247840" y="136910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444331"/>
    <xdr:sp macro="" textlink="">
      <xdr:nvSpPr>
        <xdr:cNvPr id="17702" name="Text Box 15">
          <a:extLst>
            <a:ext uri="{FF2B5EF4-FFF2-40B4-BE49-F238E27FC236}">
              <a16:creationId xmlns:a16="http://schemas.microsoft.com/office/drawing/2014/main" id="{B8606EDD-9BD7-45C4-8B04-7B950190CC1B}"/>
            </a:ext>
          </a:extLst>
        </xdr:cNvPr>
        <xdr:cNvSpPr txBox="1">
          <a:spLocks noChangeArrowheads="1"/>
        </xdr:cNvSpPr>
      </xdr:nvSpPr>
      <xdr:spPr bwMode="auto">
        <a:xfrm>
          <a:off x="32247840" y="1369104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03" name="Text Box 16">
          <a:extLst>
            <a:ext uri="{FF2B5EF4-FFF2-40B4-BE49-F238E27FC236}">
              <a16:creationId xmlns:a16="http://schemas.microsoft.com/office/drawing/2014/main" id="{A1DBED17-C060-4E52-BE2D-FFAC4780AA14}"/>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04" name="Text Box 17">
          <a:extLst>
            <a:ext uri="{FF2B5EF4-FFF2-40B4-BE49-F238E27FC236}">
              <a16:creationId xmlns:a16="http://schemas.microsoft.com/office/drawing/2014/main" id="{FC0D3120-0251-4EC3-B521-BE0E7C2013DB}"/>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05" name="Text Box 18">
          <a:extLst>
            <a:ext uri="{FF2B5EF4-FFF2-40B4-BE49-F238E27FC236}">
              <a16:creationId xmlns:a16="http://schemas.microsoft.com/office/drawing/2014/main" id="{44D99194-0930-49AE-9F57-06DD25879D71}"/>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06" name="Text Box 19">
          <a:extLst>
            <a:ext uri="{FF2B5EF4-FFF2-40B4-BE49-F238E27FC236}">
              <a16:creationId xmlns:a16="http://schemas.microsoft.com/office/drawing/2014/main" id="{E9DD425C-04A7-46B2-BCC4-E01CCF6643C3}"/>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07" name="Text Box 16">
          <a:extLst>
            <a:ext uri="{FF2B5EF4-FFF2-40B4-BE49-F238E27FC236}">
              <a16:creationId xmlns:a16="http://schemas.microsoft.com/office/drawing/2014/main" id="{A20E96A2-735E-473C-9A7F-AB1AC0EB5144}"/>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08" name="Text Box 17">
          <a:extLst>
            <a:ext uri="{FF2B5EF4-FFF2-40B4-BE49-F238E27FC236}">
              <a16:creationId xmlns:a16="http://schemas.microsoft.com/office/drawing/2014/main" id="{2E8771E0-E601-41F9-8064-E64D2426945D}"/>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09" name="Text Box 18">
          <a:extLst>
            <a:ext uri="{FF2B5EF4-FFF2-40B4-BE49-F238E27FC236}">
              <a16:creationId xmlns:a16="http://schemas.microsoft.com/office/drawing/2014/main" id="{76B0E95C-F85B-487B-BA55-275124384828}"/>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10" name="Text Box 19">
          <a:extLst>
            <a:ext uri="{FF2B5EF4-FFF2-40B4-BE49-F238E27FC236}">
              <a16:creationId xmlns:a16="http://schemas.microsoft.com/office/drawing/2014/main" id="{A58EADFE-7CFB-4ECE-BE57-B4406716E4DF}"/>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448496"/>
    <xdr:sp macro="" textlink="">
      <xdr:nvSpPr>
        <xdr:cNvPr id="17711" name="Text Box 15">
          <a:extLst>
            <a:ext uri="{FF2B5EF4-FFF2-40B4-BE49-F238E27FC236}">
              <a16:creationId xmlns:a16="http://schemas.microsoft.com/office/drawing/2014/main" id="{7DAC71C3-9E6A-424A-96C2-DBD49E20D9BB}"/>
            </a:ext>
          </a:extLst>
        </xdr:cNvPr>
        <xdr:cNvSpPr txBox="1">
          <a:spLocks noChangeArrowheads="1"/>
        </xdr:cNvSpPr>
      </xdr:nvSpPr>
      <xdr:spPr bwMode="auto">
        <a:xfrm>
          <a:off x="32247840" y="13691044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213632"/>
    <xdr:sp macro="" textlink="">
      <xdr:nvSpPr>
        <xdr:cNvPr id="17712" name="Text Box 15">
          <a:extLst>
            <a:ext uri="{FF2B5EF4-FFF2-40B4-BE49-F238E27FC236}">
              <a16:creationId xmlns:a16="http://schemas.microsoft.com/office/drawing/2014/main" id="{4A9C200F-46E4-45A7-8A1B-01AE61C3D77B}"/>
            </a:ext>
          </a:extLst>
        </xdr:cNvPr>
        <xdr:cNvSpPr txBox="1">
          <a:spLocks noChangeArrowheads="1"/>
        </xdr:cNvSpPr>
      </xdr:nvSpPr>
      <xdr:spPr bwMode="auto">
        <a:xfrm>
          <a:off x="32247840" y="136910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444331"/>
    <xdr:sp macro="" textlink="">
      <xdr:nvSpPr>
        <xdr:cNvPr id="17713" name="Text Box 15">
          <a:extLst>
            <a:ext uri="{FF2B5EF4-FFF2-40B4-BE49-F238E27FC236}">
              <a16:creationId xmlns:a16="http://schemas.microsoft.com/office/drawing/2014/main" id="{7FD52247-2052-439D-87A5-D824B986AA77}"/>
            </a:ext>
          </a:extLst>
        </xdr:cNvPr>
        <xdr:cNvSpPr txBox="1">
          <a:spLocks noChangeArrowheads="1"/>
        </xdr:cNvSpPr>
      </xdr:nvSpPr>
      <xdr:spPr bwMode="auto">
        <a:xfrm>
          <a:off x="32247840" y="1369104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14" name="Text Box 16">
          <a:extLst>
            <a:ext uri="{FF2B5EF4-FFF2-40B4-BE49-F238E27FC236}">
              <a16:creationId xmlns:a16="http://schemas.microsoft.com/office/drawing/2014/main" id="{FD731AAB-8ACB-46BA-A5DC-CF879E5E8CE4}"/>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15" name="Text Box 17">
          <a:extLst>
            <a:ext uri="{FF2B5EF4-FFF2-40B4-BE49-F238E27FC236}">
              <a16:creationId xmlns:a16="http://schemas.microsoft.com/office/drawing/2014/main" id="{4B368E3E-6BAE-4CBB-9F29-41E490186842}"/>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16" name="Text Box 18">
          <a:extLst>
            <a:ext uri="{FF2B5EF4-FFF2-40B4-BE49-F238E27FC236}">
              <a16:creationId xmlns:a16="http://schemas.microsoft.com/office/drawing/2014/main" id="{C7E0AD0D-1F85-4651-9889-79B941CBDE5E}"/>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17" name="Text Box 19">
          <a:extLst>
            <a:ext uri="{FF2B5EF4-FFF2-40B4-BE49-F238E27FC236}">
              <a16:creationId xmlns:a16="http://schemas.microsoft.com/office/drawing/2014/main" id="{F7C57E20-DB16-48D6-8624-42D8DE1A866A}"/>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444014"/>
    <xdr:sp macro="" textlink="">
      <xdr:nvSpPr>
        <xdr:cNvPr id="17718" name="Text Box 15">
          <a:extLst>
            <a:ext uri="{FF2B5EF4-FFF2-40B4-BE49-F238E27FC236}">
              <a16:creationId xmlns:a16="http://schemas.microsoft.com/office/drawing/2014/main" id="{8BA57C30-FBEE-440C-9F62-FA56ABA5AA61}"/>
            </a:ext>
          </a:extLst>
        </xdr:cNvPr>
        <xdr:cNvSpPr txBox="1">
          <a:spLocks noChangeArrowheads="1"/>
        </xdr:cNvSpPr>
      </xdr:nvSpPr>
      <xdr:spPr bwMode="auto">
        <a:xfrm>
          <a:off x="32247840" y="1388230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19" name="Text Box 16">
          <a:extLst>
            <a:ext uri="{FF2B5EF4-FFF2-40B4-BE49-F238E27FC236}">
              <a16:creationId xmlns:a16="http://schemas.microsoft.com/office/drawing/2014/main" id="{D46D2C35-267D-4B75-93C9-19729747C394}"/>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20" name="Text Box 17">
          <a:extLst>
            <a:ext uri="{FF2B5EF4-FFF2-40B4-BE49-F238E27FC236}">
              <a16:creationId xmlns:a16="http://schemas.microsoft.com/office/drawing/2014/main" id="{E5ECD7C9-0EDA-498D-BB53-664C94B11380}"/>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21" name="Text Box 18">
          <a:extLst>
            <a:ext uri="{FF2B5EF4-FFF2-40B4-BE49-F238E27FC236}">
              <a16:creationId xmlns:a16="http://schemas.microsoft.com/office/drawing/2014/main" id="{D9A09B73-BE4D-41C9-A175-54AA14D05DEB}"/>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22" name="Text Box 19">
          <a:extLst>
            <a:ext uri="{FF2B5EF4-FFF2-40B4-BE49-F238E27FC236}">
              <a16:creationId xmlns:a16="http://schemas.microsoft.com/office/drawing/2014/main" id="{69FF93B6-935C-4F48-91F9-CE693F034CAF}"/>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456743"/>
    <xdr:sp macro="" textlink="">
      <xdr:nvSpPr>
        <xdr:cNvPr id="17723" name="Text Box 15">
          <a:extLst>
            <a:ext uri="{FF2B5EF4-FFF2-40B4-BE49-F238E27FC236}">
              <a16:creationId xmlns:a16="http://schemas.microsoft.com/office/drawing/2014/main" id="{FF1B6DB2-BBB8-4BCC-B4F6-22B70D693D50}"/>
            </a:ext>
          </a:extLst>
        </xdr:cNvPr>
        <xdr:cNvSpPr txBox="1">
          <a:spLocks noChangeArrowheads="1"/>
        </xdr:cNvSpPr>
      </xdr:nvSpPr>
      <xdr:spPr bwMode="auto">
        <a:xfrm>
          <a:off x="32247840" y="13691044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213632"/>
    <xdr:sp macro="" textlink="">
      <xdr:nvSpPr>
        <xdr:cNvPr id="17724" name="Text Box 15">
          <a:extLst>
            <a:ext uri="{FF2B5EF4-FFF2-40B4-BE49-F238E27FC236}">
              <a16:creationId xmlns:a16="http://schemas.microsoft.com/office/drawing/2014/main" id="{FD2819A0-A039-4696-B13E-83278B5B7132}"/>
            </a:ext>
          </a:extLst>
        </xdr:cNvPr>
        <xdr:cNvSpPr txBox="1">
          <a:spLocks noChangeArrowheads="1"/>
        </xdr:cNvSpPr>
      </xdr:nvSpPr>
      <xdr:spPr bwMode="auto">
        <a:xfrm>
          <a:off x="32247840" y="136910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444331"/>
    <xdr:sp macro="" textlink="">
      <xdr:nvSpPr>
        <xdr:cNvPr id="17725" name="Text Box 15">
          <a:extLst>
            <a:ext uri="{FF2B5EF4-FFF2-40B4-BE49-F238E27FC236}">
              <a16:creationId xmlns:a16="http://schemas.microsoft.com/office/drawing/2014/main" id="{D2C17F78-C17F-477D-A8CC-C942F2CB4520}"/>
            </a:ext>
          </a:extLst>
        </xdr:cNvPr>
        <xdr:cNvSpPr txBox="1">
          <a:spLocks noChangeArrowheads="1"/>
        </xdr:cNvSpPr>
      </xdr:nvSpPr>
      <xdr:spPr bwMode="auto">
        <a:xfrm>
          <a:off x="32247840" y="1369104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26" name="Text Box 16">
          <a:extLst>
            <a:ext uri="{FF2B5EF4-FFF2-40B4-BE49-F238E27FC236}">
              <a16:creationId xmlns:a16="http://schemas.microsoft.com/office/drawing/2014/main" id="{721C7D9C-146B-4BE1-A58C-A09589A2EF40}"/>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27" name="Text Box 17">
          <a:extLst>
            <a:ext uri="{FF2B5EF4-FFF2-40B4-BE49-F238E27FC236}">
              <a16:creationId xmlns:a16="http://schemas.microsoft.com/office/drawing/2014/main" id="{B997E339-ABCE-4A68-A388-C22F46A236B9}"/>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28" name="Text Box 18">
          <a:extLst>
            <a:ext uri="{FF2B5EF4-FFF2-40B4-BE49-F238E27FC236}">
              <a16:creationId xmlns:a16="http://schemas.microsoft.com/office/drawing/2014/main" id="{5CCA7F6C-38F6-43E2-9563-0CFBED80989A}"/>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29" name="Text Box 19">
          <a:extLst>
            <a:ext uri="{FF2B5EF4-FFF2-40B4-BE49-F238E27FC236}">
              <a16:creationId xmlns:a16="http://schemas.microsoft.com/office/drawing/2014/main" id="{2CAD685C-2AB1-4408-9A44-B3332B613EF2}"/>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444014"/>
    <xdr:sp macro="" textlink="">
      <xdr:nvSpPr>
        <xdr:cNvPr id="17730" name="Text Box 15">
          <a:extLst>
            <a:ext uri="{FF2B5EF4-FFF2-40B4-BE49-F238E27FC236}">
              <a16:creationId xmlns:a16="http://schemas.microsoft.com/office/drawing/2014/main" id="{B452E89A-5DD4-4420-8BD4-485779BDE8B0}"/>
            </a:ext>
          </a:extLst>
        </xdr:cNvPr>
        <xdr:cNvSpPr txBox="1">
          <a:spLocks noChangeArrowheads="1"/>
        </xdr:cNvSpPr>
      </xdr:nvSpPr>
      <xdr:spPr bwMode="auto">
        <a:xfrm>
          <a:off x="32247840" y="1388230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31" name="Text Box 16">
          <a:extLst>
            <a:ext uri="{FF2B5EF4-FFF2-40B4-BE49-F238E27FC236}">
              <a16:creationId xmlns:a16="http://schemas.microsoft.com/office/drawing/2014/main" id="{68CB1312-E657-405B-AB32-7363AC835777}"/>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32" name="Text Box 17">
          <a:extLst>
            <a:ext uri="{FF2B5EF4-FFF2-40B4-BE49-F238E27FC236}">
              <a16:creationId xmlns:a16="http://schemas.microsoft.com/office/drawing/2014/main" id="{B5BC3D2F-70E8-4E56-A4A4-C59EA3B51C50}"/>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33" name="Text Box 18">
          <a:extLst>
            <a:ext uri="{FF2B5EF4-FFF2-40B4-BE49-F238E27FC236}">
              <a16:creationId xmlns:a16="http://schemas.microsoft.com/office/drawing/2014/main" id="{D6ED3216-42FE-4A20-9BD9-FE52000F80B1}"/>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34" name="Text Box 19">
          <a:extLst>
            <a:ext uri="{FF2B5EF4-FFF2-40B4-BE49-F238E27FC236}">
              <a16:creationId xmlns:a16="http://schemas.microsoft.com/office/drawing/2014/main" id="{17450B7A-11DF-4D6C-9E9D-815E9F06EDE8}"/>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35" name="Text Box 16">
          <a:extLst>
            <a:ext uri="{FF2B5EF4-FFF2-40B4-BE49-F238E27FC236}">
              <a16:creationId xmlns:a16="http://schemas.microsoft.com/office/drawing/2014/main" id="{CC47E398-50A2-4F2F-9BA4-EFF87806F046}"/>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36" name="Text Box 17">
          <a:extLst>
            <a:ext uri="{FF2B5EF4-FFF2-40B4-BE49-F238E27FC236}">
              <a16:creationId xmlns:a16="http://schemas.microsoft.com/office/drawing/2014/main" id="{922AC497-75C4-4178-9966-C14F4F7F54DE}"/>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37" name="Text Box 18">
          <a:extLst>
            <a:ext uri="{FF2B5EF4-FFF2-40B4-BE49-F238E27FC236}">
              <a16:creationId xmlns:a16="http://schemas.microsoft.com/office/drawing/2014/main" id="{AFBE563C-D199-4D98-959F-A304CF25AE49}"/>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38" name="Text Box 19">
          <a:extLst>
            <a:ext uri="{FF2B5EF4-FFF2-40B4-BE49-F238E27FC236}">
              <a16:creationId xmlns:a16="http://schemas.microsoft.com/office/drawing/2014/main" id="{F470DB44-0657-46D8-9323-7220E950D2C1}"/>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444014"/>
    <xdr:sp macro="" textlink="">
      <xdr:nvSpPr>
        <xdr:cNvPr id="17739" name="Text Box 15">
          <a:extLst>
            <a:ext uri="{FF2B5EF4-FFF2-40B4-BE49-F238E27FC236}">
              <a16:creationId xmlns:a16="http://schemas.microsoft.com/office/drawing/2014/main" id="{9EF82540-09F5-4AA7-AF7B-BCF852444E24}"/>
            </a:ext>
          </a:extLst>
        </xdr:cNvPr>
        <xdr:cNvSpPr txBox="1">
          <a:spLocks noChangeArrowheads="1"/>
        </xdr:cNvSpPr>
      </xdr:nvSpPr>
      <xdr:spPr bwMode="auto">
        <a:xfrm>
          <a:off x="32247840" y="1388230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40" name="Text Box 16">
          <a:extLst>
            <a:ext uri="{FF2B5EF4-FFF2-40B4-BE49-F238E27FC236}">
              <a16:creationId xmlns:a16="http://schemas.microsoft.com/office/drawing/2014/main" id="{14151097-2276-4B03-AE67-36FA086E1957}"/>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41" name="Text Box 17">
          <a:extLst>
            <a:ext uri="{FF2B5EF4-FFF2-40B4-BE49-F238E27FC236}">
              <a16:creationId xmlns:a16="http://schemas.microsoft.com/office/drawing/2014/main" id="{1A2EB3C1-1E10-47AD-8835-2060009D60BC}"/>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42" name="Text Box 18">
          <a:extLst>
            <a:ext uri="{FF2B5EF4-FFF2-40B4-BE49-F238E27FC236}">
              <a16:creationId xmlns:a16="http://schemas.microsoft.com/office/drawing/2014/main" id="{A433CB9E-101A-4922-A797-8B24DB0A6F9A}"/>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213632"/>
    <xdr:sp macro="" textlink="">
      <xdr:nvSpPr>
        <xdr:cNvPr id="17743" name="Text Box 15">
          <a:extLst>
            <a:ext uri="{FF2B5EF4-FFF2-40B4-BE49-F238E27FC236}">
              <a16:creationId xmlns:a16="http://schemas.microsoft.com/office/drawing/2014/main" id="{73027157-BC66-428C-9CBC-8DFBCC69A780}"/>
            </a:ext>
          </a:extLst>
        </xdr:cNvPr>
        <xdr:cNvSpPr txBox="1">
          <a:spLocks noChangeArrowheads="1"/>
        </xdr:cNvSpPr>
      </xdr:nvSpPr>
      <xdr:spPr bwMode="auto">
        <a:xfrm>
          <a:off x="32247840" y="136910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213632"/>
    <xdr:sp macro="" textlink="">
      <xdr:nvSpPr>
        <xdr:cNvPr id="17744" name="Text Box 15">
          <a:extLst>
            <a:ext uri="{FF2B5EF4-FFF2-40B4-BE49-F238E27FC236}">
              <a16:creationId xmlns:a16="http://schemas.microsoft.com/office/drawing/2014/main" id="{CF5694F3-EFC7-41B2-8B9E-2D07E17F8BBD}"/>
            </a:ext>
          </a:extLst>
        </xdr:cNvPr>
        <xdr:cNvSpPr txBox="1">
          <a:spLocks noChangeArrowheads="1"/>
        </xdr:cNvSpPr>
      </xdr:nvSpPr>
      <xdr:spPr bwMode="auto">
        <a:xfrm>
          <a:off x="32247840" y="136910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213632"/>
    <xdr:sp macro="" textlink="">
      <xdr:nvSpPr>
        <xdr:cNvPr id="17745" name="Text Box 15">
          <a:extLst>
            <a:ext uri="{FF2B5EF4-FFF2-40B4-BE49-F238E27FC236}">
              <a16:creationId xmlns:a16="http://schemas.microsoft.com/office/drawing/2014/main" id="{A68A1CB7-3687-4FFA-AAF7-83D6E0804AEA}"/>
            </a:ext>
          </a:extLst>
        </xdr:cNvPr>
        <xdr:cNvSpPr txBox="1">
          <a:spLocks noChangeArrowheads="1"/>
        </xdr:cNvSpPr>
      </xdr:nvSpPr>
      <xdr:spPr bwMode="auto">
        <a:xfrm>
          <a:off x="32247840" y="136910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213632"/>
    <xdr:sp macro="" textlink="">
      <xdr:nvSpPr>
        <xdr:cNvPr id="17746" name="Text Box 15">
          <a:extLst>
            <a:ext uri="{FF2B5EF4-FFF2-40B4-BE49-F238E27FC236}">
              <a16:creationId xmlns:a16="http://schemas.microsoft.com/office/drawing/2014/main" id="{B0EACAFC-B430-4362-AF29-B54D0BEB8B4B}"/>
            </a:ext>
          </a:extLst>
        </xdr:cNvPr>
        <xdr:cNvSpPr txBox="1">
          <a:spLocks noChangeArrowheads="1"/>
        </xdr:cNvSpPr>
      </xdr:nvSpPr>
      <xdr:spPr bwMode="auto">
        <a:xfrm>
          <a:off x="32247840" y="136910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213632"/>
    <xdr:sp macro="" textlink="">
      <xdr:nvSpPr>
        <xdr:cNvPr id="17747" name="Text Box 15">
          <a:extLst>
            <a:ext uri="{FF2B5EF4-FFF2-40B4-BE49-F238E27FC236}">
              <a16:creationId xmlns:a16="http://schemas.microsoft.com/office/drawing/2014/main" id="{039323C8-2E14-4D10-886B-DF70E5069314}"/>
            </a:ext>
          </a:extLst>
        </xdr:cNvPr>
        <xdr:cNvSpPr txBox="1">
          <a:spLocks noChangeArrowheads="1"/>
        </xdr:cNvSpPr>
      </xdr:nvSpPr>
      <xdr:spPr bwMode="auto">
        <a:xfrm>
          <a:off x="32247840" y="136910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213632"/>
    <xdr:sp macro="" textlink="">
      <xdr:nvSpPr>
        <xdr:cNvPr id="17748" name="Text Box 15">
          <a:extLst>
            <a:ext uri="{FF2B5EF4-FFF2-40B4-BE49-F238E27FC236}">
              <a16:creationId xmlns:a16="http://schemas.microsoft.com/office/drawing/2014/main" id="{5FCDB17F-4F30-437A-AEC6-75822981762E}"/>
            </a:ext>
          </a:extLst>
        </xdr:cNvPr>
        <xdr:cNvSpPr txBox="1">
          <a:spLocks noChangeArrowheads="1"/>
        </xdr:cNvSpPr>
      </xdr:nvSpPr>
      <xdr:spPr bwMode="auto">
        <a:xfrm>
          <a:off x="32247840" y="136910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461691"/>
    <xdr:sp macro="" textlink="">
      <xdr:nvSpPr>
        <xdr:cNvPr id="17749" name="Text Box 15">
          <a:extLst>
            <a:ext uri="{FF2B5EF4-FFF2-40B4-BE49-F238E27FC236}">
              <a16:creationId xmlns:a16="http://schemas.microsoft.com/office/drawing/2014/main" id="{92B7A841-16EE-4A76-982E-A0D31EE94586}"/>
            </a:ext>
          </a:extLst>
        </xdr:cNvPr>
        <xdr:cNvSpPr txBox="1">
          <a:spLocks noChangeArrowheads="1"/>
        </xdr:cNvSpPr>
      </xdr:nvSpPr>
      <xdr:spPr bwMode="auto">
        <a:xfrm>
          <a:off x="32247840" y="13691044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213632"/>
    <xdr:sp macro="" textlink="">
      <xdr:nvSpPr>
        <xdr:cNvPr id="17750" name="Text Box 15">
          <a:extLst>
            <a:ext uri="{FF2B5EF4-FFF2-40B4-BE49-F238E27FC236}">
              <a16:creationId xmlns:a16="http://schemas.microsoft.com/office/drawing/2014/main" id="{B97BED35-AF78-417E-839E-42282B7BF8A5}"/>
            </a:ext>
          </a:extLst>
        </xdr:cNvPr>
        <xdr:cNvSpPr txBox="1">
          <a:spLocks noChangeArrowheads="1"/>
        </xdr:cNvSpPr>
      </xdr:nvSpPr>
      <xdr:spPr bwMode="auto">
        <a:xfrm>
          <a:off x="32247840" y="136910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444331"/>
    <xdr:sp macro="" textlink="">
      <xdr:nvSpPr>
        <xdr:cNvPr id="17751" name="Text Box 15">
          <a:extLst>
            <a:ext uri="{FF2B5EF4-FFF2-40B4-BE49-F238E27FC236}">
              <a16:creationId xmlns:a16="http://schemas.microsoft.com/office/drawing/2014/main" id="{4FFA5BBD-4DB4-4624-AAD3-700478939B56}"/>
            </a:ext>
          </a:extLst>
        </xdr:cNvPr>
        <xdr:cNvSpPr txBox="1">
          <a:spLocks noChangeArrowheads="1"/>
        </xdr:cNvSpPr>
      </xdr:nvSpPr>
      <xdr:spPr bwMode="auto">
        <a:xfrm>
          <a:off x="32247840" y="1369104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52" name="Text Box 16">
          <a:extLst>
            <a:ext uri="{FF2B5EF4-FFF2-40B4-BE49-F238E27FC236}">
              <a16:creationId xmlns:a16="http://schemas.microsoft.com/office/drawing/2014/main" id="{6163B02D-AB43-42FB-B8A5-82E4198FF8F0}"/>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53" name="Text Box 17">
          <a:extLst>
            <a:ext uri="{FF2B5EF4-FFF2-40B4-BE49-F238E27FC236}">
              <a16:creationId xmlns:a16="http://schemas.microsoft.com/office/drawing/2014/main" id="{1335DE48-68EE-4CD2-84D5-E033CEADF3E5}"/>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54" name="Text Box 18">
          <a:extLst>
            <a:ext uri="{FF2B5EF4-FFF2-40B4-BE49-F238E27FC236}">
              <a16:creationId xmlns:a16="http://schemas.microsoft.com/office/drawing/2014/main" id="{7F64DC18-908B-4614-815C-FC34522E9029}"/>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55" name="Text Box 19">
          <a:extLst>
            <a:ext uri="{FF2B5EF4-FFF2-40B4-BE49-F238E27FC236}">
              <a16:creationId xmlns:a16="http://schemas.microsoft.com/office/drawing/2014/main" id="{DBDA0557-FEA9-4289-BAB9-2C2CDE1CE8B7}"/>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56" name="Text Box 16">
          <a:extLst>
            <a:ext uri="{FF2B5EF4-FFF2-40B4-BE49-F238E27FC236}">
              <a16:creationId xmlns:a16="http://schemas.microsoft.com/office/drawing/2014/main" id="{DCF1A2BA-E1AF-4748-B92E-1B0774AAB24E}"/>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57" name="Text Box 17">
          <a:extLst>
            <a:ext uri="{FF2B5EF4-FFF2-40B4-BE49-F238E27FC236}">
              <a16:creationId xmlns:a16="http://schemas.microsoft.com/office/drawing/2014/main" id="{35E80D9C-C2F7-4731-A539-AC2D1AD567E3}"/>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58" name="Text Box 18">
          <a:extLst>
            <a:ext uri="{FF2B5EF4-FFF2-40B4-BE49-F238E27FC236}">
              <a16:creationId xmlns:a16="http://schemas.microsoft.com/office/drawing/2014/main" id="{CFA6849A-7737-418A-B7A5-AB47C2D6CB3B}"/>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59" name="Text Box 19">
          <a:extLst>
            <a:ext uri="{FF2B5EF4-FFF2-40B4-BE49-F238E27FC236}">
              <a16:creationId xmlns:a16="http://schemas.microsoft.com/office/drawing/2014/main" id="{E9FF57B4-B152-4964-8101-775345EEACF1}"/>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448496"/>
    <xdr:sp macro="" textlink="">
      <xdr:nvSpPr>
        <xdr:cNvPr id="17760" name="Text Box 15">
          <a:extLst>
            <a:ext uri="{FF2B5EF4-FFF2-40B4-BE49-F238E27FC236}">
              <a16:creationId xmlns:a16="http://schemas.microsoft.com/office/drawing/2014/main" id="{06B02075-BCB7-43FB-A425-EB3DE63FD473}"/>
            </a:ext>
          </a:extLst>
        </xdr:cNvPr>
        <xdr:cNvSpPr txBox="1">
          <a:spLocks noChangeArrowheads="1"/>
        </xdr:cNvSpPr>
      </xdr:nvSpPr>
      <xdr:spPr bwMode="auto">
        <a:xfrm>
          <a:off x="32247840" y="13691044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213632"/>
    <xdr:sp macro="" textlink="">
      <xdr:nvSpPr>
        <xdr:cNvPr id="17761" name="Text Box 15">
          <a:extLst>
            <a:ext uri="{FF2B5EF4-FFF2-40B4-BE49-F238E27FC236}">
              <a16:creationId xmlns:a16="http://schemas.microsoft.com/office/drawing/2014/main" id="{0878E816-C987-450D-9911-51B72EE17154}"/>
            </a:ext>
          </a:extLst>
        </xdr:cNvPr>
        <xdr:cNvSpPr txBox="1">
          <a:spLocks noChangeArrowheads="1"/>
        </xdr:cNvSpPr>
      </xdr:nvSpPr>
      <xdr:spPr bwMode="auto">
        <a:xfrm>
          <a:off x="32247840" y="136910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444331"/>
    <xdr:sp macro="" textlink="">
      <xdr:nvSpPr>
        <xdr:cNvPr id="17762" name="Text Box 15">
          <a:extLst>
            <a:ext uri="{FF2B5EF4-FFF2-40B4-BE49-F238E27FC236}">
              <a16:creationId xmlns:a16="http://schemas.microsoft.com/office/drawing/2014/main" id="{E15D1009-D888-4DED-8159-AD655AD95E1A}"/>
            </a:ext>
          </a:extLst>
        </xdr:cNvPr>
        <xdr:cNvSpPr txBox="1">
          <a:spLocks noChangeArrowheads="1"/>
        </xdr:cNvSpPr>
      </xdr:nvSpPr>
      <xdr:spPr bwMode="auto">
        <a:xfrm>
          <a:off x="32247840" y="1369104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63" name="Text Box 16">
          <a:extLst>
            <a:ext uri="{FF2B5EF4-FFF2-40B4-BE49-F238E27FC236}">
              <a16:creationId xmlns:a16="http://schemas.microsoft.com/office/drawing/2014/main" id="{B1BC8185-3F4A-4C42-8F9B-C514719F163F}"/>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64" name="Text Box 17">
          <a:extLst>
            <a:ext uri="{FF2B5EF4-FFF2-40B4-BE49-F238E27FC236}">
              <a16:creationId xmlns:a16="http://schemas.microsoft.com/office/drawing/2014/main" id="{9E6379BC-80CB-44C1-9246-C71E2E35854A}"/>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65" name="Text Box 18">
          <a:extLst>
            <a:ext uri="{FF2B5EF4-FFF2-40B4-BE49-F238E27FC236}">
              <a16:creationId xmlns:a16="http://schemas.microsoft.com/office/drawing/2014/main" id="{C1EB8AEE-CE51-49A6-AEF3-2C447C0903BE}"/>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66" name="Text Box 19">
          <a:extLst>
            <a:ext uri="{FF2B5EF4-FFF2-40B4-BE49-F238E27FC236}">
              <a16:creationId xmlns:a16="http://schemas.microsoft.com/office/drawing/2014/main" id="{4610C023-58B0-405D-83E9-DC3B1DD936CB}"/>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444014"/>
    <xdr:sp macro="" textlink="">
      <xdr:nvSpPr>
        <xdr:cNvPr id="17767" name="Text Box 15">
          <a:extLst>
            <a:ext uri="{FF2B5EF4-FFF2-40B4-BE49-F238E27FC236}">
              <a16:creationId xmlns:a16="http://schemas.microsoft.com/office/drawing/2014/main" id="{EC83EBF2-7182-451E-A336-64C9956D1CE9}"/>
            </a:ext>
          </a:extLst>
        </xdr:cNvPr>
        <xdr:cNvSpPr txBox="1">
          <a:spLocks noChangeArrowheads="1"/>
        </xdr:cNvSpPr>
      </xdr:nvSpPr>
      <xdr:spPr bwMode="auto">
        <a:xfrm>
          <a:off x="32247840" y="1388230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68" name="Text Box 16">
          <a:extLst>
            <a:ext uri="{FF2B5EF4-FFF2-40B4-BE49-F238E27FC236}">
              <a16:creationId xmlns:a16="http://schemas.microsoft.com/office/drawing/2014/main" id="{21B9D98C-8132-46F4-9D82-BC726745043F}"/>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69" name="Text Box 17">
          <a:extLst>
            <a:ext uri="{FF2B5EF4-FFF2-40B4-BE49-F238E27FC236}">
              <a16:creationId xmlns:a16="http://schemas.microsoft.com/office/drawing/2014/main" id="{4BAF7F74-67B5-4C56-85C1-D4D8C62F7B5D}"/>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70" name="Text Box 18">
          <a:extLst>
            <a:ext uri="{FF2B5EF4-FFF2-40B4-BE49-F238E27FC236}">
              <a16:creationId xmlns:a16="http://schemas.microsoft.com/office/drawing/2014/main" id="{2641B2A3-9FFC-4B59-831E-AFD843F72CFF}"/>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71" name="Text Box 19">
          <a:extLst>
            <a:ext uri="{FF2B5EF4-FFF2-40B4-BE49-F238E27FC236}">
              <a16:creationId xmlns:a16="http://schemas.microsoft.com/office/drawing/2014/main" id="{D9BDB33A-B9B7-4318-A574-0908D9CF0117}"/>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456743"/>
    <xdr:sp macro="" textlink="">
      <xdr:nvSpPr>
        <xdr:cNvPr id="17772" name="Text Box 15">
          <a:extLst>
            <a:ext uri="{FF2B5EF4-FFF2-40B4-BE49-F238E27FC236}">
              <a16:creationId xmlns:a16="http://schemas.microsoft.com/office/drawing/2014/main" id="{173D3774-F3DD-475F-A41F-ED62FA4C583B}"/>
            </a:ext>
          </a:extLst>
        </xdr:cNvPr>
        <xdr:cNvSpPr txBox="1">
          <a:spLocks noChangeArrowheads="1"/>
        </xdr:cNvSpPr>
      </xdr:nvSpPr>
      <xdr:spPr bwMode="auto">
        <a:xfrm>
          <a:off x="32247840" y="13691044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213632"/>
    <xdr:sp macro="" textlink="">
      <xdr:nvSpPr>
        <xdr:cNvPr id="17773" name="Text Box 15">
          <a:extLst>
            <a:ext uri="{FF2B5EF4-FFF2-40B4-BE49-F238E27FC236}">
              <a16:creationId xmlns:a16="http://schemas.microsoft.com/office/drawing/2014/main" id="{495BFB99-E984-4B68-8423-07F2D3DC0C88}"/>
            </a:ext>
          </a:extLst>
        </xdr:cNvPr>
        <xdr:cNvSpPr txBox="1">
          <a:spLocks noChangeArrowheads="1"/>
        </xdr:cNvSpPr>
      </xdr:nvSpPr>
      <xdr:spPr bwMode="auto">
        <a:xfrm>
          <a:off x="32247840" y="1369104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51</xdr:row>
      <xdr:rowOff>0</xdr:rowOff>
    </xdr:from>
    <xdr:ext cx="95250" cy="444331"/>
    <xdr:sp macro="" textlink="">
      <xdr:nvSpPr>
        <xdr:cNvPr id="17774" name="Text Box 15">
          <a:extLst>
            <a:ext uri="{FF2B5EF4-FFF2-40B4-BE49-F238E27FC236}">
              <a16:creationId xmlns:a16="http://schemas.microsoft.com/office/drawing/2014/main" id="{E1556E62-94FE-4DCA-9615-1348046A32E9}"/>
            </a:ext>
          </a:extLst>
        </xdr:cNvPr>
        <xdr:cNvSpPr txBox="1">
          <a:spLocks noChangeArrowheads="1"/>
        </xdr:cNvSpPr>
      </xdr:nvSpPr>
      <xdr:spPr bwMode="auto">
        <a:xfrm>
          <a:off x="32247840" y="1369104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75" name="Text Box 16">
          <a:extLst>
            <a:ext uri="{FF2B5EF4-FFF2-40B4-BE49-F238E27FC236}">
              <a16:creationId xmlns:a16="http://schemas.microsoft.com/office/drawing/2014/main" id="{5173FFD4-AC77-40AA-9D94-71CD988886DF}"/>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76" name="Text Box 17">
          <a:extLst>
            <a:ext uri="{FF2B5EF4-FFF2-40B4-BE49-F238E27FC236}">
              <a16:creationId xmlns:a16="http://schemas.microsoft.com/office/drawing/2014/main" id="{AB47AB72-E9ED-4198-959E-1E344EA28D14}"/>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77" name="Text Box 18">
          <a:extLst>
            <a:ext uri="{FF2B5EF4-FFF2-40B4-BE49-F238E27FC236}">
              <a16:creationId xmlns:a16="http://schemas.microsoft.com/office/drawing/2014/main" id="{78B1B6EA-83D1-47B4-91BF-7117B046866F}"/>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78" name="Text Box 19">
          <a:extLst>
            <a:ext uri="{FF2B5EF4-FFF2-40B4-BE49-F238E27FC236}">
              <a16:creationId xmlns:a16="http://schemas.microsoft.com/office/drawing/2014/main" id="{B5132DC8-3DF8-4687-AAC2-5F44843CD310}"/>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444014"/>
    <xdr:sp macro="" textlink="">
      <xdr:nvSpPr>
        <xdr:cNvPr id="17779" name="Text Box 15">
          <a:extLst>
            <a:ext uri="{FF2B5EF4-FFF2-40B4-BE49-F238E27FC236}">
              <a16:creationId xmlns:a16="http://schemas.microsoft.com/office/drawing/2014/main" id="{43D9F9E3-21F1-4D6E-819E-85C8014EBA16}"/>
            </a:ext>
          </a:extLst>
        </xdr:cNvPr>
        <xdr:cNvSpPr txBox="1">
          <a:spLocks noChangeArrowheads="1"/>
        </xdr:cNvSpPr>
      </xdr:nvSpPr>
      <xdr:spPr bwMode="auto">
        <a:xfrm>
          <a:off x="32247840" y="1388230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80" name="Text Box 16">
          <a:extLst>
            <a:ext uri="{FF2B5EF4-FFF2-40B4-BE49-F238E27FC236}">
              <a16:creationId xmlns:a16="http://schemas.microsoft.com/office/drawing/2014/main" id="{299A27F6-5B6D-4F5F-A06D-2BB1C907BC51}"/>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81" name="Text Box 17">
          <a:extLst>
            <a:ext uri="{FF2B5EF4-FFF2-40B4-BE49-F238E27FC236}">
              <a16:creationId xmlns:a16="http://schemas.microsoft.com/office/drawing/2014/main" id="{A8068671-BCEB-4FEA-B8F5-E54F51ABF927}"/>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82" name="Text Box 18">
          <a:extLst>
            <a:ext uri="{FF2B5EF4-FFF2-40B4-BE49-F238E27FC236}">
              <a16:creationId xmlns:a16="http://schemas.microsoft.com/office/drawing/2014/main" id="{4771F325-C763-41CE-B615-9033ADB21911}"/>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83" name="Text Box 19">
          <a:extLst>
            <a:ext uri="{FF2B5EF4-FFF2-40B4-BE49-F238E27FC236}">
              <a16:creationId xmlns:a16="http://schemas.microsoft.com/office/drawing/2014/main" id="{17CDE8E1-B16E-4874-921E-9CA1BF387537}"/>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84" name="Text Box 16">
          <a:extLst>
            <a:ext uri="{FF2B5EF4-FFF2-40B4-BE49-F238E27FC236}">
              <a16:creationId xmlns:a16="http://schemas.microsoft.com/office/drawing/2014/main" id="{F83E62EC-616A-44B2-B674-CC81111C9F14}"/>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85" name="Text Box 17">
          <a:extLst>
            <a:ext uri="{FF2B5EF4-FFF2-40B4-BE49-F238E27FC236}">
              <a16:creationId xmlns:a16="http://schemas.microsoft.com/office/drawing/2014/main" id="{712EFED9-5BA4-4D3A-9DC6-1D1907032E0B}"/>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86" name="Text Box 18">
          <a:extLst>
            <a:ext uri="{FF2B5EF4-FFF2-40B4-BE49-F238E27FC236}">
              <a16:creationId xmlns:a16="http://schemas.microsoft.com/office/drawing/2014/main" id="{E482AEE9-3310-4C30-BA90-25A4566D86C9}"/>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87" name="Text Box 19">
          <a:extLst>
            <a:ext uri="{FF2B5EF4-FFF2-40B4-BE49-F238E27FC236}">
              <a16:creationId xmlns:a16="http://schemas.microsoft.com/office/drawing/2014/main" id="{1BA70CFE-7480-44AC-BDEE-9CDF1A18C411}"/>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444014"/>
    <xdr:sp macro="" textlink="">
      <xdr:nvSpPr>
        <xdr:cNvPr id="17788" name="Text Box 15">
          <a:extLst>
            <a:ext uri="{FF2B5EF4-FFF2-40B4-BE49-F238E27FC236}">
              <a16:creationId xmlns:a16="http://schemas.microsoft.com/office/drawing/2014/main" id="{8C480295-2D1B-4980-8260-EA7A83641B75}"/>
            </a:ext>
          </a:extLst>
        </xdr:cNvPr>
        <xdr:cNvSpPr txBox="1">
          <a:spLocks noChangeArrowheads="1"/>
        </xdr:cNvSpPr>
      </xdr:nvSpPr>
      <xdr:spPr bwMode="auto">
        <a:xfrm>
          <a:off x="32247840" y="1388230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89" name="Text Box 16">
          <a:extLst>
            <a:ext uri="{FF2B5EF4-FFF2-40B4-BE49-F238E27FC236}">
              <a16:creationId xmlns:a16="http://schemas.microsoft.com/office/drawing/2014/main" id="{7C581525-B74B-49F6-992C-A6D95B1D2984}"/>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90" name="Text Box 17">
          <a:extLst>
            <a:ext uri="{FF2B5EF4-FFF2-40B4-BE49-F238E27FC236}">
              <a16:creationId xmlns:a16="http://schemas.microsoft.com/office/drawing/2014/main" id="{C75C944A-DE22-420C-A0A2-80361E7EA4E8}"/>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171450"/>
    <xdr:sp macro="" textlink="">
      <xdr:nvSpPr>
        <xdr:cNvPr id="17791" name="Text Box 18">
          <a:extLst>
            <a:ext uri="{FF2B5EF4-FFF2-40B4-BE49-F238E27FC236}">
              <a16:creationId xmlns:a16="http://schemas.microsoft.com/office/drawing/2014/main" id="{2A889CDB-DA24-4853-B3F5-47770E55CFAB}"/>
            </a:ext>
          </a:extLst>
        </xdr:cNvPr>
        <xdr:cNvSpPr txBox="1">
          <a:spLocks noChangeArrowheads="1"/>
        </xdr:cNvSpPr>
      </xdr:nvSpPr>
      <xdr:spPr bwMode="auto">
        <a:xfrm>
          <a:off x="32247840" y="1394764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461691"/>
    <xdr:sp macro="" textlink="">
      <xdr:nvSpPr>
        <xdr:cNvPr id="17792" name="Text Box 15">
          <a:extLst>
            <a:ext uri="{FF2B5EF4-FFF2-40B4-BE49-F238E27FC236}">
              <a16:creationId xmlns:a16="http://schemas.microsoft.com/office/drawing/2014/main" id="{08C81FD3-18D7-4F8E-9DD9-4A2A855476E1}"/>
            </a:ext>
          </a:extLst>
        </xdr:cNvPr>
        <xdr:cNvSpPr txBox="1">
          <a:spLocks noChangeArrowheads="1"/>
        </xdr:cNvSpPr>
      </xdr:nvSpPr>
      <xdr:spPr bwMode="auto">
        <a:xfrm>
          <a:off x="32247840" y="13998130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444331"/>
    <xdr:sp macro="" textlink="">
      <xdr:nvSpPr>
        <xdr:cNvPr id="17793" name="Text Box 15">
          <a:extLst>
            <a:ext uri="{FF2B5EF4-FFF2-40B4-BE49-F238E27FC236}">
              <a16:creationId xmlns:a16="http://schemas.microsoft.com/office/drawing/2014/main" id="{9722F8BC-C253-4FE1-AC8D-6B03C927D8A9}"/>
            </a:ext>
          </a:extLst>
        </xdr:cNvPr>
        <xdr:cNvSpPr txBox="1">
          <a:spLocks noChangeArrowheads="1"/>
        </xdr:cNvSpPr>
      </xdr:nvSpPr>
      <xdr:spPr bwMode="auto">
        <a:xfrm>
          <a:off x="32247840" y="13998130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794" name="Text Box 16">
          <a:extLst>
            <a:ext uri="{FF2B5EF4-FFF2-40B4-BE49-F238E27FC236}">
              <a16:creationId xmlns:a16="http://schemas.microsoft.com/office/drawing/2014/main" id="{FE0C13C4-5E57-4147-BFA5-58482631AC45}"/>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795" name="Text Box 17">
          <a:extLst>
            <a:ext uri="{FF2B5EF4-FFF2-40B4-BE49-F238E27FC236}">
              <a16:creationId xmlns:a16="http://schemas.microsoft.com/office/drawing/2014/main" id="{4CBB86A0-90E7-4CC8-81AF-68ABE5C44334}"/>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796" name="Text Box 18">
          <a:extLst>
            <a:ext uri="{FF2B5EF4-FFF2-40B4-BE49-F238E27FC236}">
              <a16:creationId xmlns:a16="http://schemas.microsoft.com/office/drawing/2014/main" id="{481067BD-3EFD-4F4E-A562-093492734B16}"/>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797" name="Text Box 19">
          <a:extLst>
            <a:ext uri="{FF2B5EF4-FFF2-40B4-BE49-F238E27FC236}">
              <a16:creationId xmlns:a16="http://schemas.microsoft.com/office/drawing/2014/main" id="{9BA881E2-1E71-4BF8-B45E-C5663E853158}"/>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798" name="Text Box 16">
          <a:extLst>
            <a:ext uri="{FF2B5EF4-FFF2-40B4-BE49-F238E27FC236}">
              <a16:creationId xmlns:a16="http://schemas.microsoft.com/office/drawing/2014/main" id="{AB2E4AFE-9639-41AA-BD74-ACC87746F6C8}"/>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799" name="Text Box 17">
          <a:extLst>
            <a:ext uri="{FF2B5EF4-FFF2-40B4-BE49-F238E27FC236}">
              <a16:creationId xmlns:a16="http://schemas.microsoft.com/office/drawing/2014/main" id="{B403657D-778A-4EAC-BF40-BF4408ADCED1}"/>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00" name="Text Box 18">
          <a:extLst>
            <a:ext uri="{FF2B5EF4-FFF2-40B4-BE49-F238E27FC236}">
              <a16:creationId xmlns:a16="http://schemas.microsoft.com/office/drawing/2014/main" id="{7DF8D446-8B47-420E-963E-5A5AF229B103}"/>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01" name="Text Box 19">
          <a:extLst>
            <a:ext uri="{FF2B5EF4-FFF2-40B4-BE49-F238E27FC236}">
              <a16:creationId xmlns:a16="http://schemas.microsoft.com/office/drawing/2014/main" id="{B483FD41-35B2-41EE-ADB6-EFA5499476F7}"/>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448496"/>
    <xdr:sp macro="" textlink="">
      <xdr:nvSpPr>
        <xdr:cNvPr id="17802" name="Text Box 15">
          <a:extLst>
            <a:ext uri="{FF2B5EF4-FFF2-40B4-BE49-F238E27FC236}">
              <a16:creationId xmlns:a16="http://schemas.microsoft.com/office/drawing/2014/main" id="{981A987F-2C1C-4661-A6DE-56991843FABF}"/>
            </a:ext>
          </a:extLst>
        </xdr:cNvPr>
        <xdr:cNvSpPr txBox="1">
          <a:spLocks noChangeArrowheads="1"/>
        </xdr:cNvSpPr>
      </xdr:nvSpPr>
      <xdr:spPr bwMode="auto">
        <a:xfrm>
          <a:off x="32247840" y="13998130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444331"/>
    <xdr:sp macro="" textlink="">
      <xdr:nvSpPr>
        <xdr:cNvPr id="17803" name="Text Box 15">
          <a:extLst>
            <a:ext uri="{FF2B5EF4-FFF2-40B4-BE49-F238E27FC236}">
              <a16:creationId xmlns:a16="http://schemas.microsoft.com/office/drawing/2014/main" id="{75A11FE9-AD25-4F82-A4D9-2002B6B41348}"/>
            </a:ext>
          </a:extLst>
        </xdr:cNvPr>
        <xdr:cNvSpPr txBox="1">
          <a:spLocks noChangeArrowheads="1"/>
        </xdr:cNvSpPr>
      </xdr:nvSpPr>
      <xdr:spPr bwMode="auto">
        <a:xfrm>
          <a:off x="32247840" y="13998130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04" name="Text Box 16">
          <a:extLst>
            <a:ext uri="{FF2B5EF4-FFF2-40B4-BE49-F238E27FC236}">
              <a16:creationId xmlns:a16="http://schemas.microsoft.com/office/drawing/2014/main" id="{E4A9FC88-98B9-4BA0-92B2-5155CD53C08D}"/>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05" name="Text Box 17">
          <a:extLst>
            <a:ext uri="{FF2B5EF4-FFF2-40B4-BE49-F238E27FC236}">
              <a16:creationId xmlns:a16="http://schemas.microsoft.com/office/drawing/2014/main" id="{FE0BA953-B82F-4D0A-9102-234936EC1898}"/>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06" name="Text Box 18">
          <a:extLst>
            <a:ext uri="{FF2B5EF4-FFF2-40B4-BE49-F238E27FC236}">
              <a16:creationId xmlns:a16="http://schemas.microsoft.com/office/drawing/2014/main" id="{1D63AA4A-3E87-43BB-A2C6-2CFA95071BB9}"/>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07" name="Text Box 19">
          <a:extLst>
            <a:ext uri="{FF2B5EF4-FFF2-40B4-BE49-F238E27FC236}">
              <a16:creationId xmlns:a16="http://schemas.microsoft.com/office/drawing/2014/main" id="{3869FF9E-107C-4549-9281-2BE8F15A5B2A}"/>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444014"/>
    <xdr:sp macro="" textlink="">
      <xdr:nvSpPr>
        <xdr:cNvPr id="17808" name="Text Box 15">
          <a:extLst>
            <a:ext uri="{FF2B5EF4-FFF2-40B4-BE49-F238E27FC236}">
              <a16:creationId xmlns:a16="http://schemas.microsoft.com/office/drawing/2014/main" id="{73537F52-B2C7-4715-AAA7-676C1FD6C4D6}"/>
            </a:ext>
          </a:extLst>
        </xdr:cNvPr>
        <xdr:cNvSpPr txBox="1">
          <a:spLocks noChangeArrowheads="1"/>
        </xdr:cNvSpPr>
      </xdr:nvSpPr>
      <xdr:spPr bwMode="auto">
        <a:xfrm>
          <a:off x="32247840" y="144560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09" name="Text Box 16">
          <a:extLst>
            <a:ext uri="{FF2B5EF4-FFF2-40B4-BE49-F238E27FC236}">
              <a16:creationId xmlns:a16="http://schemas.microsoft.com/office/drawing/2014/main" id="{B55109B6-7E5B-4E98-9EF3-9A0A36A1992E}"/>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10" name="Text Box 17">
          <a:extLst>
            <a:ext uri="{FF2B5EF4-FFF2-40B4-BE49-F238E27FC236}">
              <a16:creationId xmlns:a16="http://schemas.microsoft.com/office/drawing/2014/main" id="{985DD0AD-0B94-4698-BAB0-2CEE255AAF5E}"/>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11" name="Text Box 18">
          <a:extLst>
            <a:ext uri="{FF2B5EF4-FFF2-40B4-BE49-F238E27FC236}">
              <a16:creationId xmlns:a16="http://schemas.microsoft.com/office/drawing/2014/main" id="{598B63C9-A0D2-4435-A56A-B0D97ECF50C3}"/>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12" name="Text Box 19">
          <a:extLst>
            <a:ext uri="{FF2B5EF4-FFF2-40B4-BE49-F238E27FC236}">
              <a16:creationId xmlns:a16="http://schemas.microsoft.com/office/drawing/2014/main" id="{19D80EFF-6A2D-4FAF-9B3C-B89F040EF0A2}"/>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456743"/>
    <xdr:sp macro="" textlink="">
      <xdr:nvSpPr>
        <xdr:cNvPr id="17813" name="Text Box 15">
          <a:extLst>
            <a:ext uri="{FF2B5EF4-FFF2-40B4-BE49-F238E27FC236}">
              <a16:creationId xmlns:a16="http://schemas.microsoft.com/office/drawing/2014/main" id="{F464F09C-51ED-409D-91FF-FAA9099833F5}"/>
            </a:ext>
          </a:extLst>
        </xdr:cNvPr>
        <xdr:cNvSpPr txBox="1">
          <a:spLocks noChangeArrowheads="1"/>
        </xdr:cNvSpPr>
      </xdr:nvSpPr>
      <xdr:spPr bwMode="auto">
        <a:xfrm>
          <a:off x="32247840" y="13998130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444331"/>
    <xdr:sp macro="" textlink="">
      <xdr:nvSpPr>
        <xdr:cNvPr id="17814" name="Text Box 15">
          <a:extLst>
            <a:ext uri="{FF2B5EF4-FFF2-40B4-BE49-F238E27FC236}">
              <a16:creationId xmlns:a16="http://schemas.microsoft.com/office/drawing/2014/main" id="{C35CB327-2489-4123-90FF-AAB3A9C7C4E7}"/>
            </a:ext>
          </a:extLst>
        </xdr:cNvPr>
        <xdr:cNvSpPr txBox="1">
          <a:spLocks noChangeArrowheads="1"/>
        </xdr:cNvSpPr>
      </xdr:nvSpPr>
      <xdr:spPr bwMode="auto">
        <a:xfrm>
          <a:off x="32247840" y="13998130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15" name="Text Box 16">
          <a:extLst>
            <a:ext uri="{FF2B5EF4-FFF2-40B4-BE49-F238E27FC236}">
              <a16:creationId xmlns:a16="http://schemas.microsoft.com/office/drawing/2014/main" id="{4AC2FD22-C32A-4761-BD90-C96517D95480}"/>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16" name="Text Box 17">
          <a:extLst>
            <a:ext uri="{FF2B5EF4-FFF2-40B4-BE49-F238E27FC236}">
              <a16:creationId xmlns:a16="http://schemas.microsoft.com/office/drawing/2014/main" id="{997FF27C-5EEF-4919-A243-5D692852876A}"/>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17" name="Text Box 18">
          <a:extLst>
            <a:ext uri="{FF2B5EF4-FFF2-40B4-BE49-F238E27FC236}">
              <a16:creationId xmlns:a16="http://schemas.microsoft.com/office/drawing/2014/main" id="{FA8EFDF9-9EE7-4D8C-B89B-694BA56736C2}"/>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18" name="Text Box 19">
          <a:extLst>
            <a:ext uri="{FF2B5EF4-FFF2-40B4-BE49-F238E27FC236}">
              <a16:creationId xmlns:a16="http://schemas.microsoft.com/office/drawing/2014/main" id="{0C48B6C1-58FC-41E6-A2FD-408673CFA4FE}"/>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444014"/>
    <xdr:sp macro="" textlink="">
      <xdr:nvSpPr>
        <xdr:cNvPr id="17819" name="Text Box 15">
          <a:extLst>
            <a:ext uri="{FF2B5EF4-FFF2-40B4-BE49-F238E27FC236}">
              <a16:creationId xmlns:a16="http://schemas.microsoft.com/office/drawing/2014/main" id="{2FCC9BA5-8CC5-4CB9-AA48-F164C04CD533}"/>
            </a:ext>
          </a:extLst>
        </xdr:cNvPr>
        <xdr:cNvSpPr txBox="1">
          <a:spLocks noChangeArrowheads="1"/>
        </xdr:cNvSpPr>
      </xdr:nvSpPr>
      <xdr:spPr bwMode="auto">
        <a:xfrm>
          <a:off x="32247840" y="144560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20" name="Text Box 16">
          <a:extLst>
            <a:ext uri="{FF2B5EF4-FFF2-40B4-BE49-F238E27FC236}">
              <a16:creationId xmlns:a16="http://schemas.microsoft.com/office/drawing/2014/main" id="{A1B9C3AB-6925-4F7D-A467-0D82176B4F26}"/>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21" name="Text Box 17">
          <a:extLst>
            <a:ext uri="{FF2B5EF4-FFF2-40B4-BE49-F238E27FC236}">
              <a16:creationId xmlns:a16="http://schemas.microsoft.com/office/drawing/2014/main" id="{75C997D6-40C0-409C-A6AD-22AD8366A8B2}"/>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22" name="Text Box 18">
          <a:extLst>
            <a:ext uri="{FF2B5EF4-FFF2-40B4-BE49-F238E27FC236}">
              <a16:creationId xmlns:a16="http://schemas.microsoft.com/office/drawing/2014/main" id="{EB84D640-2F99-4B6A-9462-56E3B7745705}"/>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23" name="Text Box 19">
          <a:extLst>
            <a:ext uri="{FF2B5EF4-FFF2-40B4-BE49-F238E27FC236}">
              <a16:creationId xmlns:a16="http://schemas.microsoft.com/office/drawing/2014/main" id="{E2498F5E-0F95-4DE1-806A-A860FF11A2B0}"/>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24" name="Text Box 16">
          <a:extLst>
            <a:ext uri="{FF2B5EF4-FFF2-40B4-BE49-F238E27FC236}">
              <a16:creationId xmlns:a16="http://schemas.microsoft.com/office/drawing/2014/main" id="{543F89B8-31B1-4BB6-A35E-59E0915C807C}"/>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25" name="Text Box 17">
          <a:extLst>
            <a:ext uri="{FF2B5EF4-FFF2-40B4-BE49-F238E27FC236}">
              <a16:creationId xmlns:a16="http://schemas.microsoft.com/office/drawing/2014/main" id="{8BE80756-DAD0-41E1-9784-BBBD95627A8B}"/>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26" name="Text Box 18">
          <a:extLst>
            <a:ext uri="{FF2B5EF4-FFF2-40B4-BE49-F238E27FC236}">
              <a16:creationId xmlns:a16="http://schemas.microsoft.com/office/drawing/2014/main" id="{2FCF36CA-A516-4E4C-B1BF-1275123A04B3}"/>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27" name="Text Box 19">
          <a:extLst>
            <a:ext uri="{FF2B5EF4-FFF2-40B4-BE49-F238E27FC236}">
              <a16:creationId xmlns:a16="http://schemas.microsoft.com/office/drawing/2014/main" id="{3C83EC6D-C5BB-4920-A5C4-AF0D4BE4C9B3}"/>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444014"/>
    <xdr:sp macro="" textlink="">
      <xdr:nvSpPr>
        <xdr:cNvPr id="17828" name="Text Box 15">
          <a:extLst>
            <a:ext uri="{FF2B5EF4-FFF2-40B4-BE49-F238E27FC236}">
              <a16:creationId xmlns:a16="http://schemas.microsoft.com/office/drawing/2014/main" id="{536A8A7D-53B2-4507-B8BD-E2A5D6D08FE4}"/>
            </a:ext>
          </a:extLst>
        </xdr:cNvPr>
        <xdr:cNvSpPr txBox="1">
          <a:spLocks noChangeArrowheads="1"/>
        </xdr:cNvSpPr>
      </xdr:nvSpPr>
      <xdr:spPr bwMode="auto">
        <a:xfrm>
          <a:off x="32247840" y="144560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29" name="Text Box 16">
          <a:extLst>
            <a:ext uri="{FF2B5EF4-FFF2-40B4-BE49-F238E27FC236}">
              <a16:creationId xmlns:a16="http://schemas.microsoft.com/office/drawing/2014/main" id="{BF3614EF-4DC5-4AF4-AB19-CE0DAD9F70DD}"/>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30" name="Text Box 17">
          <a:extLst>
            <a:ext uri="{FF2B5EF4-FFF2-40B4-BE49-F238E27FC236}">
              <a16:creationId xmlns:a16="http://schemas.microsoft.com/office/drawing/2014/main" id="{80BD3E29-78FD-4318-BA7B-C8F8095584BB}"/>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31" name="Text Box 18">
          <a:extLst>
            <a:ext uri="{FF2B5EF4-FFF2-40B4-BE49-F238E27FC236}">
              <a16:creationId xmlns:a16="http://schemas.microsoft.com/office/drawing/2014/main" id="{262CFD94-5506-44BA-AEBF-C457288F264E}"/>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461691"/>
    <xdr:sp macro="" textlink="">
      <xdr:nvSpPr>
        <xdr:cNvPr id="17832" name="Text Box 15">
          <a:extLst>
            <a:ext uri="{FF2B5EF4-FFF2-40B4-BE49-F238E27FC236}">
              <a16:creationId xmlns:a16="http://schemas.microsoft.com/office/drawing/2014/main" id="{96427ECD-87AA-4C90-9688-26B33A5E10B0}"/>
            </a:ext>
          </a:extLst>
        </xdr:cNvPr>
        <xdr:cNvSpPr txBox="1">
          <a:spLocks noChangeArrowheads="1"/>
        </xdr:cNvSpPr>
      </xdr:nvSpPr>
      <xdr:spPr bwMode="auto">
        <a:xfrm>
          <a:off x="32247840" y="13998130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444331"/>
    <xdr:sp macro="" textlink="">
      <xdr:nvSpPr>
        <xdr:cNvPr id="17833" name="Text Box 15">
          <a:extLst>
            <a:ext uri="{FF2B5EF4-FFF2-40B4-BE49-F238E27FC236}">
              <a16:creationId xmlns:a16="http://schemas.microsoft.com/office/drawing/2014/main" id="{8A5292C1-2732-4D29-82AB-852AE95CAC84}"/>
            </a:ext>
          </a:extLst>
        </xdr:cNvPr>
        <xdr:cNvSpPr txBox="1">
          <a:spLocks noChangeArrowheads="1"/>
        </xdr:cNvSpPr>
      </xdr:nvSpPr>
      <xdr:spPr bwMode="auto">
        <a:xfrm>
          <a:off x="32247840" y="13998130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34" name="Text Box 16">
          <a:extLst>
            <a:ext uri="{FF2B5EF4-FFF2-40B4-BE49-F238E27FC236}">
              <a16:creationId xmlns:a16="http://schemas.microsoft.com/office/drawing/2014/main" id="{457B615C-415C-4509-8B61-997A7D42854F}"/>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35" name="Text Box 17">
          <a:extLst>
            <a:ext uri="{FF2B5EF4-FFF2-40B4-BE49-F238E27FC236}">
              <a16:creationId xmlns:a16="http://schemas.microsoft.com/office/drawing/2014/main" id="{42C0A83D-EB47-4A90-B482-81D6B4C03D07}"/>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36" name="Text Box 18">
          <a:extLst>
            <a:ext uri="{FF2B5EF4-FFF2-40B4-BE49-F238E27FC236}">
              <a16:creationId xmlns:a16="http://schemas.microsoft.com/office/drawing/2014/main" id="{D14967D8-5185-416F-95B1-27F9BC778E2B}"/>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37" name="Text Box 19">
          <a:extLst>
            <a:ext uri="{FF2B5EF4-FFF2-40B4-BE49-F238E27FC236}">
              <a16:creationId xmlns:a16="http://schemas.microsoft.com/office/drawing/2014/main" id="{8B72D2F6-5FA9-4E38-A176-3185D0ACE3E0}"/>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38" name="Text Box 16">
          <a:extLst>
            <a:ext uri="{FF2B5EF4-FFF2-40B4-BE49-F238E27FC236}">
              <a16:creationId xmlns:a16="http://schemas.microsoft.com/office/drawing/2014/main" id="{BCF5BF8F-F098-44EA-B0EF-D6E7D102D6A8}"/>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39" name="Text Box 17">
          <a:extLst>
            <a:ext uri="{FF2B5EF4-FFF2-40B4-BE49-F238E27FC236}">
              <a16:creationId xmlns:a16="http://schemas.microsoft.com/office/drawing/2014/main" id="{35B1F950-7DD3-46B6-892D-A3984FE13475}"/>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40" name="Text Box 18">
          <a:extLst>
            <a:ext uri="{FF2B5EF4-FFF2-40B4-BE49-F238E27FC236}">
              <a16:creationId xmlns:a16="http://schemas.microsoft.com/office/drawing/2014/main" id="{70097C73-56EA-4C44-8740-59AAFD985CF1}"/>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41" name="Text Box 19">
          <a:extLst>
            <a:ext uri="{FF2B5EF4-FFF2-40B4-BE49-F238E27FC236}">
              <a16:creationId xmlns:a16="http://schemas.microsoft.com/office/drawing/2014/main" id="{7653B137-DC7A-4854-B3A3-F37C074BDB67}"/>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448496"/>
    <xdr:sp macro="" textlink="">
      <xdr:nvSpPr>
        <xdr:cNvPr id="17842" name="Text Box 15">
          <a:extLst>
            <a:ext uri="{FF2B5EF4-FFF2-40B4-BE49-F238E27FC236}">
              <a16:creationId xmlns:a16="http://schemas.microsoft.com/office/drawing/2014/main" id="{306D23A9-A1E6-4BB3-AD56-6290BDC1BD9C}"/>
            </a:ext>
          </a:extLst>
        </xdr:cNvPr>
        <xdr:cNvSpPr txBox="1">
          <a:spLocks noChangeArrowheads="1"/>
        </xdr:cNvSpPr>
      </xdr:nvSpPr>
      <xdr:spPr bwMode="auto">
        <a:xfrm>
          <a:off x="32247840" y="13998130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444331"/>
    <xdr:sp macro="" textlink="">
      <xdr:nvSpPr>
        <xdr:cNvPr id="17843" name="Text Box 15">
          <a:extLst>
            <a:ext uri="{FF2B5EF4-FFF2-40B4-BE49-F238E27FC236}">
              <a16:creationId xmlns:a16="http://schemas.microsoft.com/office/drawing/2014/main" id="{C15A9130-B131-4DC4-B60D-B6F9CF48F021}"/>
            </a:ext>
          </a:extLst>
        </xdr:cNvPr>
        <xdr:cNvSpPr txBox="1">
          <a:spLocks noChangeArrowheads="1"/>
        </xdr:cNvSpPr>
      </xdr:nvSpPr>
      <xdr:spPr bwMode="auto">
        <a:xfrm>
          <a:off x="32247840" y="13998130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44" name="Text Box 16">
          <a:extLst>
            <a:ext uri="{FF2B5EF4-FFF2-40B4-BE49-F238E27FC236}">
              <a16:creationId xmlns:a16="http://schemas.microsoft.com/office/drawing/2014/main" id="{768D46FC-3DA1-4F28-8C65-C89302804B58}"/>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45" name="Text Box 17">
          <a:extLst>
            <a:ext uri="{FF2B5EF4-FFF2-40B4-BE49-F238E27FC236}">
              <a16:creationId xmlns:a16="http://schemas.microsoft.com/office/drawing/2014/main" id="{71B5E2A6-D477-4BE8-9D9E-4D744F22FF61}"/>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46" name="Text Box 18">
          <a:extLst>
            <a:ext uri="{FF2B5EF4-FFF2-40B4-BE49-F238E27FC236}">
              <a16:creationId xmlns:a16="http://schemas.microsoft.com/office/drawing/2014/main" id="{65C8090A-03A6-4EF4-B1D0-DE4F4FEC2A20}"/>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47" name="Text Box 19">
          <a:extLst>
            <a:ext uri="{FF2B5EF4-FFF2-40B4-BE49-F238E27FC236}">
              <a16:creationId xmlns:a16="http://schemas.microsoft.com/office/drawing/2014/main" id="{F543393C-1FDA-4502-AF1A-3AA42E7EBA58}"/>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444014"/>
    <xdr:sp macro="" textlink="">
      <xdr:nvSpPr>
        <xdr:cNvPr id="17848" name="Text Box 15">
          <a:extLst>
            <a:ext uri="{FF2B5EF4-FFF2-40B4-BE49-F238E27FC236}">
              <a16:creationId xmlns:a16="http://schemas.microsoft.com/office/drawing/2014/main" id="{DA3F47FC-8476-4713-AFFF-DE60E3B47C4D}"/>
            </a:ext>
          </a:extLst>
        </xdr:cNvPr>
        <xdr:cNvSpPr txBox="1">
          <a:spLocks noChangeArrowheads="1"/>
        </xdr:cNvSpPr>
      </xdr:nvSpPr>
      <xdr:spPr bwMode="auto">
        <a:xfrm>
          <a:off x="32247840" y="144560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49" name="Text Box 16">
          <a:extLst>
            <a:ext uri="{FF2B5EF4-FFF2-40B4-BE49-F238E27FC236}">
              <a16:creationId xmlns:a16="http://schemas.microsoft.com/office/drawing/2014/main" id="{919EC527-86CF-4FD7-86B2-7A8329EA623D}"/>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50" name="Text Box 17">
          <a:extLst>
            <a:ext uri="{FF2B5EF4-FFF2-40B4-BE49-F238E27FC236}">
              <a16:creationId xmlns:a16="http://schemas.microsoft.com/office/drawing/2014/main" id="{B97C8F7C-8722-4B0F-811B-6980520B6DB7}"/>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51" name="Text Box 18">
          <a:extLst>
            <a:ext uri="{FF2B5EF4-FFF2-40B4-BE49-F238E27FC236}">
              <a16:creationId xmlns:a16="http://schemas.microsoft.com/office/drawing/2014/main" id="{7D27A7CA-6D16-4091-943A-C5C7A05D4FEC}"/>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52" name="Text Box 19">
          <a:extLst>
            <a:ext uri="{FF2B5EF4-FFF2-40B4-BE49-F238E27FC236}">
              <a16:creationId xmlns:a16="http://schemas.microsoft.com/office/drawing/2014/main" id="{61AE3BF9-DE93-4F66-A11A-A36AE12D340A}"/>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456743"/>
    <xdr:sp macro="" textlink="">
      <xdr:nvSpPr>
        <xdr:cNvPr id="17853" name="Text Box 15">
          <a:extLst>
            <a:ext uri="{FF2B5EF4-FFF2-40B4-BE49-F238E27FC236}">
              <a16:creationId xmlns:a16="http://schemas.microsoft.com/office/drawing/2014/main" id="{E1D329F8-0B61-4C2D-BA8A-7797D4292232}"/>
            </a:ext>
          </a:extLst>
        </xdr:cNvPr>
        <xdr:cNvSpPr txBox="1">
          <a:spLocks noChangeArrowheads="1"/>
        </xdr:cNvSpPr>
      </xdr:nvSpPr>
      <xdr:spPr bwMode="auto">
        <a:xfrm>
          <a:off x="32247840" y="13998130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52</xdr:row>
      <xdr:rowOff>0</xdr:rowOff>
    </xdr:from>
    <xdr:ext cx="95250" cy="444331"/>
    <xdr:sp macro="" textlink="">
      <xdr:nvSpPr>
        <xdr:cNvPr id="17854" name="Text Box 15">
          <a:extLst>
            <a:ext uri="{FF2B5EF4-FFF2-40B4-BE49-F238E27FC236}">
              <a16:creationId xmlns:a16="http://schemas.microsoft.com/office/drawing/2014/main" id="{A86FC0A3-6FCA-409F-895E-6F7855AA41F3}"/>
            </a:ext>
          </a:extLst>
        </xdr:cNvPr>
        <xdr:cNvSpPr txBox="1">
          <a:spLocks noChangeArrowheads="1"/>
        </xdr:cNvSpPr>
      </xdr:nvSpPr>
      <xdr:spPr bwMode="auto">
        <a:xfrm>
          <a:off x="32247840" y="13998130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55" name="Text Box 16">
          <a:extLst>
            <a:ext uri="{FF2B5EF4-FFF2-40B4-BE49-F238E27FC236}">
              <a16:creationId xmlns:a16="http://schemas.microsoft.com/office/drawing/2014/main" id="{1E191C13-A11D-4331-A3F6-92B471780263}"/>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56" name="Text Box 17">
          <a:extLst>
            <a:ext uri="{FF2B5EF4-FFF2-40B4-BE49-F238E27FC236}">
              <a16:creationId xmlns:a16="http://schemas.microsoft.com/office/drawing/2014/main" id="{B8C1C1B9-4694-4586-91BE-018F91FEAD27}"/>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57" name="Text Box 18">
          <a:extLst>
            <a:ext uri="{FF2B5EF4-FFF2-40B4-BE49-F238E27FC236}">
              <a16:creationId xmlns:a16="http://schemas.microsoft.com/office/drawing/2014/main" id="{1C7277A3-A94A-4A93-91C0-7D4A432F7795}"/>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58" name="Text Box 19">
          <a:extLst>
            <a:ext uri="{FF2B5EF4-FFF2-40B4-BE49-F238E27FC236}">
              <a16:creationId xmlns:a16="http://schemas.microsoft.com/office/drawing/2014/main" id="{8C2D77E2-068B-4FC2-9B83-1FA025321382}"/>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444014"/>
    <xdr:sp macro="" textlink="">
      <xdr:nvSpPr>
        <xdr:cNvPr id="17859" name="Text Box 15">
          <a:extLst>
            <a:ext uri="{FF2B5EF4-FFF2-40B4-BE49-F238E27FC236}">
              <a16:creationId xmlns:a16="http://schemas.microsoft.com/office/drawing/2014/main" id="{7125263D-A532-45BF-9BCD-11E0CBEE4AF5}"/>
            </a:ext>
          </a:extLst>
        </xdr:cNvPr>
        <xdr:cNvSpPr txBox="1">
          <a:spLocks noChangeArrowheads="1"/>
        </xdr:cNvSpPr>
      </xdr:nvSpPr>
      <xdr:spPr bwMode="auto">
        <a:xfrm>
          <a:off x="32247840" y="144560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60" name="Text Box 16">
          <a:extLst>
            <a:ext uri="{FF2B5EF4-FFF2-40B4-BE49-F238E27FC236}">
              <a16:creationId xmlns:a16="http://schemas.microsoft.com/office/drawing/2014/main" id="{DEB19492-15E5-4CE1-A8D9-BBC6BA2AA412}"/>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61" name="Text Box 17">
          <a:extLst>
            <a:ext uri="{FF2B5EF4-FFF2-40B4-BE49-F238E27FC236}">
              <a16:creationId xmlns:a16="http://schemas.microsoft.com/office/drawing/2014/main" id="{A19A9BD2-BFB5-40E8-8F8A-079F20CDF06B}"/>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62" name="Text Box 18">
          <a:extLst>
            <a:ext uri="{FF2B5EF4-FFF2-40B4-BE49-F238E27FC236}">
              <a16:creationId xmlns:a16="http://schemas.microsoft.com/office/drawing/2014/main" id="{5E5425BF-81E6-4F7D-B7BE-6C89B07D08F6}"/>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63" name="Text Box 19">
          <a:extLst>
            <a:ext uri="{FF2B5EF4-FFF2-40B4-BE49-F238E27FC236}">
              <a16:creationId xmlns:a16="http://schemas.microsoft.com/office/drawing/2014/main" id="{3C7016CE-5A00-43B0-A0D3-1558993BD926}"/>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64" name="Text Box 16">
          <a:extLst>
            <a:ext uri="{FF2B5EF4-FFF2-40B4-BE49-F238E27FC236}">
              <a16:creationId xmlns:a16="http://schemas.microsoft.com/office/drawing/2014/main" id="{4E6D4C7C-DB98-47ED-A3D8-28D9629E453F}"/>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65" name="Text Box 17">
          <a:extLst>
            <a:ext uri="{FF2B5EF4-FFF2-40B4-BE49-F238E27FC236}">
              <a16:creationId xmlns:a16="http://schemas.microsoft.com/office/drawing/2014/main" id="{73E65161-4499-4DE8-AB68-83A090A649A2}"/>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66" name="Text Box 18">
          <a:extLst>
            <a:ext uri="{FF2B5EF4-FFF2-40B4-BE49-F238E27FC236}">
              <a16:creationId xmlns:a16="http://schemas.microsoft.com/office/drawing/2014/main" id="{E4D59FB9-D3D1-4CA0-9D41-CB1E9AD8DCA6}"/>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67" name="Text Box 19">
          <a:extLst>
            <a:ext uri="{FF2B5EF4-FFF2-40B4-BE49-F238E27FC236}">
              <a16:creationId xmlns:a16="http://schemas.microsoft.com/office/drawing/2014/main" id="{5BFBD4A6-6A83-4DE6-B28E-6857E5A2DB45}"/>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444014"/>
    <xdr:sp macro="" textlink="">
      <xdr:nvSpPr>
        <xdr:cNvPr id="17868" name="Text Box 15">
          <a:extLst>
            <a:ext uri="{FF2B5EF4-FFF2-40B4-BE49-F238E27FC236}">
              <a16:creationId xmlns:a16="http://schemas.microsoft.com/office/drawing/2014/main" id="{9C3AACC0-B0B0-4645-8FC4-CC5A6CA1BF96}"/>
            </a:ext>
          </a:extLst>
        </xdr:cNvPr>
        <xdr:cNvSpPr txBox="1">
          <a:spLocks noChangeArrowheads="1"/>
        </xdr:cNvSpPr>
      </xdr:nvSpPr>
      <xdr:spPr bwMode="auto">
        <a:xfrm>
          <a:off x="32247840" y="144560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69" name="Text Box 16">
          <a:extLst>
            <a:ext uri="{FF2B5EF4-FFF2-40B4-BE49-F238E27FC236}">
              <a16:creationId xmlns:a16="http://schemas.microsoft.com/office/drawing/2014/main" id="{0C2C3B03-4710-4CFA-AC49-E53AB4AF545B}"/>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70" name="Text Box 17">
          <a:extLst>
            <a:ext uri="{FF2B5EF4-FFF2-40B4-BE49-F238E27FC236}">
              <a16:creationId xmlns:a16="http://schemas.microsoft.com/office/drawing/2014/main" id="{77B7B4CC-400D-453E-A443-6CB5F6431BEE}"/>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171450"/>
    <xdr:sp macro="" textlink="">
      <xdr:nvSpPr>
        <xdr:cNvPr id="17871" name="Text Box 18">
          <a:extLst>
            <a:ext uri="{FF2B5EF4-FFF2-40B4-BE49-F238E27FC236}">
              <a16:creationId xmlns:a16="http://schemas.microsoft.com/office/drawing/2014/main" id="{AC5BC8D9-D428-4A31-920B-2C6834D19EF8}"/>
            </a:ext>
          </a:extLst>
        </xdr:cNvPr>
        <xdr:cNvSpPr txBox="1">
          <a:spLocks noChangeArrowheads="1"/>
        </xdr:cNvSpPr>
      </xdr:nvSpPr>
      <xdr:spPr bwMode="auto">
        <a:xfrm>
          <a:off x="32247840" y="1452143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461691"/>
    <xdr:sp macro="" textlink="">
      <xdr:nvSpPr>
        <xdr:cNvPr id="17872" name="Text Box 15">
          <a:extLst>
            <a:ext uri="{FF2B5EF4-FFF2-40B4-BE49-F238E27FC236}">
              <a16:creationId xmlns:a16="http://schemas.microsoft.com/office/drawing/2014/main" id="{72BA86A0-CF56-477A-836D-6628CA8955DE}"/>
            </a:ext>
          </a:extLst>
        </xdr:cNvPr>
        <xdr:cNvSpPr txBox="1">
          <a:spLocks noChangeArrowheads="1"/>
        </xdr:cNvSpPr>
      </xdr:nvSpPr>
      <xdr:spPr bwMode="auto">
        <a:xfrm>
          <a:off x="32247840" y="14571916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444331"/>
    <xdr:sp macro="" textlink="">
      <xdr:nvSpPr>
        <xdr:cNvPr id="17873" name="Text Box 15">
          <a:extLst>
            <a:ext uri="{FF2B5EF4-FFF2-40B4-BE49-F238E27FC236}">
              <a16:creationId xmlns:a16="http://schemas.microsoft.com/office/drawing/2014/main" id="{A9B2A4D9-5ECC-4DCD-B506-189B3171BD66}"/>
            </a:ext>
          </a:extLst>
        </xdr:cNvPr>
        <xdr:cNvSpPr txBox="1">
          <a:spLocks noChangeArrowheads="1"/>
        </xdr:cNvSpPr>
      </xdr:nvSpPr>
      <xdr:spPr bwMode="auto">
        <a:xfrm>
          <a:off x="32247840" y="1457191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874" name="Text Box 16">
          <a:extLst>
            <a:ext uri="{FF2B5EF4-FFF2-40B4-BE49-F238E27FC236}">
              <a16:creationId xmlns:a16="http://schemas.microsoft.com/office/drawing/2014/main" id="{0077CB39-C075-4415-A391-75612D591F22}"/>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875" name="Text Box 17">
          <a:extLst>
            <a:ext uri="{FF2B5EF4-FFF2-40B4-BE49-F238E27FC236}">
              <a16:creationId xmlns:a16="http://schemas.microsoft.com/office/drawing/2014/main" id="{55A56BD2-BE9D-4709-8BDA-D909EA798745}"/>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876" name="Text Box 18">
          <a:extLst>
            <a:ext uri="{FF2B5EF4-FFF2-40B4-BE49-F238E27FC236}">
              <a16:creationId xmlns:a16="http://schemas.microsoft.com/office/drawing/2014/main" id="{842B76FE-5D87-4987-81C9-EA2FB07E586C}"/>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877" name="Text Box 19">
          <a:extLst>
            <a:ext uri="{FF2B5EF4-FFF2-40B4-BE49-F238E27FC236}">
              <a16:creationId xmlns:a16="http://schemas.microsoft.com/office/drawing/2014/main" id="{483BA7BC-4A5E-4341-862F-EB5F4981DE06}"/>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878" name="Text Box 16">
          <a:extLst>
            <a:ext uri="{FF2B5EF4-FFF2-40B4-BE49-F238E27FC236}">
              <a16:creationId xmlns:a16="http://schemas.microsoft.com/office/drawing/2014/main" id="{64CB04CF-399E-4253-8BE0-F5A93FF0F640}"/>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879" name="Text Box 17">
          <a:extLst>
            <a:ext uri="{FF2B5EF4-FFF2-40B4-BE49-F238E27FC236}">
              <a16:creationId xmlns:a16="http://schemas.microsoft.com/office/drawing/2014/main" id="{93ADC391-5126-4448-8F39-4B67EC3B7FB2}"/>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880" name="Text Box 18">
          <a:extLst>
            <a:ext uri="{FF2B5EF4-FFF2-40B4-BE49-F238E27FC236}">
              <a16:creationId xmlns:a16="http://schemas.microsoft.com/office/drawing/2014/main" id="{C622265D-AB60-4D5C-85D5-E51546100772}"/>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881" name="Text Box 19">
          <a:extLst>
            <a:ext uri="{FF2B5EF4-FFF2-40B4-BE49-F238E27FC236}">
              <a16:creationId xmlns:a16="http://schemas.microsoft.com/office/drawing/2014/main" id="{C7B49181-977D-4C06-AD3E-74839508DD02}"/>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448496"/>
    <xdr:sp macro="" textlink="">
      <xdr:nvSpPr>
        <xdr:cNvPr id="17882" name="Text Box 15">
          <a:extLst>
            <a:ext uri="{FF2B5EF4-FFF2-40B4-BE49-F238E27FC236}">
              <a16:creationId xmlns:a16="http://schemas.microsoft.com/office/drawing/2014/main" id="{E0368DAD-7DFD-4B45-8D73-32EFE2F8A697}"/>
            </a:ext>
          </a:extLst>
        </xdr:cNvPr>
        <xdr:cNvSpPr txBox="1">
          <a:spLocks noChangeArrowheads="1"/>
        </xdr:cNvSpPr>
      </xdr:nvSpPr>
      <xdr:spPr bwMode="auto">
        <a:xfrm>
          <a:off x="32247840" y="1457191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444331"/>
    <xdr:sp macro="" textlink="">
      <xdr:nvSpPr>
        <xdr:cNvPr id="17883" name="Text Box 15">
          <a:extLst>
            <a:ext uri="{FF2B5EF4-FFF2-40B4-BE49-F238E27FC236}">
              <a16:creationId xmlns:a16="http://schemas.microsoft.com/office/drawing/2014/main" id="{25263E9F-4562-4CBA-86BA-1524664C90CC}"/>
            </a:ext>
          </a:extLst>
        </xdr:cNvPr>
        <xdr:cNvSpPr txBox="1">
          <a:spLocks noChangeArrowheads="1"/>
        </xdr:cNvSpPr>
      </xdr:nvSpPr>
      <xdr:spPr bwMode="auto">
        <a:xfrm>
          <a:off x="32247840" y="1457191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884" name="Text Box 16">
          <a:extLst>
            <a:ext uri="{FF2B5EF4-FFF2-40B4-BE49-F238E27FC236}">
              <a16:creationId xmlns:a16="http://schemas.microsoft.com/office/drawing/2014/main" id="{125AF983-0A07-4AA2-8CA0-AD1025474C10}"/>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885" name="Text Box 17">
          <a:extLst>
            <a:ext uri="{FF2B5EF4-FFF2-40B4-BE49-F238E27FC236}">
              <a16:creationId xmlns:a16="http://schemas.microsoft.com/office/drawing/2014/main" id="{59DA4322-93DF-42E1-B9E3-41094CD86B88}"/>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886" name="Text Box 18">
          <a:extLst>
            <a:ext uri="{FF2B5EF4-FFF2-40B4-BE49-F238E27FC236}">
              <a16:creationId xmlns:a16="http://schemas.microsoft.com/office/drawing/2014/main" id="{A7B6C2B9-1FD0-4ABB-9BE1-FA8F531B550C}"/>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887" name="Text Box 19">
          <a:extLst>
            <a:ext uri="{FF2B5EF4-FFF2-40B4-BE49-F238E27FC236}">
              <a16:creationId xmlns:a16="http://schemas.microsoft.com/office/drawing/2014/main" id="{CB562F0E-0214-45C8-86D0-4E0F694C779A}"/>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444014"/>
    <xdr:sp macro="" textlink="">
      <xdr:nvSpPr>
        <xdr:cNvPr id="17888" name="Text Box 15">
          <a:extLst>
            <a:ext uri="{FF2B5EF4-FFF2-40B4-BE49-F238E27FC236}">
              <a16:creationId xmlns:a16="http://schemas.microsoft.com/office/drawing/2014/main" id="{E6508A31-A2D5-40A4-AF09-0BF0F92E0C58}"/>
            </a:ext>
          </a:extLst>
        </xdr:cNvPr>
        <xdr:cNvSpPr txBox="1">
          <a:spLocks noChangeArrowheads="1"/>
        </xdr:cNvSpPr>
      </xdr:nvSpPr>
      <xdr:spPr bwMode="auto">
        <a:xfrm>
          <a:off x="32247840" y="1478908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889" name="Text Box 16">
          <a:extLst>
            <a:ext uri="{FF2B5EF4-FFF2-40B4-BE49-F238E27FC236}">
              <a16:creationId xmlns:a16="http://schemas.microsoft.com/office/drawing/2014/main" id="{D4B1578A-FC38-4ADC-BF40-2E329AC88719}"/>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890" name="Text Box 17">
          <a:extLst>
            <a:ext uri="{FF2B5EF4-FFF2-40B4-BE49-F238E27FC236}">
              <a16:creationId xmlns:a16="http://schemas.microsoft.com/office/drawing/2014/main" id="{5D0F5F00-3B51-4963-96AB-119B4AB1B6DA}"/>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891" name="Text Box 18">
          <a:extLst>
            <a:ext uri="{FF2B5EF4-FFF2-40B4-BE49-F238E27FC236}">
              <a16:creationId xmlns:a16="http://schemas.microsoft.com/office/drawing/2014/main" id="{C6017C4A-5F14-4078-B2C5-AACF62DD43E6}"/>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892" name="Text Box 19">
          <a:extLst>
            <a:ext uri="{FF2B5EF4-FFF2-40B4-BE49-F238E27FC236}">
              <a16:creationId xmlns:a16="http://schemas.microsoft.com/office/drawing/2014/main" id="{73FCE60C-A2CB-44AC-99B8-C7419634AF78}"/>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456743"/>
    <xdr:sp macro="" textlink="">
      <xdr:nvSpPr>
        <xdr:cNvPr id="17893" name="Text Box 15">
          <a:extLst>
            <a:ext uri="{FF2B5EF4-FFF2-40B4-BE49-F238E27FC236}">
              <a16:creationId xmlns:a16="http://schemas.microsoft.com/office/drawing/2014/main" id="{FFDB7E9F-B569-40D1-9271-E04EA10DF8D6}"/>
            </a:ext>
          </a:extLst>
        </xdr:cNvPr>
        <xdr:cNvSpPr txBox="1">
          <a:spLocks noChangeArrowheads="1"/>
        </xdr:cNvSpPr>
      </xdr:nvSpPr>
      <xdr:spPr bwMode="auto">
        <a:xfrm>
          <a:off x="32247840" y="14571916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444331"/>
    <xdr:sp macro="" textlink="">
      <xdr:nvSpPr>
        <xdr:cNvPr id="17894" name="Text Box 15">
          <a:extLst>
            <a:ext uri="{FF2B5EF4-FFF2-40B4-BE49-F238E27FC236}">
              <a16:creationId xmlns:a16="http://schemas.microsoft.com/office/drawing/2014/main" id="{00190F86-DFFD-4095-887A-85BEE4155FA1}"/>
            </a:ext>
          </a:extLst>
        </xdr:cNvPr>
        <xdr:cNvSpPr txBox="1">
          <a:spLocks noChangeArrowheads="1"/>
        </xdr:cNvSpPr>
      </xdr:nvSpPr>
      <xdr:spPr bwMode="auto">
        <a:xfrm>
          <a:off x="32247840" y="1457191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895" name="Text Box 16">
          <a:extLst>
            <a:ext uri="{FF2B5EF4-FFF2-40B4-BE49-F238E27FC236}">
              <a16:creationId xmlns:a16="http://schemas.microsoft.com/office/drawing/2014/main" id="{8BFC6C80-8BFF-43F7-90E4-AB3BBD3C55EE}"/>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896" name="Text Box 17">
          <a:extLst>
            <a:ext uri="{FF2B5EF4-FFF2-40B4-BE49-F238E27FC236}">
              <a16:creationId xmlns:a16="http://schemas.microsoft.com/office/drawing/2014/main" id="{642DDE3F-1190-473E-A1D3-5DB8321EEDE7}"/>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897" name="Text Box 18">
          <a:extLst>
            <a:ext uri="{FF2B5EF4-FFF2-40B4-BE49-F238E27FC236}">
              <a16:creationId xmlns:a16="http://schemas.microsoft.com/office/drawing/2014/main" id="{B1074FDA-9AE9-430D-9259-B898CD6C6377}"/>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898" name="Text Box 19">
          <a:extLst>
            <a:ext uri="{FF2B5EF4-FFF2-40B4-BE49-F238E27FC236}">
              <a16:creationId xmlns:a16="http://schemas.microsoft.com/office/drawing/2014/main" id="{708964BD-D7B5-496F-BD81-C31DD1E0063C}"/>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444014"/>
    <xdr:sp macro="" textlink="">
      <xdr:nvSpPr>
        <xdr:cNvPr id="17899" name="Text Box 15">
          <a:extLst>
            <a:ext uri="{FF2B5EF4-FFF2-40B4-BE49-F238E27FC236}">
              <a16:creationId xmlns:a16="http://schemas.microsoft.com/office/drawing/2014/main" id="{EF5CF4C3-0FF4-4522-855E-02E96FBC5175}"/>
            </a:ext>
          </a:extLst>
        </xdr:cNvPr>
        <xdr:cNvSpPr txBox="1">
          <a:spLocks noChangeArrowheads="1"/>
        </xdr:cNvSpPr>
      </xdr:nvSpPr>
      <xdr:spPr bwMode="auto">
        <a:xfrm>
          <a:off x="32247840" y="1478908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00" name="Text Box 16">
          <a:extLst>
            <a:ext uri="{FF2B5EF4-FFF2-40B4-BE49-F238E27FC236}">
              <a16:creationId xmlns:a16="http://schemas.microsoft.com/office/drawing/2014/main" id="{1DAAE2BC-4F87-45AA-AE2B-FE8D4D9AA52C}"/>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01" name="Text Box 17">
          <a:extLst>
            <a:ext uri="{FF2B5EF4-FFF2-40B4-BE49-F238E27FC236}">
              <a16:creationId xmlns:a16="http://schemas.microsoft.com/office/drawing/2014/main" id="{FF8F3234-3AD7-4226-A007-5E36A32ECE1E}"/>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02" name="Text Box 18">
          <a:extLst>
            <a:ext uri="{FF2B5EF4-FFF2-40B4-BE49-F238E27FC236}">
              <a16:creationId xmlns:a16="http://schemas.microsoft.com/office/drawing/2014/main" id="{EB15ED47-A38E-40EE-BBA6-9D0426309A5D}"/>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03" name="Text Box 19">
          <a:extLst>
            <a:ext uri="{FF2B5EF4-FFF2-40B4-BE49-F238E27FC236}">
              <a16:creationId xmlns:a16="http://schemas.microsoft.com/office/drawing/2014/main" id="{55EAA23D-308E-4C6C-A9BC-E94640E447AA}"/>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04" name="Text Box 16">
          <a:extLst>
            <a:ext uri="{FF2B5EF4-FFF2-40B4-BE49-F238E27FC236}">
              <a16:creationId xmlns:a16="http://schemas.microsoft.com/office/drawing/2014/main" id="{64EDE6E1-23D3-42E1-8367-943EAB83F6A6}"/>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05" name="Text Box 17">
          <a:extLst>
            <a:ext uri="{FF2B5EF4-FFF2-40B4-BE49-F238E27FC236}">
              <a16:creationId xmlns:a16="http://schemas.microsoft.com/office/drawing/2014/main" id="{1B63D2E8-883B-460F-B491-C6DAB8E991F0}"/>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06" name="Text Box 18">
          <a:extLst>
            <a:ext uri="{FF2B5EF4-FFF2-40B4-BE49-F238E27FC236}">
              <a16:creationId xmlns:a16="http://schemas.microsoft.com/office/drawing/2014/main" id="{D12B757F-338F-48FA-9502-D6613E9C1357}"/>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07" name="Text Box 19">
          <a:extLst>
            <a:ext uri="{FF2B5EF4-FFF2-40B4-BE49-F238E27FC236}">
              <a16:creationId xmlns:a16="http://schemas.microsoft.com/office/drawing/2014/main" id="{FBD39AE7-4B79-431C-B44E-8BE61E53BC75}"/>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444014"/>
    <xdr:sp macro="" textlink="">
      <xdr:nvSpPr>
        <xdr:cNvPr id="17908" name="Text Box 15">
          <a:extLst>
            <a:ext uri="{FF2B5EF4-FFF2-40B4-BE49-F238E27FC236}">
              <a16:creationId xmlns:a16="http://schemas.microsoft.com/office/drawing/2014/main" id="{B9253CB0-9783-4011-B0FF-C817D71066DA}"/>
            </a:ext>
          </a:extLst>
        </xdr:cNvPr>
        <xdr:cNvSpPr txBox="1">
          <a:spLocks noChangeArrowheads="1"/>
        </xdr:cNvSpPr>
      </xdr:nvSpPr>
      <xdr:spPr bwMode="auto">
        <a:xfrm>
          <a:off x="32247840" y="1478908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09" name="Text Box 16">
          <a:extLst>
            <a:ext uri="{FF2B5EF4-FFF2-40B4-BE49-F238E27FC236}">
              <a16:creationId xmlns:a16="http://schemas.microsoft.com/office/drawing/2014/main" id="{F50B9C70-EB7D-44F2-88A3-3CF09158CA37}"/>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10" name="Text Box 17">
          <a:extLst>
            <a:ext uri="{FF2B5EF4-FFF2-40B4-BE49-F238E27FC236}">
              <a16:creationId xmlns:a16="http://schemas.microsoft.com/office/drawing/2014/main" id="{87DC6450-5DF4-48C5-B991-190D6DE37E2C}"/>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11" name="Text Box 18">
          <a:extLst>
            <a:ext uri="{FF2B5EF4-FFF2-40B4-BE49-F238E27FC236}">
              <a16:creationId xmlns:a16="http://schemas.microsoft.com/office/drawing/2014/main" id="{8AE1BC04-82A2-49A2-A19C-4096B36AF3A6}"/>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461691"/>
    <xdr:sp macro="" textlink="">
      <xdr:nvSpPr>
        <xdr:cNvPr id="17912" name="Text Box 15">
          <a:extLst>
            <a:ext uri="{FF2B5EF4-FFF2-40B4-BE49-F238E27FC236}">
              <a16:creationId xmlns:a16="http://schemas.microsoft.com/office/drawing/2014/main" id="{2A599971-3250-4115-8C84-1ABBBA8E01B8}"/>
            </a:ext>
          </a:extLst>
        </xdr:cNvPr>
        <xdr:cNvSpPr txBox="1">
          <a:spLocks noChangeArrowheads="1"/>
        </xdr:cNvSpPr>
      </xdr:nvSpPr>
      <xdr:spPr bwMode="auto">
        <a:xfrm>
          <a:off x="32247840" y="14571916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444331"/>
    <xdr:sp macro="" textlink="">
      <xdr:nvSpPr>
        <xdr:cNvPr id="17913" name="Text Box 15">
          <a:extLst>
            <a:ext uri="{FF2B5EF4-FFF2-40B4-BE49-F238E27FC236}">
              <a16:creationId xmlns:a16="http://schemas.microsoft.com/office/drawing/2014/main" id="{F1997E66-DC29-4215-A179-5D05DD88914B}"/>
            </a:ext>
          </a:extLst>
        </xdr:cNvPr>
        <xdr:cNvSpPr txBox="1">
          <a:spLocks noChangeArrowheads="1"/>
        </xdr:cNvSpPr>
      </xdr:nvSpPr>
      <xdr:spPr bwMode="auto">
        <a:xfrm>
          <a:off x="32247840" y="1457191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14" name="Text Box 16">
          <a:extLst>
            <a:ext uri="{FF2B5EF4-FFF2-40B4-BE49-F238E27FC236}">
              <a16:creationId xmlns:a16="http://schemas.microsoft.com/office/drawing/2014/main" id="{7134348C-8547-4DB4-9440-97A45A2F94B7}"/>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15" name="Text Box 17">
          <a:extLst>
            <a:ext uri="{FF2B5EF4-FFF2-40B4-BE49-F238E27FC236}">
              <a16:creationId xmlns:a16="http://schemas.microsoft.com/office/drawing/2014/main" id="{7F87230E-1A33-459A-ACC2-3A6A9527A3B9}"/>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16" name="Text Box 18">
          <a:extLst>
            <a:ext uri="{FF2B5EF4-FFF2-40B4-BE49-F238E27FC236}">
              <a16:creationId xmlns:a16="http://schemas.microsoft.com/office/drawing/2014/main" id="{A1F3CB17-F90F-44D2-9581-0FD5882CA5D5}"/>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17" name="Text Box 19">
          <a:extLst>
            <a:ext uri="{FF2B5EF4-FFF2-40B4-BE49-F238E27FC236}">
              <a16:creationId xmlns:a16="http://schemas.microsoft.com/office/drawing/2014/main" id="{6D44A662-2E64-457C-883D-717782F0C04F}"/>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18" name="Text Box 16">
          <a:extLst>
            <a:ext uri="{FF2B5EF4-FFF2-40B4-BE49-F238E27FC236}">
              <a16:creationId xmlns:a16="http://schemas.microsoft.com/office/drawing/2014/main" id="{42232635-0331-42B2-B483-F9BE251B9EE8}"/>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19" name="Text Box 17">
          <a:extLst>
            <a:ext uri="{FF2B5EF4-FFF2-40B4-BE49-F238E27FC236}">
              <a16:creationId xmlns:a16="http://schemas.microsoft.com/office/drawing/2014/main" id="{82BA7C41-90A8-4A76-8280-0C1031693A02}"/>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20" name="Text Box 18">
          <a:extLst>
            <a:ext uri="{FF2B5EF4-FFF2-40B4-BE49-F238E27FC236}">
              <a16:creationId xmlns:a16="http://schemas.microsoft.com/office/drawing/2014/main" id="{5768245D-65A4-46BA-93D2-E26BC48B0948}"/>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21" name="Text Box 19">
          <a:extLst>
            <a:ext uri="{FF2B5EF4-FFF2-40B4-BE49-F238E27FC236}">
              <a16:creationId xmlns:a16="http://schemas.microsoft.com/office/drawing/2014/main" id="{E31F940A-9217-4738-B267-3DBEB86B6CD6}"/>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448496"/>
    <xdr:sp macro="" textlink="">
      <xdr:nvSpPr>
        <xdr:cNvPr id="17922" name="Text Box 15">
          <a:extLst>
            <a:ext uri="{FF2B5EF4-FFF2-40B4-BE49-F238E27FC236}">
              <a16:creationId xmlns:a16="http://schemas.microsoft.com/office/drawing/2014/main" id="{13043AB4-36D5-42A5-AE6F-DEB31CF931D4}"/>
            </a:ext>
          </a:extLst>
        </xdr:cNvPr>
        <xdr:cNvSpPr txBox="1">
          <a:spLocks noChangeArrowheads="1"/>
        </xdr:cNvSpPr>
      </xdr:nvSpPr>
      <xdr:spPr bwMode="auto">
        <a:xfrm>
          <a:off x="32247840" y="1457191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444331"/>
    <xdr:sp macro="" textlink="">
      <xdr:nvSpPr>
        <xdr:cNvPr id="17923" name="Text Box 15">
          <a:extLst>
            <a:ext uri="{FF2B5EF4-FFF2-40B4-BE49-F238E27FC236}">
              <a16:creationId xmlns:a16="http://schemas.microsoft.com/office/drawing/2014/main" id="{BE8EA12F-2EBE-4DC6-BB02-87BC9B38F218}"/>
            </a:ext>
          </a:extLst>
        </xdr:cNvPr>
        <xdr:cNvSpPr txBox="1">
          <a:spLocks noChangeArrowheads="1"/>
        </xdr:cNvSpPr>
      </xdr:nvSpPr>
      <xdr:spPr bwMode="auto">
        <a:xfrm>
          <a:off x="32247840" y="1457191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24" name="Text Box 16">
          <a:extLst>
            <a:ext uri="{FF2B5EF4-FFF2-40B4-BE49-F238E27FC236}">
              <a16:creationId xmlns:a16="http://schemas.microsoft.com/office/drawing/2014/main" id="{92C82735-9B9E-4B6F-81B2-201CF205EF13}"/>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25" name="Text Box 17">
          <a:extLst>
            <a:ext uri="{FF2B5EF4-FFF2-40B4-BE49-F238E27FC236}">
              <a16:creationId xmlns:a16="http://schemas.microsoft.com/office/drawing/2014/main" id="{8F2C388E-F873-4AD1-B0EB-8AB156C610BC}"/>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26" name="Text Box 18">
          <a:extLst>
            <a:ext uri="{FF2B5EF4-FFF2-40B4-BE49-F238E27FC236}">
              <a16:creationId xmlns:a16="http://schemas.microsoft.com/office/drawing/2014/main" id="{97602033-4B02-4F2C-A214-D556E974AAE5}"/>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27" name="Text Box 19">
          <a:extLst>
            <a:ext uri="{FF2B5EF4-FFF2-40B4-BE49-F238E27FC236}">
              <a16:creationId xmlns:a16="http://schemas.microsoft.com/office/drawing/2014/main" id="{0D2BA0EC-47C7-4469-9CA5-2680BD17D1D6}"/>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444014"/>
    <xdr:sp macro="" textlink="">
      <xdr:nvSpPr>
        <xdr:cNvPr id="17928" name="Text Box 15">
          <a:extLst>
            <a:ext uri="{FF2B5EF4-FFF2-40B4-BE49-F238E27FC236}">
              <a16:creationId xmlns:a16="http://schemas.microsoft.com/office/drawing/2014/main" id="{CF63E79C-D753-4DD0-AC70-0B4692828540}"/>
            </a:ext>
          </a:extLst>
        </xdr:cNvPr>
        <xdr:cNvSpPr txBox="1">
          <a:spLocks noChangeArrowheads="1"/>
        </xdr:cNvSpPr>
      </xdr:nvSpPr>
      <xdr:spPr bwMode="auto">
        <a:xfrm>
          <a:off x="32247840" y="1478908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29" name="Text Box 16">
          <a:extLst>
            <a:ext uri="{FF2B5EF4-FFF2-40B4-BE49-F238E27FC236}">
              <a16:creationId xmlns:a16="http://schemas.microsoft.com/office/drawing/2014/main" id="{2B0A55DA-82FF-4421-8280-5CD194CC0BCA}"/>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30" name="Text Box 17">
          <a:extLst>
            <a:ext uri="{FF2B5EF4-FFF2-40B4-BE49-F238E27FC236}">
              <a16:creationId xmlns:a16="http://schemas.microsoft.com/office/drawing/2014/main" id="{DCFAC9F5-25C2-407E-82BB-5B35F0EA265E}"/>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31" name="Text Box 18">
          <a:extLst>
            <a:ext uri="{FF2B5EF4-FFF2-40B4-BE49-F238E27FC236}">
              <a16:creationId xmlns:a16="http://schemas.microsoft.com/office/drawing/2014/main" id="{14510BFE-9F6C-4C34-8B4D-0F0347E848B8}"/>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32" name="Text Box 19">
          <a:extLst>
            <a:ext uri="{FF2B5EF4-FFF2-40B4-BE49-F238E27FC236}">
              <a16:creationId xmlns:a16="http://schemas.microsoft.com/office/drawing/2014/main" id="{745577CC-6EB6-42A0-BCE0-5BE749BA58D7}"/>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456743"/>
    <xdr:sp macro="" textlink="">
      <xdr:nvSpPr>
        <xdr:cNvPr id="17933" name="Text Box 15">
          <a:extLst>
            <a:ext uri="{FF2B5EF4-FFF2-40B4-BE49-F238E27FC236}">
              <a16:creationId xmlns:a16="http://schemas.microsoft.com/office/drawing/2014/main" id="{7536E457-3423-4518-B82D-3EB0086E58FE}"/>
            </a:ext>
          </a:extLst>
        </xdr:cNvPr>
        <xdr:cNvSpPr txBox="1">
          <a:spLocks noChangeArrowheads="1"/>
        </xdr:cNvSpPr>
      </xdr:nvSpPr>
      <xdr:spPr bwMode="auto">
        <a:xfrm>
          <a:off x="32247840" y="14571916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53</xdr:row>
      <xdr:rowOff>0</xdr:rowOff>
    </xdr:from>
    <xdr:ext cx="95250" cy="444331"/>
    <xdr:sp macro="" textlink="">
      <xdr:nvSpPr>
        <xdr:cNvPr id="17934" name="Text Box 15">
          <a:extLst>
            <a:ext uri="{FF2B5EF4-FFF2-40B4-BE49-F238E27FC236}">
              <a16:creationId xmlns:a16="http://schemas.microsoft.com/office/drawing/2014/main" id="{BEE42399-220A-4C0E-91EA-68E047A9CD82}"/>
            </a:ext>
          </a:extLst>
        </xdr:cNvPr>
        <xdr:cNvSpPr txBox="1">
          <a:spLocks noChangeArrowheads="1"/>
        </xdr:cNvSpPr>
      </xdr:nvSpPr>
      <xdr:spPr bwMode="auto">
        <a:xfrm>
          <a:off x="32247840" y="1457191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35" name="Text Box 16">
          <a:extLst>
            <a:ext uri="{FF2B5EF4-FFF2-40B4-BE49-F238E27FC236}">
              <a16:creationId xmlns:a16="http://schemas.microsoft.com/office/drawing/2014/main" id="{5FCF6769-7380-4B41-92E4-4E748D591836}"/>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36" name="Text Box 17">
          <a:extLst>
            <a:ext uri="{FF2B5EF4-FFF2-40B4-BE49-F238E27FC236}">
              <a16:creationId xmlns:a16="http://schemas.microsoft.com/office/drawing/2014/main" id="{036DFD13-AD9A-4967-A994-E6E4EFEB2E94}"/>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37" name="Text Box 18">
          <a:extLst>
            <a:ext uri="{FF2B5EF4-FFF2-40B4-BE49-F238E27FC236}">
              <a16:creationId xmlns:a16="http://schemas.microsoft.com/office/drawing/2014/main" id="{2C96C809-212B-47D5-9BD9-1997E23CE9D7}"/>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38" name="Text Box 19">
          <a:extLst>
            <a:ext uri="{FF2B5EF4-FFF2-40B4-BE49-F238E27FC236}">
              <a16:creationId xmlns:a16="http://schemas.microsoft.com/office/drawing/2014/main" id="{F4F50D94-48C8-468C-A2A9-BCF3903FE52F}"/>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444014"/>
    <xdr:sp macro="" textlink="">
      <xdr:nvSpPr>
        <xdr:cNvPr id="17939" name="Text Box 15">
          <a:extLst>
            <a:ext uri="{FF2B5EF4-FFF2-40B4-BE49-F238E27FC236}">
              <a16:creationId xmlns:a16="http://schemas.microsoft.com/office/drawing/2014/main" id="{A556B8ED-8EFE-4DC6-B3F1-2926D149D0A1}"/>
            </a:ext>
          </a:extLst>
        </xdr:cNvPr>
        <xdr:cNvSpPr txBox="1">
          <a:spLocks noChangeArrowheads="1"/>
        </xdr:cNvSpPr>
      </xdr:nvSpPr>
      <xdr:spPr bwMode="auto">
        <a:xfrm>
          <a:off x="32247840" y="1478908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40" name="Text Box 16">
          <a:extLst>
            <a:ext uri="{FF2B5EF4-FFF2-40B4-BE49-F238E27FC236}">
              <a16:creationId xmlns:a16="http://schemas.microsoft.com/office/drawing/2014/main" id="{600E95CF-D7DA-48BE-B29E-A20C0CDAFA2D}"/>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41" name="Text Box 17">
          <a:extLst>
            <a:ext uri="{FF2B5EF4-FFF2-40B4-BE49-F238E27FC236}">
              <a16:creationId xmlns:a16="http://schemas.microsoft.com/office/drawing/2014/main" id="{7FD8573C-57C5-49C9-9634-8A5795B32D4B}"/>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42" name="Text Box 18">
          <a:extLst>
            <a:ext uri="{FF2B5EF4-FFF2-40B4-BE49-F238E27FC236}">
              <a16:creationId xmlns:a16="http://schemas.microsoft.com/office/drawing/2014/main" id="{CB21A975-4E82-4151-9601-02D0C479D156}"/>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43" name="Text Box 19">
          <a:extLst>
            <a:ext uri="{FF2B5EF4-FFF2-40B4-BE49-F238E27FC236}">
              <a16:creationId xmlns:a16="http://schemas.microsoft.com/office/drawing/2014/main" id="{A5F75F5F-B210-4BB8-813E-1E781FFB05F6}"/>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44" name="Text Box 16">
          <a:extLst>
            <a:ext uri="{FF2B5EF4-FFF2-40B4-BE49-F238E27FC236}">
              <a16:creationId xmlns:a16="http://schemas.microsoft.com/office/drawing/2014/main" id="{ABF7D47C-375B-4ED9-8788-30ED0F4A736F}"/>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45" name="Text Box 17">
          <a:extLst>
            <a:ext uri="{FF2B5EF4-FFF2-40B4-BE49-F238E27FC236}">
              <a16:creationId xmlns:a16="http://schemas.microsoft.com/office/drawing/2014/main" id="{C3086657-B62A-4B01-BA29-29BE43533CAA}"/>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46" name="Text Box 18">
          <a:extLst>
            <a:ext uri="{FF2B5EF4-FFF2-40B4-BE49-F238E27FC236}">
              <a16:creationId xmlns:a16="http://schemas.microsoft.com/office/drawing/2014/main" id="{CDF04A80-D1C9-4883-AD02-6DBF22D0A93D}"/>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47" name="Text Box 19">
          <a:extLst>
            <a:ext uri="{FF2B5EF4-FFF2-40B4-BE49-F238E27FC236}">
              <a16:creationId xmlns:a16="http://schemas.microsoft.com/office/drawing/2014/main" id="{F5B7F222-CB14-41A0-B4A4-7BD0225611BB}"/>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444014"/>
    <xdr:sp macro="" textlink="">
      <xdr:nvSpPr>
        <xdr:cNvPr id="17948" name="Text Box 15">
          <a:extLst>
            <a:ext uri="{FF2B5EF4-FFF2-40B4-BE49-F238E27FC236}">
              <a16:creationId xmlns:a16="http://schemas.microsoft.com/office/drawing/2014/main" id="{40BA1436-8C85-4905-8416-DEB01D356B40}"/>
            </a:ext>
          </a:extLst>
        </xdr:cNvPr>
        <xdr:cNvSpPr txBox="1">
          <a:spLocks noChangeArrowheads="1"/>
        </xdr:cNvSpPr>
      </xdr:nvSpPr>
      <xdr:spPr bwMode="auto">
        <a:xfrm>
          <a:off x="32247840" y="1478908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49" name="Text Box 16">
          <a:extLst>
            <a:ext uri="{FF2B5EF4-FFF2-40B4-BE49-F238E27FC236}">
              <a16:creationId xmlns:a16="http://schemas.microsoft.com/office/drawing/2014/main" id="{D438206D-CCC8-4BA1-921F-18E5A20EB607}"/>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50" name="Text Box 17">
          <a:extLst>
            <a:ext uri="{FF2B5EF4-FFF2-40B4-BE49-F238E27FC236}">
              <a16:creationId xmlns:a16="http://schemas.microsoft.com/office/drawing/2014/main" id="{FDF579F3-11F1-4A4E-8863-51BFE6F755DE}"/>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171450"/>
    <xdr:sp macro="" textlink="">
      <xdr:nvSpPr>
        <xdr:cNvPr id="17951" name="Text Box 18">
          <a:extLst>
            <a:ext uri="{FF2B5EF4-FFF2-40B4-BE49-F238E27FC236}">
              <a16:creationId xmlns:a16="http://schemas.microsoft.com/office/drawing/2014/main" id="{D12D1F74-47FF-4F46-8AAD-342CDA0E5029}"/>
            </a:ext>
          </a:extLst>
        </xdr:cNvPr>
        <xdr:cNvSpPr txBox="1">
          <a:spLocks noChangeArrowheads="1"/>
        </xdr:cNvSpPr>
      </xdr:nvSpPr>
      <xdr:spPr bwMode="auto">
        <a:xfrm>
          <a:off x="32247840" y="148727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461691"/>
    <xdr:sp macro="" textlink="">
      <xdr:nvSpPr>
        <xdr:cNvPr id="17952" name="Text Box 15">
          <a:extLst>
            <a:ext uri="{FF2B5EF4-FFF2-40B4-BE49-F238E27FC236}">
              <a16:creationId xmlns:a16="http://schemas.microsoft.com/office/drawing/2014/main" id="{38BDEF51-7B1C-47DD-A1EE-D327399AF69C}"/>
            </a:ext>
          </a:extLst>
        </xdr:cNvPr>
        <xdr:cNvSpPr txBox="1">
          <a:spLocks noChangeArrowheads="1"/>
        </xdr:cNvSpPr>
      </xdr:nvSpPr>
      <xdr:spPr bwMode="auto">
        <a:xfrm>
          <a:off x="32247840" y="14923198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444331"/>
    <xdr:sp macro="" textlink="">
      <xdr:nvSpPr>
        <xdr:cNvPr id="17953" name="Text Box 15">
          <a:extLst>
            <a:ext uri="{FF2B5EF4-FFF2-40B4-BE49-F238E27FC236}">
              <a16:creationId xmlns:a16="http://schemas.microsoft.com/office/drawing/2014/main" id="{4F9AFA14-4534-4CBA-90A0-BECF39EC7740}"/>
            </a:ext>
          </a:extLst>
        </xdr:cNvPr>
        <xdr:cNvSpPr txBox="1">
          <a:spLocks noChangeArrowheads="1"/>
        </xdr:cNvSpPr>
      </xdr:nvSpPr>
      <xdr:spPr bwMode="auto">
        <a:xfrm>
          <a:off x="32247840" y="1492319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54" name="Text Box 16">
          <a:extLst>
            <a:ext uri="{FF2B5EF4-FFF2-40B4-BE49-F238E27FC236}">
              <a16:creationId xmlns:a16="http://schemas.microsoft.com/office/drawing/2014/main" id="{7CAE00D7-62DD-4E68-9187-3F2520029BE0}"/>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55" name="Text Box 17">
          <a:extLst>
            <a:ext uri="{FF2B5EF4-FFF2-40B4-BE49-F238E27FC236}">
              <a16:creationId xmlns:a16="http://schemas.microsoft.com/office/drawing/2014/main" id="{18896C4A-71F1-4124-9E08-6CD79E9F33AF}"/>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56" name="Text Box 18">
          <a:extLst>
            <a:ext uri="{FF2B5EF4-FFF2-40B4-BE49-F238E27FC236}">
              <a16:creationId xmlns:a16="http://schemas.microsoft.com/office/drawing/2014/main" id="{852546E6-50B9-4FEA-BFF5-32528B6A1D95}"/>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57" name="Text Box 19">
          <a:extLst>
            <a:ext uri="{FF2B5EF4-FFF2-40B4-BE49-F238E27FC236}">
              <a16:creationId xmlns:a16="http://schemas.microsoft.com/office/drawing/2014/main" id="{0A0720E4-7B3C-499D-8D58-A54BC08FE469}"/>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58" name="Text Box 16">
          <a:extLst>
            <a:ext uri="{FF2B5EF4-FFF2-40B4-BE49-F238E27FC236}">
              <a16:creationId xmlns:a16="http://schemas.microsoft.com/office/drawing/2014/main" id="{CFD490D0-3725-4C22-8F10-2889F2312F46}"/>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59" name="Text Box 17">
          <a:extLst>
            <a:ext uri="{FF2B5EF4-FFF2-40B4-BE49-F238E27FC236}">
              <a16:creationId xmlns:a16="http://schemas.microsoft.com/office/drawing/2014/main" id="{D110DC1A-0DD2-40B7-93E9-327EFB6B9419}"/>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60" name="Text Box 18">
          <a:extLst>
            <a:ext uri="{FF2B5EF4-FFF2-40B4-BE49-F238E27FC236}">
              <a16:creationId xmlns:a16="http://schemas.microsoft.com/office/drawing/2014/main" id="{3BDBF195-A1DC-4288-A8E8-1FA9D0F6FBBD}"/>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61" name="Text Box 19">
          <a:extLst>
            <a:ext uri="{FF2B5EF4-FFF2-40B4-BE49-F238E27FC236}">
              <a16:creationId xmlns:a16="http://schemas.microsoft.com/office/drawing/2014/main" id="{702689D3-7F39-4F59-B0FC-CA4724BD0057}"/>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448496"/>
    <xdr:sp macro="" textlink="">
      <xdr:nvSpPr>
        <xdr:cNvPr id="17962" name="Text Box 15">
          <a:extLst>
            <a:ext uri="{FF2B5EF4-FFF2-40B4-BE49-F238E27FC236}">
              <a16:creationId xmlns:a16="http://schemas.microsoft.com/office/drawing/2014/main" id="{581D32FD-0B04-4B3C-B142-0F6EAE810819}"/>
            </a:ext>
          </a:extLst>
        </xdr:cNvPr>
        <xdr:cNvSpPr txBox="1">
          <a:spLocks noChangeArrowheads="1"/>
        </xdr:cNvSpPr>
      </xdr:nvSpPr>
      <xdr:spPr bwMode="auto">
        <a:xfrm>
          <a:off x="32247840" y="14923198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444331"/>
    <xdr:sp macro="" textlink="">
      <xdr:nvSpPr>
        <xdr:cNvPr id="17963" name="Text Box 15">
          <a:extLst>
            <a:ext uri="{FF2B5EF4-FFF2-40B4-BE49-F238E27FC236}">
              <a16:creationId xmlns:a16="http://schemas.microsoft.com/office/drawing/2014/main" id="{D9AE0208-24AF-4B7B-B869-E90039934C89}"/>
            </a:ext>
          </a:extLst>
        </xdr:cNvPr>
        <xdr:cNvSpPr txBox="1">
          <a:spLocks noChangeArrowheads="1"/>
        </xdr:cNvSpPr>
      </xdr:nvSpPr>
      <xdr:spPr bwMode="auto">
        <a:xfrm>
          <a:off x="32247840" y="1492319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64" name="Text Box 16">
          <a:extLst>
            <a:ext uri="{FF2B5EF4-FFF2-40B4-BE49-F238E27FC236}">
              <a16:creationId xmlns:a16="http://schemas.microsoft.com/office/drawing/2014/main" id="{96EBE16A-00B8-4CD1-8D82-3EE81E2D5684}"/>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65" name="Text Box 17">
          <a:extLst>
            <a:ext uri="{FF2B5EF4-FFF2-40B4-BE49-F238E27FC236}">
              <a16:creationId xmlns:a16="http://schemas.microsoft.com/office/drawing/2014/main" id="{0B620B55-EB36-40F6-99DF-7D93773CED94}"/>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66" name="Text Box 18">
          <a:extLst>
            <a:ext uri="{FF2B5EF4-FFF2-40B4-BE49-F238E27FC236}">
              <a16:creationId xmlns:a16="http://schemas.microsoft.com/office/drawing/2014/main" id="{CC543C89-2720-4B8D-82A2-22CA0D817784}"/>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67" name="Text Box 19">
          <a:extLst>
            <a:ext uri="{FF2B5EF4-FFF2-40B4-BE49-F238E27FC236}">
              <a16:creationId xmlns:a16="http://schemas.microsoft.com/office/drawing/2014/main" id="{CF034038-02D4-459D-96A7-AEA5AC77853A}"/>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444014"/>
    <xdr:sp macro="" textlink="">
      <xdr:nvSpPr>
        <xdr:cNvPr id="17968" name="Text Box 15">
          <a:extLst>
            <a:ext uri="{FF2B5EF4-FFF2-40B4-BE49-F238E27FC236}">
              <a16:creationId xmlns:a16="http://schemas.microsoft.com/office/drawing/2014/main" id="{F58B5B1E-0D12-48B5-A1F1-79DA03FBA8F0}"/>
            </a:ext>
          </a:extLst>
        </xdr:cNvPr>
        <xdr:cNvSpPr txBox="1">
          <a:spLocks noChangeArrowheads="1"/>
        </xdr:cNvSpPr>
      </xdr:nvSpPr>
      <xdr:spPr bwMode="auto">
        <a:xfrm>
          <a:off x="32247840" y="1509007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69" name="Text Box 16">
          <a:extLst>
            <a:ext uri="{FF2B5EF4-FFF2-40B4-BE49-F238E27FC236}">
              <a16:creationId xmlns:a16="http://schemas.microsoft.com/office/drawing/2014/main" id="{D289C34B-6F9C-465C-90AA-B17C67BF0EC9}"/>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70" name="Text Box 17">
          <a:extLst>
            <a:ext uri="{FF2B5EF4-FFF2-40B4-BE49-F238E27FC236}">
              <a16:creationId xmlns:a16="http://schemas.microsoft.com/office/drawing/2014/main" id="{0AF434C9-0E74-47A4-8E4B-377463E336D3}"/>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71" name="Text Box 18">
          <a:extLst>
            <a:ext uri="{FF2B5EF4-FFF2-40B4-BE49-F238E27FC236}">
              <a16:creationId xmlns:a16="http://schemas.microsoft.com/office/drawing/2014/main" id="{03C13B07-F86C-426D-A32C-D2123BBA7F9D}"/>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72" name="Text Box 19">
          <a:extLst>
            <a:ext uri="{FF2B5EF4-FFF2-40B4-BE49-F238E27FC236}">
              <a16:creationId xmlns:a16="http://schemas.microsoft.com/office/drawing/2014/main" id="{5C06CA2D-B356-4FC2-9875-3B20C48EA303}"/>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456743"/>
    <xdr:sp macro="" textlink="">
      <xdr:nvSpPr>
        <xdr:cNvPr id="17973" name="Text Box 15">
          <a:extLst>
            <a:ext uri="{FF2B5EF4-FFF2-40B4-BE49-F238E27FC236}">
              <a16:creationId xmlns:a16="http://schemas.microsoft.com/office/drawing/2014/main" id="{AA710722-BE10-48F1-B55C-787775A9DFE7}"/>
            </a:ext>
          </a:extLst>
        </xdr:cNvPr>
        <xdr:cNvSpPr txBox="1">
          <a:spLocks noChangeArrowheads="1"/>
        </xdr:cNvSpPr>
      </xdr:nvSpPr>
      <xdr:spPr bwMode="auto">
        <a:xfrm>
          <a:off x="32247840" y="14923198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444331"/>
    <xdr:sp macro="" textlink="">
      <xdr:nvSpPr>
        <xdr:cNvPr id="17974" name="Text Box 15">
          <a:extLst>
            <a:ext uri="{FF2B5EF4-FFF2-40B4-BE49-F238E27FC236}">
              <a16:creationId xmlns:a16="http://schemas.microsoft.com/office/drawing/2014/main" id="{4715391A-FF0E-49BB-A83D-5D8F242073DA}"/>
            </a:ext>
          </a:extLst>
        </xdr:cNvPr>
        <xdr:cNvSpPr txBox="1">
          <a:spLocks noChangeArrowheads="1"/>
        </xdr:cNvSpPr>
      </xdr:nvSpPr>
      <xdr:spPr bwMode="auto">
        <a:xfrm>
          <a:off x="32247840" y="1492319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75" name="Text Box 16">
          <a:extLst>
            <a:ext uri="{FF2B5EF4-FFF2-40B4-BE49-F238E27FC236}">
              <a16:creationId xmlns:a16="http://schemas.microsoft.com/office/drawing/2014/main" id="{8E9A861B-3DF1-41C9-AC5A-EFE032781F08}"/>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76" name="Text Box 17">
          <a:extLst>
            <a:ext uri="{FF2B5EF4-FFF2-40B4-BE49-F238E27FC236}">
              <a16:creationId xmlns:a16="http://schemas.microsoft.com/office/drawing/2014/main" id="{FF488729-E2F2-4B3B-9168-333C5A61B240}"/>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77" name="Text Box 18">
          <a:extLst>
            <a:ext uri="{FF2B5EF4-FFF2-40B4-BE49-F238E27FC236}">
              <a16:creationId xmlns:a16="http://schemas.microsoft.com/office/drawing/2014/main" id="{B93396B5-3362-4A34-8E76-0EB6ADB8EA4B}"/>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78" name="Text Box 19">
          <a:extLst>
            <a:ext uri="{FF2B5EF4-FFF2-40B4-BE49-F238E27FC236}">
              <a16:creationId xmlns:a16="http://schemas.microsoft.com/office/drawing/2014/main" id="{4C4EDBC5-1996-4CE1-8A1C-E7DA890001A0}"/>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444014"/>
    <xdr:sp macro="" textlink="">
      <xdr:nvSpPr>
        <xdr:cNvPr id="17979" name="Text Box 15">
          <a:extLst>
            <a:ext uri="{FF2B5EF4-FFF2-40B4-BE49-F238E27FC236}">
              <a16:creationId xmlns:a16="http://schemas.microsoft.com/office/drawing/2014/main" id="{4A08325F-2B5B-4C61-A977-12074A6A5D4B}"/>
            </a:ext>
          </a:extLst>
        </xdr:cNvPr>
        <xdr:cNvSpPr txBox="1">
          <a:spLocks noChangeArrowheads="1"/>
        </xdr:cNvSpPr>
      </xdr:nvSpPr>
      <xdr:spPr bwMode="auto">
        <a:xfrm>
          <a:off x="32247840" y="1509007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80" name="Text Box 16">
          <a:extLst>
            <a:ext uri="{FF2B5EF4-FFF2-40B4-BE49-F238E27FC236}">
              <a16:creationId xmlns:a16="http://schemas.microsoft.com/office/drawing/2014/main" id="{2490855F-610F-49DB-8FC6-DCF3A3006826}"/>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81" name="Text Box 17">
          <a:extLst>
            <a:ext uri="{FF2B5EF4-FFF2-40B4-BE49-F238E27FC236}">
              <a16:creationId xmlns:a16="http://schemas.microsoft.com/office/drawing/2014/main" id="{649E0273-4DAF-49F2-A1C7-C11A108CAAFC}"/>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82" name="Text Box 18">
          <a:extLst>
            <a:ext uri="{FF2B5EF4-FFF2-40B4-BE49-F238E27FC236}">
              <a16:creationId xmlns:a16="http://schemas.microsoft.com/office/drawing/2014/main" id="{03BE0067-B4A1-4D7E-85EA-8E14D299029E}"/>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83" name="Text Box 19">
          <a:extLst>
            <a:ext uri="{FF2B5EF4-FFF2-40B4-BE49-F238E27FC236}">
              <a16:creationId xmlns:a16="http://schemas.microsoft.com/office/drawing/2014/main" id="{14D85E3A-C0DA-48E2-B772-189294440D12}"/>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84" name="Text Box 16">
          <a:extLst>
            <a:ext uri="{FF2B5EF4-FFF2-40B4-BE49-F238E27FC236}">
              <a16:creationId xmlns:a16="http://schemas.microsoft.com/office/drawing/2014/main" id="{6022C96E-CE69-4C57-93F9-04C95AB6B671}"/>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85" name="Text Box 17">
          <a:extLst>
            <a:ext uri="{FF2B5EF4-FFF2-40B4-BE49-F238E27FC236}">
              <a16:creationId xmlns:a16="http://schemas.microsoft.com/office/drawing/2014/main" id="{A24FA97C-3F41-4D0C-8BC0-C68FBE7FC4FC}"/>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86" name="Text Box 18">
          <a:extLst>
            <a:ext uri="{FF2B5EF4-FFF2-40B4-BE49-F238E27FC236}">
              <a16:creationId xmlns:a16="http://schemas.microsoft.com/office/drawing/2014/main" id="{22E48758-48C0-41B2-BBCA-E8CD5D017A63}"/>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87" name="Text Box 19">
          <a:extLst>
            <a:ext uri="{FF2B5EF4-FFF2-40B4-BE49-F238E27FC236}">
              <a16:creationId xmlns:a16="http://schemas.microsoft.com/office/drawing/2014/main" id="{2ABA7218-CCA2-491B-A7AB-39A53A4FCBAA}"/>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444014"/>
    <xdr:sp macro="" textlink="">
      <xdr:nvSpPr>
        <xdr:cNvPr id="17988" name="Text Box 15">
          <a:extLst>
            <a:ext uri="{FF2B5EF4-FFF2-40B4-BE49-F238E27FC236}">
              <a16:creationId xmlns:a16="http://schemas.microsoft.com/office/drawing/2014/main" id="{0100277C-5DC9-4B51-80D1-FA156876243B}"/>
            </a:ext>
          </a:extLst>
        </xdr:cNvPr>
        <xdr:cNvSpPr txBox="1">
          <a:spLocks noChangeArrowheads="1"/>
        </xdr:cNvSpPr>
      </xdr:nvSpPr>
      <xdr:spPr bwMode="auto">
        <a:xfrm>
          <a:off x="32247840" y="1509007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89" name="Text Box 16">
          <a:extLst>
            <a:ext uri="{FF2B5EF4-FFF2-40B4-BE49-F238E27FC236}">
              <a16:creationId xmlns:a16="http://schemas.microsoft.com/office/drawing/2014/main" id="{D2EC7BD6-F1BD-4520-A9D3-158089A959B2}"/>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90" name="Text Box 17">
          <a:extLst>
            <a:ext uri="{FF2B5EF4-FFF2-40B4-BE49-F238E27FC236}">
              <a16:creationId xmlns:a16="http://schemas.microsoft.com/office/drawing/2014/main" id="{E630ED5B-1BF9-465F-B64B-B465DCEE9229}"/>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91" name="Text Box 18">
          <a:extLst>
            <a:ext uri="{FF2B5EF4-FFF2-40B4-BE49-F238E27FC236}">
              <a16:creationId xmlns:a16="http://schemas.microsoft.com/office/drawing/2014/main" id="{84F0B410-5E69-4E05-A1DB-1FC9F3EA716B}"/>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461691"/>
    <xdr:sp macro="" textlink="">
      <xdr:nvSpPr>
        <xdr:cNvPr id="17992" name="Text Box 15">
          <a:extLst>
            <a:ext uri="{FF2B5EF4-FFF2-40B4-BE49-F238E27FC236}">
              <a16:creationId xmlns:a16="http://schemas.microsoft.com/office/drawing/2014/main" id="{73A8209B-FACE-4DCB-98DE-FC0CFE6E55D3}"/>
            </a:ext>
          </a:extLst>
        </xdr:cNvPr>
        <xdr:cNvSpPr txBox="1">
          <a:spLocks noChangeArrowheads="1"/>
        </xdr:cNvSpPr>
      </xdr:nvSpPr>
      <xdr:spPr bwMode="auto">
        <a:xfrm>
          <a:off x="32247840" y="14923198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444331"/>
    <xdr:sp macro="" textlink="">
      <xdr:nvSpPr>
        <xdr:cNvPr id="17993" name="Text Box 15">
          <a:extLst>
            <a:ext uri="{FF2B5EF4-FFF2-40B4-BE49-F238E27FC236}">
              <a16:creationId xmlns:a16="http://schemas.microsoft.com/office/drawing/2014/main" id="{45487DE9-F3F2-4E15-899C-3900767D3FE9}"/>
            </a:ext>
          </a:extLst>
        </xdr:cNvPr>
        <xdr:cNvSpPr txBox="1">
          <a:spLocks noChangeArrowheads="1"/>
        </xdr:cNvSpPr>
      </xdr:nvSpPr>
      <xdr:spPr bwMode="auto">
        <a:xfrm>
          <a:off x="32247840" y="1492319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94" name="Text Box 16">
          <a:extLst>
            <a:ext uri="{FF2B5EF4-FFF2-40B4-BE49-F238E27FC236}">
              <a16:creationId xmlns:a16="http://schemas.microsoft.com/office/drawing/2014/main" id="{8DA96029-403B-49C0-AA62-93B49A75DFEF}"/>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95" name="Text Box 17">
          <a:extLst>
            <a:ext uri="{FF2B5EF4-FFF2-40B4-BE49-F238E27FC236}">
              <a16:creationId xmlns:a16="http://schemas.microsoft.com/office/drawing/2014/main" id="{0983FA77-E527-4FE9-ADD8-5064BA5E89B1}"/>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96" name="Text Box 18">
          <a:extLst>
            <a:ext uri="{FF2B5EF4-FFF2-40B4-BE49-F238E27FC236}">
              <a16:creationId xmlns:a16="http://schemas.microsoft.com/office/drawing/2014/main" id="{48952DD4-9520-4FF6-94F3-CD9AE9151D5C}"/>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97" name="Text Box 19">
          <a:extLst>
            <a:ext uri="{FF2B5EF4-FFF2-40B4-BE49-F238E27FC236}">
              <a16:creationId xmlns:a16="http://schemas.microsoft.com/office/drawing/2014/main" id="{2F49B782-8126-4863-8FEF-5104AD8E4403}"/>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98" name="Text Box 16">
          <a:extLst>
            <a:ext uri="{FF2B5EF4-FFF2-40B4-BE49-F238E27FC236}">
              <a16:creationId xmlns:a16="http://schemas.microsoft.com/office/drawing/2014/main" id="{926E459C-9087-4C00-A2D3-AA7F459429A7}"/>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7999" name="Text Box 17">
          <a:extLst>
            <a:ext uri="{FF2B5EF4-FFF2-40B4-BE49-F238E27FC236}">
              <a16:creationId xmlns:a16="http://schemas.microsoft.com/office/drawing/2014/main" id="{8BAF7BF3-EDF7-45BA-9AAA-0216F6DA91D0}"/>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00" name="Text Box 18">
          <a:extLst>
            <a:ext uri="{FF2B5EF4-FFF2-40B4-BE49-F238E27FC236}">
              <a16:creationId xmlns:a16="http://schemas.microsoft.com/office/drawing/2014/main" id="{A410B409-B46F-4DA9-8BAB-DB76092F6C7E}"/>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01" name="Text Box 19">
          <a:extLst>
            <a:ext uri="{FF2B5EF4-FFF2-40B4-BE49-F238E27FC236}">
              <a16:creationId xmlns:a16="http://schemas.microsoft.com/office/drawing/2014/main" id="{FE28D28F-34D7-46EC-A447-6B4457B5C862}"/>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448496"/>
    <xdr:sp macro="" textlink="">
      <xdr:nvSpPr>
        <xdr:cNvPr id="18002" name="Text Box 15">
          <a:extLst>
            <a:ext uri="{FF2B5EF4-FFF2-40B4-BE49-F238E27FC236}">
              <a16:creationId xmlns:a16="http://schemas.microsoft.com/office/drawing/2014/main" id="{ED9CECC6-36B5-435F-A518-B6D070B5464D}"/>
            </a:ext>
          </a:extLst>
        </xdr:cNvPr>
        <xdr:cNvSpPr txBox="1">
          <a:spLocks noChangeArrowheads="1"/>
        </xdr:cNvSpPr>
      </xdr:nvSpPr>
      <xdr:spPr bwMode="auto">
        <a:xfrm>
          <a:off x="32247840" y="14923198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444331"/>
    <xdr:sp macro="" textlink="">
      <xdr:nvSpPr>
        <xdr:cNvPr id="18003" name="Text Box 15">
          <a:extLst>
            <a:ext uri="{FF2B5EF4-FFF2-40B4-BE49-F238E27FC236}">
              <a16:creationId xmlns:a16="http://schemas.microsoft.com/office/drawing/2014/main" id="{6FDD28A6-6949-4045-BD3B-2DF22176F014}"/>
            </a:ext>
          </a:extLst>
        </xdr:cNvPr>
        <xdr:cNvSpPr txBox="1">
          <a:spLocks noChangeArrowheads="1"/>
        </xdr:cNvSpPr>
      </xdr:nvSpPr>
      <xdr:spPr bwMode="auto">
        <a:xfrm>
          <a:off x="32247840" y="1492319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04" name="Text Box 16">
          <a:extLst>
            <a:ext uri="{FF2B5EF4-FFF2-40B4-BE49-F238E27FC236}">
              <a16:creationId xmlns:a16="http://schemas.microsoft.com/office/drawing/2014/main" id="{6C0DAE0F-2EA8-4764-A250-CE663C3F81FA}"/>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05" name="Text Box 17">
          <a:extLst>
            <a:ext uri="{FF2B5EF4-FFF2-40B4-BE49-F238E27FC236}">
              <a16:creationId xmlns:a16="http://schemas.microsoft.com/office/drawing/2014/main" id="{21D9EC55-9643-4BF9-ADC4-21B8CB435EE3}"/>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06" name="Text Box 18">
          <a:extLst>
            <a:ext uri="{FF2B5EF4-FFF2-40B4-BE49-F238E27FC236}">
              <a16:creationId xmlns:a16="http://schemas.microsoft.com/office/drawing/2014/main" id="{E67509AB-0316-40DD-A9F0-8C0930357684}"/>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07" name="Text Box 19">
          <a:extLst>
            <a:ext uri="{FF2B5EF4-FFF2-40B4-BE49-F238E27FC236}">
              <a16:creationId xmlns:a16="http://schemas.microsoft.com/office/drawing/2014/main" id="{B5627FE0-A886-4F30-82F6-D10FF33CCECF}"/>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444014"/>
    <xdr:sp macro="" textlink="">
      <xdr:nvSpPr>
        <xdr:cNvPr id="18008" name="Text Box 15">
          <a:extLst>
            <a:ext uri="{FF2B5EF4-FFF2-40B4-BE49-F238E27FC236}">
              <a16:creationId xmlns:a16="http://schemas.microsoft.com/office/drawing/2014/main" id="{3C04DEE2-1804-4244-9582-4FB23902711B}"/>
            </a:ext>
          </a:extLst>
        </xdr:cNvPr>
        <xdr:cNvSpPr txBox="1">
          <a:spLocks noChangeArrowheads="1"/>
        </xdr:cNvSpPr>
      </xdr:nvSpPr>
      <xdr:spPr bwMode="auto">
        <a:xfrm>
          <a:off x="32247840" y="1509007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09" name="Text Box 16">
          <a:extLst>
            <a:ext uri="{FF2B5EF4-FFF2-40B4-BE49-F238E27FC236}">
              <a16:creationId xmlns:a16="http://schemas.microsoft.com/office/drawing/2014/main" id="{4146ECE9-5C81-4261-A712-EE77A4C670BB}"/>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10" name="Text Box 17">
          <a:extLst>
            <a:ext uri="{FF2B5EF4-FFF2-40B4-BE49-F238E27FC236}">
              <a16:creationId xmlns:a16="http://schemas.microsoft.com/office/drawing/2014/main" id="{42B1098B-DC04-4598-9F54-051D98FEE3B2}"/>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11" name="Text Box 18">
          <a:extLst>
            <a:ext uri="{FF2B5EF4-FFF2-40B4-BE49-F238E27FC236}">
              <a16:creationId xmlns:a16="http://schemas.microsoft.com/office/drawing/2014/main" id="{FB293BD7-382D-44CD-AF52-8A98A17FC1BC}"/>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12" name="Text Box 19">
          <a:extLst>
            <a:ext uri="{FF2B5EF4-FFF2-40B4-BE49-F238E27FC236}">
              <a16:creationId xmlns:a16="http://schemas.microsoft.com/office/drawing/2014/main" id="{8F9FE9C8-AE88-4CE9-897D-5A289AC2BD40}"/>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456743"/>
    <xdr:sp macro="" textlink="">
      <xdr:nvSpPr>
        <xdr:cNvPr id="18013" name="Text Box 15">
          <a:extLst>
            <a:ext uri="{FF2B5EF4-FFF2-40B4-BE49-F238E27FC236}">
              <a16:creationId xmlns:a16="http://schemas.microsoft.com/office/drawing/2014/main" id="{34AB9D1B-4840-4D53-97E9-DF2FBE8CD980}"/>
            </a:ext>
          </a:extLst>
        </xdr:cNvPr>
        <xdr:cNvSpPr txBox="1">
          <a:spLocks noChangeArrowheads="1"/>
        </xdr:cNvSpPr>
      </xdr:nvSpPr>
      <xdr:spPr bwMode="auto">
        <a:xfrm>
          <a:off x="32247840" y="14923198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54</xdr:row>
      <xdr:rowOff>0</xdr:rowOff>
    </xdr:from>
    <xdr:ext cx="95250" cy="444331"/>
    <xdr:sp macro="" textlink="">
      <xdr:nvSpPr>
        <xdr:cNvPr id="18014" name="Text Box 15">
          <a:extLst>
            <a:ext uri="{FF2B5EF4-FFF2-40B4-BE49-F238E27FC236}">
              <a16:creationId xmlns:a16="http://schemas.microsoft.com/office/drawing/2014/main" id="{0CFC9882-3893-41E3-8359-1445095FAB55}"/>
            </a:ext>
          </a:extLst>
        </xdr:cNvPr>
        <xdr:cNvSpPr txBox="1">
          <a:spLocks noChangeArrowheads="1"/>
        </xdr:cNvSpPr>
      </xdr:nvSpPr>
      <xdr:spPr bwMode="auto">
        <a:xfrm>
          <a:off x="32247840" y="1492319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15" name="Text Box 16">
          <a:extLst>
            <a:ext uri="{FF2B5EF4-FFF2-40B4-BE49-F238E27FC236}">
              <a16:creationId xmlns:a16="http://schemas.microsoft.com/office/drawing/2014/main" id="{69C9DC94-485C-4950-8C0C-02793DB4330B}"/>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16" name="Text Box 17">
          <a:extLst>
            <a:ext uri="{FF2B5EF4-FFF2-40B4-BE49-F238E27FC236}">
              <a16:creationId xmlns:a16="http://schemas.microsoft.com/office/drawing/2014/main" id="{897B2EAF-1A72-479D-8DEB-406406113EAF}"/>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17" name="Text Box 18">
          <a:extLst>
            <a:ext uri="{FF2B5EF4-FFF2-40B4-BE49-F238E27FC236}">
              <a16:creationId xmlns:a16="http://schemas.microsoft.com/office/drawing/2014/main" id="{6FFC023B-3655-422B-9838-82A44E353F8E}"/>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18" name="Text Box 19">
          <a:extLst>
            <a:ext uri="{FF2B5EF4-FFF2-40B4-BE49-F238E27FC236}">
              <a16:creationId xmlns:a16="http://schemas.microsoft.com/office/drawing/2014/main" id="{403AD506-B332-4050-AB61-53525C30C8EA}"/>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444014"/>
    <xdr:sp macro="" textlink="">
      <xdr:nvSpPr>
        <xdr:cNvPr id="18019" name="Text Box 15">
          <a:extLst>
            <a:ext uri="{FF2B5EF4-FFF2-40B4-BE49-F238E27FC236}">
              <a16:creationId xmlns:a16="http://schemas.microsoft.com/office/drawing/2014/main" id="{FE3A4175-7FF7-4E8A-9C91-30A8C045031D}"/>
            </a:ext>
          </a:extLst>
        </xdr:cNvPr>
        <xdr:cNvSpPr txBox="1">
          <a:spLocks noChangeArrowheads="1"/>
        </xdr:cNvSpPr>
      </xdr:nvSpPr>
      <xdr:spPr bwMode="auto">
        <a:xfrm>
          <a:off x="32247840" y="1509007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20" name="Text Box 16">
          <a:extLst>
            <a:ext uri="{FF2B5EF4-FFF2-40B4-BE49-F238E27FC236}">
              <a16:creationId xmlns:a16="http://schemas.microsoft.com/office/drawing/2014/main" id="{F9004BA6-7E5E-4F2C-8499-141838BC026F}"/>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21" name="Text Box 17">
          <a:extLst>
            <a:ext uri="{FF2B5EF4-FFF2-40B4-BE49-F238E27FC236}">
              <a16:creationId xmlns:a16="http://schemas.microsoft.com/office/drawing/2014/main" id="{35044797-FE27-441E-A6AA-1BC66EEDD8CC}"/>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22" name="Text Box 18">
          <a:extLst>
            <a:ext uri="{FF2B5EF4-FFF2-40B4-BE49-F238E27FC236}">
              <a16:creationId xmlns:a16="http://schemas.microsoft.com/office/drawing/2014/main" id="{90DB3AF2-383A-4AF5-BA93-35059E06A3FC}"/>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23" name="Text Box 19">
          <a:extLst>
            <a:ext uri="{FF2B5EF4-FFF2-40B4-BE49-F238E27FC236}">
              <a16:creationId xmlns:a16="http://schemas.microsoft.com/office/drawing/2014/main" id="{1865ECE7-79FF-483E-B541-89DEFED9704E}"/>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24" name="Text Box 16">
          <a:extLst>
            <a:ext uri="{FF2B5EF4-FFF2-40B4-BE49-F238E27FC236}">
              <a16:creationId xmlns:a16="http://schemas.microsoft.com/office/drawing/2014/main" id="{AF30EC0F-F5C0-4403-95BD-1944BC2114DE}"/>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25" name="Text Box 17">
          <a:extLst>
            <a:ext uri="{FF2B5EF4-FFF2-40B4-BE49-F238E27FC236}">
              <a16:creationId xmlns:a16="http://schemas.microsoft.com/office/drawing/2014/main" id="{13CF1909-08F2-4A87-A709-6946BE99BD8B}"/>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26" name="Text Box 18">
          <a:extLst>
            <a:ext uri="{FF2B5EF4-FFF2-40B4-BE49-F238E27FC236}">
              <a16:creationId xmlns:a16="http://schemas.microsoft.com/office/drawing/2014/main" id="{C46E707D-A7A0-4B8E-9DE1-78E8AE1E8D36}"/>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27" name="Text Box 19">
          <a:extLst>
            <a:ext uri="{FF2B5EF4-FFF2-40B4-BE49-F238E27FC236}">
              <a16:creationId xmlns:a16="http://schemas.microsoft.com/office/drawing/2014/main" id="{0A968C79-B9B6-4304-B834-BC265B234FF4}"/>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444014"/>
    <xdr:sp macro="" textlink="">
      <xdr:nvSpPr>
        <xdr:cNvPr id="18028" name="Text Box 15">
          <a:extLst>
            <a:ext uri="{FF2B5EF4-FFF2-40B4-BE49-F238E27FC236}">
              <a16:creationId xmlns:a16="http://schemas.microsoft.com/office/drawing/2014/main" id="{328F80DA-4BD5-4EAA-8314-A718A49E2963}"/>
            </a:ext>
          </a:extLst>
        </xdr:cNvPr>
        <xdr:cNvSpPr txBox="1">
          <a:spLocks noChangeArrowheads="1"/>
        </xdr:cNvSpPr>
      </xdr:nvSpPr>
      <xdr:spPr bwMode="auto">
        <a:xfrm>
          <a:off x="32247840" y="1509007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29" name="Text Box 16">
          <a:extLst>
            <a:ext uri="{FF2B5EF4-FFF2-40B4-BE49-F238E27FC236}">
              <a16:creationId xmlns:a16="http://schemas.microsoft.com/office/drawing/2014/main" id="{C17B241F-1C97-4FA0-8718-5C34FD69C08C}"/>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30" name="Text Box 17">
          <a:extLst>
            <a:ext uri="{FF2B5EF4-FFF2-40B4-BE49-F238E27FC236}">
              <a16:creationId xmlns:a16="http://schemas.microsoft.com/office/drawing/2014/main" id="{2975F091-2DA9-4A00-B1DA-D0A1D3404C84}"/>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171450"/>
    <xdr:sp macro="" textlink="">
      <xdr:nvSpPr>
        <xdr:cNvPr id="18031" name="Text Box 18">
          <a:extLst>
            <a:ext uri="{FF2B5EF4-FFF2-40B4-BE49-F238E27FC236}">
              <a16:creationId xmlns:a16="http://schemas.microsoft.com/office/drawing/2014/main" id="{D8A564F4-535A-468E-B93D-441A38990169}"/>
            </a:ext>
          </a:extLst>
        </xdr:cNvPr>
        <xdr:cNvSpPr txBox="1">
          <a:spLocks noChangeArrowheads="1"/>
        </xdr:cNvSpPr>
      </xdr:nvSpPr>
      <xdr:spPr bwMode="auto">
        <a:xfrm>
          <a:off x="32247840" y="15173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461691"/>
    <xdr:sp macro="" textlink="">
      <xdr:nvSpPr>
        <xdr:cNvPr id="18032" name="Text Box 15">
          <a:extLst>
            <a:ext uri="{FF2B5EF4-FFF2-40B4-BE49-F238E27FC236}">
              <a16:creationId xmlns:a16="http://schemas.microsoft.com/office/drawing/2014/main" id="{38A2BD2D-AC6E-4A5C-8B53-3C99A394A691}"/>
            </a:ext>
          </a:extLst>
        </xdr:cNvPr>
        <xdr:cNvSpPr txBox="1">
          <a:spLocks noChangeArrowheads="1"/>
        </xdr:cNvSpPr>
      </xdr:nvSpPr>
      <xdr:spPr bwMode="auto">
        <a:xfrm>
          <a:off x="32247840" y="15224188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444331"/>
    <xdr:sp macro="" textlink="">
      <xdr:nvSpPr>
        <xdr:cNvPr id="18033" name="Text Box 15">
          <a:extLst>
            <a:ext uri="{FF2B5EF4-FFF2-40B4-BE49-F238E27FC236}">
              <a16:creationId xmlns:a16="http://schemas.microsoft.com/office/drawing/2014/main" id="{99B621CB-0202-4906-9327-691051AEB186}"/>
            </a:ext>
          </a:extLst>
        </xdr:cNvPr>
        <xdr:cNvSpPr txBox="1">
          <a:spLocks noChangeArrowheads="1"/>
        </xdr:cNvSpPr>
      </xdr:nvSpPr>
      <xdr:spPr bwMode="auto">
        <a:xfrm>
          <a:off x="32247840" y="1522418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34" name="Text Box 16">
          <a:extLst>
            <a:ext uri="{FF2B5EF4-FFF2-40B4-BE49-F238E27FC236}">
              <a16:creationId xmlns:a16="http://schemas.microsoft.com/office/drawing/2014/main" id="{062590F3-89FD-4439-936F-D96ECFF46C3E}"/>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35" name="Text Box 17">
          <a:extLst>
            <a:ext uri="{FF2B5EF4-FFF2-40B4-BE49-F238E27FC236}">
              <a16:creationId xmlns:a16="http://schemas.microsoft.com/office/drawing/2014/main" id="{D3690B71-3123-4D86-9025-7E71CC2DF856}"/>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36" name="Text Box 18">
          <a:extLst>
            <a:ext uri="{FF2B5EF4-FFF2-40B4-BE49-F238E27FC236}">
              <a16:creationId xmlns:a16="http://schemas.microsoft.com/office/drawing/2014/main" id="{4855F217-E1E3-4EDB-BB46-76B58538C469}"/>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37" name="Text Box 19">
          <a:extLst>
            <a:ext uri="{FF2B5EF4-FFF2-40B4-BE49-F238E27FC236}">
              <a16:creationId xmlns:a16="http://schemas.microsoft.com/office/drawing/2014/main" id="{1CD1DC0D-DC0F-4DD4-8C74-747A6F631081}"/>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38" name="Text Box 16">
          <a:extLst>
            <a:ext uri="{FF2B5EF4-FFF2-40B4-BE49-F238E27FC236}">
              <a16:creationId xmlns:a16="http://schemas.microsoft.com/office/drawing/2014/main" id="{FF541CA3-55B5-4FAE-83B0-F52AFB460AC5}"/>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39" name="Text Box 17">
          <a:extLst>
            <a:ext uri="{FF2B5EF4-FFF2-40B4-BE49-F238E27FC236}">
              <a16:creationId xmlns:a16="http://schemas.microsoft.com/office/drawing/2014/main" id="{DF542A10-0E6E-4BA4-B4A0-B419E151A530}"/>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40" name="Text Box 18">
          <a:extLst>
            <a:ext uri="{FF2B5EF4-FFF2-40B4-BE49-F238E27FC236}">
              <a16:creationId xmlns:a16="http://schemas.microsoft.com/office/drawing/2014/main" id="{28A91200-85E0-4AA8-8137-0836FC5137DD}"/>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41" name="Text Box 19">
          <a:extLst>
            <a:ext uri="{FF2B5EF4-FFF2-40B4-BE49-F238E27FC236}">
              <a16:creationId xmlns:a16="http://schemas.microsoft.com/office/drawing/2014/main" id="{5E7640C5-EC7B-451C-A281-F6679DB3E0EE}"/>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448496"/>
    <xdr:sp macro="" textlink="">
      <xdr:nvSpPr>
        <xdr:cNvPr id="18042" name="Text Box 15">
          <a:extLst>
            <a:ext uri="{FF2B5EF4-FFF2-40B4-BE49-F238E27FC236}">
              <a16:creationId xmlns:a16="http://schemas.microsoft.com/office/drawing/2014/main" id="{BFC8B23F-C1C2-46AB-9B55-E23C3797F1F4}"/>
            </a:ext>
          </a:extLst>
        </xdr:cNvPr>
        <xdr:cNvSpPr txBox="1">
          <a:spLocks noChangeArrowheads="1"/>
        </xdr:cNvSpPr>
      </xdr:nvSpPr>
      <xdr:spPr bwMode="auto">
        <a:xfrm>
          <a:off x="32247840" y="15224188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444331"/>
    <xdr:sp macro="" textlink="">
      <xdr:nvSpPr>
        <xdr:cNvPr id="18043" name="Text Box 15">
          <a:extLst>
            <a:ext uri="{FF2B5EF4-FFF2-40B4-BE49-F238E27FC236}">
              <a16:creationId xmlns:a16="http://schemas.microsoft.com/office/drawing/2014/main" id="{EE236F9F-6571-48CA-A8B5-33B7F3AFFAB8}"/>
            </a:ext>
          </a:extLst>
        </xdr:cNvPr>
        <xdr:cNvSpPr txBox="1">
          <a:spLocks noChangeArrowheads="1"/>
        </xdr:cNvSpPr>
      </xdr:nvSpPr>
      <xdr:spPr bwMode="auto">
        <a:xfrm>
          <a:off x="32247840" y="1522418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44" name="Text Box 16">
          <a:extLst>
            <a:ext uri="{FF2B5EF4-FFF2-40B4-BE49-F238E27FC236}">
              <a16:creationId xmlns:a16="http://schemas.microsoft.com/office/drawing/2014/main" id="{E5E65F3C-C21B-49BD-9A7E-A8ABDDD5D84F}"/>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45" name="Text Box 17">
          <a:extLst>
            <a:ext uri="{FF2B5EF4-FFF2-40B4-BE49-F238E27FC236}">
              <a16:creationId xmlns:a16="http://schemas.microsoft.com/office/drawing/2014/main" id="{2397E689-E88B-4135-87F4-B0EC769487AF}"/>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46" name="Text Box 18">
          <a:extLst>
            <a:ext uri="{FF2B5EF4-FFF2-40B4-BE49-F238E27FC236}">
              <a16:creationId xmlns:a16="http://schemas.microsoft.com/office/drawing/2014/main" id="{D9F2A356-C4B6-42AA-A400-ADD0251E8842}"/>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47" name="Text Box 19">
          <a:extLst>
            <a:ext uri="{FF2B5EF4-FFF2-40B4-BE49-F238E27FC236}">
              <a16:creationId xmlns:a16="http://schemas.microsoft.com/office/drawing/2014/main" id="{42E3144F-E062-4737-A775-F5A3E827A96C}"/>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56</xdr:row>
      <xdr:rowOff>504825</xdr:rowOff>
    </xdr:from>
    <xdr:ext cx="95250" cy="444014"/>
    <xdr:sp macro="" textlink="">
      <xdr:nvSpPr>
        <xdr:cNvPr id="18048" name="Text Box 15">
          <a:extLst>
            <a:ext uri="{FF2B5EF4-FFF2-40B4-BE49-F238E27FC236}">
              <a16:creationId xmlns:a16="http://schemas.microsoft.com/office/drawing/2014/main" id="{4BF49B75-5575-47C4-8379-82B73D78BECE}"/>
            </a:ext>
          </a:extLst>
        </xdr:cNvPr>
        <xdr:cNvSpPr txBox="1">
          <a:spLocks noChangeArrowheads="1"/>
        </xdr:cNvSpPr>
      </xdr:nvSpPr>
      <xdr:spPr bwMode="auto">
        <a:xfrm>
          <a:off x="32247840" y="1545050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49" name="Text Box 16">
          <a:extLst>
            <a:ext uri="{FF2B5EF4-FFF2-40B4-BE49-F238E27FC236}">
              <a16:creationId xmlns:a16="http://schemas.microsoft.com/office/drawing/2014/main" id="{CBF54043-C502-4E15-95A0-97041F56EF8B}"/>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50" name="Text Box 17">
          <a:extLst>
            <a:ext uri="{FF2B5EF4-FFF2-40B4-BE49-F238E27FC236}">
              <a16:creationId xmlns:a16="http://schemas.microsoft.com/office/drawing/2014/main" id="{EA7FCA4D-4E5B-426D-A734-3E81D67462FA}"/>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51" name="Text Box 18">
          <a:extLst>
            <a:ext uri="{FF2B5EF4-FFF2-40B4-BE49-F238E27FC236}">
              <a16:creationId xmlns:a16="http://schemas.microsoft.com/office/drawing/2014/main" id="{A11015E9-B085-4166-8F78-D13026C05436}"/>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52" name="Text Box 19">
          <a:extLst>
            <a:ext uri="{FF2B5EF4-FFF2-40B4-BE49-F238E27FC236}">
              <a16:creationId xmlns:a16="http://schemas.microsoft.com/office/drawing/2014/main" id="{F049CC13-02C3-477F-89AA-2805AFC5593B}"/>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456743"/>
    <xdr:sp macro="" textlink="">
      <xdr:nvSpPr>
        <xdr:cNvPr id="18053" name="Text Box 15">
          <a:extLst>
            <a:ext uri="{FF2B5EF4-FFF2-40B4-BE49-F238E27FC236}">
              <a16:creationId xmlns:a16="http://schemas.microsoft.com/office/drawing/2014/main" id="{4F4BE3F8-C36B-4A5B-A528-EF58C630CBA8}"/>
            </a:ext>
          </a:extLst>
        </xdr:cNvPr>
        <xdr:cNvSpPr txBox="1">
          <a:spLocks noChangeArrowheads="1"/>
        </xdr:cNvSpPr>
      </xdr:nvSpPr>
      <xdr:spPr bwMode="auto">
        <a:xfrm>
          <a:off x="32247840" y="15224188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444331"/>
    <xdr:sp macro="" textlink="">
      <xdr:nvSpPr>
        <xdr:cNvPr id="18054" name="Text Box 15">
          <a:extLst>
            <a:ext uri="{FF2B5EF4-FFF2-40B4-BE49-F238E27FC236}">
              <a16:creationId xmlns:a16="http://schemas.microsoft.com/office/drawing/2014/main" id="{A68878CA-EDEE-46E2-984D-5361D0D5A6AF}"/>
            </a:ext>
          </a:extLst>
        </xdr:cNvPr>
        <xdr:cNvSpPr txBox="1">
          <a:spLocks noChangeArrowheads="1"/>
        </xdr:cNvSpPr>
      </xdr:nvSpPr>
      <xdr:spPr bwMode="auto">
        <a:xfrm>
          <a:off x="32247840" y="1522418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55" name="Text Box 16">
          <a:extLst>
            <a:ext uri="{FF2B5EF4-FFF2-40B4-BE49-F238E27FC236}">
              <a16:creationId xmlns:a16="http://schemas.microsoft.com/office/drawing/2014/main" id="{AA0CD23E-80F0-4586-B7E9-CCFDD3080046}"/>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56" name="Text Box 17">
          <a:extLst>
            <a:ext uri="{FF2B5EF4-FFF2-40B4-BE49-F238E27FC236}">
              <a16:creationId xmlns:a16="http://schemas.microsoft.com/office/drawing/2014/main" id="{E541832C-2162-46F5-9922-753881B8B1CA}"/>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57" name="Text Box 18">
          <a:extLst>
            <a:ext uri="{FF2B5EF4-FFF2-40B4-BE49-F238E27FC236}">
              <a16:creationId xmlns:a16="http://schemas.microsoft.com/office/drawing/2014/main" id="{05CDA208-E941-4E1B-B9FC-E90A0BA9BB44}"/>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58" name="Text Box 19">
          <a:extLst>
            <a:ext uri="{FF2B5EF4-FFF2-40B4-BE49-F238E27FC236}">
              <a16:creationId xmlns:a16="http://schemas.microsoft.com/office/drawing/2014/main" id="{7097A667-9405-4829-8954-CF138FB416E3}"/>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56</xdr:row>
      <xdr:rowOff>504825</xdr:rowOff>
    </xdr:from>
    <xdr:ext cx="95250" cy="444014"/>
    <xdr:sp macro="" textlink="">
      <xdr:nvSpPr>
        <xdr:cNvPr id="18059" name="Text Box 15">
          <a:extLst>
            <a:ext uri="{FF2B5EF4-FFF2-40B4-BE49-F238E27FC236}">
              <a16:creationId xmlns:a16="http://schemas.microsoft.com/office/drawing/2014/main" id="{A77D026C-E5E9-476A-8CC3-C2911EE05E33}"/>
            </a:ext>
          </a:extLst>
        </xdr:cNvPr>
        <xdr:cNvSpPr txBox="1">
          <a:spLocks noChangeArrowheads="1"/>
        </xdr:cNvSpPr>
      </xdr:nvSpPr>
      <xdr:spPr bwMode="auto">
        <a:xfrm>
          <a:off x="32247840" y="1545050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60" name="Text Box 16">
          <a:extLst>
            <a:ext uri="{FF2B5EF4-FFF2-40B4-BE49-F238E27FC236}">
              <a16:creationId xmlns:a16="http://schemas.microsoft.com/office/drawing/2014/main" id="{15BAD0B3-0825-4F17-B81F-158D3BDFB945}"/>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61" name="Text Box 17">
          <a:extLst>
            <a:ext uri="{FF2B5EF4-FFF2-40B4-BE49-F238E27FC236}">
              <a16:creationId xmlns:a16="http://schemas.microsoft.com/office/drawing/2014/main" id="{9FBBDDC1-B55D-47F9-A9DC-E2FC8CD3B889}"/>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62" name="Text Box 18">
          <a:extLst>
            <a:ext uri="{FF2B5EF4-FFF2-40B4-BE49-F238E27FC236}">
              <a16:creationId xmlns:a16="http://schemas.microsoft.com/office/drawing/2014/main" id="{F23DDB39-E07F-46BB-9D7C-32D3D2D14BB3}"/>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63" name="Text Box 19">
          <a:extLst>
            <a:ext uri="{FF2B5EF4-FFF2-40B4-BE49-F238E27FC236}">
              <a16:creationId xmlns:a16="http://schemas.microsoft.com/office/drawing/2014/main" id="{E049AE76-732A-4001-9792-68A39CBB56EA}"/>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64" name="Text Box 16">
          <a:extLst>
            <a:ext uri="{FF2B5EF4-FFF2-40B4-BE49-F238E27FC236}">
              <a16:creationId xmlns:a16="http://schemas.microsoft.com/office/drawing/2014/main" id="{31A5E924-3B27-4A32-A33E-5DA54D149E49}"/>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65" name="Text Box 17">
          <a:extLst>
            <a:ext uri="{FF2B5EF4-FFF2-40B4-BE49-F238E27FC236}">
              <a16:creationId xmlns:a16="http://schemas.microsoft.com/office/drawing/2014/main" id="{7FE8FF37-DA09-48B8-BD3B-2BF8DA74D228}"/>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66" name="Text Box 18">
          <a:extLst>
            <a:ext uri="{FF2B5EF4-FFF2-40B4-BE49-F238E27FC236}">
              <a16:creationId xmlns:a16="http://schemas.microsoft.com/office/drawing/2014/main" id="{5DD50089-40AE-49F3-A741-4300A9EF8DD0}"/>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67" name="Text Box 19">
          <a:extLst>
            <a:ext uri="{FF2B5EF4-FFF2-40B4-BE49-F238E27FC236}">
              <a16:creationId xmlns:a16="http://schemas.microsoft.com/office/drawing/2014/main" id="{EC5EA568-84E1-4EE3-9551-8957A371CF08}"/>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56</xdr:row>
      <xdr:rowOff>504825</xdr:rowOff>
    </xdr:from>
    <xdr:ext cx="95250" cy="444014"/>
    <xdr:sp macro="" textlink="">
      <xdr:nvSpPr>
        <xdr:cNvPr id="18068" name="Text Box 15">
          <a:extLst>
            <a:ext uri="{FF2B5EF4-FFF2-40B4-BE49-F238E27FC236}">
              <a16:creationId xmlns:a16="http://schemas.microsoft.com/office/drawing/2014/main" id="{915B8DA0-E988-45A7-8A39-50CCCFFBC409}"/>
            </a:ext>
          </a:extLst>
        </xdr:cNvPr>
        <xdr:cNvSpPr txBox="1">
          <a:spLocks noChangeArrowheads="1"/>
        </xdr:cNvSpPr>
      </xdr:nvSpPr>
      <xdr:spPr bwMode="auto">
        <a:xfrm>
          <a:off x="32247840" y="1545050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69" name="Text Box 16">
          <a:extLst>
            <a:ext uri="{FF2B5EF4-FFF2-40B4-BE49-F238E27FC236}">
              <a16:creationId xmlns:a16="http://schemas.microsoft.com/office/drawing/2014/main" id="{1671E5BA-6EC8-4C42-8A44-E3234A5A95E6}"/>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70" name="Text Box 17">
          <a:extLst>
            <a:ext uri="{FF2B5EF4-FFF2-40B4-BE49-F238E27FC236}">
              <a16:creationId xmlns:a16="http://schemas.microsoft.com/office/drawing/2014/main" id="{26C099E4-9D18-41EA-BBD2-74771FAE8110}"/>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71" name="Text Box 18">
          <a:extLst>
            <a:ext uri="{FF2B5EF4-FFF2-40B4-BE49-F238E27FC236}">
              <a16:creationId xmlns:a16="http://schemas.microsoft.com/office/drawing/2014/main" id="{2C6310CE-F0A8-43F8-97B6-136E313368D9}"/>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461691"/>
    <xdr:sp macro="" textlink="">
      <xdr:nvSpPr>
        <xdr:cNvPr id="18072" name="Text Box 15">
          <a:extLst>
            <a:ext uri="{FF2B5EF4-FFF2-40B4-BE49-F238E27FC236}">
              <a16:creationId xmlns:a16="http://schemas.microsoft.com/office/drawing/2014/main" id="{64BCC436-29BA-43D6-9DD4-FFA1C7F6ABE8}"/>
            </a:ext>
          </a:extLst>
        </xdr:cNvPr>
        <xdr:cNvSpPr txBox="1">
          <a:spLocks noChangeArrowheads="1"/>
        </xdr:cNvSpPr>
      </xdr:nvSpPr>
      <xdr:spPr bwMode="auto">
        <a:xfrm>
          <a:off x="32247840" y="15224188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444331"/>
    <xdr:sp macro="" textlink="">
      <xdr:nvSpPr>
        <xdr:cNvPr id="18073" name="Text Box 15">
          <a:extLst>
            <a:ext uri="{FF2B5EF4-FFF2-40B4-BE49-F238E27FC236}">
              <a16:creationId xmlns:a16="http://schemas.microsoft.com/office/drawing/2014/main" id="{C21523B5-5F28-4AD5-B8D1-5591BDE021A6}"/>
            </a:ext>
          </a:extLst>
        </xdr:cNvPr>
        <xdr:cNvSpPr txBox="1">
          <a:spLocks noChangeArrowheads="1"/>
        </xdr:cNvSpPr>
      </xdr:nvSpPr>
      <xdr:spPr bwMode="auto">
        <a:xfrm>
          <a:off x="32247840" y="1522418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74" name="Text Box 16">
          <a:extLst>
            <a:ext uri="{FF2B5EF4-FFF2-40B4-BE49-F238E27FC236}">
              <a16:creationId xmlns:a16="http://schemas.microsoft.com/office/drawing/2014/main" id="{64ABE3B1-4764-4762-901F-3F15A90F44A5}"/>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75" name="Text Box 17">
          <a:extLst>
            <a:ext uri="{FF2B5EF4-FFF2-40B4-BE49-F238E27FC236}">
              <a16:creationId xmlns:a16="http://schemas.microsoft.com/office/drawing/2014/main" id="{9DB38F42-56DE-429F-A358-1324E03CEEDE}"/>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76" name="Text Box 18">
          <a:extLst>
            <a:ext uri="{FF2B5EF4-FFF2-40B4-BE49-F238E27FC236}">
              <a16:creationId xmlns:a16="http://schemas.microsoft.com/office/drawing/2014/main" id="{80F2ACB7-699D-4477-8FD4-EAF14F0DC728}"/>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77" name="Text Box 19">
          <a:extLst>
            <a:ext uri="{FF2B5EF4-FFF2-40B4-BE49-F238E27FC236}">
              <a16:creationId xmlns:a16="http://schemas.microsoft.com/office/drawing/2014/main" id="{4FBAA64A-9E5B-4E42-824D-B9AE407D9C2F}"/>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78" name="Text Box 16">
          <a:extLst>
            <a:ext uri="{FF2B5EF4-FFF2-40B4-BE49-F238E27FC236}">
              <a16:creationId xmlns:a16="http://schemas.microsoft.com/office/drawing/2014/main" id="{A9F13F24-6592-4B6B-92CD-02F4B92A1002}"/>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79" name="Text Box 17">
          <a:extLst>
            <a:ext uri="{FF2B5EF4-FFF2-40B4-BE49-F238E27FC236}">
              <a16:creationId xmlns:a16="http://schemas.microsoft.com/office/drawing/2014/main" id="{A7431A0E-D1C4-4398-9B97-8F38E9F0259A}"/>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80" name="Text Box 18">
          <a:extLst>
            <a:ext uri="{FF2B5EF4-FFF2-40B4-BE49-F238E27FC236}">
              <a16:creationId xmlns:a16="http://schemas.microsoft.com/office/drawing/2014/main" id="{FE91A32D-695C-40C5-B041-7BFFDA8CC58E}"/>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81" name="Text Box 19">
          <a:extLst>
            <a:ext uri="{FF2B5EF4-FFF2-40B4-BE49-F238E27FC236}">
              <a16:creationId xmlns:a16="http://schemas.microsoft.com/office/drawing/2014/main" id="{E42DE1F8-652A-4947-897C-44107A7CFF3A}"/>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448496"/>
    <xdr:sp macro="" textlink="">
      <xdr:nvSpPr>
        <xdr:cNvPr id="18082" name="Text Box 15">
          <a:extLst>
            <a:ext uri="{FF2B5EF4-FFF2-40B4-BE49-F238E27FC236}">
              <a16:creationId xmlns:a16="http://schemas.microsoft.com/office/drawing/2014/main" id="{735905D6-7CC1-49A1-AD96-B0E96D7A8062}"/>
            </a:ext>
          </a:extLst>
        </xdr:cNvPr>
        <xdr:cNvSpPr txBox="1">
          <a:spLocks noChangeArrowheads="1"/>
        </xdr:cNvSpPr>
      </xdr:nvSpPr>
      <xdr:spPr bwMode="auto">
        <a:xfrm>
          <a:off x="32247840" y="15224188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444331"/>
    <xdr:sp macro="" textlink="">
      <xdr:nvSpPr>
        <xdr:cNvPr id="18083" name="Text Box 15">
          <a:extLst>
            <a:ext uri="{FF2B5EF4-FFF2-40B4-BE49-F238E27FC236}">
              <a16:creationId xmlns:a16="http://schemas.microsoft.com/office/drawing/2014/main" id="{F8CCEDFC-0F1E-4BB4-9EEB-8E71CA9A8CA6}"/>
            </a:ext>
          </a:extLst>
        </xdr:cNvPr>
        <xdr:cNvSpPr txBox="1">
          <a:spLocks noChangeArrowheads="1"/>
        </xdr:cNvSpPr>
      </xdr:nvSpPr>
      <xdr:spPr bwMode="auto">
        <a:xfrm>
          <a:off x="32247840" y="1522418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84" name="Text Box 16">
          <a:extLst>
            <a:ext uri="{FF2B5EF4-FFF2-40B4-BE49-F238E27FC236}">
              <a16:creationId xmlns:a16="http://schemas.microsoft.com/office/drawing/2014/main" id="{45396819-0904-45AF-A807-93E434E2C111}"/>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85" name="Text Box 17">
          <a:extLst>
            <a:ext uri="{FF2B5EF4-FFF2-40B4-BE49-F238E27FC236}">
              <a16:creationId xmlns:a16="http://schemas.microsoft.com/office/drawing/2014/main" id="{E89D85BB-357D-45A5-8040-81D7548C5F3F}"/>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86" name="Text Box 18">
          <a:extLst>
            <a:ext uri="{FF2B5EF4-FFF2-40B4-BE49-F238E27FC236}">
              <a16:creationId xmlns:a16="http://schemas.microsoft.com/office/drawing/2014/main" id="{42657715-033E-469E-A759-55E76D9B6A39}"/>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87" name="Text Box 19">
          <a:extLst>
            <a:ext uri="{FF2B5EF4-FFF2-40B4-BE49-F238E27FC236}">
              <a16:creationId xmlns:a16="http://schemas.microsoft.com/office/drawing/2014/main" id="{2883ED96-EBC4-4B31-B8A1-5FC6A3831A88}"/>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56</xdr:row>
      <xdr:rowOff>504825</xdr:rowOff>
    </xdr:from>
    <xdr:ext cx="95250" cy="444014"/>
    <xdr:sp macro="" textlink="">
      <xdr:nvSpPr>
        <xdr:cNvPr id="18088" name="Text Box 15">
          <a:extLst>
            <a:ext uri="{FF2B5EF4-FFF2-40B4-BE49-F238E27FC236}">
              <a16:creationId xmlns:a16="http://schemas.microsoft.com/office/drawing/2014/main" id="{40AB3275-19B7-4219-B841-8D2CB538314E}"/>
            </a:ext>
          </a:extLst>
        </xdr:cNvPr>
        <xdr:cNvSpPr txBox="1">
          <a:spLocks noChangeArrowheads="1"/>
        </xdr:cNvSpPr>
      </xdr:nvSpPr>
      <xdr:spPr bwMode="auto">
        <a:xfrm>
          <a:off x="32247840" y="1545050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89" name="Text Box 16">
          <a:extLst>
            <a:ext uri="{FF2B5EF4-FFF2-40B4-BE49-F238E27FC236}">
              <a16:creationId xmlns:a16="http://schemas.microsoft.com/office/drawing/2014/main" id="{386D6F63-BB2C-44D6-8972-76DD99350E80}"/>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90" name="Text Box 17">
          <a:extLst>
            <a:ext uri="{FF2B5EF4-FFF2-40B4-BE49-F238E27FC236}">
              <a16:creationId xmlns:a16="http://schemas.microsoft.com/office/drawing/2014/main" id="{1041E589-28A8-44A3-A7C6-E7C3667DC338}"/>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91" name="Text Box 18">
          <a:extLst>
            <a:ext uri="{FF2B5EF4-FFF2-40B4-BE49-F238E27FC236}">
              <a16:creationId xmlns:a16="http://schemas.microsoft.com/office/drawing/2014/main" id="{F934DFF8-4B9F-4ED1-AEE5-7BE9F6345A71}"/>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92" name="Text Box 19">
          <a:extLst>
            <a:ext uri="{FF2B5EF4-FFF2-40B4-BE49-F238E27FC236}">
              <a16:creationId xmlns:a16="http://schemas.microsoft.com/office/drawing/2014/main" id="{CCB4DB2A-3106-4975-8C19-9E9C50C6C49B}"/>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456743"/>
    <xdr:sp macro="" textlink="">
      <xdr:nvSpPr>
        <xdr:cNvPr id="18093" name="Text Box 15">
          <a:extLst>
            <a:ext uri="{FF2B5EF4-FFF2-40B4-BE49-F238E27FC236}">
              <a16:creationId xmlns:a16="http://schemas.microsoft.com/office/drawing/2014/main" id="{FA0C0D83-B812-4F2E-8D11-E9F9638EDAFB}"/>
            </a:ext>
          </a:extLst>
        </xdr:cNvPr>
        <xdr:cNvSpPr txBox="1">
          <a:spLocks noChangeArrowheads="1"/>
        </xdr:cNvSpPr>
      </xdr:nvSpPr>
      <xdr:spPr bwMode="auto">
        <a:xfrm>
          <a:off x="32247840" y="15224188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55</xdr:row>
      <xdr:rowOff>0</xdr:rowOff>
    </xdr:from>
    <xdr:ext cx="95250" cy="444331"/>
    <xdr:sp macro="" textlink="">
      <xdr:nvSpPr>
        <xdr:cNvPr id="18094" name="Text Box 15">
          <a:extLst>
            <a:ext uri="{FF2B5EF4-FFF2-40B4-BE49-F238E27FC236}">
              <a16:creationId xmlns:a16="http://schemas.microsoft.com/office/drawing/2014/main" id="{084C7E9C-E5CD-4814-97F9-CC3992B94E98}"/>
            </a:ext>
          </a:extLst>
        </xdr:cNvPr>
        <xdr:cNvSpPr txBox="1">
          <a:spLocks noChangeArrowheads="1"/>
        </xdr:cNvSpPr>
      </xdr:nvSpPr>
      <xdr:spPr bwMode="auto">
        <a:xfrm>
          <a:off x="32247840" y="1522418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95" name="Text Box 16">
          <a:extLst>
            <a:ext uri="{FF2B5EF4-FFF2-40B4-BE49-F238E27FC236}">
              <a16:creationId xmlns:a16="http://schemas.microsoft.com/office/drawing/2014/main" id="{875A7DA3-717B-4238-8A43-47AF60A52C14}"/>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96" name="Text Box 17">
          <a:extLst>
            <a:ext uri="{FF2B5EF4-FFF2-40B4-BE49-F238E27FC236}">
              <a16:creationId xmlns:a16="http://schemas.microsoft.com/office/drawing/2014/main" id="{8C4E5811-5A06-45FC-BFEE-0612294311C5}"/>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97" name="Text Box 18">
          <a:extLst>
            <a:ext uri="{FF2B5EF4-FFF2-40B4-BE49-F238E27FC236}">
              <a16:creationId xmlns:a16="http://schemas.microsoft.com/office/drawing/2014/main" id="{C86B36E1-AA0F-4845-AA8C-DFB029A14DA3}"/>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098" name="Text Box 19">
          <a:extLst>
            <a:ext uri="{FF2B5EF4-FFF2-40B4-BE49-F238E27FC236}">
              <a16:creationId xmlns:a16="http://schemas.microsoft.com/office/drawing/2014/main" id="{8F546C85-C068-41B2-96E0-BB162D002D51}"/>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56</xdr:row>
      <xdr:rowOff>504825</xdr:rowOff>
    </xdr:from>
    <xdr:ext cx="95250" cy="444014"/>
    <xdr:sp macro="" textlink="">
      <xdr:nvSpPr>
        <xdr:cNvPr id="18099" name="Text Box 15">
          <a:extLst>
            <a:ext uri="{FF2B5EF4-FFF2-40B4-BE49-F238E27FC236}">
              <a16:creationId xmlns:a16="http://schemas.microsoft.com/office/drawing/2014/main" id="{AAFC3F3F-AAAF-4D86-BDB0-49FD802729F7}"/>
            </a:ext>
          </a:extLst>
        </xdr:cNvPr>
        <xdr:cNvSpPr txBox="1">
          <a:spLocks noChangeArrowheads="1"/>
        </xdr:cNvSpPr>
      </xdr:nvSpPr>
      <xdr:spPr bwMode="auto">
        <a:xfrm>
          <a:off x="32247840" y="1545050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100" name="Text Box 16">
          <a:extLst>
            <a:ext uri="{FF2B5EF4-FFF2-40B4-BE49-F238E27FC236}">
              <a16:creationId xmlns:a16="http://schemas.microsoft.com/office/drawing/2014/main" id="{30E22B66-CE69-43A0-98C4-562EBB81C0A2}"/>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101" name="Text Box 17">
          <a:extLst>
            <a:ext uri="{FF2B5EF4-FFF2-40B4-BE49-F238E27FC236}">
              <a16:creationId xmlns:a16="http://schemas.microsoft.com/office/drawing/2014/main" id="{CCADAA82-B777-4F5E-A6A7-F78CC0F60372}"/>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102" name="Text Box 18">
          <a:extLst>
            <a:ext uri="{FF2B5EF4-FFF2-40B4-BE49-F238E27FC236}">
              <a16:creationId xmlns:a16="http://schemas.microsoft.com/office/drawing/2014/main" id="{DE26FE8A-0593-4DA9-8F10-6026E7D03364}"/>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103" name="Text Box 19">
          <a:extLst>
            <a:ext uri="{FF2B5EF4-FFF2-40B4-BE49-F238E27FC236}">
              <a16:creationId xmlns:a16="http://schemas.microsoft.com/office/drawing/2014/main" id="{EE8F6049-E13C-418B-881C-C4940A1B2DCA}"/>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104" name="Text Box 16">
          <a:extLst>
            <a:ext uri="{FF2B5EF4-FFF2-40B4-BE49-F238E27FC236}">
              <a16:creationId xmlns:a16="http://schemas.microsoft.com/office/drawing/2014/main" id="{0F49B877-7E6A-4812-9216-90FB41830A1B}"/>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105" name="Text Box 17">
          <a:extLst>
            <a:ext uri="{FF2B5EF4-FFF2-40B4-BE49-F238E27FC236}">
              <a16:creationId xmlns:a16="http://schemas.microsoft.com/office/drawing/2014/main" id="{BA96688B-FE2A-446C-925E-7A1F317C305B}"/>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106" name="Text Box 18">
          <a:extLst>
            <a:ext uri="{FF2B5EF4-FFF2-40B4-BE49-F238E27FC236}">
              <a16:creationId xmlns:a16="http://schemas.microsoft.com/office/drawing/2014/main" id="{286CF54B-25F9-45AC-B881-4A3DFF31FC8D}"/>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107" name="Text Box 19">
          <a:extLst>
            <a:ext uri="{FF2B5EF4-FFF2-40B4-BE49-F238E27FC236}">
              <a16:creationId xmlns:a16="http://schemas.microsoft.com/office/drawing/2014/main" id="{FD80DED4-FECD-4BBC-845F-C108EDABAA5A}"/>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56</xdr:row>
      <xdr:rowOff>504825</xdr:rowOff>
    </xdr:from>
    <xdr:ext cx="95250" cy="444014"/>
    <xdr:sp macro="" textlink="">
      <xdr:nvSpPr>
        <xdr:cNvPr id="18108" name="Text Box 15">
          <a:extLst>
            <a:ext uri="{FF2B5EF4-FFF2-40B4-BE49-F238E27FC236}">
              <a16:creationId xmlns:a16="http://schemas.microsoft.com/office/drawing/2014/main" id="{6E039F83-769C-4D4C-8481-24605F8291EE}"/>
            </a:ext>
          </a:extLst>
        </xdr:cNvPr>
        <xdr:cNvSpPr txBox="1">
          <a:spLocks noChangeArrowheads="1"/>
        </xdr:cNvSpPr>
      </xdr:nvSpPr>
      <xdr:spPr bwMode="auto">
        <a:xfrm>
          <a:off x="32247840" y="1545050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109" name="Text Box 16">
          <a:extLst>
            <a:ext uri="{FF2B5EF4-FFF2-40B4-BE49-F238E27FC236}">
              <a16:creationId xmlns:a16="http://schemas.microsoft.com/office/drawing/2014/main" id="{981BD54B-F4D7-4B23-BE84-EA9CBD706690}"/>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110" name="Text Box 17">
          <a:extLst>
            <a:ext uri="{FF2B5EF4-FFF2-40B4-BE49-F238E27FC236}">
              <a16:creationId xmlns:a16="http://schemas.microsoft.com/office/drawing/2014/main" id="{310887B2-2B8B-4916-91A0-4BE6B7B7CAE0}"/>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171450"/>
    <xdr:sp macro="" textlink="">
      <xdr:nvSpPr>
        <xdr:cNvPr id="18111" name="Text Box 18">
          <a:extLst>
            <a:ext uri="{FF2B5EF4-FFF2-40B4-BE49-F238E27FC236}">
              <a16:creationId xmlns:a16="http://schemas.microsoft.com/office/drawing/2014/main" id="{F4CB519D-63F3-4657-B74F-18EB048E7B51}"/>
            </a:ext>
          </a:extLst>
        </xdr:cNvPr>
        <xdr:cNvSpPr txBox="1">
          <a:spLocks noChangeArrowheads="1"/>
        </xdr:cNvSpPr>
      </xdr:nvSpPr>
      <xdr:spPr bwMode="auto">
        <a:xfrm>
          <a:off x="32247840" y="157619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461691"/>
    <xdr:sp macro="" textlink="">
      <xdr:nvSpPr>
        <xdr:cNvPr id="18112" name="Text Box 15">
          <a:extLst>
            <a:ext uri="{FF2B5EF4-FFF2-40B4-BE49-F238E27FC236}">
              <a16:creationId xmlns:a16="http://schemas.microsoft.com/office/drawing/2014/main" id="{7CC83A00-9256-4BB4-B9EC-3E921D796A99}"/>
            </a:ext>
          </a:extLst>
        </xdr:cNvPr>
        <xdr:cNvSpPr txBox="1">
          <a:spLocks noChangeArrowheads="1"/>
        </xdr:cNvSpPr>
      </xdr:nvSpPr>
      <xdr:spPr bwMode="auto">
        <a:xfrm>
          <a:off x="32247840" y="1578959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444331"/>
    <xdr:sp macro="" textlink="">
      <xdr:nvSpPr>
        <xdr:cNvPr id="18113" name="Text Box 15">
          <a:extLst>
            <a:ext uri="{FF2B5EF4-FFF2-40B4-BE49-F238E27FC236}">
              <a16:creationId xmlns:a16="http://schemas.microsoft.com/office/drawing/2014/main" id="{C6E674E1-982A-4A45-9859-7F2EE4C317CD}"/>
            </a:ext>
          </a:extLst>
        </xdr:cNvPr>
        <xdr:cNvSpPr txBox="1">
          <a:spLocks noChangeArrowheads="1"/>
        </xdr:cNvSpPr>
      </xdr:nvSpPr>
      <xdr:spPr bwMode="auto">
        <a:xfrm>
          <a:off x="32247840" y="157895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14" name="Text Box 16">
          <a:extLst>
            <a:ext uri="{FF2B5EF4-FFF2-40B4-BE49-F238E27FC236}">
              <a16:creationId xmlns:a16="http://schemas.microsoft.com/office/drawing/2014/main" id="{A27B4F06-0577-4CD2-A69A-B6A1DAA202C9}"/>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15" name="Text Box 17">
          <a:extLst>
            <a:ext uri="{FF2B5EF4-FFF2-40B4-BE49-F238E27FC236}">
              <a16:creationId xmlns:a16="http://schemas.microsoft.com/office/drawing/2014/main" id="{3646E2EC-E565-4C40-A8AA-7F20797FA1B2}"/>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16" name="Text Box 18">
          <a:extLst>
            <a:ext uri="{FF2B5EF4-FFF2-40B4-BE49-F238E27FC236}">
              <a16:creationId xmlns:a16="http://schemas.microsoft.com/office/drawing/2014/main" id="{75DCD459-B82C-4859-9A1A-6859B4AE910E}"/>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17" name="Text Box 19">
          <a:extLst>
            <a:ext uri="{FF2B5EF4-FFF2-40B4-BE49-F238E27FC236}">
              <a16:creationId xmlns:a16="http://schemas.microsoft.com/office/drawing/2014/main" id="{802564EC-A701-4BAC-A442-12FCF264E1E2}"/>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18" name="Text Box 16">
          <a:extLst>
            <a:ext uri="{FF2B5EF4-FFF2-40B4-BE49-F238E27FC236}">
              <a16:creationId xmlns:a16="http://schemas.microsoft.com/office/drawing/2014/main" id="{78750E2F-1B19-417E-850D-EE28A8E938E9}"/>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19" name="Text Box 17">
          <a:extLst>
            <a:ext uri="{FF2B5EF4-FFF2-40B4-BE49-F238E27FC236}">
              <a16:creationId xmlns:a16="http://schemas.microsoft.com/office/drawing/2014/main" id="{AF647776-B4D7-4356-ABC8-0663ECA74194}"/>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20" name="Text Box 18">
          <a:extLst>
            <a:ext uri="{FF2B5EF4-FFF2-40B4-BE49-F238E27FC236}">
              <a16:creationId xmlns:a16="http://schemas.microsoft.com/office/drawing/2014/main" id="{0AA36285-4490-4392-B09B-FA58E21E0806}"/>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21" name="Text Box 19">
          <a:extLst>
            <a:ext uri="{FF2B5EF4-FFF2-40B4-BE49-F238E27FC236}">
              <a16:creationId xmlns:a16="http://schemas.microsoft.com/office/drawing/2014/main" id="{4ECDC292-0224-45EC-8768-A9454ACA9146}"/>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448496"/>
    <xdr:sp macro="" textlink="">
      <xdr:nvSpPr>
        <xdr:cNvPr id="18122" name="Text Box 15">
          <a:extLst>
            <a:ext uri="{FF2B5EF4-FFF2-40B4-BE49-F238E27FC236}">
              <a16:creationId xmlns:a16="http://schemas.microsoft.com/office/drawing/2014/main" id="{A118A53A-7209-4E24-82ED-37EEFDDFA86D}"/>
            </a:ext>
          </a:extLst>
        </xdr:cNvPr>
        <xdr:cNvSpPr txBox="1">
          <a:spLocks noChangeArrowheads="1"/>
        </xdr:cNvSpPr>
      </xdr:nvSpPr>
      <xdr:spPr bwMode="auto">
        <a:xfrm>
          <a:off x="32247840" y="157895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444331"/>
    <xdr:sp macro="" textlink="">
      <xdr:nvSpPr>
        <xdr:cNvPr id="18123" name="Text Box 15">
          <a:extLst>
            <a:ext uri="{FF2B5EF4-FFF2-40B4-BE49-F238E27FC236}">
              <a16:creationId xmlns:a16="http://schemas.microsoft.com/office/drawing/2014/main" id="{ECF77C7F-1264-4FE5-A19A-544EA98E3F15}"/>
            </a:ext>
          </a:extLst>
        </xdr:cNvPr>
        <xdr:cNvSpPr txBox="1">
          <a:spLocks noChangeArrowheads="1"/>
        </xdr:cNvSpPr>
      </xdr:nvSpPr>
      <xdr:spPr bwMode="auto">
        <a:xfrm>
          <a:off x="32247840" y="157895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24" name="Text Box 16">
          <a:extLst>
            <a:ext uri="{FF2B5EF4-FFF2-40B4-BE49-F238E27FC236}">
              <a16:creationId xmlns:a16="http://schemas.microsoft.com/office/drawing/2014/main" id="{246A0904-CC01-4CA6-8927-3CBE3B9A5FB2}"/>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25" name="Text Box 17">
          <a:extLst>
            <a:ext uri="{FF2B5EF4-FFF2-40B4-BE49-F238E27FC236}">
              <a16:creationId xmlns:a16="http://schemas.microsoft.com/office/drawing/2014/main" id="{AC13B195-AD51-4C7A-AA7A-68D980D920D1}"/>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26" name="Text Box 18">
          <a:extLst>
            <a:ext uri="{FF2B5EF4-FFF2-40B4-BE49-F238E27FC236}">
              <a16:creationId xmlns:a16="http://schemas.microsoft.com/office/drawing/2014/main" id="{A83960A5-74B0-4931-B661-04DE523142A5}"/>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27" name="Text Box 19">
          <a:extLst>
            <a:ext uri="{FF2B5EF4-FFF2-40B4-BE49-F238E27FC236}">
              <a16:creationId xmlns:a16="http://schemas.microsoft.com/office/drawing/2014/main" id="{8E4C493B-4416-44BA-B004-27C19E672A58}"/>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444014"/>
    <xdr:sp macro="" textlink="">
      <xdr:nvSpPr>
        <xdr:cNvPr id="18128" name="Text Box 15">
          <a:extLst>
            <a:ext uri="{FF2B5EF4-FFF2-40B4-BE49-F238E27FC236}">
              <a16:creationId xmlns:a16="http://schemas.microsoft.com/office/drawing/2014/main" id="{B5E14810-2C5B-46DC-9FF7-4A8A616B92F8}"/>
            </a:ext>
          </a:extLst>
        </xdr:cNvPr>
        <xdr:cNvSpPr txBox="1">
          <a:spLocks noChangeArrowheads="1"/>
        </xdr:cNvSpPr>
      </xdr:nvSpPr>
      <xdr:spPr bwMode="auto">
        <a:xfrm>
          <a:off x="32247840" y="1590617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29" name="Text Box 16">
          <a:extLst>
            <a:ext uri="{FF2B5EF4-FFF2-40B4-BE49-F238E27FC236}">
              <a16:creationId xmlns:a16="http://schemas.microsoft.com/office/drawing/2014/main" id="{D055E691-FE3F-47EA-A265-28B9AEE81465}"/>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30" name="Text Box 17">
          <a:extLst>
            <a:ext uri="{FF2B5EF4-FFF2-40B4-BE49-F238E27FC236}">
              <a16:creationId xmlns:a16="http://schemas.microsoft.com/office/drawing/2014/main" id="{65E84B19-6ED2-4016-924C-6A8A60BB8F2E}"/>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31" name="Text Box 18">
          <a:extLst>
            <a:ext uri="{FF2B5EF4-FFF2-40B4-BE49-F238E27FC236}">
              <a16:creationId xmlns:a16="http://schemas.microsoft.com/office/drawing/2014/main" id="{16E0ACE3-5281-474B-8326-524FF4A7F1F6}"/>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32" name="Text Box 19">
          <a:extLst>
            <a:ext uri="{FF2B5EF4-FFF2-40B4-BE49-F238E27FC236}">
              <a16:creationId xmlns:a16="http://schemas.microsoft.com/office/drawing/2014/main" id="{D0704CAA-EE2A-4793-A5B6-4D25FBD2D0B7}"/>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456743"/>
    <xdr:sp macro="" textlink="">
      <xdr:nvSpPr>
        <xdr:cNvPr id="18133" name="Text Box 15">
          <a:extLst>
            <a:ext uri="{FF2B5EF4-FFF2-40B4-BE49-F238E27FC236}">
              <a16:creationId xmlns:a16="http://schemas.microsoft.com/office/drawing/2014/main" id="{E844B07A-1665-4E6E-90BF-2ADCB56B205C}"/>
            </a:ext>
          </a:extLst>
        </xdr:cNvPr>
        <xdr:cNvSpPr txBox="1">
          <a:spLocks noChangeArrowheads="1"/>
        </xdr:cNvSpPr>
      </xdr:nvSpPr>
      <xdr:spPr bwMode="auto">
        <a:xfrm>
          <a:off x="32247840" y="157895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444331"/>
    <xdr:sp macro="" textlink="">
      <xdr:nvSpPr>
        <xdr:cNvPr id="18134" name="Text Box 15">
          <a:extLst>
            <a:ext uri="{FF2B5EF4-FFF2-40B4-BE49-F238E27FC236}">
              <a16:creationId xmlns:a16="http://schemas.microsoft.com/office/drawing/2014/main" id="{1721A161-06EE-446C-BC06-DF7ABEB08A0E}"/>
            </a:ext>
          </a:extLst>
        </xdr:cNvPr>
        <xdr:cNvSpPr txBox="1">
          <a:spLocks noChangeArrowheads="1"/>
        </xdr:cNvSpPr>
      </xdr:nvSpPr>
      <xdr:spPr bwMode="auto">
        <a:xfrm>
          <a:off x="32247840" y="157895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35" name="Text Box 16">
          <a:extLst>
            <a:ext uri="{FF2B5EF4-FFF2-40B4-BE49-F238E27FC236}">
              <a16:creationId xmlns:a16="http://schemas.microsoft.com/office/drawing/2014/main" id="{F6A52D2C-1629-45BD-BB08-F62FC7F8EAEE}"/>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36" name="Text Box 17">
          <a:extLst>
            <a:ext uri="{FF2B5EF4-FFF2-40B4-BE49-F238E27FC236}">
              <a16:creationId xmlns:a16="http://schemas.microsoft.com/office/drawing/2014/main" id="{F6A90C6B-2BA9-4D27-9337-42241A8F3BAD}"/>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37" name="Text Box 18">
          <a:extLst>
            <a:ext uri="{FF2B5EF4-FFF2-40B4-BE49-F238E27FC236}">
              <a16:creationId xmlns:a16="http://schemas.microsoft.com/office/drawing/2014/main" id="{EB608C62-94FE-4352-B6D2-BA4750DD5242}"/>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38" name="Text Box 19">
          <a:extLst>
            <a:ext uri="{FF2B5EF4-FFF2-40B4-BE49-F238E27FC236}">
              <a16:creationId xmlns:a16="http://schemas.microsoft.com/office/drawing/2014/main" id="{067400E0-08A3-41C0-8E81-D76BDC5C5C64}"/>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444014"/>
    <xdr:sp macro="" textlink="">
      <xdr:nvSpPr>
        <xdr:cNvPr id="18139" name="Text Box 15">
          <a:extLst>
            <a:ext uri="{FF2B5EF4-FFF2-40B4-BE49-F238E27FC236}">
              <a16:creationId xmlns:a16="http://schemas.microsoft.com/office/drawing/2014/main" id="{F1B4F0C1-A650-4F6B-8411-281B2D2F7E50}"/>
            </a:ext>
          </a:extLst>
        </xdr:cNvPr>
        <xdr:cNvSpPr txBox="1">
          <a:spLocks noChangeArrowheads="1"/>
        </xdr:cNvSpPr>
      </xdr:nvSpPr>
      <xdr:spPr bwMode="auto">
        <a:xfrm>
          <a:off x="32247840" y="1590617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40" name="Text Box 16">
          <a:extLst>
            <a:ext uri="{FF2B5EF4-FFF2-40B4-BE49-F238E27FC236}">
              <a16:creationId xmlns:a16="http://schemas.microsoft.com/office/drawing/2014/main" id="{EA4D8FE4-0A52-41FA-A9EF-FE624F70806A}"/>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41" name="Text Box 17">
          <a:extLst>
            <a:ext uri="{FF2B5EF4-FFF2-40B4-BE49-F238E27FC236}">
              <a16:creationId xmlns:a16="http://schemas.microsoft.com/office/drawing/2014/main" id="{6E0B263D-B70A-48F7-BC69-642EFA56962C}"/>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42" name="Text Box 18">
          <a:extLst>
            <a:ext uri="{FF2B5EF4-FFF2-40B4-BE49-F238E27FC236}">
              <a16:creationId xmlns:a16="http://schemas.microsoft.com/office/drawing/2014/main" id="{A2FFC03F-AD2D-45FA-B557-F44E998648D4}"/>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43" name="Text Box 19">
          <a:extLst>
            <a:ext uri="{FF2B5EF4-FFF2-40B4-BE49-F238E27FC236}">
              <a16:creationId xmlns:a16="http://schemas.microsoft.com/office/drawing/2014/main" id="{30088DCE-BEE4-4D78-AF5A-BB11325ECF93}"/>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44" name="Text Box 16">
          <a:extLst>
            <a:ext uri="{FF2B5EF4-FFF2-40B4-BE49-F238E27FC236}">
              <a16:creationId xmlns:a16="http://schemas.microsoft.com/office/drawing/2014/main" id="{87231F4D-E3B7-49D8-B1F2-833F21E8018B}"/>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45" name="Text Box 17">
          <a:extLst>
            <a:ext uri="{FF2B5EF4-FFF2-40B4-BE49-F238E27FC236}">
              <a16:creationId xmlns:a16="http://schemas.microsoft.com/office/drawing/2014/main" id="{852F4CE6-7693-4211-99AB-17F5CAB820FF}"/>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46" name="Text Box 18">
          <a:extLst>
            <a:ext uri="{FF2B5EF4-FFF2-40B4-BE49-F238E27FC236}">
              <a16:creationId xmlns:a16="http://schemas.microsoft.com/office/drawing/2014/main" id="{E76E0E2B-F3F0-4775-9E45-AE4CDB7BC004}"/>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47" name="Text Box 19">
          <a:extLst>
            <a:ext uri="{FF2B5EF4-FFF2-40B4-BE49-F238E27FC236}">
              <a16:creationId xmlns:a16="http://schemas.microsoft.com/office/drawing/2014/main" id="{9A7B7D95-B081-4739-B1C6-0C9A44D81E46}"/>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444014"/>
    <xdr:sp macro="" textlink="">
      <xdr:nvSpPr>
        <xdr:cNvPr id="18148" name="Text Box 15">
          <a:extLst>
            <a:ext uri="{FF2B5EF4-FFF2-40B4-BE49-F238E27FC236}">
              <a16:creationId xmlns:a16="http://schemas.microsoft.com/office/drawing/2014/main" id="{5B037983-00F2-4EB6-9AE5-6BD8A215E928}"/>
            </a:ext>
          </a:extLst>
        </xdr:cNvPr>
        <xdr:cNvSpPr txBox="1">
          <a:spLocks noChangeArrowheads="1"/>
        </xdr:cNvSpPr>
      </xdr:nvSpPr>
      <xdr:spPr bwMode="auto">
        <a:xfrm>
          <a:off x="32247840" y="1590617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49" name="Text Box 16">
          <a:extLst>
            <a:ext uri="{FF2B5EF4-FFF2-40B4-BE49-F238E27FC236}">
              <a16:creationId xmlns:a16="http://schemas.microsoft.com/office/drawing/2014/main" id="{0ACC4725-DA37-4563-B93B-9F5CE6DB0B11}"/>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50" name="Text Box 17">
          <a:extLst>
            <a:ext uri="{FF2B5EF4-FFF2-40B4-BE49-F238E27FC236}">
              <a16:creationId xmlns:a16="http://schemas.microsoft.com/office/drawing/2014/main" id="{87BDEDED-45DB-4531-98E8-0D323A505586}"/>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51" name="Text Box 18">
          <a:extLst>
            <a:ext uri="{FF2B5EF4-FFF2-40B4-BE49-F238E27FC236}">
              <a16:creationId xmlns:a16="http://schemas.microsoft.com/office/drawing/2014/main" id="{566FEABF-C32B-4417-B8D4-5CC48E24C7ED}"/>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461691"/>
    <xdr:sp macro="" textlink="">
      <xdr:nvSpPr>
        <xdr:cNvPr id="18152" name="Text Box 15">
          <a:extLst>
            <a:ext uri="{FF2B5EF4-FFF2-40B4-BE49-F238E27FC236}">
              <a16:creationId xmlns:a16="http://schemas.microsoft.com/office/drawing/2014/main" id="{38CEE7B7-8A44-4A53-B6D0-9FF8B8AAC7D0}"/>
            </a:ext>
          </a:extLst>
        </xdr:cNvPr>
        <xdr:cNvSpPr txBox="1">
          <a:spLocks noChangeArrowheads="1"/>
        </xdr:cNvSpPr>
      </xdr:nvSpPr>
      <xdr:spPr bwMode="auto">
        <a:xfrm>
          <a:off x="32247840" y="1578959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444331"/>
    <xdr:sp macro="" textlink="">
      <xdr:nvSpPr>
        <xdr:cNvPr id="18153" name="Text Box 15">
          <a:extLst>
            <a:ext uri="{FF2B5EF4-FFF2-40B4-BE49-F238E27FC236}">
              <a16:creationId xmlns:a16="http://schemas.microsoft.com/office/drawing/2014/main" id="{C8974A44-9AA9-4A7B-BF9B-169A2DF14036}"/>
            </a:ext>
          </a:extLst>
        </xdr:cNvPr>
        <xdr:cNvSpPr txBox="1">
          <a:spLocks noChangeArrowheads="1"/>
        </xdr:cNvSpPr>
      </xdr:nvSpPr>
      <xdr:spPr bwMode="auto">
        <a:xfrm>
          <a:off x="32247840" y="157895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54" name="Text Box 16">
          <a:extLst>
            <a:ext uri="{FF2B5EF4-FFF2-40B4-BE49-F238E27FC236}">
              <a16:creationId xmlns:a16="http://schemas.microsoft.com/office/drawing/2014/main" id="{1DC82EEF-5B79-4A3F-B1E9-4EB7FD80327C}"/>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55" name="Text Box 17">
          <a:extLst>
            <a:ext uri="{FF2B5EF4-FFF2-40B4-BE49-F238E27FC236}">
              <a16:creationId xmlns:a16="http://schemas.microsoft.com/office/drawing/2014/main" id="{FB88ED3F-B770-4337-969D-6378D5611CD6}"/>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56" name="Text Box 18">
          <a:extLst>
            <a:ext uri="{FF2B5EF4-FFF2-40B4-BE49-F238E27FC236}">
              <a16:creationId xmlns:a16="http://schemas.microsoft.com/office/drawing/2014/main" id="{DE3260CF-C059-41E1-B9EA-4DDE79DDE505}"/>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57" name="Text Box 19">
          <a:extLst>
            <a:ext uri="{FF2B5EF4-FFF2-40B4-BE49-F238E27FC236}">
              <a16:creationId xmlns:a16="http://schemas.microsoft.com/office/drawing/2014/main" id="{59B77125-C0D9-41D8-B1EB-988C4097442A}"/>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58" name="Text Box 16">
          <a:extLst>
            <a:ext uri="{FF2B5EF4-FFF2-40B4-BE49-F238E27FC236}">
              <a16:creationId xmlns:a16="http://schemas.microsoft.com/office/drawing/2014/main" id="{E607AAAF-0BEF-4C2E-86BC-5DBB5968E968}"/>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59" name="Text Box 17">
          <a:extLst>
            <a:ext uri="{FF2B5EF4-FFF2-40B4-BE49-F238E27FC236}">
              <a16:creationId xmlns:a16="http://schemas.microsoft.com/office/drawing/2014/main" id="{8CAA25F9-9C31-46BF-AE66-A81D5BE76936}"/>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60" name="Text Box 18">
          <a:extLst>
            <a:ext uri="{FF2B5EF4-FFF2-40B4-BE49-F238E27FC236}">
              <a16:creationId xmlns:a16="http://schemas.microsoft.com/office/drawing/2014/main" id="{3A7FC364-9D2F-4659-9AEB-915F3DB6C3A8}"/>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61" name="Text Box 19">
          <a:extLst>
            <a:ext uri="{FF2B5EF4-FFF2-40B4-BE49-F238E27FC236}">
              <a16:creationId xmlns:a16="http://schemas.microsoft.com/office/drawing/2014/main" id="{18233CEA-1F99-46DD-B790-B69825385262}"/>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448496"/>
    <xdr:sp macro="" textlink="">
      <xdr:nvSpPr>
        <xdr:cNvPr id="18162" name="Text Box 15">
          <a:extLst>
            <a:ext uri="{FF2B5EF4-FFF2-40B4-BE49-F238E27FC236}">
              <a16:creationId xmlns:a16="http://schemas.microsoft.com/office/drawing/2014/main" id="{37582298-5022-4C93-98D6-B14795D1A399}"/>
            </a:ext>
          </a:extLst>
        </xdr:cNvPr>
        <xdr:cNvSpPr txBox="1">
          <a:spLocks noChangeArrowheads="1"/>
        </xdr:cNvSpPr>
      </xdr:nvSpPr>
      <xdr:spPr bwMode="auto">
        <a:xfrm>
          <a:off x="32247840" y="157895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444331"/>
    <xdr:sp macro="" textlink="">
      <xdr:nvSpPr>
        <xdr:cNvPr id="18163" name="Text Box 15">
          <a:extLst>
            <a:ext uri="{FF2B5EF4-FFF2-40B4-BE49-F238E27FC236}">
              <a16:creationId xmlns:a16="http://schemas.microsoft.com/office/drawing/2014/main" id="{04D0CE32-8CE8-4B00-A866-49ED5B097A38}"/>
            </a:ext>
          </a:extLst>
        </xdr:cNvPr>
        <xdr:cNvSpPr txBox="1">
          <a:spLocks noChangeArrowheads="1"/>
        </xdr:cNvSpPr>
      </xdr:nvSpPr>
      <xdr:spPr bwMode="auto">
        <a:xfrm>
          <a:off x="32247840" y="157895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64" name="Text Box 16">
          <a:extLst>
            <a:ext uri="{FF2B5EF4-FFF2-40B4-BE49-F238E27FC236}">
              <a16:creationId xmlns:a16="http://schemas.microsoft.com/office/drawing/2014/main" id="{9BBC1997-5C16-4D23-8AAE-A8226D19A32F}"/>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65" name="Text Box 17">
          <a:extLst>
            <a:ext uri="{FF2B5EF4-FFF2-40B4-BE49-F238E27FC236}">
              <a16:creationId xmlns:a16="http://schemas.microsoft.com/office/drawing/2014/main" id="{FD2D87D3-C255-4076-93FE-F47817E9727F}"/>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66" name="Text Box 18">
          <a:extLst>
            <a:ext uri="{FF2B5EF4-FFF2-40B4-BE49-F238E27FC236}">
              <a16:creationId xmlns:a16="http://schemas.microsoft.com/office/drawing/2014/main" id="{B6C54D91-477E-40E3-A956-161B505B9298}"/>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67" name="Text Box 19">
          <a:extLst>
            <a:ext uri="{FF2B5EF4-FFF2-40B4-BE49-F238E27FC236}">
              <a16:creationId xmlns:a16="http://schemas.microsoft.com/office/drawing/2014/main" id="{3C9347D2-ABC2-4A93-891B-732AE2C90735}"/>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444014"/>
    <xdr:sp macro="" textlink="">
      <xdr:nvSpPr>
        <xdr:cNvPr id="18168" name="Text Box 15">
          <a:extLst>
            <a:ext uri="{FF2B5EF4-FFF2-40B4-BE49-F238E27FC236}">
              <a16:creationId xmlns:a16="http://schemas.microsoft.com/office/drawing/2014/main" id="{7A8DBB7A-57D6-4D12-87E6-EDCDDA0A00F5}"/>
            </a:ext>
          </a:extLst>
        </xdr:cNvPr>
        <xdr:cNvSpPr txBox="1">
          <a:spLocks noChangeArrowheads="1"/>
        </xdr:cNvSpPr>
      </xdr:nvSpPr>
      <xdr:spPr bwMode="auto">
        <a:xfrm>
          <a:off x="32247840" y="1590617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69" name="Text Box 16">
          <a:extLst>
            <a:ext uri="{FF2B5EF4-FFF2-40B4-BE49-F238E27FC236}">
              <a16:creationId xmlns:a16="http://schemas.microsoft.com/office/drawing/2014/main" id="{C51F34A2-6751-49D2-91AA-39F25DF6F0CA}"/>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70" name="Text Box 17">
          <a:extLst>
            <a:ext uri="{FF2B5EF4-FFF2-40B4-BE49-F238E27FC236}">
              <a16:creationId xmlns:a16="http://schemas.microsoft.com/office/drawing/2014/main" id="{635DA28E-4544-48AC-9C54-BB5BF95A405A}"/>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71" name="Text Box 18">
          <a:extLst>
            <a:ext uri="{FF2B5EF4-FFF2-40B4-BE49-F238E27FC236}">
              <a16:creationId xmlns:a16="http://schemas.microsoft.com/office/drawing/2014/main" id="{B346F6EE-E193-4005-A234-1D5E5EA67894}"/>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72" name="Text Box 19">
          <a:extLst>
            <a:ext uri="{FF2B5EF4-FFF2-40B4-BE49-F238E27FC236}">
              <a16:creationId xmlns:a16="http://schemas.microsoft.com/office/drawing/2014/main" id="{A2947F7D-A6F7-4070-98A0-9C0131A31480}"/>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456743"/>
    <xdr:sp macro="" textlink="">
      <xdr:nvSpPr>
        <xdr:cNvPr id="18173" name="Text Box 15">
          <a:extLst>
            <a:ext uri="{FF2B5EF4-FFF2-40B4-BE49-F238E27FC236}">
              <a16:creationId xmlns:a16="http://schemas.microsoft.com/office/drawing/2014/main" id="{80E30811-A669-41FF-B931-C2DCA91FECCF}"/>
            </a:ext>
          </a:extLst>
        </xdr:cNvPr>
        <xdr:cNvSpPr txBox="1">
          <a:spLocks noChangeArrowheads="1"/>
        </xdr:cNvSpPr>
      </xdr:nvSpPr>
      <xdr:spPr bwMode="auto">
        <a:xfrm>
          <a:off x="32247840" y="157895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58</xdr:row>
      <xdr:rowOff>0</xdr:rowOff>
    </xdr:from>
    <xdr:ext cx="95250" cy="444331"/>
    <xdr:sp macro="" textlink="">
      <xdr:nvSpPr>
        <xdr:cNvPr id="18174" name="Text Box 15">
          <a:extLst>
            <a:ext uri="{FF2B5EF4-FFF2-40B4-BE49-F238E27FC236}">
              <a16:creationId xmlns:a16="http://schemas.microsoft.com/office/drawing/2014/main" id="{AA4EC673-8F27-4E24-8532-DDE9047D7681}"/>
            </a:ext>
          </a:extLst>
        </xdr:cNvPr>
        <xdr:cNvSpPr txBox="1">
          <a:spLocks noChangeArrowheads="1"/>
        </xdr:cNvSpPr>
      </xdr:nvSpPr>
      <xdr:spPr bwMode="auto">
        <a:xfrm>
          <a:off x="32247840" y="157895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75" name="Text Box 16">
          <a:extLst>
            <a:ext uri="{FF2B5EF4-FFF2-40B4-BE49-F238E27FC236}">
              <a16:creationId xmlns:a16="http://schemas.microsoft.com/office/drawing/2014/main" id="{0863D107-528E-4533-9E30-FA1F6E9F8244}"/>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76" name="Text Box 17">
          <a:extLst>
            <a:ext uri="{FF2B5EF4-FFF2-40B4-BE49-F238E27FC236}">
              <a16:creationId xmlns:a16="http://schemas.microsoft.com/office/drawing/2014/main" id="{8803ADF8-57E9-408C-97E0-2C27A0BEE003}"/>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77" name="Text Box 18">
          <a:extLst>
            <a:ext uri="{FF2B5EF4-FFF2-40B4-BE49-F238E27FC236}">
              <a16:creationId xmlns:a16="http://schemas.microsoft.com/office/drawing/2014/main" id="{328B983F-6974-428C-9DB7-5697ED619318}"/>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78" name="Text Box 19">
          <a:extLst>
            <a:ext uri="{FF2B5EF4-FFF2-40B4-BE49-F238E27FC236}">
              <a16:creationId xmlns:a16="http://schemas.microsoft.com/office/drawing/2014/main" id="{09308FA4-E373-45B7-B077-8194D299CF98}"/>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444014"/>
    <xdr:sp macro="" textlink="">
      <xdr:nvSpPr>
        <xdr:cNvPr id="18179" name="Text Box 15">
          <a:extLst>
            <a:ext uri="{FF2B5EF4-FFF2-40B4-BE49-F238E27FC236}">
              <a16:creationId xmlns:a16="http://schemas.microsoft.com/office/drawing/2014/main" id="{23084B15-E36B-4847-8AB3-DFAE98073C7B}"/>
            </a:ext>
          </a:extLst>
        </xdr:cNvPr>
        <xdr:cNvSpPr txBox="1">
          <a:spLocks noChangeArrowheads="1"/>
        </xdr:cNvSpPr>
      </xdr:nvSpPr>
      <xdr:spPr bwMode="auto">
        <a:xfrm>
          <a:off x="32247840" y="1590617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80" name="Text Box 16">
          <a:extLst>
            <a:ext uri="{FF2B5EF4-FFF2-40B4-BE49-F238E27FC236}">
              <a16:creationId xmlns:a16="http://schemas.microsoft.com/office/drawing/2014/main" id="{D5D57D2B-15A4-4B77-8203-8191197A8C49}"/>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81" name="Text Box 17">
          <a:extLst>
            <a:ext uri="{FF2B5EF4-FFF2-40B4-BE49-F238E27FC236}">
              <a16:creationId xmlns:a16="http://schemas.microsoft.com/office/drawing/2014/main" id="{13983D76-DB20-482C-A55E-5138A0CC5A00}"/>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82" name="Text Box 18">
          <a:extLst>
            <a:ext uri="{FF2B5EF4-FFF2-40B4-BE49-F238E27FC236}">
              <a16:creationId xmlns:a16="http://schemas.microsoft.com/office/drawing/2014/main" id="{4891A5B8-96D9-4098-9977-DA52ACC9AC7E}"/>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83" name="Text Box 19">
          <a:extLst>
            <a:ext uri="{FF2B5EF4-FFF2-40B4-BE49-F238E27FC236}">
              <a16:creationId xmlns:a16="http://schemas.microsoft.com/office/drawing/2014/main" id="{95EED979-7532-46A1-82D9-B8B41DF71221}"/>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84" name="Text Box 16">
          <a:extLst>
            <a:ext uri="{FF2B5EF4-FFF2-40B4-BE49-F238E27FC236}">
              <a16:creationId xmlns:a16="http://schemas.microsoft.com/office/drawing/2014/main" id="{8898BAEB-0A2B-478D-8966-3E031DE039C4}"/>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85" name="Text Box 17">
          <a:extLst>
            <a:ext uri="{FF2B5EF4-FFF2-40B4-BE49-F238E27FC236}">
              <a16:creationId xmlns:a16="http://schemas.microsoft.com/office/drawing/2014/main" id="{92A08E06-91AF-4FE8-83BF-BD7390870A98}"/>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86" name="Text Box 18">
          <a:extLst>
            <a:ext uri="{FF2B5EF4-FFF2-40B4-BE49-F238E27FC236}">
              <a16:creationId xmlns:a16="http://schemas.microsoft.com/office/drawing/2014/main" id="{F160DA4E-81C9-490B-88C9-B5C3DA3A24C0}"/>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87" name="Text Box 19">
          <a:extLst>
            <a:ext uri="{FF2B5EF4-FFF2-40B4-BE49-F238E27FC236}">
              <a16:creationId xmlns:a16="http://schemas.microsoft.com/office/drawing/2014/main" id="{F6B97B1C-4F48-4943-8D7D-E7EE1618C150}"/>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444014"/>
    <xdr:sp macro="" textlink="">
      <xdr:nvSpPr>
        <xdr:cNvPr id="18188" name="Text Box 15">
          <a:extLst>
            <a:ext uri="{FF2B5EF4-FFF2-40B4-BE49-F238E27FC236}">
              <a16:creationId xmlns:a16="http://schemas.microsoft.com/office/drawing/2014/main" id="{50E1555C-028B-4CFE-8E9A-3FFB4ABE0E6B}"/>
            </a:ext>
          </a:extLst>
        </xdr:cNvPr>
        <xdr:cNvSpPr txBox="1">
          <a:spLocks noChangeArrowheads="1"/>
        </xdr:cNvSpPr>
      </xdr:nvSpPr>
      <xdr:spPr bwMode="auto">
        <a:xfrm>
          <a:off x="32247840" y="1590617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89" name="Text Box 16">
          <a:extLst>
            <a:ext uri="{FF2B5EF4-FFF2-40B4-BE49-F238E27FC236}">
              <a16:creationId xmlns:a16="http://schemas.microsoft.com/office/drawing/2014/main" id="{3BA3FB4D-4524-44CC-96F7-64F71C6FD7FC}"/>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90" name="Text Box 17">
          <a:extLst>
            <a:ext uri="{FF2B5EF4-FFF2-40B4-BE49-F238E27FC236}">
              <a16:creationId xmlns:a16="http://schemas.microsoft.com/office/drawing/2014/main" id="{4FA533FA-49BD-4A4F-8332-8B09F3CD5B88}"/>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171450"/>
    <xdr:sp macro="" textlink="">
      <xdr:nvSpPr>
        <xdr:cNvPr id="18191" name="Text Box 18">
          <a:extLst>
            <a:ext uri="{FF2B5EF4-FFF2-40B4-BE49-F238E27FC236}">
              <a16:creationId xmlns:a16="http://schemas.microsoft.com/office/drawing/2014/main" id="{57F46804-47A7-42BA-9A21-388FCE0B1A0B}"/>
            </a:ext>
          </a:extLst>
        </xdr:cNvPr>
        <xdr:cNvSpPr txBox="1">
          <a:spLocks noChangeArrowheads="1"/>
        </xdr:cNvSpPr>
      </xdr:nvSpPr>
      <xdr:spPr bwMode="auto">
        <a:xfrm>
          <a:off x="32247840" y="159334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461691"/>
    <xdr:sp macro="" textlink="">
      <xdr:nvSpPr>
        <xdr:cNvPr id="18192" name="Text Box 15">
          <a:extLst>
            <a:ext uri="{FF2B5EF4-FFF2-40B4-BE49-F238E27FC236}">
              <a16:creationId xmlns:a16="http://schemas.microsoft.com/office/drawing/2014/main" id="{5E4210BC-716A-47FF-8A12-60560EB6323E}"/>
            </a:ext>
          </a:extLst>
        </xdr:cNvPr>
        <xdr:cNvSpPr txBox="1">
          <a:spLocks noChangeArrowheads="1"/>
        </xdr:cNvSpPr>
      </xdr:nvSpPr>
      <xdr:spPr bwMode="auto">
        <a:xfrm>
          <a:off x="32247840" y="1596104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444331"/>
    <xdr:sp macro="" textlink="">
      <xdr:nvSpPr>
        <xdr:cNvPr id="18193" name="Text Box 15">
          <a:extLst>
            <a:ext uri="{FF2B5EF4-FFF2-40B4-BE49-F238E27FC236}">
              <a16:creationId xmlns:a16="http://schemas.microsoft.com/office/drawing/2014/main" id="{C2017BFB-C0B9-4F5F-99A8-D09D7C380CE1}"/>
            </a:ext>
          </a:extLst>
        </xdr:cNvPr>
        <xdr:cNvSpPr txBox="1">
          <a:spLocks noChangeArrowheads="1"/>
        </xdr:cNvSpPr>
      </xdr:nvSpPr>
      <xdr:spPr bwMode="auto">
        <a:xfrm>
          <a:off x="32247840" y="159610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194" name="Text Box 16">
          <a:extLst>
            <a:ext uri="{FF2B5EF4-FFF2-40B4-BE49-F238E27FC236}">
              <a16:creationId xmlns:a16="http://schemas.microsoft.com/office/drawing/2014/main" id="{34AC04D3-BB00-4616-9C66-036AAABC4129}"/>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195" name="Text Box 17">
          <a:extLst>
            <a:ext uri="{FF2B5EF4-FFF2-40B4-BE49-F238E27FC236}">
              <a16:creationId xmlns:a16="http://schemas.microsoft.com/office/drawing/2014/main" id="{ED428C3F-C721-4BC2-AD4A-0402F0A91A0C}"/>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196" name="Text Box 18">
          <a:extLst>
            <a:ext uri="{FF2B5EF4-FFF2-40B4-BE49-F238E27FC236}">
              <a16:creationId xmlns:a16="http://schemas.microsoft.com/office/drawing/2014/main" id="{C24978B6-9B53-4203-B88E-E02D4E3FA57D}"/>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197" name="Text Box 19">
          <a:extLst>
            <a:ext uri="{FF2B5EF4-FFF2-40B4-BE49-F238E27FC236}">
              <a16:creationId xmlns:a16="http://schemas.microsoft.com/office/drawing/2014/main" id="{697AA3AB-6737-46A1-8DDC-1E63683B1ED4}"/>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198" name="Text Box 16">
          <a:extLst>
            <a:ext uri="{FF2B5EF4-FFF2-40B4-BE49-F238E27FC236}">
              <a16:creationId xmlns:a16="http://schemas.microsoft.com/office/drawing/2014/main" id="{50037FF2-3934-471E-B5E3-1C1F742C14F1}"/>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199" name="Text Box 17">
          <a:extLst>
            <a:ext uri="{FF2B5EF4-FFF2-40B4-BE49-F238E27FC236}">
              <a16:creationId xmlns:a16="http://schemas.microsoft.com/office/drawing/2014/main" id="{37FAE670-7856-475F-AC2B-B21600A425B6}"/>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00" name="Text Box 18">
          <a:extLst>
            <a:ext uri="{FF2B5EF4-FFF2-40B4-BE49-F238E27FC236}">
              <a16:creationId xmlns:a16="http://schemas.microsoft.com/office/drawing/2014/main" id="{CB3C3F45-67AC-4132-8B62-87C97470FF7F}"/>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01" name="Text Box 19">
          <a:extLst>
            <a:ext uri="{FF2B5EF4-FFF2-40B4-BE49-F238E27FC236}">
              <a16:creationId xmlns:a16="http://schemas.microsoft.com/office/drawing/2014/main" id="{5E744787-CF39-4F1E-9AB8-8ABEE4509F81}"/>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448496"/>
    <xdr:sp macro="" textlink="">
      <xdr:nvSpPr>
        <xdr:cNvPr id="18202" name="Text Box 15">
          <a:extLst>
            <a:ext uri="{FF2B5EF4-FFF2-40B4-BE49-F238E27FC236}">
              <a16:creationId xmlns:a16="http://schemas.microsoft.com/office/drawing/2014/main" id="{3D4CDB5F-3914-44BC-9B97-708BB4F1590B}"/>
            </a:ext>
          </a:extLst>
        </xdr:cNvPr>
        <xdr:cNvSpPr txBox="1">
          <a:spLocks noChangeArrowheads="1"/>
        </xdr:cNvSpPr>
      </xdr:nvSpPr>
      <xdr:spPr bwMode="auto">
        <a:xfrm>
          <a:off x="32247840" y="159610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444331"/>
    <xdr:sp macro="" textlink="">
      <xdr:nvSpPr>
        <xdr:cNvPr id="18203" name="Text Box 15">
          <a:extLst>
            <a:ext uri="{FF2B5EF4-FFF2-40B4-BE49-F238E27FC236}">
              <a16:creationId xmlns:a16="http://schemas.microsoft.com/office/drawing/2014/main" id="{56F7E855-4EE0-4921-94AC-4B05D764E6E7}"/>
            </a:ext>
          </a:extLst>
        </xdr:cNvPr>
        <xdr:cNvSpPr txBox="1">
          <a:spLocks noChangeArrowheads="1"/>
        </xdr:cNvSpPr>
      </xdr:nvSpPr>
      <xdr:spPr bwMode="auto">
        <a:xfrm>
          <a:off x="32247840" y="159610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04" name="Text Box 16">
          <a:extLst>
            <a:ext uri="{FF2B5EF4-FFF2-40B4-BE49-F238E27FC236}">
              <a16:creationId xmlns:a16="http://schemas.microsoft.com/office/drawing/2014/main" id="{BB899905-7A77-41FA-8A2D-9A5C0540CFCF}"/>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05" name="Text Box 17">
          <a:extLst>
            <a:ext uri="{FF2B5EF4-FFF2-40B4-BE49-F238E27FC236}">
              <a16:creationId xmlns:a16="http://schemas.microsoft.com/office/drawing/2014/main" id="{1AC05DC6-98D1-4EB6-B786-D2F0A3B886A2}"/>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06" name="Text Box 18">
          <a:extLst>
            <a:ext uri="{FF2B5EF4-FFF2-40B4-BE49-F238E27FC236}">
              <a16:creationId xmlns:a16="http://schemas.microsoft.com/office/drawing/2014/main" id="{5EBA9DC0-6BDF-49FA-A71E-E6C0AC7CBE51}"/>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07" name="Text Box 19">
          <a:extLst>
            <a:ext uri="{FF2B5EF4-FFF2-40B4-BE49-F238E27FC236}">
              <a16:creationId xmlns:a16="http://schemas.microsoft.com/office/drawing/2014/main" id="{A159191D-4E9F-491A-81EA-2C6CE760DD77}"/>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444014"/>
    <xdr:sp macro="" textlink="">
      <xdr:nvSpPr>
        <xdr:cNvPr id="18208" name="Text Box 15">
          <a:extLst>
            <a:ext uri="{FF2B5EF4-FFF2-40B4-BE49-F238E27FC236}">
              <a16:creationId xmlns:a16="http://schemas.microsoft.com/office/drawing/2014/main" id="{C775E710-1E1F-475F-A0E7-F350413DB36A}"/>
            </a:ext>
          </a:extLst>
        </xdr:cNvPr>
        <xdr:cNvSpPr txBox="1">
          <a:spLocks noChangeArrowheads="1"/>
        </xdr:cNvSpPr>
      </xdr:nvSpPr>
      <xdr:spPr bwMode="auto">
        <a:xfrm>
          <a:off x="32247840" y="1604867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09" name="Text Box 16">
          <a:extLst>
            <a:ext uri="{FF2B5EF4-FFF2-40B4-BE49-F238E27FC236}">
              <a16:creationId xmlns:a16="http://schemas.microsoft.com/office/drawing/2014/main" id="{67DAAD9F-159A-47A9-BEAC-70F7EA907571}"/>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10" name="Text Box 17">
          <a:extLst>
            <a:ext uri="{FF2B5EF4-FFF2-40B4-BE49-F238E27FC236}">
              <a16:creationId xmlns:a16="http://schemas.microsoft.com/office/drawing/2014/main" id="{5FD29EFB-6D43-4990-9C51-4789940B7B1C}"/>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11" name="Text Box 18">
          <a:extLst>
            <a:ext uri="{FF2B5EF4-FFF2-40B4-BE49-F238E27FC236}">
              <a16:creationId xmlns:a16="http://schemas.microsoft.com/office/drawing/2014/main" id="{A7639E19-6B16-489F-B842-40D1F0E4126D}"/>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12" name="Text Box 19">
          <a:extLst>
            <a:ext uri="{FF2B5EF4-FFF2-40B4-BE49-F238E27FC236}">
              <a16:creationId xmlns:a16="http://schemas.microsoft.com/office/drawing/2014/main" id="{B5A80037-D0F5-4DC9-B287-B216FB2056D0}"/>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456743"/>
    <xdr:sp macro="" textlink="">
      <xdr:nvSpPr>
        <xdr:cNvPr id="18213" name="Text Box 15">
          <a:extLst>
            <a:ext uri="{FF2B5EF4-FFF2-40B4-BE49-F238E27FC236}">
              <a16:creationId xmlns:a16="http://schemas.microsoft.com/office/drawing/2014/main" id="{A849E121-9AFE-4282-8966-802DBD5FA67D}"/>
            </a:ext>
          </a:extLst>
        </xdr:cNvPr>
        <xdr:cNvSpPr txBox="1">
          <a:spLocks noChangeArrowheads="1"/>
        </xdr:cNvSpPr>
      </xdr:nvSpPr>
      <xdr:spPr bwMode="auto">
        <a:xfrm>
          <a:off x="32247840" y="159610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444331"/>
    <xdr:sp macro="" textlink="">
      <xdr:nvSpPr>
        <xdr:cNvPr id="18214" name="Text Box 15">
          <a:extLst>
            <a:ext uri="{FF2B5EF4-FFF2-40B4-BE49-F238E27FC236}">
              <a16:creationId xmlns:a16="http://schemas.microsoft.com/office/drawing/2014/main" id="{FD837A55-1B5A-4F3C-AA60-BA93E62D220E}"/>
            </a:ext>
          </a:extLst>
        </xdr:cNvPr>
        <xdr:cNvSpPr txBox="1">
          <a:spLocks noChangeArrowheads="1"/>
        </xdr:cNvSpPr>
      </xdr:nvSpPr>
      <xdr:spPr bwMode="auto">
        <a:xfrm>
          <a:off x="32247840" y="159610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15" name="Text Box 16">
          <a:extLst>
            <a:ext uri="{FF2B5EF4-FFF2-40B4-BE49-F238E27FC236}">
              <a16:creationId xmlns:a16="http://schemas.microsoft.com/office/drawing/2014/main" id="{479CBD4B-9B06-4490-9054-75C48793C876}"/>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16" name="Text Box 17">
          <a:extLst>
            <a:ext uri="{FF2B5EF4-FFF2-40B4-BE49-F238E27FC236}">
              <a16:creationId xmlns:a16="http://schemas.microsoft.com/office/drawing/2014/main" id="{BBB2C86A-57D4-4000-B1E4-3E948EC79940}"/>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17" name="Text Box 18">
          <a:extLst>
            <a:ext uri="{FF2B5EF4-FFF2-40B4-BE49-F238E27FC236}">
              <a16:creationId xmlns:a16="http://schemas.microsoft.com/office/drawing/2014/main" id="{C4779F9C-A7F4-49C8-8977-F326F50838C0}"/>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18" name="Text Box 19">
          <a:extLst>
            <a:ext uri="{FF2B5EF4-FFF2-40B4-BE49-F238E27FC236}">
              <a16:creationId xmlns:a16="http://schemas.microsoft.com/office/drawing/2014/main" id="{96B2CD31-C3C1-4B86-91D1-F6833825A383}"/>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444014"/>
    <xdr:sp macro="" textlink="">
      <xdr:nvSpPr>
        <xdr:cNvPr id="18219" name="Text Box 15">
          <a:extLst>
            <a:ext uri="{FF2B5EF4-FFF2-40B4-BE49-F238E27FC236}">
              <a16:creationId xmlns:a16="http://schemas.microsoft.com/office/drawing/2014/main" id="{B1D27982-89F5-4AD1-B39D-0047437CE179}"/>
            </a:ext>
          </a:extLst>
        </xdr:cNvPr>
        <xdr:cNvSpPr txBox="1">
          <a:spLocks noChangeArrowheads="1"/>
        </xdr:cNvSpPr>
      </xdr:nvSpPr>
      <xdr:spPr bwMode="auto">
        <a:xfrm>
          <a:off x="32247840" y="1604867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20" name="Text Box 16">
          <a:extLst>
            <a:ext uri="{FF2B5EF4-FFF2-40B4-BE49-F238E27FC236}">
              <a16:creationId xmlns:a16="http://schemas.microsoft.com/office/drawing/2014/main" id="{C322E377-AD66-46D2-82FA-6DAEA315DAA3}"/>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21" name="Text Box 17">
          <a:extLst>
            <a:ext uri="{FF2B5EF4-FFF2-40B4-BE49-F238E27FC236}">
              <a16:creationId xmlns:a16="http://schemas.microsoft.com/office/drawing/2014/main" id="{533D32C0-8E38-4F79-8375-0C7DF97E53AD}"/>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22" name="Text Box 18">
          <a:extLst>
            <a:ext uri="{FF2B5EF4-FFF2-40B4-BE49-F238E27FC236}">
              <a16:creationId xmlns:a16="http://schemas.microsoft.com/office/drawing/2014/main" id="{E9BAAE37-E872-4FD8-BA39-5635C0B5FDC7}"/>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23" name="Text Box 19">
          <a:extLst>
            <a:ext uri="{FF2B5EF4-FFF2-40B4-BE49-F238E27FC236}">
              <a16:creationId xmlns:a16="http://schemas.microsoft.com/office/drawing/2014/main" id="{DE2E58EA-4621-4266-A309-B7DFFAC72C06}"/>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24" name="Text Box 16">
          <a:extLst>
            <a:ext uri="{FF2B5EF4-FFF2-40B4-BE49-F238E27FC236}">
              <a16:creationId xmlns:a16="http://schemas.microsoft.com/office/drawing/2014/main" id="{3DBC2FBE-16B4-4079-BAE9-9A4DF033148A}"/>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25" name="Text Box 17">
          <a:extLst>
            <a:ext uri="{FF2B5EF4-FFF2-40B4-BE49-F238E27FC236}">
              <a16:creationId xmlns:a16="http://schemas.microsoft.com/office/drawing/2014/main" id="{A682C7E9-8FAA-4F8F-98BF-DB6D709D717B}"/>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26" name="Text Box 18">
          <a:extLst>
            <a:ext uri="{FF2B5EF4-FFF2-40B4-BE49-F238E27FC236}">
              <a16:creationId xmlns:a16="http://schemas.microsoft.com/office/drawing/2014/main" id="{AF2FBEE8-028E-4BC8-946D-77D3B631AE5C}"/>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27" name="Text Box 19">
          <a:extLst>
            <a:ext uri="{FF2B5EF4-FFF2-40B4-BE49-F238E27FC236}">
              <a16:creationId xmlns:a16="http://schemas.microsoft.com/office/drawing/2014/main" id="{E313FCD6-720A-4E58-B738-0ABA4CC8CA20}"/>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444014"/>
    <xdr:sp macro="" textlink="">
      <xdr:nvSpPr>
        <xdr:cNvPr id="18228" name="Text Box 15">
          <a:extLst>
            <a:ext uri="{FF2B5EF4-FFF2-40B4-BE49-F238E27FC236}">
              <a16:creationId xmlns:a16="http://schemas.microsoft.com/office/drawing/2014/main" id="{C3E6C704-AF6D-4997-BB0D-55DC74EB7A11}"/>
            </a:ext>
          </a:extLst>
        </xdr:cNvPr>
        <xdr:cNvSpPr txBox="1">
          <a:spLocks noChangeArrowheads="1"/>
        </xdr:cNvSpPr>
      </xdr:nvSpPr>
      <xdr:spPr bwMode="auto">
        <a:xfrm>
          <a:off x="32247840" y="1604867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29" name="Text Box 16">
          <a:extLst>
            <a:ext uri="{FF2B5EF4-FFF2-40B4-BE49-F238E27FC236}">
              <a16:creationId xmlns:a16="http://schemas.microsoft.com/office/drawing/2014/main" id="{25FA90C3-2F32-4166-AFFA-5B94D2E10053}"/>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30" name="Text Box 17">
          <a:extLst>
            <a:ext uri="{FF2B5EF4-FFF2-40B4-BE49-F238E27FC236}">
              <a16:creationId xmlns:a16="http://schemas.microsoft.com/office/drawing/2014/main" id="{62CB2490-3EB5-48B9-B9E7-CB596E7FB44C}"/>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31" name="Text Box 18">
          <a:extLst>
            <a:ext uri="{FF2B5EF4-FFF2-40B4-BE49-F238E27FC236}">
              <a16:creationId xmlns:a16="http://schemas.microsoft.com/office/drawing/2014/main" id="{8D124181-F8D0-4D34-9BE2-34871E9C5FAE}"/>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461691"/>
    <xdr:sp macro="" textlink="">
      <xdr:nvSpPr>
        <xdr:cNvPr id="18232" name="Text Box 15">
          <a:extLst>
            <a:ext uri="{FF2B5EF4-FFF2-40B4-BE49-F238E27FC236}">
              <a16:creationId xmlns:a16="http://schemas.microsoft.com/office/drawing/2014/main" id="{4954498D-157B-4441-A7FC-28FFE310AF84}"/>
            </a:ext>
          </a:extLst>
        </xdr:cNvPr>
        <xdr:cNvSpPr txBox="1">
          <a:spLocks noChangeArrowheads="1"/>
        </xdr:cNvSpPr>
      </xdr:nvSpPr>
      <xdr:spPr bwMode="auto">
        <a:xfrm>
          <a:off x="32247840" y="1596104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444331"/>
    <xdr:sp macro="" textlink="">
      <xdr:nvSpPr>
        <xdr:cNvPr id="18233" name="Text Box 15">
          <a:extLst>
            <a:ext uri="{FF2B5EF4-FFF2-40B4-BE49-F238E27FC236}">
              <a16:creationId xmlns:a16="http://schemas.microsoft.com/office/drawing/2014/main" id="{2A3C5388-ED08-403B-AC6C-42BAFA62A896}"/>
            </a:ext>
          </a:extLst>
        </xdr:cNvPr>
        <xdr:cNvSpPr txBox="1">
          <a:spLocks noChangeArrowheads="1"/>
        </xdr:cNvSpPr>
      </xdr:nvSpPr>
      <xdr:spPr bwMode="auto">
        <a:xfrm>
          <a:off x="32247840" y="159610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34" name="Text Box 16">
          <a:extLst>
            <a:ext uri="{FF2B5EF4-FFF2-40B4-BE49-F238E27FC236}">
              <a16:creationId xmlns:a16="http://schemas.microsoft.com/office/drawing/2014/main" id="{B0BF931D-0136-4BC5-B717-2EDCC56A65B1}"/>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35" name="Text Box 17">
          <a:extLst>
            <a:ext uri="{FF2B5EF4-FFF2-40B4-BE49-F238E27FC236}">
              <a16:creationId xmlns:a16="http://schemas.microsoft.com/office/drawing/2014/main" id="{AB939816-455D-4ECE-8BDE-38421CD03741}"/>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36" name="Text Box 18">
          <a:extLst>
            <a:ext uri="{FF2B5EF4-FFF2-40B4-BE49-F238E27FC236}">
              <a16:creationId xmlns:a16="http://schemas.microsoft.com/office/drawing/2014/main" id="{4F760F58-2AD7-4D1E-AFD7-7A5C6CB2B6D0}"/>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37" name="Text Box 19">
          <a:extLst>
            <a:ext uri="{FF2B5EF4-FFF2-40B4-BE49-F238E27FC236}">
              <a16:creationId xmlns:a16="http://schemas.microsoft.com/office/drawing/2014/main" id="{EDB09C57-F175-43F4-A69A-963D8448D70A}"/>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38" name="Text Box 16">
          <a:extLst>
            <a:ext uri="{FF2B5EF4-FFF2-40B4-BE49-F238E27FC236}">
              <a16:creationId xmlns:a16="http://schemas.microsoft.com/office/drawing/2014/main" id="{F8C898E9-CC27-4F3C-84A3-51D901443FC6}"/>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39" name="Text Box 17">
          <a:extLst>
            <a:ext uri="{FF2B5EF4-FFF2-40B4-BE49-F238E27FC236}">
              <a16:creationId xmlns:a16="http://schemas.microsoft.com/office/drawing/2014/main" id="{79BBA766-D026-4A5A-94A3-B9538C7A4151}"/>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40" name="Text Box 18">
          <a:extLst>
            <a:ext uri="{FF2B5EF4-FFF2-40B4-BE49-F238E27FC236}">
              <a16:creationId xmlns:a16="http://schemas.microsoft.com/office/drawing/2014/main" id="{74C03F72-B94B-4239-AC64-034E5FD767E7}"/>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41" name="Text Box 19">
          <a:extLst>
            <a:ext uri="{FF2B5EF4-FFF2-40B4-BE49-F238E27FC236}">
              <a16:creationId xmlns:a16="http://schemas.microsoft.com/office/drawing/2014/main" id="{CEC2EC42-10E3-4365-8C79-D64FB8B16D51}"/>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448496"/>
    <xdr:sp macro="" textlink="">
      <xdr:nvSpPr>
        <xdr:cNvPr id="18242" name="Text Box 15">
          <a:extLst>
            <a:ext uri="{FF2B5EF4-FFF2-40B4-BE49-F238E27FC236}">
              <a16:creationId xmlns:a16="http://schemas.microsoft.com/office/drawing/2014/main" id="{E29B8AEE-1BCF-43EF-A5BC-6D1A21B4677C}"/>
            </a:ext>
          </a:extLst>
        </xdr:cNvPr>
        <xdr:cNvSpPr txBox="1">
          <a:spLocks noChangeArrowheads="1"/>
        </xdr:cNvSpPr>
      </xdr:nvSpPr>
      <xdr:spPr bwMode="auto">
        <a:xfrm>
          <a:off x="32247840" y="159610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444331"/>
    <xdr:sp macro="" textlink="">
      <xdr:nvSpPr>
        <xdr:cNvPr id="18243" name="Text Box 15">
          <a:extLst>
            <a:ext uri="{FF2B5EF4-FFF2-40B4-BE49-F238E27FC236}">
              <a16:creationId xmlns:a16="http://schemas.microsoft.com/office/drawing/2014/main" id="{85619720-0556-4566-B667-EB12F4CF4A51}"/>
            </a:ext>
          </a:extLst>
        </xdr:cNvPr>
        <xdr:cNvSpPr txBox="1">
          <a:spLocks noChangeArrowheads="1"/>
        </xdr:cNvSpPr>
      </xdr:nvSpPr>
      <xdr:spPr bwMode="auto">
        <a:xfrm>
          <a:off x="32247840" y="159610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44" name="Text Box 16">
          <a:extLst>
            <a:ext uri="{FF2B5EF4-FFF2-40B4-BE49-F238E27FC236}">
              <a16:creationId xmlns:a16="http://schemas.microsoft.com/office/drawing/2014/main" id="{5F439C35-51E5-410F-8FDA-F76AE8924A9A}"/>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45" name="Text Box 17">
          <a:extLst>
            <a:ext uri="{FF2B5EF4-FFF2-40B4-BE49-F238E27FC236}">
              <a16:creationId xmlns:a16="http://schemas.microsoft.com/office/drawing/2014/main" id="{2A4CE875-AAEF-45B1-856B-09F86B8DE0C9}"/>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46" name="Text Box 18">
          <a:extLst>
            <a:ext uri="{FF2B5EF4-FFF2-40B4-BE49-F238E27FC236}">
              <a16:creationId xmlns:a16="http://schemas.microsoft.com/office/drawing/2014/main" id="{8B60899E-4457-44E1-87C9-9BCF46F5E2B9}"/>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47" name="Text Box 19">
          <a:extLst>
            <a:ext uri="{FF2B5EF4-FFF2-40B4-BE49-F238E27FC236}">
              <a16:creationId xmlns:a16="http://schemas.microsoft.com/office/drawing/2014/main" id="{087351AC-62A9-482F-9079-C2F35478A610}"/>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444014"/>
    <xdr:sp macro="" textlink="">
      <xdr:nvSpPr>
        <xdr:cNvPr id="18248" name="Text Box 15">
          <a:extLst>
            <a:ext uri="{FF2B5EF4-FFF2-40B4-BE49-F238E27FC236}">
              <a16:creationId xmlns:a16="http://schemas.microsoft.com/office/drawing/2014/main" id="{2D27F210-5C03-4763-8552-89B7E58F891F}"/>
            </a:ext>
          </a:extLst>
        </xdr:cNvPr>
        <xdr:cNvSpPr txBox="1">
          <a:spLocks noChangeArrowheads="1"/>
        </xdr:cNvSpPr>
      </xdr:nvSpPr>
      <xdr:spPr bwMode="auto">
        <a:xfrm>
          <a:off x="32247840" y="1604867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49" name="Text Box 16">
          <a:extLst>
            <a:ext uri="{FF2B5EF4-FFF2-40B4-BE49-F238E27FC236}">
              <a16:creationId xmlns:a16="http://schemas.microsoft.com/office/drawing/2014/main" id="{4AD0EE0B-43B5-4F1C-9830-5FD665AA46B5}"/>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50" name="Text Box 17">
          <a:extLst>
            <a:ext uri="{FF2B5EF4-FFF2-40B4-BE49-F238E27FC236}">
              <a16:creationId xmlns:a16="http://schemas.microsoft.com/office/drawing/2014/main" id="{2D928EDB-2222-4CC3-A56C-8B0C6F382243}"/>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51" name="Text Box 18">
          <a:extLst>
            <a:ext uri="{FF2B5EF4-FFF2-40B4-BE49-F238E27FC236}">
              <a16:creationId xmlns:a16="http://schemas.microsoft.com/office/drawing/2014/main" id="{E0620C37-E960-4175-8609-68FE6C68D440}"/>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52" name="Text Box 19">
          <a:extLst>
            <a:ext uri="{FF2B5EF4-FFF2-40B4-BE49-F238E27FC236}">
              <a16:creationId xmlns:a16="http://schemas.microsoft.com/office/drawing/2014/main" id="{4296B030-1209-4A90-B58D-EBE9BE106D83}"/>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456743"/>
    <xdr:sp macro="" textlink="">
      <xdr:nvSpPr>
        <xdr:cNvPr id="18253" name="Text Box 15">
          <a:extLst>
            <a:ext uri="{FF2B5EF4-FFF2-40B4-BE49-F238E27FC236}">
              <a16:creationId xmlns:a16="http://schemas.microsoft.com/office/drawing/2014/main" id="{D8ECF6EF-8B1E-44A5-81D9-BC915F466E54}"/>
            </a:ext>
          </a:extLst>
        </xdr:cNvPr>
        <xdr:cNvSpPr txBox="1">
          <a:spLocks noChangeArrowheads="1"/>
        </xdr:cNvSpPr>
      </xdr:nvSpPr>
      <xdr:spPr bwMode="auto">
        <a:xfrm>
          <a:off x="32247840" y="159610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59</xdr:row>
      <xdr:rowOff>0</xdr:rowOff>
    </xdr:from>
    <xdr:ext cx="95250" cy="444331"/>
    <xdr:sp macro="" textlink="">
      <xdr:nvSpPr>
        <xdr:cNvPr id="18254" name="Text Box 15">
          <a:extLst>
            <a:ext uri="{FF2B5EF4-FFF2-40B4-BE49-F238E27FC236}">
              <a16:creationId xmlns:a16="http://schemas.microsoft.com/office/drawing/2014/main" id="{DBDE1CC3-E2C7-4B29-AC2A-E09C19CB05F9}"/>
            </a:ext>
          </a:extLst>
        </xdr:cNvPr>
        <xdr:cNvSpPr txBox="1">
          <a:spLocks noChangeArrowheads="1"/>
        </xdr:cNvSpPr>
      </xdr:nvSpPr>
      <xdr:spPr bwMode="auto">
        <a:xfrm>
          <a:off x="32247840" y="159610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55" name="Text Box 16">
          <a:extLst>
            <a:ext uri="{FF2B5EF4-FFF2-40B4-BE49-F238E27FC236}">
              <a16:creationId xmlns:a16="http://schemas.microsoft.com/office/drawing/2014/main" id="{1EC59E79-DA21-4F82-A3E4-960B108D54EE}"/>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56" name="Text Box 17">
          <a:extLst>
            <a:ext uri="{FF2B5EF4-FFF2-40B4-BE49-F238E27FC236}">
              <a16:creationId xmlns:a16="http://schemas.microsoft.com/office/drawing/2014/main" id="{66B4811E-0902-48AA-B5F2-87742BF3DD8A}"/>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57" name="Text Box 18">
          <a:extLst>
            <a:ext uri="{FF2B5EF4-FFF2-40B4-BE49-F238E27FC236}">
              <a16:creationId xmlns:a16="http://schemas.microsoft.com/office/drawing/2014/main" id="{5077B76B-A5FF-4D45-A215-45AF7EA36B9B}"/>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58" name="Text Box 19">
          <a:extLst>
            <a:ext uri="{FF2B5EF4-FFF2-40B4-BE49-F238E27FC236}">
              <a16:creationId xmlns:a16="http://schemas.microsoft.com/office/drawing/2014/main" id="{D513B8EA-CB69-4B7E-8DBC-054D9E065D63}"/>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444014"/>
    <xdr:sp macro="" textlink="">
      <xdr:nvSpPr>
        <xdr:cNvPr id="18259" name="Text Box 15">
          <a:extLst>
            <a:ext uri="{FF2B5EF4-FFF2-40B4-BE49-F238E27FC236}">
              <a16:creationId xmlns:a16="http://schemas.microsoft.com/office/drawing/2014/main" id="{9BC11FEA-3497-416E-B606-96EEA9E53ADA}"/>
            </a:ext>
          </a:extLst>
        </xdr:cNvPr>
        <xdr:cNvSpPr txBox="1">
          <a:spLocks noChangeArrowheads="1"/>
        </xdr:cNvSpPr>
      </xdr:nvSpPr>
      <xdr:spPr bwMode="auto">
        <a:xfrm>
          <a:off x="32247840" y="1604867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60" name="Text Box 16">
          <a:extLst>
            <a:ext uri="{FF2B5EF4-FFF2-40B4-BE49-F238E27FC236}">
              <a16:creationId xmlns:a16="http://schemas.microsoft.com/office/drawing/2014/main" id="{51BD7580-AFFF-4879-B3AC-651941D8EEFA}"/>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61" name="Text Box 17">
          <a:extLst>
            <a:ext uri="{FF2B5EF4-FFF2-40B4-BE49-F238E27FC236}">
              <a16:creationId xmlns:a16="http://schemas.microsoft.com/office/drawing/2014/main" id="{70CD444B-38DA-4F5C-8CE7-9C829059111E}"/>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62" name="Text Box 18">
          <a:extLst>
            <a:ext uri="{FF2B5EF4-FFF2-40B4-BE49-F238E27FC236}">
              <a16:creationId xmlns:a16="http://schemas.microsoft.com/office/drawing/2014/main" id="{A66D2EA2-67D0-4636-A28F-1A28945AA9F5}"/>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63" name="Text Box 19">
          <a:extLst>
            <a:ext uri="{FF2B5EF4-FFF2-40B4-BE49-F238E27FC236}">
              <a16:creationId xmlns:a16="http://schemas.microsoft.com/office/drawing/2014/main" id="{5BB93254-DDDB-4636-8BD3-B39712F78305}"/>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64" name="Text Box 16">
          <a:extLst>
            <a:ext uri="{FF2B5EF4-FFF2-40B4-BE49-F238E27FC236}">
              <a16:creationId xmlns:a16="http://schemas.microsoft.com/office/drawing/2014/main" id="{00B84D73-B101-468A-B4DE-D051AD7886C1}"/>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65" name="Text Box 17">
          <a:extLst>
            <a:ext uri="{FF2B5EF4-FFF2-40B4-BE49-F238E27FC236}">
              <a16:creationId xmlns:a16="http://schemas.microsoft.com/office/drawing/2014/main" id="{0CC74E6B-FDB1-4D1E-81A8-CB4423A8F637}"/>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66" name="Text Box 18">
          <a:extLst>
            <a:ext uri="{FF2B5EF4-FFF2-40B4-BE49-F238E27FC236}">
              <a16:creationId xmlns:a16="http://schemas.microsoft.com/office/drawing/2014/main" id="{05C5C34B-3882-4369-A405-2E06EE778A76}"/>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67" name="Text Box 19">
          <a:extLst>
            <a:ext uri="{FF2B5EF4-FFF2-40B4-BE49-F238E27FC236}">
              <a16:creationId xmlns:a16="http://schemas.microsoft.com/office/drawing/2014/main" id="{B90E67D8-907E-43CE-B13D-47FBB4408275}"/>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444014"/>
    <xdr:sp macro="" textlink="">
      <xdr:nvSpPr>
        <xdr:cNvPr id="18268" name="Text Box 15">
          <a:extLst>
            <a:ext uri="{FF2B5EF4-FFF2-40B4-BE49-F238E27FC236}">
              <a16:creationId xmlns:a16="http://schemas.microsoft.com/office/drawing/2014/main" id="{91154B96-26D8-4305-A14D-FAA076F85171}"/>
            </a:ext>
          </a:extLst>
        </xdr:cNvPr>
        <xdr:cNvSpPr txBox="1">
          <a:spLocks noChangeArrowheads="1"/>
        </xdr:cNvSpPr>
      </xdr:nvSpPr>
      <xdr:spPr bwMode="auto">
        <a:xfrm>
          <a:off x="32247840" y="1604867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69" name="Text Box 16">
          <a:extLst>
            <a:ext uri="{FF2B5EF4-FFF2-40B4-BE49-F238E27FC236}">
              <a16:creationId xmlns:a16="http://schemas.microsoft.com/office/drawing/2014/main" id="{A8981E3F-DA15-432E-8379-F9F54C942A72}"/>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70" name="Text Box 17">
          <a:extLst>
            <a:ext uri="{FF2B5EF4-FFF2-40B4-BE49-F238E27FC236}">
              <a16:creationId xmlns:a16="http://schemas.microsoft.com/office/drawing/2014/main" id="{FF61E54A-F6BA-4087-B628-2CCEFC6EA36F}"/>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171450"/>
    <xdr:sp macro="" textlink="">
      <xdr:nvSpPr>
        <xdr:cNvPr id="18271" name="Text Box 18">
          <a:extLst>
            <a:ext uri="{FF2B5EF4-FFF2-40B4-BE49-F238E27FC236}">
              <a16:creationId xmlns:a16="http://schemas.microsoft.com/office/drawing/2014/main" id="{7C410D56-9647-4C29-B891-164688B9AD49}"/>
            </a:ext>
          </a:extLst>
        </xdr:cNvPr>
        <xdr:cNvSpPr txBox="1">
          <a:spLocks noChangeArrowheads="1"/>
        </xdr:cNvSpPr>
      </xdr:nvSpPr>
      <xdr:spPr bwMode="auto">
        <a:xfrm>
          <a:off x="32247840" y="160759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461691"/>
    <xdr:sp macro="" textlink="">
      <xdr:nvSpPr>
        <xdr:cNvPr id="18272" name="Text Box 15">
          <a:extLst>
            <a:ext uri="{FF2B5EF4-FFF2-40B4-BE49-F238E27FC236}">
              <a16:creationId xmlns:a16="http://schemas.microsoft.com/office/drawing/2014/main" id="{AFF489B2-798D-4497-863E-0BE2850A4AD1}"/>
            </a:ext>
          </a:extLst>
        </xdr:cNvPr>
        <xdr:cNvSpPr txBox="1">
          <a:spLocks noChangeArrowheads="1"/>
        </xdr:cNvSpPr>
      </xdr:nvSpPr>
      <xdr:spPr bwMode="auto">
        <a:xfrm>
          <a:off x="32247840" y="16103536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444331"/>
    <xdr:sp macro="" textlink="">
      <xdr:nvSpPr>
        <xdr:cNvPr id="18273" name="Text Box 15">
          <a:extLst>
            <a:ext uri="{FF2B5EF4-FFF2-40B4-BE49-F238E27FC236}">
              <a16:creationId xmlns:a16="http://schemas.microsoft.com/office/drawing/2014/main" id="{275D1F21-88CA-4764-AF7D-15C3F0931469}"/>
            </a:ext>
          </a:extLst>
        </xdr:cNvPr>
        <xdr:cNvSpPr txBox="1">
          <a:spLocks noChangeArrowheads="1"/>
        </xdr:cNvSpPr>
      </xdr:nvSpPr>
      <xdr:spPr bwMode="auto">
        <a:xfrm>
          <a:off x="32247840" y="1610353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274" name="Text Box 16">
          <a:extLst>
            <a:ext uri="{FF2B5EF4-FFF2-40B4-BE49-F238E27FC236}">
              <a16:creationId xmlns:a16="http://schemas.microsoft.com/office/drawing/2014/main" id="{508A0AF8-1145-46B2-BAFA-126657AD1465}"/>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275" name="Text Box 17">
          <a:extLst>
            <a:ext uri="{FF2B5EF4-FFF2-40B4-BE49-F238E27FC236}">
              <a16:creationId xmlns:a16="http://schemas.microsoft.com/office/drawing/2014/main" id="{7FAABB05-E2EE-4D61-B82C-92ED2BE480F5}"/>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276" name="Text Box 18">
          <a:extLst>
            <a:ext uri="{FF2B5EF4-FFF2-40B4-BE49-F238E27FC236}">
              <a16:creationId xmlns:a16="http://schemas.microsoft.com/office/drawing/2014/main" id="{45000916-312F-4585-9C3A-3A805366B65F}"/>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277" name="Text Box 19">
          <a:extLst>
            <a:ext uri="{FF2B5EF4-FFF2-40B4-BE49-F238E27FC236}">
              <a16:creationId xmlns:a16="http://schemas.microsoft.com/office/drawing/2014/main" id="{D1E51C59-68EB-49B0-B0AC-A05D19934397}"/>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278" name="Text Box 16">
          <a:extLst>
            <a:ext uri="{FF2B5EF4-FFF2-40B4-BE49-F238E27FC236}">
              <a16:creationId xmlns:a16="http://schemas.microsoft.com/office/drawing/2014/main" id="{EA9CA837-0035-4912-9B28-F3BE6B00BEFA}"/>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279" name="Text Box 17">
          <a:extLst>
            <a:ext uri="{FF2B5EF4-FFF2-40B4-BE49-F238E27FC236}">
              <a16:creationId xmlns:a16="http://schemas.microsoft.com/office/drawing/2014/main" id="{F83357B2-911B-4331-977C-1C5442DCC6A5}"/>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280" name="Text Box 18">
          <a:extLst>
            <a:ext uri="{FF2B5EF4-FFF2-40B4-BE49-F238E27FC236}">
              <a16:creationId xmlns:a16="http://schemas.microsoft.com/office/drawing/2014/main" id="{B45BA2AA-DE84-4ED7-A195-DD0168E79F6C}"/>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281" name="Text Box 19">
          <a:extLst>
            <a:ext uri="{FF2B5EF4-FFF2-40B4-BE49-F238E27FC236}">
              <a16:creationId xmlns:a16="http://schemas.microsoft.com/office/drawing/2014/main" id="{F100B33E-6537-45C6-B8BD-18C25C4D243B}"/>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448496"/>
    <xdr:sp macro="" textlink="">
      <xdr:nvSpPr>
        <xdr:cNvPr id="18282" name="Text Box 15">
          <a:extLst>
            <a:ext uri="{FF2B5EF4-FFF2-40B4-BE49-F238E27FC236}">
              <a16:creationId xmlns:a16="http://schemas.microsoft.com/office/drawing/2014/main" id="{788F85F0-695C-490A-B8F8-0718A0B4ED11}"/>
            </a:ext>
          </a:extLst>
        </xdr:cNvPr>
        <xdr:cNvSpPr txBox="1">
          <a:spLocks noChangeArrowheads="1"/>
        </xdr:cNvSpPr>
      </xdr:nvSpPr>
      <xdr:spPr bwMode="auto">
        <a:xfrm>
          <a:off x="32247840" y="1610353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444331"/>
    <xdr:sp macro="" textlink="">
      <xdr:nvSpPr>
        <xdr:cNvPr id="18283" name="Text Box 15">
          <a:extLst>
            <a:ext uri="{FF2B5EF4-FFF2-40B4-BE49-F238E27FC236}">
              <a16:creationId xmlns:a16="http://schemas.microsoft.com/office/drawing/2014/main" id="{0D503E9D-52D9-42A1-B3A0-C6B10AA61860}"/>
            </a:ext>
          </a:extLst>
        </xdr:cNvPr>
        <xdr:cNvSpPr txBox="1">
          <a:spLocks noChangeArrowheads="1"/>
        </xdr:cNvSpPr>
      </xdr:nvSpPr>
      <xdr:spPr bwMode="auto">
        <a:xfrm>
          <a:off x="32247840" y="1610353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284" name="Text Box 16">
          <a:extLst>
            <a:ext uri="{FF2B5EF4-FFF2-40B4-BE49-F238E27FC236}">
              <a16:creationId xmlns:a16="http://schemas.microsoft.com/office/drawing/2014/main" id="{65046B6F-D9BA-4E35-A93D-27DC7619BB72}"/>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285" name="Text Box 17">
          <a:extLst>
            <a:ext uri="{FF2B5EF4-FFF2-40B4-BE49-F238E27FC236}">
              <a16:creationId xmlns:a16="http://schemas.microsoft.com/office/drawing/2014/main" id="{16FEE030-5F5C-47F2-AFAE-1C8E5142E201}"/>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286" name="Text Box 18">
          <a:extLst>
            <a:ext uri="{FF2B5EF4-FFF2-40B4-BE49-F238E27FC236}">
              <a16:creationId xmlns:a16="http://schemas.microsoft.com/office/drawing/2014/main" id="{74605C89-6FA7-4A8C-A3A4-D33D16499090}"/>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287" name="Text Box 19">
          <a:extLst>
            <a:ext uri="{FF2B5EF4-FFF2-40B4-BE49-F238E27FC236}">
              <a16:creationId xmlns:a16="http://schemas.microsoft.com/office/drawing/2014/main" id="{3DDA583C-5835-4A96-B636-46D54008372E}"/>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61</xdr:row>
      <xdr:rowOff>504825</xdr:rowOff>
    </xdr:from>
    <xdr:ext cx="95250" cy="444014"/>
    <xdr:sp macro="" textlink="">
      <xdr:nvSpPr>
        <xdr:cNvPr id="18288" name="Text Box 15">
          <a:extLst>
            <a:ext uri="{FF2B5EF4-FFF2-40B4-BE49-F238E27FC236}">
              <a16:creationId xmlns:a16="http://schemas.microsoft.com/office/drawing/2014/main" id="{94A1C3C6-7617-465B-B850-85900A7493DC}"/>
            </a:ext>
          </a:extLst>
        </xdr:cNvPr>
        <xdr:cNvSpPr txBox="1">
          <a:spLocks noChangeArrowheads="1"/>
        </xdr:cNvSpPr>
      </xdr:nvSpPr>
      <xdr:spPr bwMode="auto">
        <a:xfrm>
          <a:off x="32247840" y="1642738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289" name="Text Box 16">
          <a:extLst>
            <a:ext uri="{FF2B5EF4-FFF2-40B4-BE49-F238E27FC236}">
              <a16:creationId xmlns:a16="http://schemas.microsoft.com/office/drawing/2014/main" id="{9AD8C316-C918-4EB3-BC71-274A2265C1B2}"/>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290" name="Text Box 17">
          <a:extLst>
            <a:ext uri="{FF2B5EF4-FFF2-40B4-BE49-F238E27FC236}">
              <a16:creationId xmlns:a16="http://schemas.microsoft.com/office/drawing/2014/main" id="{42822461-18A2-4CAB-A87A-72F2214F2DA9}"/>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291" name="Text Box 18">
          <a:extLst>
            <a:ext uri="{FF2B5EF4-FFF2-40B4-BE49-F238E27FC236}">
              <a16:creationId xmlns:a16="http://schemas.microsoft.com/office/drawing/2014/main" id="{85D479BE-B1A6-424E-98C1-95CDAC0F2D4A}"/>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292" name="Text Box 19">
          <a:extLst>
            <a:ext uri="{FF2B5EF4-FFF2-40B4-BE49-F238E27FC236}">
              <a16:creationId xmlns:a16="http://schemas.microsoft.com/office/drawing/2014/main" id="{B18B8481-F4A9-4165-8BFD-2F52FA6E8B65}"/>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456743"/>
    <xdr:sp macro="" textlink="">
      <xdr:nvSpPr>
        <xdr:cNvPr id="18293" name="Text Box 15">
          <a:extLst>
            <a:ext uri="{FF2B5EF4-FFF2-40B4-BE49-F238E27FC236}">
              <a16:creationId xmlns:a16="http://schemas.microsoft.com/office/drawing/2014/main" id="{F7E7362C-2C61-4D6F-9379-516112867649}"/>
            </a:ext>
          </a:extLst>
        </xdr:cNvPr>
        <xdr:cNvSpPr txBox="1">
          <a:spLocks noChangeArrowheads="1"/>
        </xdr:cNvSpPr>
      </xdr:nvSpPr>
      <xdr:spPr bwMode="auto">
        <a:xfrm>
          <a:off x="32247840" y="16103536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444331"/>
    <xdr:sp macro="" textlink="">
      <xdr:nvSpPr>
        <xdr:cNvPr id="18294" name="Text Box 15">
          <a:extLst>
            <a:ext uri="{FF2B5EF4-FFF2-40B4-BE49-F238E27FC236}">
              <a16:creationId xmlns:a16="http://schemas.microsoft.com/office/drawing/2014/main" id="{06FE97A8-CF07-4B0B-B471-B09E7985CB43}"/>
            </a:ext>
          </a:extLst>
        </xdr:cNvPr>
        <xdr:cNvSpPr txBox="1">
          <a:spLocks noChangeArrowheads="1"/>
        </xdr:cNvSpPr>
      </xdr:nvSpPr>
      <xdr:spPr bwMode="auto">
        <a:xfrm>
          <a:off x="32247840" y="1610353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295" name="Text Box 16">
          <a:extLst>
            <a:ext uri="{FF2B5EF4-FFF2-40B4-BE49-F238E27FC236}">
              <a16:creationId xmlns:a16="http://schemas.microsoft.com/office/drawing/2014/main" id="{0E305567-6202-4BB5-B86E-AC373F841FFE}"/>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296" name="Text Box 17">
          <a:extLst>
            <a:ext uri="{FF2B5EF4-FFF2-40B4-BE49-F238E27FC236}">
              <a16:creationId xmlns:a16="http://schemas.microsoft.com/office/drawing/2014/main" id="{3B8A2111-B34F-4ADF-9388-992654E32C37}"/>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297" name="Text Box 18">
          <a:extLst>
            <a:ext uri="{FF2B5EF4-FFF2-40B4-BE49-F238E27FC236}">
              <a16:creationId xmlns:a16="http://schemas.microsoft.com/office/drawing/2014/main" id="{EA20D0DF-B43D-4D6E-A915-823A9733E7A0}"/>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298" name="Text Box 19">
          <a:extLst>
            <a:ext uri="{FF2B5EF4-FFF2-40B4-BE49-F238E27FC236}">
              <a16:creationId xmlns:a16="http://schemas.microsoft.com/office/drawing/2014/main" id="{62146ED5-AF06-4B18-ACA5-C6DC833C2547}"/>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61</xdr:row>
      <xdr:rowOff>504825</xdr:rowOff>
    </xdr:from>
    <xdr:ext cx="95250" cy="444014"/>
    <xdr:sp macro="" textlink="">
      <xdr:nvSpPr>
        <xdr:cNvPr id="18299" name="Text Box 15">
          <a:extLst>
            <a:ext uri="{FF2B5EF4-FFF2-40B4-BE49-F238E27FC236}">
              <a16:creationId xmlns:a16="http://schemas.microsoft.com/office/drawing/2014/main" id="{1EC75D77-7669-47F9-96D4-63E33D3C4738}"/>
            </a:ext>
          </a:extLst>
        </xdr:cNvPr>
        <xdr:cNvSpPr txBox="1">
          <a:spLocks noChangeArrowheads="1"/>
        </xdr:cNvSpPr>
      </xdr:nvSpPr>
      <xdr:spPr bwMode="auto">
        <a:xfrm>
          <a:off x="32247840" y="1642738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00" name="Text Box 16">
          <a:extLst>
            <a:ext uri="{FF2B5EF4-FFF2-40B4-BE49-F238E27FC236}">
              <a16:creationId xmlns:a16="http://schemas.microsoft.com/office/drawing/2014/main" id="{28F099CA-2FE8-4DEB-9C82-7DD057AD3E8F}"/>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01" name="Text Box 17">
          <a:extLst>
            <a:ext uri="{FF2B5EF4-FFF2-40B4-BE49-F238E27FC236}">
              <a16:creationId xmlns:a16="http://schemas.microsoft.com/office/drawing/2014/main" id="{92604336-D1EB-4222-B7F8-309B71368BEE}"/>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02" name="Text Box 18">
          <a:extLst>
            <a:ext uri="{FF2B5EF4-FFF2-40B4-BE49-F238E27FC236}">
              <a16:creationId xmlns:a16="http://schemas.microsoft.com/office/drawing/2014/main" id="{FC1313C6-7E10-493B-84E6-8B8BA20024CF}"/>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03" name="Text Box 19">
          <a:extLst>
            <a:ext uri="{FF2B5EF4-FFF2-40B4-BE49-F238E27FC236}">
              <a16:creationId xmlns:a16="http://schemas.microsoft.com/office/drawing/2014/main" id="{4352F45E-782B-43BD-99A9-CF40A99769C3}"/>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04" name="Text Box 16">
          <a:extLst>
            <a:ext uri="{FF2B5EF4-FFF2-40B4-BE49-F238E27FC236}">
              <a16:creationId xmlns:a16="http://schemas.microsoft.com/office/drawing/2014/main" id="{9BA59CDB-CFF3-47E2-81FA-6542B35327D0}"/>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05" name="Text Box 17">
          <a:extLst>
            <a:ext uri="{FF2B5EF4-FFF2-40B4-BE49-F238E27FC236}">
              <a16:creationId xmlns:a16="http://schemas.microsoft.com/office/drawing/2014/main" id="{67C817FC-CF18-44FC-8F7E-185739814501}"/>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06" name="Text Box 18">
          <a:extLst>
            <a:ext uri="{FF2B5EF4-FFF2-40B4-BE49-F238E27FC236}">
              <a16:creationId xmlns:a16="http://schemas.microsoft.com/office/drawing/2014/main" id="{33E4BB54-C225-43F7-9DC7-12048E256702}"/>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07" name="Text Box 19">
          <a:extLst>
            <a:ext uri="{FF2B5EF4-FFF2-40B4-BE49-F238E27FC236}">
              <a16:creationId xmlns:a16="http://schemas.microsoft.com/office/drawing/2014/main" id="{5E15FA1A-0FBF-49DB-ACE9-83E1C0FCFF89}"/>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61</xdr:row>
      <xdr:rowOff>504825</xdr:rowOff>
    </xdr:from>
    <xdr:ext cx="95250" cy="444014"/>
    <xdr:sp macro="" textlink="">
      <xdr:nvSpPr>
        <xdr:cNvPr id="18308" name="Text Box 15">
          <a:extLst>
            <a:ext uri="{FF2B5EF4-FFF2-40B4-BE49-F238E27FC236}">
              <a16:creationId xmlns:a16="http://schemas.microsoft.com/office/drawing/2014/main" id="{11428AA6-6281-4571-8C4E-01E2727A0699}"/>
            </a:ext>
          </a:extLst>
        </xdr:cNvPr>
        <xdr:cNvSpPr txBox="1">
          <a:spLocks noChangeArrowheads="1"/>
        </xdr:cNvSpPr>
      </xdr:nvSpPr>
      <xdr:spPr bwMode="auto">
        <a:xfrm>
          <a:off x="32247840" y="1642738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09" name="Text Box 16">
          <a:extLst>
            <a:ext uri="{FF2B5EF4-FFF2-40B4-BE49-F238E27FC236}">
              <a16:creationId xmlns:a16="http://schemas.microsoft.com/office/drawing/2014/main" id="{2F53A39F-4693-490D-8B0F-B8A7397285EF}"/>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10" name="Text Box 17">
          <a:extLst>
            <a:ext uri="{FF2B5EF4-FFF2-40B4-BE49-F238E27FC236}">
              <a16:creationId xmlns:a16="http://schemas.microsoft.com/office/drawing/2014/main" id="{00404BD9-1632-4A6F-B718-AFBF50E2983C}"/>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11" name="Text Box 18">
          <a:extLst>
            <a:ext uri="{FF2B5EF4-FFF2-40B4-BE49-F238E27FC236}">
              <a16:creationId xmlns:a16="http://schemas.microsoft.com/office/drawing/2014/main" id="{A7411306-5A15-4347-AF28-E2B01E279553}"/>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461691"/>
    <xdr:sp macro="" textlink="">
      <xdr:nvSpPr>
        <xdr:cNvPr id="18312" name="Text Box 15">
          <a:extLst>
            <a:ext uri="{FF2B5EF4-FFF2-40B4-BE49-F238E27FC236}">
              <a16:creationId xmlns:a16="http://schemas.microsoft.com/office/drawing/2014/main" id="{99393918-90CE-4CF9-8DE0-32702DDDC125}"/>
            </a:ext>
          </a:extLst>
        </xdr:cNvPr>
        <xdr:cNvSpPr txBox="1">
          <a:spLocks noChangeArrowheads="1"/>
        </xdr:cNvSpPr>
      </xdr:nvSpPr>
      <xdr:spPr bwMode="auto">
        <a:xfrm>
          <a:off x="32247840" y="16103536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444331"/>
    <xdr:sp macro="" textlink="">
      <xdr:nvSpPr>
        <xdr:cNvPr id="18313" name="Text Box 15">
          <a:extLst>
            <a:ext uri="{FF2B5EF4-FFF2-40B4-BE49-F238E27FC236}">
              <a16:creationId xmlns:a16="http://schemas.microsoft.com/office/drawing/2014/main" id="{086B4D88-9796-4975-AD7F-927BDCA029E9}"/>
            </a:ext>
          </a:extLst>
        </xdr:cNvPr>
        <xdr:cNvSpPr txBox="1">
          <a:spLocks noChangeArrowheads="1"/>
        </xdr:cNvSpPr>
      </xdr:nvSpPr>
      <xdr:spPr bwMode="auto">
        <a:xfrm>
          <a:off x="32247840" y="1610353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14" name="Text Box 16">
          <a:extLst>
            <a:ext uri="{FF2B5EF4-FFF2-40B4-BE49-F238E27FC236}">
              <a16:creationId xmlns:a16="http://schemas.microsoft.com/office/drawing/2014/main" id="{F36DBE45-973E-4022-9396-ACE998051415}"/>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15" name="Text Box 17">
          <a:extLst>
            <a:ext uri="{FF2B5EF4-FFF2-40B4-BE49-F238E27FC236}">
              <a16:creationId xmlns:a16="http://schemas.microsoft.com/office/drawing/2014/main" id="{BAAA17D9-D7A3-4C72-A690-86933FBBFF6A}"/>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16" name="Text Box 18">
          <a:extLst>
            <a:ext uri="{FF2B5EF4-FFF2-40B4-BE49-F238E27FC236}">
              <a16:creationId xmlns:a16="http://schemas.microsoft.com/office/drawing/2014/main" id="{E423A98D-DBF3-4D0B-8393-0D906CB10817}"/>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17" name="Text Box 19">
          <a:extLst>
            <a:ext uri="{FF2B5EF4-FFF2-40B4-BE49-F238E27FC236}">
              <a16:creationId xmlns:a16="http://schemas.microsoft.com/office/drawing/2014/main" id="{F30495EF-DA16-480B-9CEA-27D80294DED5}"/>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18" name="Text Box 16">
          <a:extLst>
            <a:ext uri="{FF2B5EF4-FFF2-40B4-BE49-F238E27FC236}">
              <a16:creationId xmlns:a16="http://schemas.microsoft.com/office/drawing/2014/main" id="{79CF3B2D-B0B0-4458-A87F-6CCA51DD50AC}"/>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19" name="Text Box 17">
          <a:extLst>
            <a:ext uri="{FF2B5EF4-FFF2-40B4-BE49-F238E27FC236}">
              <a16:creationId xmlns:a16="http://schemas.microsoft.com/office/drawing/2014/main" id="{89795C91-A62D-4E70-8131-EA435356FFB2}"/>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20" name="Text Box 18">
          <a:extLst>
            <a:ext uri="{FF2B5EF4-FFF2-40B4-BE49-F238E27FC236}">
              <a16:creationId xmlns:a16="http://schemas.microsoft.com/office/drawing/2014/main" id="{49957A47-87C5-44DD-B856-061065A2EC64}"/>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21" name="Text Box 19">
          <a:extLst>
            <a:ext uri="{FF2B5EF4-FFF2-40B4-BE49-F238E27FC236}">
              <a16:creationId xmlns:a16="http://schemas.microsoft.com/office/drawing/2014/main" id="{08193009-66B2-4A96-AC5F-873419E566E0}"/>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448496"/>
    <xdr:sp macro="" textlink="">
      <xdr:nvSpPr>
        <xdr:cNvPr id="18322" name="Text Box 15">
          <a:extLst>
            <a:ext uri="{FF2B5EF4-FFF2-40B4-BE49-F238E27FC236}">
              <a16:creationId xmlns:a16="http://schemas.microsoft.com/office/drawing/2014/main" id="{3E3E9134-EF80-4CF2-A4AB-C8800627AE7A}"/>
            </a:ext>
          </a:extLst>
        </xdr:cNvPr>
        <xdr:cNvSpPr txBox="1">
          <a:spLocks noChangeArrowheads="1"/>
        </xdr:cNvSpPr>
      </xdr:nvSpPr>
      <xdr:spPr bwMode="auto">
        <a:xfrm>
          <a:off x="32247840" y="1610353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444331"/>
    <xdr:sp macro="" textlink="">
      <xdr:nvSpPr>
        <xdr:cNvPr id="18323" name="Text Box 15">
          <a:extLst>
            <a:ext uri="{FF2B5EF4-FFF2-40B4-BE49-F238E27FC236}">
              <a16:creationId xmlns:a16="http://schemas.microsoft.com/office/drawing/2014/main" id="{B0857659-0965-4654-8CC9-8018512ED96F}"/>
            </a:ext>
          </a:extLst>
        </xdr:cNvPr>
        <xdr:cNvSpPr txBox="1">
          <a:spLocks noChangeArrowheads="1"/>
        </xdr:cNvSpPr>
      </xdr:nvSpPr>
      <xdr:spPr bwMode="auto">
        <a:xfrm>
          <a:off x="32247840" y="1610353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24" name="Text Box 16">
          <a:extLst>
            <a:ext uri="{FF2B5EF4-FFF2-40B4-BE49-F238E27FC236}">
              <a16:creationId xmlns:a16="http://schemas.microsoft.com/office/drawing/2014/main" id="{FC4D8C3F-789A-417E-A36C-4AE32BCA5036}"/>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25" name="Text Box 17">
          <a:extLst>
            <a:ext uri="{FF2B5EF4-FFF2-40B4-BE49-F238E27FC236}">
              <a16:creationId xmlns:a16="http://schemas.microsoft.com/office/drawing/2014/main" id="{BA3A70AE-B0F3-48EE-8EA4-CDC7FCD9AC94}"/>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26" name="Text Box 18">
          <a:extLst>
            <a:ext uri="{FF2B5EF4-FFF2-40B4-BE49-F238E27FC236}">
              <a16:creationId xmlns:a16="http://schemas.microsoft.com/office/drawing/2014/main" id="{5B843442-8EF9-44A9-8A07-7F57E6981E49}"/>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27" name="Text Box 19">
          <a:extLst>
            <a:ext uri="{FF2B5EF4-FFF2-40B4-BE49-F238E27FC236}">
              <a16:creationId xmlns:a16="http://schemas.microsoft.com/office/drawing/2014/main" id="{7D3FD676-B91F-4C88-A451-3B9451388638}"/>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61</xdr:row>
      <xdr:rowOff>504825</xdr:rowOff>
    </xdr:from>
    <xdr:ext cx="95250" cy="444014"/>
    <xdr:sp macro="" textlink="">
      <xdr:nvSpPr>
        <xdr:cNvPr id="18328" name="Text Box 15">
          <a:extLst>
            <a:ext uri="{FF2B5EF4-FFF2-40B4-BE49-F238E27FC236}">
              <a16:creationId xmlns:a16="http://schemas.microsoft.com/office/drawing/2014/main" id="{82A9EDEF-2498-49BD-8CEE-E317E477CB23}"/>
            </a:ext>
          </a:extLst>
        </xdr:cNvPr>
        <xdr:cNvSpPr txBox="1">
          <a:spLocks noChangeArrowheads="1"/>
        </xdr:cNvSpPr>
      </xdr:nvSpPr>
      <xdr:spPr bwMode="auto">
        <a:xfrm>
          <a:off x="32247840" y="1642738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29" name="Text Box 16">
          <a:extLst>
            <a:ext uri="{FF2B5EF4-FFF2-40B4-BE49-F238E27FC236}">
              <a16:creationId xmlns:a16="http://schemas.microsoft.com/office/drawing/2014/main" id="{46179460-C497-402E-B278-886CB1557C22}"/>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30" name="Text Box 17">
          <a:extLst>
            <a:ext uri="{FF2B5EF4-FFF2-40B4-BE49-F238E27FC236}">
              <a16:creationId xmlns:a16="http://schemas.microsoft.com/office/drawing/2014/main" id="{7FBA49B1-BCAC-4F61-AFF7-8656C0C35EE4}"/>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31" name="Text Box 18">
          <a:extLst>
            <a:ext uri="{FF2B5EF4-FFF2-40B4-BE49-F238E27FC236}">
              <a16:creationId xmlns:a16="http://schemas.microsoft.com/office/drawing/2014/main" id="{BCDE0123-F346-4CB2-B1E8-A8DDBAE5922B}"/>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32" name="Text Box 19">
          <a:extLst>
            <a:ext uri="{FF2B5EF4-FFF2-40B4-BE49-F238E27FC236}">
              <a16:creationId xmlns:a16="http://schemas.microsoft.com/office/drawing/2014/main" id="{962D99F5-2063-4001-813B-F8A0B1122C27}"/>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456743"/>
    <xdr:sp macro="" textlink="">
      <xdr:nvSpPr>
        <xdr:cNvPr id="18333" name="Text Box 15">
          <a:extLst>
            <a:ext uri="{FF2B5EF4-FFF2-40B4-BE49-F238E27FC236}">
              <a16:creationId xmlns:a16="http://schemas.microsoft.com/office/drawing/2014/main" id="{93111166-FDBF-438C-803E-09994F86BE35}"/>
            </a:ext>
          </a:extLst>
        </xdr:cNvPr>
        <xdr:cNvSpPr txBox="1">
          <a:spLocks noChangeArrowheads="1"/>
        </xdr:cNvSpPr>
      </xdr:nvSpPr>
      <xdr:spPr bwMode="auto">
        <a:xfrm>
          <a:off x="32247840" y="16103536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60</xdr:row>
      <xdr:rowOff>0</xdr:rowOff>
    </xdr:from>
    <xdr:ext cx="95250" cy="444331"/>
    <xdr:sp macro="" textlink="">
      <xdr:nvSpPr>
        <xdr:cNvPr id="18334" name="Text Box 15">
          <a:extLst>
            <a:ext uri="{FF2B5EF4-FFF2-40B4-BE49-F238E27FC236}">
              <a16:creationId xmlns:a16="http://schemas.microsoft.com/office/drawing/2014/main" id="{5117B3C1-56B7-4321-AC25-EA75E0E5192E}"/>
            </a:ext>
          </a:extLst>
        </xdr:cNvPr>
        <xdr:cNvSpPr txBox="1">
          <a:spLocks noChangeArrowheads="1"/>
        </xdr:cNvSpPr>
      </xdr:nvSpPr>
      <xdr:spPr bwMode="auto">
        <a:xfrm>
          <a:off x="32247840" y="1610353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35" name="Text Box 16">
          <a:extLst>
            <a:ext uri="{FF2B5EF4-FFF2-40B4-BE49-F238E27FC236}">
              <a16:creationId xmlns:a16="http://schemas.microsoft.com/office/drawing/2014/main" id="{E9236CE8-0FCC-4472-B1A1-3C89AF31AA2A}"/>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36" name="Text Box 17">
          <a:extLst>
            <a:ext uri="{FF2B5EF4-FFF2-40B4-BE49-F238E27FC236}">
              <a16:creationId xmlns:a16="http://schemas.microsoft.com/office/drawing/2014/main" id="{AA467BEB-3567-4245-BF1E-C890D9875AD6}"/>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37" name="Text Box 18">
          <a:extLst>
            <a:ext uri="{FF2B5EF4-FFF2-40B4-BE49-F238E27FC236}">
              <a16:creationId xmlns:a16="http://schemas.microsoft.com/office/drawing/2014/main" id="{76B881ED-D8E4-4279-A49A-42103799690F}"/>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38" name="Text Box 19">
          <a:extLst>
            <a:ext uri="{FF2B5EF4-FFF2-40B4-BE49-F238E27FC236}">
              <a16:creationId xmlns:a16="http://schemas.microsoft.com/office/drawing/2014/main" id="{48FBA89E-6C6C-4B6A-8AF0-9443816D1B89}"/>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61</xdr:row>
      <xdr:rowOff>504825</xdr:rowOff>
    </xdr:from>
    <xdr:ext cx="95250" cy="444014"/>
    <xdr:sp macro="" textlink="">
      <xdr:nvSpPr>
        <xdr:cNvPr id="18339" name="Text Box 15">
          <a:extLst>
            <a:ext uri="{FF2B5EF4-FFF2-40B4-BE49-F238E27FC236}">
              <a16:creationId xmlns:a16="http://schemas.microsoft.com/office/drawing/2014/main" id="{3E69D78D-5C94-457D-A030-C81602DC426D}"/>
            </a:ext>
          </a:extLst>
        </xdr:cNvPr>
        <xdr:cNvSpPr txBox="1">
          <a:spLocks noChangeArrowheads="1"/>
        </xdr:cNvSpPr>
      </xdr:nvSpPr>
      <xdr:spPr bwMode="auto">
        <a:xfrm>
          <a:off x="32247840" y="1642738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40" name="Text Box 16">
          <a:extLst>
            <a:ext uri="{FF2B5EF4-FFF2-40B4-BE49-F238E27FC236}">
              <a16:creationId xmlns:a16="http://schemas.microsoft.com/office/drawing/2014/main" id="{5A198EF9-7C74-4E26-8889-5BB47C16718C}"/>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41" name="Text Box 17">
          <a:extLst>
            <a:ext uri="{FF2B5EF4-FFF2-40B4-BE49-F238E27FC236}">
              <a16:creationId xmlns:a16="http://schemas.microsoft.com/office/drawing/2014/main" id="{993BB37B-E6C5-4FA1-8B6C-E0B1B6136F01}"/>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42" name="Text Box 18">
          <a:extLst>
            <a:ext uri="{FF2B5EF4-FFF2-40B4-BE49-F238E27FC236}">
              <a16:creationId xmlns:a16="http://schemas.microsoft.com/office/drawing/2014/main" id="{D07372F4-71B3-4686-A98A-49207A58E69F}"/>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43" name="Text Box 19">
          <a:extLst>
            <a:ext uri="{FF2B5EF4-FFF2-40B4-BE49-F238E27FC236}">
              <a16:creationId xmlns:a16="http://schemas.microsoft.com/office/drawing/2014/main" id="{84134658-5300-4645-9A69-B3A9C5FD0264}"/>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44" name="Text Box 16">
          <a:extLst>
            <a:ext uri="{FF2B5EF4-FFF2-40B4-BE49-F238E27FC236}">
              <a16:creationId xmlns:a16="http://schemas.microsoft.com/office/drawing/2014/main" id="{FE55B7E9-7FF9-49FA-A015-AA01BFCC8DFF}"/>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45" name="Text Box 17">
          <a:extLst>
            <a:ext uri="{FF2B5EF4-FFF2-40B4-BE49-F238E27FC236}">
              <a16:creationId xmlns:a16="http://schemas.microsoft.com/office/drawing/2014/main" id="{295DE589-7567-4740-83BE-AACC70487489}"/>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46" name="Text Box 18">
          <a:extLst>
            <a:ext uri="{FF2B5EF4-FFF2-40B4-BE49-F238E27FC236}">
              <a16:creationId xmlns:a16="http://schemas.microsoft.com/office/drawing/2014/main" id="{16DD1B4B-8FCA-46FE-B113-343FE0599592}"/>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47" name="Text Box 19">
          <a:extLst>
            <a:ext uri="{FF2B5EF4-FFF2-40B4-BE49-F238E27FC236}">
              <a16:creationId xmlns:a16="http://schemas.microsoft.com/office/drawing/2014/main" id="{74384FA8-67FC-4DF1-8238-7EA7D2DDF92D}"/>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61</xdr:row>
      <xdr:rowOff>504825</xdr:rowOff>
    </xdr:from>
    <xdr:ext cx="95250" cy="444014"/>
    <xdr:sp macro="" textlink="">
      <xdr:nvSpPr>
        <xdr:cNvPr id="18348" name="Text Box 15">
          <a:extLst>
            <a:ext uri="{FF2B5EF4-FFF2-40B4-BE49-F238E27FC236}">
              <a16:creationId xmlns:a16="http://schemas.microsoft.com/office/drawing/2014/main" id="{18A96F5E-CE1C-4E8F-B8A9-C2A7AA3ACDB5}"/>
            </a:ext>
          </a:extLst>
        </xdr:cNvPr>
        <xdr:cNvSpPr txBox="1">
          <a:spLocks noChangeArrowheads="1"/>
        </xdr:cNvSpPr>
      </xdr:nvSpPr>
      <xdr:spPr bwMode="auto">
        <a:xfrm>
          <a:off x="32247840" y="1642738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49" name="Text Box 16">
          <a:extLst>
            <a:ext uri="{FF2B5EF4-FFF2-40B4-BE49-F238E27FC236}">
              <a16:creationId xmlns:a16="http://schemas.microsoft.com/office/drawing/2014/main" id="{AAFF29AE-7B32-4DA9-A360-B735BB5A0284}"/>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50" name="Text Box 17">
          <a:extLst>
            <a:ext uri="{FF2B5EF4-FFF2-40B4-BE49-F238E27FC236}">
              <a16:creationId xmlns:a16="http://schemas.microsoft.com/office/drawing/2014/main" id="{B42A7BF2-2BED-4EF9-8E69-4DBFCDD47CA1}"/>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171450"/>
    <xdr:sp macro="" textlink="">
      <xdr:nvSpPr>
        <xdr:cNvPr id="18351" name="Text Box 18">
          <a:extLst>
            <a:ext uri="{FF2B5EF4-FFF2-40B4-BE49-F238E27FC236}">
              <a16:creationId xmlns:a16="http://schemas.microsoft.com/office/drawing/2014/main" id="{7705123E-771A-4F1D-8CBF-1A51AF6341F5}"/>
            </a:ext>
          </a:extLst>
        </xdr:cNvPr>
        <xdr:cNvSpPr txBox="1">
          <a:spLocks noChangeArrowheads="1"/>
        </xdr:cNvSpPr>
      </xdr:nvSpPr>
      <xdr:spPr bwMode="auto">
        <a:xfrm>
          <a:off x="32247840" y="167944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461691"/>
    <xdr:sp macro="" textlink="">
      <xdr:nvSpPr>
        <xdr:cNvPr id="18352" name="Text Box 15">
          <a:extLst>
            <a:ext uri="{FF2B5EF4-FFF2-40B4-BE49-F238E27FC236}">
              <a16:creationId xmlns:a16="http://schemas.microsoft.com/office/drawing/2014/main" id="{C1A4AA7A-4008-4201-A44C-A67936702100}"/>
            </a:ext>
          </a:extLst>
        </xdr:cNvPr>
        <xdr:cNvSpPr txBox="1">
          <a:spLocks noChangeArrowheads="1"/>
        </xdr:cNvSpPr>
      </xdr:nvSpPr>
      <xdr:spPr bwMode="auto">
        <a:xfrm>
          <a:off x="32247840" y="1682210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444331"/>
    <xdr:sp macro="" textlink="">
      <xdr:nvSpPr>
        <xdr:cNvPr id="18353" name="Text Box 15">
          <a:extLst>
            <a:ext uri="{FF2B5EF4-FFF2-40B4-BE49-F238E27FC236}">
              <a16:creationId xmlns:a16="http://schemas.microsoft.com/office/drawing/2014/main" id="{2521842D-33DE-4663-ABCE-3299A9019C97}"/>
            </a:ext>
          </a:extLst>
        </xdr:cNvPr>
        <xdr:cNvSpPr txBox="1">
          <a:spLocks noChangeArrowheads="1"/>
        </xdr:cNvSpPr>
      </xdr:nvSpPr>
      <xdr:spPr bwMode="auto">
        <a:xfrm>
          <a:off x="32247840" y="168221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54" name="Text Box 16">
          <a:extLst>
            <a:ext uri="{FF2B5EF4-FFF2-40B4-BE49-F238E27FC236}">
              <a16:creationId xmlns:a16="http://schemas.microsoft.com/office/drawing/2014/main" id="{EE13ACC5-5851-4316-A403-9F95566BE9B1}"/>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55" name="Text Box 17">
          <a:extLst>
            <a:ext uri="{FF2B5EF4-FFF2-40B4-BE49-F238E27FC236}">
              <a16:creationId xmlns:a16="http://schemas.microsoft.com/office/drawing/2014/main" id="{CC4F2B47-D950-45E1-AD53-A43EEA5E8508}"/>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56" name="Text Box 18">
          <a:extLst>
            <a:ext uri="{FF2B5EF4-FFF2-40B4-BE49-F238E27FC236}">
              <a16:creationId xmlns:a16="http://schemas.microsoft.com/office/drawing/2014/main" id="{78D83D34-9981-42B8-99CC-566269E6174A}"/>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57" name="Text Box 19">
          <a:extLst>
            <a:ext uri="{FF2B5EF4-FFF2-40B4-BE49-F238E27FC236}">
              <a16:creationId xmlns:a16="http://schemas.microsoft.com/office/drawing/2014/main" id="{F7CD286C-4E26-47BC-B58F-ACD4F9C6735D}"/>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58" name="Text Box 16">
          <a:extLst>
            <a:ext uri="{FF2B5EF4-FFF2-40B4-BE49-F238E27FC236}">
              <a16:creationId xmlns:a16="http://schemas.microsoft.com/office/drawing/2014/main" id="{5E7926D3-1592-45FC-9A82-D087815681F1}"/>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59" name="Text Box 17">
          <a:extLst>
            <a:ext uri="{FF2B5EF4-FFF2-40B4-BE49-F238E27FC236}">
              <a16:creationId xmlns:a16="http://schemas.microsoft.com/office/drawing/2014/main" id="{718C2905-5B11-4205-AB8A-D8F56EE869DB}"/>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60" name="Text Box 18">
          <a:extLst>
            <a:ext uri="{FF2B5EF4-FFF2-40B4-BE49-F238E27FC236}">
              <a16:creationId xmlns:a16="http://schemas.microsoft.com/office/drawing/2014/main" id="{651E5C61-92A3-4EFF-816A-410940CD9D61}"/>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61" name="Text Box 19">
          <a:extLst>
            <a:ext uri="{FF2B5EF4-FFF2-40B4-BE49-F238E27FC236}">
              <a16:creationId xmlns:a16="http://schemas.microsoft.com/office/drawing/2014/main" id="{F4880202-D728-47A1-BE49-A216D5D667A7}"/>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448496"/>
    <xdr:sp macro="" textlink="">
      <xdr:nvSpPr>
        <xdr:cNvPr id="18362" name="Text Box 15">
          <a:extLst>
            <a:ext uri="{FF2B5EF4-FFF2-40B4-BE49-F238E27FC236}">
              <a16:creationId xmlns:a16="http://schemas.microsoft.com/office/drawing/2014/main" id="{FC11E9E7-CB08-4B04-8AEF-67578BB1499F}"/>
            </a:ext>
          </a:extLst>
        </xdr:cNvPr>
        <xdr:cNvSpPr txBox="1">
          <a:spLocks noChangeArrowheads="1"/>
        </xdr:cNvSpPr>
      </xdr:nvSpPr>
      <xdr:spPr bwMode="auto">
        <a:xfrm>
          <a:off x="32247840" y="168221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444331"/>
    <xdr:sp macro="" textlink="">
      <xdr:nvSpPr>
        <xdr:cNvPr id="18363" name="Text Box 15">
          <a:extLst>
            <a:ext uri="{FF2B5EF4-FFF2-40B4-BE49-F238E27FC236}">
              <a16:creationId xmlns:a16="http://schemas.microsoft.com/office/drawing/2014/main" id="{28A4A480-9F51-4900-88A3-1FD8378C8698}"/>
            </a:ext>
          </a:extLst>
        </xdr:cNvPr>
        <xdr:cNvSpPr txBox="1">
          <a:spLocks noChangeArrowheads="1"/>
        </xdr:cNvSpPr>
      </xdr:nvSpPr>
      <xdr:spPr bwMode="auto">
        <a:xfrm>
          <a:off x="32247840" y="168221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64" name="Text Box 16">
          <a:extLst>
            <a:ext uri="{FF2B5EF4-FFF2-40B4-BE49-F238E27FC236}">
              <a16:creationId xmlns:a16="http://schemas.microsoft.com/office/drawing/2014/main" id="{4185DD6C-F256-471F-B141-CCFEDD567E77}"/>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65" name="Text Box 17">
          <a:extLst>
            <a:ext uri="{FF2B5EF4-FFF2-40B4-BE49-F238E27FC236}">
              <a16:creationId xmlns:a16="http://schemas.microsoft.com/office/drawing/2014/main" id="{14375E73-9B28-4308-9FC7-E09652BB270A}"/>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66" name="Text Box 18">
          <a:extLst>
            <a:ext uri="{FF2B5EF4-FFF2-40B4-BE49-F238E27FC236}">
              <a16:creationId xmlns:a16="http://schemas.microsoft.com/office/drawing/2014/main" id="{FC996E82-D6BA-4697-A023-045995918C5F}"/>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67" name="Text Box 19">
          <a:extLst>
            <a:ext uri="{FF2B5EF4-FFF2-40B4-BE49-F238E27FC236}">
              <a16:creationId xmlns:a16="http://schemas.microsoft.com/office/drawing/2014/main" id="{B90237A2-73C4-4DD7-980E-1ACAD8DE336D}"/>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64</xdr:row>
      <xdr:rowOff>504825</xdr:rowOff>
    </xdr:from>
    <xdr:ext cx="95250" cy="444014"/>
    <xdr:sp macro="" textlink="">
      <xdr:nvSpPr>
        <xdr:cNvPr id="18368" name="Text Box 15">
          <a:extLst>
            <a:ext uri="{FF2B5EF4-FFF2-40B4-BE49-F238E27FC236}">
              <a16:creationId xmlns:a16="http://schemas.microsoft.com/office/drawing/2014/main" id="{222A8B7A-E202-404F-A2F4-CFAB1A672508}"/>
            </a:ext>
          </a:extLst>
        </xdr:cNvPr>
        <xdr:cNvSpPr txBox="1">
          <a:spLocks noChangeArrowheads="1"/>
        </xdr:cNvSpPr>
      </xdr:nvSpPr>
      <xdr:spPr bwMode="auto">
        <a:xfrm>
          <a:off x="32247840" y="1708270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69" name="Text Box 16">
          <a:extLst>
            <a:ext uri="{FF2B5EF4-FFF2-40B4-BE49-F238E27FC236}">
              <a16:creationId xmlns:a16="http://schemas.microsoft.com/office/drawing/2014/main" id="{59F78649-A77A-44E9-95C4-83A3C2BD18C4}"/>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70" name="Text Box 17">
          <a:extLst>
            <a:ext uri="{FF2B5EF4-FFF2-40B4-BE49-F238E27FC236}">
              <a16:creationId xmlns:a16="http://schemas.microsoft.com/office/drawing/2014/main" id="{9D9272C1-804B-43CB-BE79-C24814879214}"/>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71" name="Text Box 18">
          <a:extLst>
            <a:ext uri="{FF2B5EF4-FFF2-40B4-BE49-F238E27FC236}">
              <a16:creationId xmlns:a16="http://schemas.microsoft.com/office/drawing/2014/main" id="{87379145-8BD2-41D8-94E1-E49E7403E1A7}"/>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72" name="Text Box 19">
          <a:extLst>
            <a:ext uri="{FF2B5EF4-FFF2-40B4-BE49-F238E27FC236}">
              <a16:creationId xmlns:a16="http://schemas.microsoft.com/office/drawing/2014/main" id="{1E802E42-DC9A-490C-BA8F-3D48E8E66B98}"/>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456743"/>
    <xdr:sp macro="" textlink="">
      <xdr:nvSpPr>
        <xdr:cNvPr id="18373" name="Text Box 15">
          <a:extLst>
            <a:ext uri="{FF2B5EF4-FFF2-40B4-BE49-F238E27FC236}">
              <a16:creationId xmlns:a16="http://schemas.microsoft.com/office/drawing/2014/main" id="{9E2ED36B-E915-47C8-B2EA-FD0148959CFE}"/>
            </a:ext>
          </a:extLst>
        </xdr:cNvPr>
        <xdr:cNvSpPr txBox="1">
          <a:spLocks noChangeArrowheads="1"/>
        </xdr:cNvSpPr>
      </xdr:nvSpPr>
      <xdr:spPr bwMode="auto">
        <a:xfrm>
          <a:off x="32247840" y="168221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444331"/>
    <xdr:sp macro="" textlink="">
      <xdr:nvSpPr>
        <xdr:cNvPr id="18374" name="Text Box 15">
          <a:extLst>
            <a:ext uri="{FF2B5EF4-FFF2-40B4-BE49-F238E27FC236}">
              <a16:creationId xmlns:a16="http://schemas.microsoft.com/office/drawing/2014/main" id="{E3603798-5128-4F98-80B8-3B72B5E9A070}"/>
            </a:ext>
          </a:extLst>
        </xdr:cNvPr>
        <xdr:cNvSpPr txBox="1">
          <a:spLocks noChangeArrowheads="1"/>
        </xdr:cNvSpPr>
      </xdr:nvSpPr>
      <xdr:spPr bwMode="auto">
        <a:xfrm>
          <a:off x="32247840" y="168221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75" name="Text Box 16">
          <a:extLst>
            <a:ext uri="{FF2B5EF4-FFF2-40B4-BE49-F238E27FC236}">
              <a16:creationId xmlns:a16="http://schemas.microsoft.com/office/drawing/2014/main" id="{CE224512-BAC3-4917-81C6-05132AA38556}"/>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76" name="Text Box 17">
          <a:extLst>
            <a:ext uri="{FF2B5EF4-FFF2-40B4-BE49-F238E27FC236}">
              <a16:creationId xmlns:a16="http://schemas.microsoft.com/office/drawing/2014/main" id="{75CDD868-DE87-46D3-85CC-31701191E007}"/>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77" name="Text Box 18">
          <a:extLst>
            <a:ext uri="{FF2B5EF4-FFF2-40B4-BE49-F238E27FC236}">
              <a16:creationId xmlns:a16="http://schemas.microsoft.com/office/drawing/2014/main" id="{95218B42-765B-461C-9A91-18F99B7A969D}"/>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78" name="Text Box 19">
          <a:extLst>
            <a:ext uri="{FF2B5EF4-FFF2-40B4-BE49-F238E27FC236}">
              <a16:creationId xmlns:a16="http://schemas.microsoft.com/office/drawing/2014/main" id="{B86A7412-7778-418F-8F53-B37F3487291C}"/>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64</xdr:row>
      <xdr:rowOff>504825</xdr:rowOff>
    </xdr:from>
    <xdr:ext cx="95250" cy="444014"/>
    <xdr:sp macro="" textlink="">
      <xdr:nvSpPr>
        <xdr:cNvPr id="18379" name="Text Box 15">
          <a:extLst>
            <a:ext uri="{FF2B5EF4-FFF2-40B4-BE49-F238E27FC236}">
              <a16:creationId xmlns:a16="http://schemas.microsoft.com/office/drawing/2014/main" id="{A7DB2F6C-3234-4363-9ACC-2A91DFD05A28}"/>
            </a:ext>
          </a:extLst>
        </xdr:cNvPr>
        <xdr:cNvSpPr txBox="1">
          <a:spLocks noChangeArrowheads="1"/>
        </xdr:cNvSpPr>
      </xdr:nvSpPr>
      <xdr:spPr bwMode="auto">
        <a:xfrm>
          <a:off x="32247840" y="1708270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80" name="Text Box 16">
          <a:extLst>
            <a:ext uri="{FF2B5EF4-FFF2-40B4-BE49-F238E27FC236}">
              <a16:creationId xmlns:a16="http://schemas.microsoft.com/office/drawing/2014/main" id="{10BF8DA2-6FCB-4067-A197-897E57CAF16A}"/>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81" name="Text Box 17">
          <a:extLst>
            <a:ext uri="{FF2B5EF4-FFF2-40B4-BE49-F238E27FC236}">
              <a16:creationId xmlns:a16="http://schemas.microsoft.com/office/drawing/2014/main" id="{25ED0A48-E2E3-4D54-B9FB-60F6003B4A3A}"/>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82" name="Text Box 18">
          <a:extLst>
            <a:ext uri="{FF2B5EF4-FFF2-40B4-BE49-F238E27FC236}">
              <a16:creationId xmlns:a16="http://schemas.microsoft.com/office/drawing/2014/main" id="{6E73A0F2-FF58-4A76-A8F8-49230A9C48AB}"/>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83" name="Text Box 19">
          <a:extLst>
            <a:ext uri="{FF2B5EF4-FFF2-40B4-BE49-F238E27FC236}">
              <a16:creationId xmlns:a16="http://schemas.microsoft.com/office/drawing/2014/main" id="{27F86B3E-CC78-47FE-A5C2-549FD6FA3E59}"/>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84" name="Text Box 16">
          <a:extLst>
            <a:ext uri="{FF2B5EF4-FFF2-40B4-BE49-F238E27FC236}">
              <a16:creationId xmlns:a16="http://schemas.microsoft.com/office/drawing/2014/main" id="{8F4DB8D5-48DE-4C1E-8924-92FD090B3EC7}"/>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85" name="Text Box 17">
          <a:extLst>
            <a:ext uri="{FF2B5EF4-FFF2-40B4-BE49-F238E27FC236}">
              <a16:creationId xmlns:a16="http://schemas.microsoft.com/office/drawing/2014/main" id="{7F6AC1CC-306F-4583-A8EC-DFD04E0184AC}"/>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86" name="Text Box 18">
          <a:extLst>
            <a:ext uri="{FF2B5EF4-FFF2-40B4-BE49-F238E27FC236}">
              <a16:creationId xmlns:a16="http://schemas.microsoft.com/office/drawing/2014/main" id="{DD8EF659-4C50-41E4-B4DC-70F800BCB0F0}"/>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87" name="Text Box 19">
          <a:extLst>
            <a:ext uri="{FF2B5EF4-FFF2-40B4-BE49-F238E27FC236}">
              <a16:creationId xmlns:a16="http://schemas.microsoft.com/office/drawing/2014/main" id="{AC7DF07C-4D70-47FD-A3B2-0B109346A771}"/>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64</xdr:row>
      <xdr:rowOff>504825</xdr:rowOff>
    </xdr:from>
    <xdr:ext cx="95250" cy="444014"/>
    <xdr:sp macro="" textlink="">
      <xdr:nvSpPr>
        <xdr:cNvPr id="18388" name="Text Box 15">
          <a:extLst>
            <a:ext uri="{FF2B5EF4-FFF2-40B4-BE49-F238E27FC236}">
              <a16:creationId xmlns:a16="http://schemas.microsoft.com/office/drawing/2014/main" id="{18195939-7D5E-40D4-AAAB-AEC9E1AE2853}"/>
            </a:ext>
          </a:extLst>
        </xdr:cNvPr>
        <xdr:cNvSpPr txBox="1">
          <a:spLocks noChangeArrowheads="1"/>
        </xdr:cNvSpPr>
      </xdr:nvSpPr>
      <xdr:spPr bwMode="auto">
        <a:xfrm>
          <a:off x="32247840" y="1708270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89" name="Text Box 16">
          <a:extLst>
            <a:ext uri="{FF2B5EF4-FFF2-40B4-BE49-F238E27FC236}">
              <a16:creationId xmlns:a16="http://schemas.microsoft.com/office/drawing/2014/main" id="{F641545D-3884-4A27-B026-609313404599}"/>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90" name="Text Box 17">
          <a:extLst>
            <a:ext uri="{FF2B5EF4-FFF2-40B4-BE49-F238E27FC236}">
              <a16:creationId xmlns:a16="http://schemas.microsoft.com/office/drawing/2014/main" id="{B28CA298-53E9-4A64-B1C9-C74D6D11B4F5}"/>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91" name="Text Box 18">
          <a:extLst>
            <a:ext uri="{FF2B5EF4-FFF2-40B4-BE49-F238E27FC236}">
              <a16:creationId xmlns:a16="http://schemas.microsoft.com/office/drawing/2014/main" id="{41C8A80D-EEC0-4483-8FE6-563AF1520112}"/>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461691"/>
    <xdr:sp macro="" textlink="">
      <xdr:nvSpPr>
        <xdr:cNvPr id="18392" name="Text Box 15">
          <a:extLst>
            <a:ext uri="{FF2B5EF4-FFF2-40B4-BE49-F238E27FC236}">
              <a16:creationId xmlns:a16="http://schemas.microsoft.com/office/drawing/2014/main" id="{23FEECA3-4738-4023-9954-B17B5C3327D2}"/>
            </a:ext>
          </a:extLst>
        </xdr:cNvPr>
        <xdr:cNvSpPr txBox="1">
          <a:spLocks noChangeArrowheads="1"/>
        </xdr:cNvSpPr>
      </xdr:nvSpPr>
      <xdr:spPr bwMode="auto">
        <a:xfrm>
          <a:off x="32247840" y="1682210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444331"/>
    <xdr:sp macro="" textlink="">
      <xdr:nvSpPr>
        <xdr:cNvPr id="18393" name="Text Box 15">
          <a:extLst>
            <a:ext uri="{FF2B5EF4-FFF2-40B4-BE49-F238E27FC236}">
              <a16:creationId xmlns:a16="http://schemas.microsoft.com/office/drawing/2014/main" id="{CA12B936-8CA6-465D-919B-B018A941039A}"/>
            </a:ext>
          </a:extLst>
        </xdr:cNvPr>
        <xdr:cNvSpPr txBox="1">
          <a:spLocks noChangeArrowheads="1"/>
        </xdr:cNvSpPr>
      </xdr:nvSpPr>
      <xdr:spPr bwMode="auto">
        <a:xfrm>
          <a:off x="32247840" y="168221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94" name="Text Box 16">
          <a:extLst>
            <a:ext uri="{FF2B5EF4-FFF2-40B4-BE49-F238E27FC236}">
              <a16:creationId xmlns:a16="http://schemas.microsoft.com/office/drawing/2014/main" id="{2C0E2D2C-E8D0-435D-A7A5-DCA1E72408D8}"/>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95" name="Text Box 17">
          <a:extLst>
            <a:ext uri="{FF2B5EF4-FFF2-40B4-BE49-F238E27FC236}">
              <a16:creationId xmlns:a16="http://schemas.microsoft.com/office/drawing/2014/main" id="{92DFDABA-1266-4672-AAAC-470382560E73}"/>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96" name="Text Box 18">
          <a:extLst>
            <a:ext uri="{FF2B5EF4-FFF2-40B4-BE49-F238E27FC236}">
              <a16:creationId xmlns:a16="http://schemas.microsoft.com/office/drawing/2014/main" id="{F32FC0C2-F999-4592-A48B-88133768D3EA}"/>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97" name="Text Box 19">
          <a:extLst>
            <a:ext uri="{FF2B5EF4-FFF2-40B4-BE49-F238E27FC236}">
              <a16:creationId xmlns:a16="http://schemas.microsoft.com/office/drawing/2014/main" id="{A2AC772C-9298-489B-852A-F67E10025433}"/>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98" name="Text Box 16">
          <a:extLst>
            <a:ext uri="{FF2B5EF4-FFF2-40B4-BE49-F238E27FC236}">
              <a16:creationId xmlns:a16="http://schemas.microsoft.com/office/drawing/2014/main" id="{F62FEE31-9331-4ADF-8991-0C64FACBA6C8}"/>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399" name="Text Box 17">
          <a:extLst>
            <a:ext uri="{FF2B5EF4-FFF2-40B4-BE49-F238E27FC236}">
              <a16:creationId xmlns:a16="http://schemas.microsoft.com/office/drawing/2014/main" id="{AC9D56F0-041C-4DE3-9D1D-2DDA95AA1B8C}"/>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00" name="Text Box 18">
          <a:extLst>
            <a:ext uri="{FF2B5EF4-FFF2-40B4-BE49-F238E27FC236}">
              <a16:creationId xmlns:a16="http://schemas.microsoft.com/office/drawing/2014/main" id="{E60E1812-80D6-46EA-AED6-C296469F97D5}"/>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01" name="Text Box 19">
          <a:extLst>
            <a:ext uri="{FF2B5EF4-FFF2-40B4-BE49-F238E27FC236}">
              <a16:creationId xmlns:a16="http://schemas.microsoft.com/office/drawing/2014/main" id="{667EF078-3FDE-4E67-81F9-60611BB3F4E5}"/>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448496"/>
    <xdr:sp macro="" textlink="">
      <xdr:nvSpPr>
        <xdr:cNvPr id="18402" name="Text Box 15">
          <a:extLst>
            <a:ext uri="{FF2B5EF4-FFF2-40B4-BE49-F238E27FC236}">
              <a16:creationId xmlns:a16="http://schemas.microsoft.com/office/drawing/2014/main" id="{16EF07B6-3A6B-42F5-9C8E-688AF26257DF}"/>
            </a:ext>
          </a:extLst>
        </xdr:cNvPr>
        <xdr:cNvSpPr txBox="1">
          <a:spLocks noChangeArrowheads="1"/>
        </xdr:cNvSpPr>
      </xdr:nvSpPr>
      <xdr:spPr bwMode="auto">
        <a:xfrm>
          <a:off x="32247840" y="168221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444331"/>
    <xdr:sp macro="" textlink="">
      <xdr:nvSpPr>
        <xdr:cNvPr id="18403" name="Text Box 15">
          <a:extLst>
            <a:ext uri="{FF2B5EF4-FFF2-40B4-BE49-F238E27FC236}">
              <a16:creationId xmlns:a16="http://schemas.microsoft.com/office/drawing/2014/main" id="{09245F1E-7AC7-4A69-816C-31A6D6BA6E72}"/>
            </a:ext>
          </a:extLst>
        </xdr:cNvPr>
        <xdr:cNvSpPr txBox="1">
          <a:spLocks noChangeArrowheads="1"/>
        </xdr:cNvSpPr>
      </xdr:nvSpPr>
      <xdr:spPr bwMode="auto">
        <a:xfrm>
          <a:off x="32247840" y="168221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04" name="Text Box 16">
          <a:extLst>
            <a:ext uri="{FF2B5EF4-FFF2-40B4-BE49-F238E27FC236}">
              <a16:creationId xmlns:a16="http://schemas.microsoft.com/office/drawing/2014/main" id="{94E04749-3A14-4FF0-8073-A8BFAD033191}"/>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05" name="Text Box 17">
          <a:extLst>
            <a:ext uri="{FF2B5EF4-FFF2-40B4-BE49-F238E27FC236}">
              <a16:creationId xmlns:a16="http://schemas.microsoft.com/office/drawing/2014/main" id="{C3D4B1CF-778A-4678-85CA-3F3A5C13272C}"/>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06" name="Text Box 18">
          <a:extLst>
            <a:ext uri="{FF2B5EF4-FFF2-40B4-BE49-F238E27FC236}">
              <a16:creationId xmlns:a16="http://schemas.microsoft.com/office/drawing/2014/main" id="{3D98F4EE-3350-425F-9184-C525E8DB271E}"/>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07" name="Text Box 19">
          <a:extLst>
            <a:ext uri="{FF2B5EF4-FFF2-40B4-BE49-F238E27FC236}">
              <a16:creationId xmlns:a16="http://schemas.microsoft.com/office/drawing/2014/main" id="{1AD8C195-E648-4019-8E9F-589A769871F5}"/>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64</xdr:row>
      <xdr:rowOff>504825</xdr:rowOff>
    </xdr:from>
    <xdr:ext cx="95250" cy="444014"/>
    <xdr:sp macro="" textlink="">
      <xdr:nvSpPr>
        <xdr:cNvPr id="18408" name="Text Box 15">
          <a:extLst>
            <a:ext uri="{FF2B5EF4-FFF2-40B4-BE49-F238E27FC236}">
              <a16:creationId xmlns:a16="http://schemas.microsoft.com/office/drawing/2014/main" id="{07B88E3D-8E7D-4BAD-9028-9DC62C465F64}"/>
            </a:ext>
          </a:extLst>
        </xdr:cNvPr>
        <xdr:cNvSpPr txBox="1">
          <a:spLocks noChangeArrowheads="1"/>
        </xdr:cNvSpPr>
      </xdr:nvSpPr>
      <xdr:spPr bwMode="auto">
        <a:xfrm>
          <a:off x="32247840" y="1708270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09" name="Text Box 16">
          <a:extLst>
            <a:ext uri="{FF2B5EF4-FFF2-40B4-BE49-F238E27FC236}">
              <a16:creationId xmlns:a16="http://schemas.microsoft.com/office/drawing/2014/main" id="{7BCF0459-7654-4FFC-8C62-603E3F47D311}"/>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10" name="Text Box 17">
          <a:extLst>
            <a:ext uri="{FF2B5EF4-FFF2-40B4-BE49-F238E27FC236}">
              <a16:creationId xmlns:a16="http://schemas.microsoft.com/office/drawing/2014/main" id="{6D30FCB8-5CA7-4805-8C98-46F351A1F50A}"/>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11" name="Text Box 18">
          <a:extLst>
            <a:ext uri="{FF2B5EF4-FFF2-40B4-BE49-F238E27FC236}">
              <a16:creationId xmlns:a16="http://schemas.microsoft.com/office/drawing/2014/main" id="{837F012A-5AF5-457B-AF45-A624F9B8C8A7}"/>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12" name="Text Box 19">
          <a:extLst>
            <a:ext uri="{FF2B5EF4-FFF2-40B4-BE49-F238E27FC236}">
              <a16:creationId xmlns:a16="http://schemas.microsoft.com/office/drawing/2014/main" id="{F36F03F3-4256-4481-AC89-662FC5E0DBF3}"/>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456743"/>
    <xdr:sp macro="" textlink="">
      <xdr:nvSpPr>
        <xdr:cNvPr id="18413" name="Text Box 15">
          <a:extLst>
            <a:ext uri="{FF2B5EF4-FFF2-40B4-BE49-F238E27FC236}">
              <a16:creationId xmlns:a16="http://schemas.microsoft.com/office/drawing/2014/main" id="{48CA794D-EBC3-409E-8CE9-25A8830454DC}"/>
            </a:ext>
          </a:extLst>
        </xdr:cNvPr>
        <xdr:cNvSpPr txBox="1">
          <a:spLocks noChangeArrowheads="1"/>
        </xdr:cNvSpPr>
      </xdr:nvSpPr>
      <xdr:spPr bwMode="auto">
        <a:xfrm>
          <a:off x="32247840" y="168221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63</xdr:row>
      <xdr:rowOff>0</xdr:rowOff>
    </xdr:from>
    <xdr:ext cx="95250" cy="444331"/>
    <xdr:sp macro="" textlink="">
      <xdr:nvSpPr>
        <xdr:cNvPr id="18414" name="Text Box 15">
          <a:extLst>
            <a:ext uri="{FF2B5EF4-FFF2-40B4-BE49-F238E27FC236}">
              <a16:creationId xmlns:a16="http://schemas.microsoft.com/office/drawing/2014/main" id="{FE4E9C85-FC53-4CC8-B8AB-342C74564FE7}"/>
            </a:ext>
          </a:extLst>
        </xdr:cNvPr>
        <xdr:cNvSpPr txBox="1">
          <a:spLocks noChangeArrowheads="1"/>
        </xdr:cNvSpPr>
      </xdr:nvSpPr>
      <xdr:spPr bwMode="auto">
        <a:xfrm>
          <a:off x="32247840" y="168221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15" name="Text Box 16">
          <a:extLst>
            <a:ext uri="{FF2B5EF4-FFF2-40B4-BE49-F238E27FC236}">
              <a16:creationId xmlns:a16="http://schemas.microsoft.com/office/drawing/2014/main" id="{D2BC4726-23C9-4F56-8317-F6380E1B5D49}"/>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16" name="Text Box 17">
          <a:extLst>
            <a:ext uri="{FF2B5EF4-FFF2-40B4-BE49-F238E27FC236}">
              <a16:creationId xmlns:a16="http://schemas.microsoft.com/office/drawing/2014/main" id="{B6FF8B81-18C9-479A-99DD-7013D2042157}"/>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17" name="Text Box 18">
          <a:extLst>
            <a:ext uri="{FF2B5EF4-FFF2-40B4-BE49-F238E27FC236}">
              <a16:creationId xmlns:a16="http://schemas.microsoft.com/office/drawing/2014/main" id="{92CE1F1D-DD6D-40C9-B816-0B06FF16E7CC}"/>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18" name="Text Box 19">
          <a:extLst>
            <a:ext uri="{FF2B5EF4-FFF2-40B4-BE49-F238E27FC236}">
              <a16:creationId xmlns:a16="http://schemas.microsoft.com/office/drawing/2014/main" id="{B9DCD51C-5CF8-4D0D-953C-FEF093079693}"/>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64</xdr:row>
      <xdr:rowOff>504825</xdr:rowOff>
    </xdr:from>
    <xdr:ext cx="95250" cy="444014"/>
    <xdr:sp macro="" textlink="">
      <xdr:nvSpPr>
        <xdr:cNvPr id="18419" name="Text Box 15">
          <a:extLst>
            <a:ext uri="{FF2B5EF4-FFF2-40B4-BE49-F238E27FC236}">
              <a16:creationId xmlns:a16="http://schemas.microsoft.com/office/drawing/2014/main" id="{328BEA37-6579-41D2-AE0B-025B121828EE}"/>
            </a:ext>
          </a:extLst>
        </xdr:cNvPr>
        <xdr:cNvSpPr txBox="1">
          <a:spLocks noChangeArrowheads="1"/>
        </xdr:cNvSpPr>
      </xdr:nvSpPr>
      <xdr:spPr bwMode="auto">
        <a:xfrm>
          <a:off x="32247840" y="1708270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20" name="Text Box 16">
          <a:extLst>
            <a:ext uri="{FF2B5EF4-FFF2-40B4-BE49-F238E27FC236}">
              <a16:creationId xmlns:a16="http://schemas.microsoft.com/office/drawing/2014/main" id="{733D4E27-325A-4505-B53D-C3469B156E78}"/>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21" name="Text Box 17">
          <a:extLst>
            <a:ext uri="{FF2B5EF4-FFF2-40B4-BE49-F238E27FC236}">
              <a16:creationId xmlns:a16="http://schemas.microsoft.com/office/drawing/2014/main" id="{6C6AB116-F2AC-46EA-A468-E5CA1303C342}"/>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22" name="Text Box 18">
          <a:extLst>
            <a:ext uri="{FF2B5EF4-FFF2-40B4-BE49-F238E27FC236}">
              <a16:creationId xmlns:a16="http://schemas.microsoft.com/office/drawing/2014/main" id="{63AB1150-6BB1-4432-939B-8188B4626BCF}"/>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23" name="Text Box 19">
          <a:extLst>
            <a:ext uri="{FF2B5EF4-FFF2-40B4-BE49-F238E27FC236}">
              <a16:creationId xmlns:a16="http://schemas.microsoft.com/office/drawing/2014/main" id="{8D234D04-7F8B-4FF6-A4C4-8C2C58D94B73}"/>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24" name="Text Box 16">
          <a:extLst>
            <a:ext uri="{FF2B5EF4-FFF2-40B4-BE49-F238E27FC236}">
              <a16:creationId xmlns:a16="http://schemas.microsoft.com/office/drawing/2014/main" id="{3AFBA2FC-F8D9-409A-84DA-EAC6F1F12577}"/>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25" name="Text Box 17">
          <a:extLst>
            <a:ext uri="{FF2B5EF4-FFF2-40B4-BE49-F238E27FC236}">
              <a16:creationId xmlns:a16="http://schemas.microsoft.com/office/drawing/2014/main" id="{DD996284-1A85-418A-AE3C-2587E28128C9}"/>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26" name="Text Box 18">
          <a:extLst>
            <a:ext uri="{FF2B5EF4-FFF2-40B4-BE49-F238E27FC236}">
              <a16:creationId xmlns:a16="http://schemas.microsoft.com/office/drawing/2014/main" id="{F148210E-F9E7-4CDD-B954-16684554719B}"/>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27" name="Text Box 19">
          <a:extLst>
            <a:ext uri="{FF2B5EF4-FFF2-40B4-BE49-F238E27FC236}">
              <a16:creationId xmlns:a16="http://schemas.microsoft.com/office/drawing/2014/main" id="{A39BD644-6DA7-4BC0-8BDF-A55D9635583A}"/>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64</xdr:row>
      <xdr:rowOff>504825</xdr:rowOff>
    </xdr:from>
    <xdr:ext cx="95250" cy="444014"/>
    <xdr:sp macro="" textlink="">
      <xdr:nvSpPr>
        <xdr:cNvPr id="18428" name="Text Box 15">
          <a:extLst>
            <a:ext uri="{FF2B5EF4-FFF2-40B4-BE49-F238E27FC236}">
              <a16:creationId xmlns:a16="http://schemas.microsoft.com/office/drawing/2014/main" id="{27C39158-6F0F-4325-B514-1321B7273203}"/>
            </a:ext>
          </a:extLst>
        </xdr:cNvPr>
        <xdr:cNvSpPr txBox="1">
          <a:spLocks noChangeArrowheads="1"/>
        </xdr:cNvSpPr>
      </xdr:nvSpPr>
      <xdr:spPr bwMode="auto">
        <a:xfrm>
          <a:off x="32247840" y="1708270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29" name="Text Box 16">
          <a:extLst>
            <a:ext uri="{FF2B5EF4-FFF2-40B4-BE49-F238E27FC236}">
              <a16:creationId xmlns:a16="http://schemas.microsoft.com/office/drawing/2014/main" id="{DF5660EF-9F5B-4AE4-B24D-61F9986468D3}"/>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171450"/>
    <xdr:sp macro="" textlink="">
      <xdr:nvSpPr>
        <xdr:cNvPr id="18430" name="Text Box 17">
          <a:extLst>
            <a:ext uri="{FF2B5EF4-FFF2-40B4-BE49-F238E27FC236}">
              <a16:creationId xmlns:a16="http://schemas.microsoft.com/office/drawing/2014/main" id="{C02307A2-6536-4FAE-BDB9-0E7D45C25D6B}"/>
            </a:ext>
          </a:extLst>
        </xdr:cNvPr>
        <xdr:cNvSpPr txBox="1">
          <a:spLocks noChangeArrowheads="1"/>
        </xdr:cNvSpPr>
      </xdr:nvSpPr>
      <xdr:spPr bwMode="auto">
        <a:xfrm>
          <a:off x="32247840" y="17240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461691"/>
    <xdr:sp macro="" textlink="">
      <xdr:nvSpPr>
        <xdr:cNvPr id="18431" name="Text Box 15">
          <a:extLst>
            <a:ext uri="{FF2B5EF4-FFF2-40B4-BE49-F238E27FC236}">
              <a16:creationId xmlns:a16="http://schemas.microsoft.com/office/drawing/2014/main" id="{58C55933-75DD-4618-BF10-8F09CA3CBB26}"/>
            </a:ext>
          </a:extLst>
        </xdr:cNvPr>
        <xdr:cNvSpPr txBox="1">
          <a:spLocks noChangeArrowheads="1"/>
        </xdr:cNvSpPr>
      </xdr:nvSpPr>
      <xdr:spPr bwMode="auto">
        <a:xfrm>
          <a:off x="32247840" y="1726787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444331"/>
    <xdr:sp macro="" textlink="">
      <xdr:nvSpPr>
        <xdr:cNvPr id="18432" name="Text Box 15">
          <a:extLst>
            <a:ext uri="{FF2B5EF4-FFF2-40B4-BE49-F238E27FC236}">
              <a16:creationId xmlns:a16="http://schemas.microsoft.com/office/drawing/2014/main" id="{63229261-386F-4F36-B5E5-D19AA4EE1D09}"/>
            </a:ext>
          </a:extLst>
        </xdr:cNvPr>
        <xdr:cNvSpPr txBox="1">
          <a:spLocks noChangeArrowheads="1"/>
        </xdr:cNvSpPr>
      </xdr:nvSpPr>
      <xdr:spPr bwMode="auto">
        <a:xfrm>
          <a:off x="32247840" y="172678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33" name="Text Box 16">
          <a:extLst>
            <a:ext uri="{FF2B5EF4-FFF2-40B4-BE49-F238E27FC236}">
              <a16:creationId xmlns:a16="http://schemas.microsoft.com/office/drawing/2014/main" id="{32D4FD4E-8FCF-4336-AED6-4925CE08FEC9}"/>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34" name="Text Box 17">
          <a:extLst>
            <a:ext uri="{FF2B5EF4-FFF2-40B4-BE49-F238E27FC236}">
              <a16:creationId xmlns:a16="http://schemas.microsoft.com/office/drawing/2014/main" id="{1F884E72-DEBA-4A2A-AC6C-1A296EFDCDAF}"/>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35" name="Text Box 18">
          <a:extLst>
            <a:ext uri="{FF2B5EF4-FFF2-40B4-BE49-F238E27FC236}">
              <a16:creationId xmlns:a16="http://schemas.microsoft.com/office/drawing/2014/main" id="{5BD17857-16EC-4272-9AA4-5D2C2E56F463}"/>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36" name="Text Box 19">
          <a:extLst>
            <a:ext uri="{FF2B5EF4-FFF2-40B4-BE49-F238E27FC236}">
              <a16:creationId xmlns:a16="http://schemas.microsoft.com/office/drawing/2014/main" id="{39864242-F465-4887-9ECD-ACB3D934576B}"/>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37" name="Text Box 16">
          <a:extLst>
            <a:ext uri="{FF2B5EF4-FFF2-40B4-BE49-F238E27FC236}">
              <a16:creationId xmlns:a16="http://schemas.microsoft.com/office/drawing/2014/main" id="{FB1F2480-9ABC-4DBA-A8D5-9DE1A2340486}"/>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38" name="Text Box 17">
          <a:extLst>
            <a:ext uri="{FF2B5EF4-FFF2-40B4-BE49-F238E27FC236}">
              <a16:creationId xmlns:a16="http://schemas.microsoft.com/office/drawing/2014/main" id="{993267A7-1BF4-4B47-BB09-96698ED7F811}"/>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39" name="Text Box 18">
          <a:extLst>
            <a:ext uri="{FF2B5EF4-FFF2-40B4-BE49-F238E27FC236}">
              <a16:creationId xmlns:a16="http://schemas.microsoft.com/office/drawing/2014/main" id="{16C0F05D-9691-4FE8-82FC-73D240FFC066}"/>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40" name="Text Box 19">
          <a:extLst>
            <a:ext uri="{FF2B5EF4-FFF2-40B4-BE49-F238E27FC236}">
              <a16:creationId xmlns:a16="http://schemas.microsoft.com/office/drawing/2014/main" id="{FF672357-29E5-46B3-9882-EC3BC097C21D}"/>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448496"/>
    <xdr:sp macro="" textlink="">
      <xdr:nvSpPr>
        <xdr:cNvPr id="18441" name="Text Box 15">
          <a:extLst>
            <a:ext uri="{FF2B5EF4-FFF2-40B4-BE49-F238E27FC236}">
              <a16:creationId xmlns:a16="http://schemas.microsoft.com/office/drawing/2014/main" id="{EFD06813-9182-45E2-9711-DD905F516350}"/>
            </a:ext>
          </a:extLst>
        </xdr:cNvPr>
        <xdr:cNvSpPr txBox="1">
          <a:spLocks noChangeArrowheads="1"/>
        </xdr:cNvSpPr>
      </xdr:nvSpPr>
      <xdr:spPr bwMode="auto">
        <a:xfrm>
          <a:off x="32247840" y="172678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444331"/>
    <xdr:sp macro="" textlink="">
      <xdr:nvSpPr>
        <xdr:cNvPr id="18442" name="Text Box 15">
          <a:extLst>
            <a:ext uri="{FF2B5EF4-FFF2-40B4-BE49-F238E27FC236}">
              <a16:creationId xmlns:a16="http://schemas.microsoft.com/office/drawing/2014/main" id="{C8F32039-B7B3-4095-A9CD-81C0C7A661C5}"/>
            </a:ext>
          </a:extLst>
        </xdr:cNvPr>
        <xdr:cNvSpPr txBox="1">
          <a:spLocks noChangeArrowheads="1"/>
        </xdr:cNvSpPr>
      </xdr:nvSpPr>
      <xdr:spPr bwMode="auto">
        <a:xfrm>
          <a:off x="32247840" y="172678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43" name="Text Box 16">
          <a:extLst>
            <a:ext uri="{FF2B5EF4-FFF2-40B4-BE49-F238E27FC236}">
              <a16:creationId xmlns:a16="http://schemas.microsoft.com/office/drawing/2014/main" id="{D03E9A15-071C-4961-A99C-53DABAE44B9D}"/>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44" name="Text Box 17">
          <a:extLst>
            <a:ext uri="{FF2B5EF4-FFF2-40B4-BE49-F238E27FC236}">
              <a16:creationId xmlns:a16="http://schemas.microsoft.com/office/drawing/2014/main" id="{3D45CEC4-EE4C-4AAB-B126-D01233BAF416}"/>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45" name="Text Box 18">
          <a:extLst>
            <a:ext uri="{FF2B5EF4-FFF2-40B4-BE49-F238E27FC236}">
              <a16:creationId xmlns:a16="http://schemas.microsoft.com/office/drawing/2014/main" id="{6158BA67-13DA-4A56-9862-BF0A5768166A}"/>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46" name="Text Box 19">
          <a:extLst>
            <a:ext uri="{FF2B5EF4-FFF2-40B4-BE49-F238E27FC236}">
              <a16:creationId xmlns:a16="http://schemas.microsoft.com/office/drawing/2014/main" id="{682D622B-64A9-4BDC-804B-6CA1F9217E72}"/>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66</xdr:row>
      <xdr:rowOff>504825</xdr:rowOff>
    </xdr:from>
    <xdr:ext cx="95250" cy="444014"/>
    <xdr:sp macro="" textlink="">
      <xdr:nvSpPr>
        <xdr:cNvPr id="18447" name="Text Box 15">
          <a:extLst>
            <a:ext uri="{FF2B5EF4-FFF2-40B4-BE49-F238E27FC236}">
              <a16:creationId xmlns:a16="http://schemas.microsoft.com/office/drawing/2014/main" id="{74F9BED9-07B0-4A45-A28F-B35E5D72FDD9}"/>
            </a:ext>
          </a:extLst>
        </xdr:cNvPr>
        <xdr:cNvSpPr txBox="1">
          <a:spLocks noChangeArrowheads="1"/>
        </xdr:cNvSpPr>
      </xdr:nvSpPr>
      <xdr:spPr bwMode="auto">
        <a:xfrm>
          <a:off x="32247840" y="1744389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48" name="Text Box 16">
          <a:extLst>
            <a:ext uri="{FF2B5EF4-FFF2-40B4-BE49-F238E27FC236}">
              <a16:creationId xmlns:a16="http://schemas.microsoft.com/office/drawing/2014/main" id="{14BA803C-D5AC-429A-9436-D6CB0318DD8D}"/>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49" name="Text Box 17">
          <a:extLst>
            <a:ext uri="{FF2B5EF4-FFF2-40B4-BE49-F238E27FC236}">
              <a16:creationId xmlns:a16="http://schemas.microsoft.com/office/drawing/2014/main" id="{53C1959B-86A8-433A-98D1-77D07E1222DE}"/>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50" name="Text Box 18">
          <a:extLst>
            <a:ext uri="{FF2B5EF4-FFF2-40B4-BE49-F238E27FC236}">
              <a16:creationId xmlns:a16="http://schemas.microsoft.com/office/drawing/2014/main" id="{7F288ADE-C104-45B1-9194-D1A77ED94D8A}"/>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51" name="Text Box 19">
          <a:extLst>
            <a:ext uri="{FF2B5EF4-FFF2-40B4-BE49-F238E27FC236}">
              <a16:creationId xmlns:a16="http://schemas.microsoft.com/office/drawing/2014/main" id="{229666CE-2909-410C-9CE7-AAF9EB3025FB}"/>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456743"/>
    <xdr:sp macro="" textlink="">
      <xdr:nvSpPr>
        <xdr:cNvPr id="18452" name="Text Box 15">
          <a:extLst>
            <a:ext uri="{FF2B5EF4-FFF2-40B4-BE49-F238E27FC236}">
              <a16:creationId xmlns:a16="http://schemas.microsoft.com/office/drawing/2014/main" id="{2745685D-9404-4D17-942B-5EB8A8FAFFF3}"/>
            </a:ext>
          </a:extLst>
        </xdr:cNvPr>
        <xdr:cNvSpPr txBox="1">
          <a:spLocks noChangeArrowheads="1"/>
        </xdr:cNvSpPr>
      </xdr:nvSpPr>
      <xdr:spPr bwMode="auto">
        <a:xfrm>
          <a:off x="32247840" y="172678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444331"/>
    <xdr:sp macro="" textlink="">
      <xdr:nvSpPr>
        <xdr:cNvPr id="18453" name="Text Box 15">
          <a:extLst>
            <a:ext uri="{FF2B5EF4-FFF2-40B4-BE49-F238E27FC236}">
              <a16:creationId xmlns:a16="http://schemas.microsoft.com/office/drawing/2014/main" id="{6BA4FC2A-1535-4933-8D84-6E49332942B2}"/>
            </a:ext>
          </a:extLst>
        </xdr:cNvPr>
        <xdr:cNvSpPr txBox="1">
          <a:spLocks noChangeArrowheads="1"/>
        </xdr:cNvSpPr>
      </xdr:nvSpPr>
      <xdr:spPr bwMode="auto">
        <a:xfrm>
          <a:off x="32247840" y="172678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54" name="Text Box 16">
          <a:extLst>
            <a:ext uri="{FF2B5EF4-FFF2-40B4-BE49-F238E27FC236}">
              <a16:creationId xmlns:a16="http://schemas.microsoft.com/office/drawing/2014/main" id="{05CA1640-71B3-4CA7-9221-96041A364F40}"/>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55" name="Text Box 17">
          <a:extLst>
            <a:ext uri="{FF2B5EF4-FFF2-40B4-BE49-F238E27FC236}">
              <a16:creationId xmlns:a16="http://schemas.microsoft.com/office/drawing/2014/main" id="{4E1EC8F7-99AC-433B-928A-8C8E4D98F35B}"/>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56" name="Text Box 18">
          <a:extLst>
            <a:ext uri="{FF2B5EF4-FFF2-40B4-BE49-F238E27FC236}">
              <a16:creationId xmlns:a16="http://schemas.microsoft.com/office/drawing/2014/main" id="{28CA85ED-5103-4DEC-A25E-EC779EB96397}"/>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57" name="Text Box 19">
          <a:extLst>
            <a:ext uri="{FF2B5EF4-FFF2-40B4-BE49-F238E27FC236}">
              <a16:creationId xmlns:a16="http://schemas.microsoft.com/office/drawing/2014/main" id="{585CE62A-4295-4C87-B131-5231D7BD11CB}"/>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66</xdr:row>
      <xdr:rowOff>504825</xdr:rowOff>
    </xdr:from>
    <xdr:ext cx="95250" cy="444014"/>
    <xdr:sp macro="" textlink="">
      <xdr:nvSpPr>
        <xdr:cNvPr id="18458" name="Text Box 15">
          <a:extLst>
            <a:ext uri="{FF2B5EF4-FFF2-40B4-BE49-F238E27FC236}">
              <a16:creationId xmlns:a16="http://schemas.microsoft.com/office/drawing/2014/main" id="{93504E9D-6AEC-4703-A43C-2C539C3D009C}"/>
            </a:ext>
          </a:extLst>
        </xdr:cNvPr>
        <xdr:cNvSpPr txBox="1">
          <a:spLocks noChangeArrowheads="1"/>
        </xdr:cNvSpPr>
      </xdr:nvSpPr>
      <xdr:spPr bwMode="auto">
        <a:xfrm>
          <a:off x="32247840" y="1744389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59" name="Text Box 16">
          <a:extLst>
            <a:ext uri="{FF2B5EF4-FFF2-40B4-BE49-F238E27FC236}">
              <a16:creationId xmlns:a16="http://schemas.microsoft.com/office/drawing/2014/main" id="{B8365684-20D2-498B-B6E8-FE287A0DA55F}"/>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60" name="Text Box 17">
          <a:extLst>
            <a:ext uri="{FF2B5EF4-FFF2-40B4-BE49-F238E27FC236}">
              <a16:creationId xmlns:a16="http://schemas.microsoft.com/office/drawing/2014/main" id="{785309A4-3A91-436D-B4C9-A43E2704ECA4}"/>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61" name="Text Box 18">
          <a:extLst>
            <a:ext uri="{FF2B5EF4-FFF2-40B4-BE49-F238E27FC236}">
              <a16:creationId xmlns:a16="http://schemas.microsoft.com/office/drawing/2014/main" id="{45E0F7DF-E3C6-4017-8107-89CADB21AD53}"/>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62" name="Text Box 19">
          <a:extLst>
            <a:ext uri="{FF2B5EF4-FFF2-40B4-BE49-F238E27FC236}">
              <a16:creationId xmlns:a16="http://schemas.microsoft.com/office/drawing/2014/main" id="{638F82DB-0339-43C2-96D0-AFF398F5E0BF}"/>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63" name="Text Box 16">
          <a:extLst>
            <a:ext uri="{FF2B5EF4-FFF2-40B4-BE49-F238E27FC236}">
              <a16:creationId xmlns:a16="http://schemas.microsoft.com/office/drawing/2014/main" id="{047243A8-FBCF-4F5D-8BE5-1138253C9B7F}"/>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64" name="Text Box 17">
          <a:extLst>
            <a:ext uri="{FF2B5EF4-FFF2-40B4-BE49-F238E27FC236}">
              <a16:creationId xmlns:a16="http://schemas.microsoft.com/office/drawing/2014/main" id="{A7D14EFA-9A83-4D07-BCE0-CB24C81652AC}"/>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65" name="Text Box 18">
          <a:extLst>
            <a:ext uri="{FF2B5EF4-FFF2-40B4-BE49-F238E27FC236}">
              <a16:creationId xmlns:a16="http://schemas.microsoft.com/office/drawing/2014/main" id="{4EBB48A6-3542-462B-9828-622BF8A6323E}"/>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66" name="Text Box 19">
          <a:extLst>
            <a:ext uri="{FF2B5EF4-FFF2-40B4-BE49-F238E27FC236}">
              <a16:creationId xmlns:a16="http://schemas.microsoft.com/office/drawing/2014/main" id="{8F5E47A3-938C-4F12-A355-2E67A968755C}"/>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66</xdr:row>
      <xdr:rowOff>504825</xdr:rowOff>
    </xdr:from>
    <xdr:ext cx="95250" cy="444014"/>
    <xdr:sp macro="" textlink="">
      <xdr:nvSpPr>
        <xdr:cNvPr id="18467" name="Text Box 15">
          <a:extLst>
            <a:ext uri="{FF2B5EF4-FFF2-40B4-BE49-F238E27FC236}">
              <a16:creationId xmlns:a16="http://schemas.microsoft.com/office/drawing/2014/main" id="{238F7065-D75C-4606-8553-5AE885860ECC}"/>
            </a:ext>
          </a:extLst>
        </xdr:cNvPr>
        <xdr:cNvSpPr txBox="1">
          <a:spLocks noChangeArrowheads="1"/>
        </xdr:cNvSpPr>
      </xdr:nvSpPr>
      <xdr:spPr bwMode="auto">
        <a:xfrm>
          <a:off x="32247840" y="1744389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68" name="Text Box 16">
          <a:extLst>
            <a:ext uri="{FF2B5EF4-FFF2-40B4-BE49-F238E27FC236}">
              <a16:creationId xmlns:a16="http://schemas.microsoft.com/office/drawing/2014/main" id="{116D5E6E-BE70-4A25-A5C4-3FC6AD70757D}"/>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69" name="Text Box 17">
          <a:extLst>
            <a:ext uri="{FF2B5EF4-FFF2-40B4-BE49-F238E27FC236}">
              <a16:creationId xmlns:a16="http://schemas.microsoft.com/office/drawing/2014/main" id="{B6837C8A-873C-457C-9ACF-D6E924928AD4}"/>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70" name="Text Box 18">
          <a:extLst>
            <a:ext uri="{FF2B5EF4-FFF2-40B4-BE49-F238E27FC236}">
              <a16:creationId xmlns:a16="http://schemas.microsoft.com/office/drawing/2014/main" id="{7D07B0D5-5426-4BB7-B888-3BA78D5435F4}"/>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461691"/>
    <xdr:sp macro="" textlink="">
      <xdr:nvSpPr>
        <xdr:cNvPr id="18471" name="Text Box 15">
          <a:extLst>
            <a:ext uri="{FF2B5EF4-FFF2-40B4-BE49-F238E27FC236}">
              <a16:creationId xmlns:a16="http://schemas.microsoft.com/office/drawing/2014/main" id="{9CDEC18C-D727-4F80-BAF7-746993F99ED5}"/>
            </a:ext>
          </a:extLst>
        </xdr:cNvPr>
        <xdr:cNvSpPr txBox="1">
          <a:spLocks noChangeArrowheads="1"/>
        </xdr:cNvSpPr>
      </xdr:nvSpPr>
      <xdr:spPr bwMode="auto">
        <a:xfrm>
          <a:off x="32247840" y="1726787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444331"/>
    <xdr:sp macro="" textlink="">
      <xdr:nvSpPr>
        <xdr:cNvPr id="18472" name="Text Box 15">
          <a:extLst>
            <a:ext uri="{FF2B5EF4-FFF2-40B4-BE49-F238E27FC236}">
              <a16:creationId xmlns:a16="http://schemas.microsoft.com/office/drawing/2014/main" id="{C245AC36-823A-471D-BF71-FEF480F7712C}"/>
            </a:ext>
          </a:extLst>
        </xdr:cNvPr>
        <xdr:cNvSpPr txBox="1">
          <a:spLocks noChangeArrowheads="1"/>
        </xdr:cNvSpPr>
      </xdr:nvSpPr>
      <xdr:spPr bwMode="auto">
        <a:xfrm>
          <a:off x="32247840" y="172678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73" name="Text Box 16">
          <a:extLst>
            <a:ext uri="{FF2B5EF4-FFF2-40B4-BE49-F238E27FC236}">
              <a16:creationId xmlns:a16="http://schemas.microsoft.com/office/drawing/2014/main" id="{C09B5538-177E-46CE-8326-00C2530BD8A2}"/>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74" name="Text Box 17">
          <a:extLst>
            <a:ext uri="{FF2B5EF4-FFF2-40B4-BE49-F238E27FC236}">
              <a16:creationId xmlns:a16="http://schemas.microsoft.com/office/drawing/2014/main" id="{8DA4CDE4-B189-4D13-A00E-961DEBF0D90B}"/>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75" name="Text Box 18">
          <a:extLst>
            <a:ext uri="{FF2B5EF4-FFF2-40B4-BE49-F238E27FC236}">
              <a16:creationId xmlns:a16="http://schemas.microsoft.com/office/drawing/2014/main" id="{3876EF06-298E-450C-8C16-54B5ECBEC64F}"/>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76" name="Text Box 19">
          <a:extLst>
            <a:ext uri="{FF2B5EF4-FFF2-40B4-BE49-F238E27FC236}">
              <a16:creationId xmlns:a16="http://schemas.microsoft.com/office/drawing/2014/main" id="{50ACE7AA-5EEF-4D52-9D48-EEEED4E74B16}"/>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77" name="Text Box 16">
          <a:extLst>
            <a:ext uri="{FF2B5EF4-FFF2-40B4-BE49-F238E27FC236}">
              <a16:creationId xmlns:a16="http://schemas.microsoft.com/office/drawing/2014/main" id="{0A7782E2-7448-4D48-9CE6-B03BADAB32C0}"/>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78" name="Text Box 17">
          <a:extLst>
            <a:ext uri="{FF2B5EF4-FFF2-40B4-BE49-F238E27FC236}">
              <a16:creationId xmlns:a16="http://schemas.microsoft.com/office/drawing/2014/main" id="{1C556950-0E56-4EEC-9C89-EB2E691CB9E6}"/>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79" name="Text Box 18">
          <a:extLst>
            <a:ext uri="{FF2B5EF4-FFF2-40B4-BE49-F238E27FC236}">
              <a16:creationId xmlns:a16="http://schemas.microsoft.com/office/drawing/2014/main" id="{98C73CF0-421F-4D3B-80C3-14C1FCDA4450}"/>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80" name="Text Box 19">
          <a:extLst>
            <a:ext uri="{FF2B5EF4-FFF2-40B4-BE49-F238E27FC236}">
              <a16:creationId xmlns:a16="http://schemas.microsoft.com/office/drawing/2014/main" id="{BD272396-88E8-47A9-9C94-766ADF5C15C9}"/>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448496"/>
    <xdr:sp macro="" textlink="">
      <xdr:nvSpPr>
        <xdr:cNvPr id="18481" name="Text Box 15">
          <a:extLst>
            <a:ext uri="{FF2B5EF4-FFF2-40B4-BE49-F238E27FC236}">
              <a16:creationId xmlns:a16="http://schemas.microsoft.com/office/drawing/2014/main" id="{7824B793-97B8-4A2C-B980-EEB3EF66958E}"/>
            </a:ext>
          </a:extLst>
        </xdr:cNvPr>
        <xdr:cNvSpPr txBox="1">
          <a:spLocks noChangeArrowheads="1"/>
        </xdr:cNvSpPr>
      </xdr:nvSpPr>
      <xdr:spPr bwMode="auto">
        <a:xfrm>
          <a:off x="32247840" y="172678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444331"/>
    <xdr:sp macro="" textlink="">
      <xdr:nvSpPr>
        <xdr:cNvPr id="18482" name="Text Box 15">
          <a:extLst>
            <a:ext uri="{FF2B5EF4-FFF2-40B4-BE49-F238E27FC236}">
              <a16:creationId xmlns:a16="http://schemas.microsoft.com/office/drawing/2014/main" id="{80D43199-93BD-4F92-B0ED-CEA536D80FC0}"/>
            </a:ext>
          </a:extLst>
        </xdr:cNvPr>
        <xdr:cNvSpPr txBox="1">
          <a:spLocks noChangeArrowheads="1"/>
        </xdr:cNvSpPr>
      </xdr:nvSpPr>
      <xdr:spPr bwMode="auto">
        <a:xfrm>
          <a:off x="32247840" y="172678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83" name="Text Box 16">
          <a:extLst>
            <a:ext uri="{FF2B5EF4-FFF2-40B4-BE49-F238E27FC236}">
              <a16:creationId xmlns:a16="http://schemas.microsoft.com/office/drawing/2014/main" id="{FE5F5520-E3CC-4720-85B9-CD4C389135D0}"/>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84" name="Text Box 17">
          <a:extLst>
            <a:ext uri="{FF2B5EF4-FFF2-40B4-BE49-F238E27FC236}">
              <a16:creationId xmlns:a16="http://schemas.microsoft.com/office/drawing/2014/main" id="{E5932ECC-AFC1-4F04-9ED7-F6F6475E5B4A}"/>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85" name="Text Box 18">
          <a:extLst>
            <a:ext uri="{FF2B5EF4-FFF2-40B4-BE49-F238E27FC236}">
              <a16:creationId xmlns:a16="http://schemas.microsoft.com/office/drawing/2014/main" id="{64E26333-1444-4C1A-947A-3C2DF09F4CE6}"/>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86" name="Text Box 19">
          <a:extLst>
            <a:ext uri="{FF2B5EF4-FFF2-40B4-BE49-F238E27FC236}">
              <a16:creationId xmlns:a16="http://schemas.microsoft.com/office/drawing/2014/main" id="{B13B2B7E-070C-49EC-B8FB-DA3E4943E138}"/>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66</xdr:row>
      <xdr:rowOff>504825</xdr:rowOff>
    </xdr:from>
    <xdr:ext cx="95250" cy="444014"/>
    <xdr:sp macro="" textlink="">
      <xdr:nvSpPr>
        <xdr:cNvPr id="18487" name="Text Box 15">
          <a:extLst>
            <a:ext uri="{FF2B5EF4-FFF2-40B4-BE49-F238E27FC236}">
              <a16:creationId xmlns:a16="http://schemas.microsoft.com/office/drawing/2014/main" id="{846F1762-9F98-4F06-A933-BEDA3367DFC8}"/>
            </a:ext>
          </a:extLst>
        </xdr:cNvPr>
        <xdr:cNvSpPr txBox="1">
          <a:spLocks noChangeArrowheads="1"/>
        </xdr:cNvSpPr>
      </xdr:nvSpPr>
      <xdr:spPr bwMode="auto">
        <a:xfrm>
          <a:off x="32247840" y="1744389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88" name="Text Box 16">
          <a:extLst>
            <a:ext uri="{FF2B5EF4-FFF2-40B4-BE49-F238E27FC236}">
              <a16:creationId xmlns:a16="http://schemas.microsoft.com/office/drawing/2014/main" id="{A06D8B25-7DDF-40FC-8A51-64E450219163}"/>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89" name="Text Box 17">
          <a:extLst>
            <a:ext uri="{FF2B5EF4-FFF2-40B4-BE49-F238E27FC236}">
              <a16:creationId xmlns:a16="http://schemas.microsoft.com/office/drawing/2014/main" id="{B1D610EA-9B03-436A-8051-854516E4E497}"/>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90" name="Text Box 18">
          <a:extLst>
            <a:ext uri="{FF2B5EF4-FFF2-40B4-BE49-F238E27FC236}">
              <a16:creationId xmlns:a16="http://schemas.microsoft.com/office/drawing/2014/main" id="{3BB143A3-8252-4964-9678-293686C6BA1F}"/>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91" name="Text Box 19">
          <a:extLst>
            <a:ext uri="{FF2B5EF4-FFF2-40B4-BE49-F238E27FC236}">
              <a16:creationId xmlns:a16="http://schemas.microsoft.com/office/drawing/2014/main" id="{5684797D-1295-45F8-AB05-21D014773DE1}"/>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456743"/>
    <xdr:sp macro="" textlink="">
      <xdr:nvSpPr>
        <xdr:cNvPr id="18492" name="Text Box 15">
          <a:extLst>
            <a:ext uri="{FF2B5EF4-FFF2-40B4-BE49-F238E27FC236}">
              <a16:creationId xmlns:a16="http://schemas.microsoft.com/office/drawing/2014/main" id="{38237A6B-5060-4A2B-97F2-45AB8141D1D7}"/>
            </a:ext>
          </a:extLst>
        </xdr:cNvPr>
        <xdr:cNvSpPr txBox="1">
          <a:spLocks noChangeArrowheads="1"/>
        </xdr:cNvSpPr>
      </xdr:nvSpPr>
      <xdr:spPr bwMode="auto">
        <a:xfrm>
          <a:off x="32247840" y="172678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65</xdr:row>
      <xdr:rowOff>0</xdr:rowOff>
    </xdr:from>
    <xdr:ext cx="95250" cy="444331"/>
    <xdr:sp macro="" textlink="">
      <xdr:nvSpPr>
        <xdr:cNvPr id="18493" name="Text Box 15">
          <a:extLst>
            <a:ext uri="{FF2B5EF4-FFF2-40B4-BE49-F238E27FC236}">
              <a16:creationId xmlns:a16="http://schemas.microsoft.com/office/drawing/2014/main" id="{22DAFD49-E016-4800-AD59-E0896324B0A0}"/>
            </a:ext>
          </a:extLst>
        </xdr:cNvPr>
        <xdr:cNvSpPr txBox="1">
          <a:spLocks noChangeArrowheads="1"/>
        </xdr:cNvSpPr>
      </xdr:nvSpPr>
      <xdr:spPr bwMode="auto">
        <a:xfrm>
          <a:off x="32247840" y="172678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94" name="Text Box 16">
          <a:extLst>
            <a:ext uri="{FF2B5EF4-FFF2-40B4-BE49-F238E27FC236}">
              <a16:creationId xmlns:a16="http://schemas.microsoft.com/office/drawing/2014/main" id="{1C5533C6-432F-47E6-9ED1-736DE889DEAC}"/>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95" name="Text Box 17">
          <a:extLst>
            <a:ext uri="{FF2B5EF4-FFF2-40B4-BE49-F238E27FC236}">
              <a16:creationId xmlns:a16="http://schemas.microsoft.com/office/drawing/2014/main" id="{1A3BE9D7-72F5-4C5E-A062-A128EDAB21C3}"/>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96" name="Text Box 18">
          <a:extLst>
            <a:ext uri="{FF2B5EF4-FFF2-40B4-BE49-F238E27FC236}">
              <a16:creationId xmlns:a16="http://schemas.microsoft.com/office/drawing/2014/main" id="{48CD1A6C-59C4-4122-86D0-6D97FAE2C6B8}"/>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97" name="Text Box 19">
          <a:extLst>
            <a:ext uri="{FF2B5EF4-FFF2-40B4-BE49-F238E27FC236}">
              <a16:creationId xmlns:a16="http://schemas.microsoft.com/office/drawing/2014/main" id="{403A8CC6-5C62-4357-BB32-8A8E786C569D}"/>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66</xdr:row>
      <xdr:rowOff>504825</xdr:rowOff>
    </xdr:from>
    <xdr:ext cx="95250" cy="444014"/>
    <xdr:sp macro="" textlink="">
      <xdr:nvSpPr>
        <xdr:cNvPr id="18498" name="Text Box 15">
          <a:extLst>
            <a:ext uri="{FF2B5EF4-FFF2-40B4-BE49-F238E27FC236}">
              <a16:creationId xmlns:a16="http://schemas.microsoft.com/office/drawing/2014/main" id="{2DA6A4D8-F895-414C-BA55-0620F44EA986}"/>
            </a:ext>
          </a:extLst>
        </xdr:cNvPr>
        <xdr:cNvSpPr txBox="1">
          <a:spLocks noChangeArrowheads="1"/>
        </xdr:cNvSpPr>
      </xdr:nvSpPr>
      <xdr:spPr bwMode="auto">
        <a:xfrm>
          <a:off x="32247840" y="1744389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499" name="Text Box 16">
          <a:extLst>
            <a:ext uri="{FF2B5EF4-FFF2-40B4-BE49-F238E27FC236}">
              <a16:creationId xmlns:a16="http://schemas.microsoft.com/office/drawing/2014/main" id="{211DFCC8-B078-4E50-B62E-9FC9AC0DF831}"/>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500" name="Text Box 17">
          <a:extLst>
            <a:ext uri="{FF2B5EF4-FFF2-40B4-BE49-F238E27FC236}">
              <a16:creationId xmlns:a16="http://schemas.microsoft.com/office/drawing/2014/main" id="{1755EE92-DDC4-4394-A12C-6D4A3CB9F4E6}"/>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501" name="Text Box 18">
          <a:extLst>
            <a:ext uri="{FF2B5EF4-FFF2-40B4-BE49-F238E27FC236}">
              <a16:creationId xmlns:a16="http://schemas.microsoft.com/office/drawing/2014/main" id="{CB6DAC71-22FD-4D09-8CBC-BE1DA1822F41}"/>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502" name="Text Box 19">
          <a:extLst>
            <a:ext uri="{FF2B5EF4-FFF2-40B4-BE49-F238E27FC236}">
              <a16:creationId xmlns:a16="http://schemas.microsoft.com/office/drawing/2014/main" id="{145BBA72-F821-492D-8CEC-3658452CEEF0}"/>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503" name="Text Box 16">
          <a:extLst>
            <a:ext uri="{FF2B5EF4-FFF2-40B4-BE49-F238E27FC236}">
              <a16:creationId xmlns:a16="http://schemas.microsoft.com/office/drawing/2014/main" id="{FD7A2D15-4CD6-4690-8477-13F2670C157B}"/>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504" name="Text Box 17">
          <a:extLst>
            <a:ext uri="{FF2B5EF4-FFF2-40B4-BE49-F238E27FC236}">
              <a16:creationId xmlns:a16="http://schemas.microsoft.com/office/drawing/2014/main" id="{8E4FCD93-AEB7-4154-B2FF-528C355DDE6D}"/>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505" name="Text Box 18">
          <a:extLst>
            <a:ext uri="{FF2B5EF4-FFF2-40B4-BE49-F238E27FC236}">
              <a16:creationId xmlns:a16="http://schemas.microsoft.com/office/drawing/2014/main" id="{62A39B65-719E-4E01-8062-26A4A59FC4C0}"/>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506" name="Text Box 19">
          <a:extLst>
            <a:ext uri="{FF2B5EF4-FFF2-40B4-BE49-F238E27FC236}">
              <a16:creationId xmlns:a16="http://schemas.microsoft.com/office/drawing/2014/main" id="{2B12B00D-FD8A-460B-826E-63BBFD876301}"/>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66</xdr:row>
      <xdr:rowOff>504825</xdr:rowOff>
    </xdr:from>
    <xdr:ext cx="95250" cy="444014"/>
    <xdr:sp macro="" textlink="">
      <xdr:nvSpPr>
        <xdr:cNvPr id="18507" name="Text Box 15">
          <a:extLst>
            <a:ext uri="{FF2B5EF4-FFF2-40B4-BE49-F238E27FC236}">
              <a16:creationId xmlns:a16="http://schemas.microsoft.com/office/drawing/2014/main" id="{58762C3F-0E32-4627-A762-A0F085658DB9}"/>
            </a:ext>
          </a:extLst>
        </xdr:cNvPr>
        <xdr:cNvSpPr txBox="1">
          <a:spLocks noChangeArrowheads="1"/>
        </xdr:cNvSpPr>
      </xdr:nvSpPr>
      <xdr:spPr bwMode="auto">
        <a:xfrm>
          <a:off x="32247840" y="1744389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508" name="Text Box 16">
          <a:extLst>
            <a:ext uri="{FF2B5EF4-FFF2-40B4-BE49-F238E27FC236}">
              <a16:creationId xmlns:a16="http://schemas.microsoft.com/office/drawing/2014/main" id="{615B8ACF-6503-40D3-AC4C-07F70F52A0A7}"/>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171450"/>
    <xdr:sp macro="" textlink="">
      <xdr:nvSpPr>
        <xdr:cNvPr id="18509" name="Text Box 17">
          <a:extLst>
            <a:ext uri="{FF2B5EF4-FFF2-40B4-BE49-F238E27FC236}">
              <a16:creationId xmlns:a16="http://schemas.microsoft.com/office/drawing/2014/main" id="{CD432EAF-BC30-4DAD-A000-3209C4C7DD48}"/>
            </a:ext>
          </a:extLst>
        </xdr:cNvPr>
        <xdr:cNvSpPr txBox="1">
          <a:spLocks noChangeArrowheads="1"/>
        </xdr:cNvSpPr>
      </xdr:nvSpPr>
      <xdr:spPr bwMode="auto">
        <a:xfrm>
          <a:off x="32247840" y="177927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461691"/>
    <xdr:sp macro="" textlink="">
      <xdr:nvSpPr>
        <xdr:cNvPr id="18510" name="Text Box 15">
          <a:extLst>
            <a:ext uri="{FF2B5EF4-FFF2-40B4-BE49-F238E27FC236}">
              <a16:creationId xmlns:a16="http://schemas.microsoft.com/office/drawing/2014/main" id="{9894729C-FD39-420F-8BEF-C549F3786715}"/>
            </a:ext>
          </a:extLst>
        </xdr:cNvPr>
        <xdr:cNvSpPr txBox="1">
          <a:spLocks noChangeArrowheads="1"/>
        </xdr:cNvSpPr>
      </xdr:nvSpPr>
      <xdr:spPr bwMode="auto">
        <a:xfrm>
          <a:off x="32247840" y="1782032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444331"/>
    <xdr:sp macro="" textlink="">
      <xdr:nvSpPr>
        <xdr:cNvPr id="18511" name="Text Box 15">
          <a:extLst>
            <a:ext uri="{FF2B5EF4-FFF2-40B4-BE49-F238E27FC236}">
              <a16:creationId xmlns:a16="http://schemas.microsoft.com/office/drawing/2014/main" id="{6FC01EA2-E74F-489E-960F-838C57688E8A}"/>
            </a:ext>
          </a:extLst>
        </xdr:cNvPr>
        <xdr:cNvSpPr txBox="1">
          <a:spLocks noChangeArrowheads="1"/>
        </xdr:cNvSpPr>
      </xdr:nvSpPr>
      <xdr:spPr bwMode="auto">
        <a:xfrm>
          <a:off x="32247840" y="178203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12" name="Text Box 16">
          <a:extLst>
            <a:ext uri="{FF2B5EF4-FFF2-40B4-BE49-F238E27FC236}">
              <a16:creationId xmlns:a16="http://schemas.microsoft.com/office/drawing/2014/main" id="{45CD3528-1A71-4793-A270-D26EF40D97FE}"/>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13" name="Text Box 17">
          <a:extLst>
            <a:ext uri="{FF2B5EF4-FFF2-40B4-BE49-F238E27FC236}">
              <a16:creationId xmlns:a16="http://schemas.microsoft.com/office/drawing/2014/main" id="{14272E6C-16CA-4049-A9BD-0DDC1459D6E1}"/>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14" name="Text Box 18">
          <a:extLst>
            <a:ext uri="{FF2B5EF4-FFF2-40B4-BE49-F238E27FC236}">
              <a16:creationId xmlns:a16="http://schemas.microsoft.com/office/drawing/2014/main" id="{57461A4E-7560-40C1-98A8-EB4BADB82EC5}"/>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15" name="Text Box 19">
          <a:extLst>
            <a:ext uri="{FF2B5EF4-FFF2-40B4-BE49-F238E27FC236}">
              <a16:creationId xmlns:a16="http://schemas.microsoft.com/office/drawing/2014/main" id="{0FF94D3B-6FEA-4B6E-B799-040F2CCC0269}"/>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16" name="Text Box 16">
          <a:extLst>
            <a:ext uri="{FF2B5EF4-FFF2-40B4-BE49-F238E27FC236}">
              <a16:creationId xmlns:a16="http://schemas.microsoft.com/office/drawing/2014/main" id="{116A3EA4-761F-4101-A2B2-FC2F2E3A34FE}"/>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17" name="Text Box 17">
          <a:extLst>
            <a:ext uri="{FF2B5EF4-FFF2-40B4-BE49-F238E27FC236}">
              <a16:creationId xmlns:a16="http://schemas.microsoft.com/office/drawing/2014/main" id="{3F020721-B53F-4851-BCD2-54C6A97E27FE}"/>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18" name="Text Box 18">
          <a:extLst>
            <a:ext uri="{FF2B5EF4-FFF2-40B4-BE49-F238E27FC236}">
              <a16:creationId xmlns:a16="http://schemas.microsoft.com/office/drawing/2014/main" id="{BA4785D3-6F2C-4AB9-B9A6-1741C24BD8DD}"/>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19" name="Text Box 19">
          <a:extLst>
            <a:ext uri="{FF2B5EF4-FFF2-40B4-BE49-F238E27FC236}">
              <a16:creationId xmlns:a16="http://schemas.microsoft.com/office/drawing/2014/main" id="{542F1343-1C42-4E06-A9DC-AA9F9C0ADD58}"/>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448496"/>
    <xdr:sp macro="" textlink="">
      <xdr:nvSpPr>
        <xdr:cNvPr id="18520" name="Text Box 15">
          <a:extLst>
            <a:ext uri="{FF2B5EF4-FFF2-40B4-BE49-F238E27FC236}">
              <a16:creationId xmlns:a16="http://schemas.microsoft.com/office/drawing/2014/main" id="{EC783159-5A1E-47E8-8B97-52A8A7ECCBE5}"/>
            </a:ext>
          </a:extLst>
        </xdr:cNvPr>
        <xdr:cNvSpPr txBox="1">
          <a:spLocks noChangeArrowheads="1"/>
        </xdr:cNvSpPr>
      </xdr:nvSpPr>
      <xdr:spPr bwMode="auto">
        <a:xfrm>
          <a:off x="32247840" y="178203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444331"/>
    <xdr:sp macro="" textlink="">
      <xdr:nvSpPr>
        <xdr:cNvPr id="18521" name="Text Box 15">
          <a:extLst>
            <a:ext uri="{FF2B5EF4-FFF2-40B4-BE49-F238E27FC236}">
              <a16:creationId xmlns:a16="http://schemas.microsoft.com/office/drawing/2014/main" id="{71F993C4-11F1-4B5E-AAC6-419D033D5A11}"/>
            </a:ext>
          </a:extLst>
        </xdr:cNvPr>
        <xdr:cNvSpPr txBox="1">
          <a:spLocks noChangeArrowheads="1"/>
        </xdr:cNvSpPr>
      </xdr:nvSpPr>
      <xdr:spPr bwMode="auto">
        <a:xfrm>
          <a:off x="32247840" y="178203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22" name="Text Box 16">
          <a:extLst>
            <a:ext uri="{FF2B5EF4-FFF2-40B4-BE49-F238E27FC236}">
              <a16:creationId xmlns:a16="http://schemas.microsoft.com/office/drawing/2014/main" id="{D48BCBFB-F0BB-42CE-8B56-1F1110E09D79}"/>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23" name="Text Box 17">
          <a:extLst>
            <a:ext uri="{FF2B5EF4-FFF2-40B4-BE49-F238E27FC236}">
              <a16:creationId xmlns:a16="http://schemas.microsoft.com/office/drawing/2014/main" id="{448012DC-0181-4121-97A0-27C3CBB37735}"/>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24" name="Text Box 18">
          <a:extLst>
            <a:ext uri="{FF2B5EF4-FFF2-40B4-BE49-F238E27FC236}">
              <a16:creationId xmlns:a16="http://schemas.microsoft.com/office/drawing/2014/main" id="{9F206329-86D5-4AB1-8B95-2DB0BB2AAEBD}"/>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25" name="Text Box 19">
          <a:extLst>
            <a:ext uri="{FF2B5EF4-FFF2-40B4-BE49-F238E27FC236}">
              <a16:creationId xmlns:a16="http://schemas.microsoft.com/office/drawing/2014/main" id="{01E53119-CEDB-4B5E-B5BF-E8115D495C53}"/>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69</xdr:row>
      <xdr:rowOff>504825</xdr:rowOff>
    </xdr:from>
    <xdr:ext cx="95250" cy="444014"/>
    <xdr:sp macro="" textlink="">
      <xdr:nvSpPr>
        <xdr:cNvPr id="18526" name="Text Box 15">
          <a:extLst>
            <a:ext uri="{FF2B5EF4-FFF2-40B4-BE49-F238E27FC236}">
              <a16:creationId xmlns:a16="http://schemas.microsoft.com/office/drawing/2014/main" id="{581C9A97-2B7D-42CD-9FC2-1C5DDC03ED48}"/>
            </a:ext>
          </a:extLst>
        </xdr:cNvPr>
        <xdr:cNvSpPr txBox="1">
          <a:spLocks noChangeArrowheads="1"/>
        </xdr:cNvSpPr>
      </xdr:nvSpPr>
      <xdr:spPr bwMode="auto">
        <a:xfrm>
          <a:off x="32247840" y="1809464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27" name="Text Box 16">
          <a:extLst>
            <a:ext uri="{FF2B5EF4-FFF2-40B4-BE49-F238E27FC236}">
              <a16:creationId xmlns:a16="http://schemas.microsoft.com/office/drawing/2014/main" id="{EBC1AB27-4BAE-4CC5-99F7-C297D4C5D441}"/>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28" name="Text Box 17">
          <a:extLst>
            <a:ext uri="{FF2B5EF4-FFF2-40B4-BE49-F238E27FC236}">
              <a16:creationId xmlns:a16="http://schemas.microsoft.com/office/drawing/2014/main" id="{F28094E8-B919-4FF9-AAD0-7415DCF00406}"/>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29" name="Text Box 18">
          <a:extLst>
            <a:ext uri="{FF2B5EF4-FFF2-40B4-BE49-F238E27FC236}">
              <a16:creationId xmlns:a16="http://schemas.microsoft.com/office/drawing/2014/main" id="{6BAB7323-26D7-4607-ADF7-1A041BC2CBFA}"/>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30" name="Text Box 19">
          <a:extLst>
            <a:ext uri="{FF2B5EF4-FFF2-40B4-BE49-F238E27FC236}">
              <a16:creationId xmlns:a16="http://schemas.microsoft.com/office/drawing/2014/main" id="{465DE9B1-F5DE-4580-A4D9-226927C55190}"/>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456743"/>
    <xdr:sp macro="" textlink="">
      <xdr:nvSpPr>
        <xdr:cNvPr id="18531" name="Text Box 15">
          <a:extLst>
            <a:ext uri="{FF2B5EF4-FFF2-40B4-BE49-F238E27FC236}">
              <a16:creationId xmlns:a16="http://schemas.microsoft.com/office/drawing/2014/main" id="{F216F4AD-8C07-4A66-A661-066C45E9E0EF}"/>
            </a:ext>
          </a:extLst>
        </xdr:cNvPr>
        <xdr:cNvSpPr txBox="1">
          <a:spLocks noChangeArrowheads="1"/>
        </xdr:cNvSpPr>
      </xdr:nvSpPr>
      <xdr:spPr bwMode="auto">
        <a:xfrm>
          <a:off x="32247840" y="1782032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444331"/>
    <xdr:sp macro="" textlink="">
      <xdr:nvSpPr>
        <xdr:cNvPr id="18532" name="Text Box 15">
          <a:extLst>
            <a:ext uri="{FF2B5EF4-FFF2-40B4-BE49-F238E27FC236}">
              <a16:creationId xmlns:a16="http://schemas.microsoft.com/office/drawing/2014/main" id="{134C0809-B22E-4900-ADC8-CF9AC3AE9A32}"/>
            </a:ext>
          </a:extLst>
        </xdr:cNvPr>
        <xdr:cNvSpPr txBox="1">
          <a:spLocks noChangeArrowheads="1"/>
        </xdr:cNvSpPr>
      </xdr:nvSpPr>
      <xdr:spPr bwMode="auto">
        <a:xfrm>
          <a:off x="32247840" y="178203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33" name="Text Box 16">
          <a:extLst>
            <a:ext uri="{FF2B5EF4-FFF2-40B4-BE49-F238E27FC236}">
              <a16:creationId xmlns:a16="http://schemas.microsoft.com/office/drawing/2014/main" id="{6FF3B5D4-1688-4FCB-985D-B0D869EA26E5}"/>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34" name="Text Box 17">
          <a:extLst>
            <a:ext uri="{FF2B5EF4-FFF2-40B4-BE49-F238E27FC236}">
              <a16:creationId xmlns:a16="http://schemas.microsoft.com/office/drawing/2014/main" id="{BF0D71F6-1D64-4140-B386-71630E3D8180}"/>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35" name="Text Box 18">
          <a:extLst>
            <a:ext uri="{FF2B5EF4-FFF2-40B4-BE49-F238E27FC236}">
              <a16:creationId xmlns:a16="http://schemas.microsoft.com/office/drawing/2014/main" id="{2072E9EB-7904-4E5B-ABEA-AE6CC0A30F5F}"/>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36" name="Text Box 19">
          <a:extLst>
            <a:ext uri="{FF2B5EF4-FFF2-40B4-BE49-F238E27FC236}">
              <a16:creationId xmlns:a16="http://schemas.microsoft.com/office/drawing/2014/main" id="{DAE94279-AAAB-4FC9-B0CE-EB8DEBD0352E}"/>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69</xdr:row>
      <xdr:rowOff>504825</xdr:rowOff>
    </xdr:from>
    <xdr:ext cx="95250" cy="444014"/>
    <xdr:sp macro="" textlink="">
      <xdr:nvSpPr>
        <xdr:cNvPr id="18537" name="Text Box 15">
          <a:extLst>
            <a:ext uri="{FF2B5EF4-FFF2-40B4-BE49-F238E27FC236}">
              <a16:creationId xmlns:a16="http://schemas.microsoft.com/office/drawing/2014/main" id="{56EE4E4B-12B3-47B8-A072-4B583E8FAF13}"/>
            </a:ext>
          </a:extLst>
        </xdr:cNvPr>
        <xdr:cNvSpPr txBox="1">
          <a:spLocks noChangeArrowheads="1"/>
        </xdr:cNvSpPr>
      </xdr:nvSpPr>
      <xdr:spPr bwMode="auto">
        <a:xfrm>
          <a:off x="32247840" y="1809464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38" name="Text Box 16">
          <a:extLst>
            <a:ext uri="{FF2B5EF4-FFF2-40B4-BE49-F238E27FC236}">
              <a16:creationId xmlns:a16="http://schemas.microsoft.com/office/drawing/2014/main" id="{2A1BD15C-7606-42DC-8386-7E7AE62A96D8}"/>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39" name="Text Box 17">
          <a:extLst>
            <a:ext uri="{FF2B5EF4-FFF2-40B4-BE49-F238E27FC236}">
              <a16:creationId xmlns:a16="http://schemas.microsoft.com/office/drawing/2014/main" id="{B54B1E58-8432-4CAF-AE51-D22EB3913F5F}"/>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40" name="Text Box 18">
          <a:extLst>
            <a:ext uri="{FF2B5EF4-FFF2-40B4-BE49-F238E27FC236}">
              <a16:creationId xmlns:a16="http://schemas.microsoft.com/office/drawing/2014/main" id="{A02C0D07-3330-4B4B-B0AB-DFF9B8BD4EB9}"/>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41" name="Text Box 19">
          <a:extLst>
            <a:ext uri="{FF2B5EF4-FFF2-40B4-BE49-F238E27FC236}">
              <a16:creationId xmlns:a16="http://schemas.microsoft.com/office/drawing/2014/main" id="{735E26FE-E05D-4423-978A-D6441B5AE479}"/>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42" name="Text Box 16">
          <a:extLst>
            <a:ext uri="{FF2B5EF4-FFF2-40B4-BE49-F238E27FC236}">
              <a16:creationId xmlns:a16="http://schemas.microsoft.com/office/drawing/2014/main" id="{30CE891D-CE82-4A15-B9AD-42523C0F31C0}"/>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43" name="Text Box 17">
          <a:extLst>
            <a:ext uri="{FF2B5EF4-FFF2-40B4-BE49-F238E27FC236}">
              <a16:creationId xmlns:a16="http://schemas.microsoft.com/office/drawing/2014/main" id="{9B96AC8E-14ED-48C0-B473-6A8A8D4599BC}"/>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44" name="Text Box 18">
          <a:extLst>
            <a:ext uri="{FF2B5EF4-FFF2-40B4-BE49-F238E27FC236}">
              <a16:creationId xmlns:a16="http://schemas.microsoft.com/office/drawing/2014/main" id="{C18839E6-0538-4202-820B-1C109B1E5E77}"/>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45" name="Text Box 19">
          <a:extLst>
            <a:ext uri="{FF2B5EF4-FFF2-40B4-BE49-F238E27FC236}">
              <a16:creationId xmlns:a16="http://schemas.microsoft.com/office/drawing/2014/main" id="{C7201145-27CA-4AF9-94E9-149A27EAFBA8}"/>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69</xdr:row>
      <xdr:rowOff>504825</xdr:rowOff>
    </xdr:from>
    <xdr:ext cx="95250" cy="444014"/>
    <xdr:sp macro="" textlink="">
      <xdr:nvSpPr>
        <xdr:cNvPr id="18546" name="Text Box 15">
          <a:extLst>
            <a:ext uri="{FF2B5EF4-FFF2-40B4-BE49-F238E27FC236}">
              <a16:creationId xmlns:a16="http://schemas.microsoft.com/office/drawing/2014/main" id="{1F5B98A1-125F-4364-AB70-2BB1BA23EE44}"/>
            </a:ext>
          </a:extLst>
        </xdr:cNvPr>
        <xdr:cNvSpPr txBox="1">
          <a:spLocks noChangeArrowheads="1"/>
        </xdr:cNvSpPr>
      </xdr:nvSpPr>
      <xdr:spPr bwMode="auto">
        <a:xfrm>
          <a:off x="32247840" y="1809464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47" name="Text Box 16">
          <a:extLst>
            <a:ext uri="{FF2B5EF4-FFF2-40B4-BE49-F238E27FC236}">
              <a16:creationId xmlns:a16="http://schemas.microsoft.com/office/drawing/2014/main" id="{D4127FE1-31E2-4CA1-B2A5-EE11909A8ABA}"/>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48" name="Text Box 17">
          <a:extLst>
            <a:ext uri="{FF2B5EF4-FFF2-40B4-BE49-F238E27FC236}">
              <a16:creationId xmlns:a16="http://schemas.microsoft.com/office/drawing/2014/main" id="{1E7A01BB-F891-49BD-A598-CE409C9C845E}"/>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49" name="Text Box 18">
          <a:extLst>
            <a:ext uri="{FF2B5EF4-FFF2-40B4-BE49-F238E27FC236}">
              <a16:creationId xmlns:a16="http://schemas.microsoft.com/office/drawing/2014/main" id="{72E1BD14-2A7B-4DB8-A5DE-91900EBF01EF}"/>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461691"/>
    <xdr:sp macro="" textlink="">
      <xdr:nvSpPr>
        <xdr:cNvPr id="18550" name="Text Box 15">
          <a:extLst>
            <a:ext uri="{FF2B5EF4-FFF2-40B4-BE49-F238E27FC236}">
              <a16:creationId xmlns:a16="http://schemas.microsoft.com/office/drawing/2014/main" id="{386AFB3A-9D07-4888-9D3F-0F90778398D1}"/>
            </a:ext>
          </a:extLst>
        </xdr:cNvPr>
        <xdr:cNvSpPr txBox="1">
          <a:spLocks noChangeArrowheads="1"/>
        </xdr:cNvSpPr>
      </xdr:nvSpPr>
      <xdr:spPr bwMode="auto">
        <a:xfrm>
          <a:off x="32247840" y="1782032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444331"/>
    <xdr:sp macro="" textlink="">
      <xdr:nvSpPr>
        <xdr:cNvPr id="18551" name="Text Box 15">
          <a:extLst>
            <a:ext uri="{FF2B5EF4-FFF2-40B4-BE49-F238E27FC236}">
              <a16:creationId xmlns:a16="http://schemas.microsoft.com/office/drawing/2014/main" id="{6873A5C2-D89A-4B8F-AD43-4AE0066EEDF5}"/>
            </a:ext>
          </a:extLst>
        </xdr:cNvPr>
        <xdr:cNvSpPr txBox="1">
          <a:spLocks noChangeArrowheads="1"/>
        </xdr:cNvSpPr>
      </xdr:nvSpPr>
      <xdr:spPr bwMode="auto">
        <a:xfrm>
          <a:off x="32247840" y="178203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52" name="Text Box 16">
          <a:extLst>
            <a:ext uri="{FF2B5EF4-FFF2-40B4-BE49-F238E27FC236}">
              <a16:creationId xmlns:a16="http://schemas.microsoft.com/office/drawing/2014/main" id="{9783BEAC-DBA6-4DC2-BFC3-4652A2558C98}"/>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53" name="Text Box 17">
          <a:extLst>
            <a:ext uri="{FF2B5EF4-FFF2-40B4-BE49-F238E27FC236}">
              <a16:creationId xmlns:a16="http://schemas.microsoft.com/office/drawing/2014/main" id="{4032BAC8-55AC-4859-A166-4CEC6259A594}"/>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54" name="Text Box 18">
          <a:extLst>
            <a:ext uri="{FF2B5EF4-FFF2-40B4-BE49-F238E27FC236}">
              <a16:creationId xmlns:a16="http://schemas.microsoft.com/office/drawing/2014/main" id="{F7369AC4-D302-4C1E-9AFB-E8CE137F935F}"/>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55" name="Text Box 19">
          <a:extLst>
            <a:ext uri="{FF2B5EF4-FFF2-40B4-BE49-F238E27FC236}">
              <a16:creationId xmlns:a16="http://schemas.microsoft.com/office/drawing/2014/main" id="{6868618B-E6AB-4BE7-A027-46E9F1D23CD1}"/>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56" name="Text Box 16">
          <a:extLst>
            <a:ext uri="{FF2B5EF4-FFF2-40B4-BE49-F238E27FC236}">
              <a16:creationId xmlns:a16="http://schemas.microsoft.com/office/drawing/2014/main" id="{15D97F50-4B35-4EBE-BA37-1796BC3C2D8C}"/>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57" name="Text Box 17">
          <a:extLst>
            <a:ext uri="{FF2B5EF4-FFF2-40B4-BE49-F238E27FC236}">
              <a16:creationId xmlns:a16="http://schemas.microsoft.com/office/drawing/2014/main" id="{B68114E0-01B5-4048-B9D6-5DE7DCF53E63}"/>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58" name="Text Box 18">
          <a:extLst>
            <a:ext uri="{FF2B5EF4-FFF2-40B4-BE49-F238E27FC236}">
              <a16:creationId xmlns:a16="http://schemas.microsoft.com/office/drawing/2014/main" id="{0FFF22C7-40F9-42C8-B76C-E592E5031F67}"/>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59" name="Text Box 19">
          <a:extLst>
            <a:ext uri="{FF2B5EF4-FFF2-40B4-BE49-F238E27FC236}">
              <a16:creationId xmlns:a16="http://schemas.microsoft.com/office/drawing/2014/main" id="{1608D437-6568-483E-9393-5C4B62847F8B}"/>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448496"/>
    <xdr:sp macro="" textlink="">
      <xdr:nvSpPr>
        <xdr:cNvPr id="18560" name="Text Box 15">
          <a:extLst>
            <a:ext uri="{FF2B5EF4-FFF2-40B4-BE49-F238E27FC236}">
              <a16:creationId xmlns:a16="http://schemas.microsoft.com/office/drawing/2014/main" id="{9938D946-A597-481F-824C-F062FC7FB0C1}"/>
            </a:ext>
          </a:extLst>
        </xdr:cNvPr>
        <xdr:cNvSpPr txBox="1">
          <a:spLocks noChangeArrowheads="1"/>
        </xdr:cNvSpPr>
      </xdr:nvSpPr>
      <xdr:spPr bwMode="auto">
        <a:xfrm>
          <a:off x="32247840" y="178203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444331"/>
    <xdr:sp macro="" textlink="">
      <xdr:nvSpPr>
        <xdr:cNvPr id="18561" name="Text Box 15">
          <a:extLst>
            <a:ext uri="{FF2B5EF4-FFF2-40B4-BE49-F238E27FC236}">
              <a16:creationId xmlns:a16="http://schemas.microsoft.com/office/drawing/2014/main" id="{2EE82690-E54A-4548-8F42-494CBCEC7E1C}"/>
            </a:ext>
          </a:extLst>
        </xdr:cNvPr>
        <xdr:cNvSpPr txBox="1">
          <a:spLocks noChangeArrowheads="1"/>
        </xdr:cNvSpPr>
      </xdr:nvSpPr>
      <xdr:spPr bwMode="auto">
        <a:xfrm>
          <a:off x="32247840" y="178203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62" name="Text Box 16">
          <a:extLst>
            <a:ext uri="{FF2B5EF4-FFF2-40B4-BE49-F238E27FC236}">
              <a16:creationId xmlns:a16="http://schemas.microsoft.com/office/drawing/2014/main" id="{92AEE7D4-6D37-4F6D-8D61-48C8864999EF}"/>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63" name="Text Box 17">
          <a:extLst>
            <a:ext uri="{FF2B5EF4-FFF2-40B4-BE49-F238E27FC236}">
              <a16:creationId xmlns:a16="http://schemas.microsoft.com/office/drawing/2014/main" id="{8E19860A-16CD-4A74-8459-931EC248D0BB}"/>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64" name="Text Box 18">
          <a:extLst>
            <a:ext uri="{FF2B5EF4-FFF2-40B4-BE49-F238E27FC236}">
              <a16:creationId xmlns:a16="http://schemas.microsoft.com/office/drawing/2014/main" id="{E9EC758D-9F33-403F-85E5-D4CA8917F268}"/>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65" name="Text Box 19">
          <a:extLst>
            <a:ext uri="{FF2B5EF4-FFF2-40B4-BE49-F238E27FC236}">
              <a16:creationId xmlns:a16="http://schemas.microsoft.com/office/drawing/2014/main" id="{047DB3BD-3549-4FC4-9AE5-2C231E56F672}"/>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69</xdr:row>
      <xdr:rowOff>504825</xdr:rowOff>
    </xdr:from>
    <xdr:ext cx="95250" cy="444014"/>
    <xdr:sp macro="" textlink="">
      <xdr:nvSpPr>
        <xdr:cNvPr id="18566" name="Text Box 15">
          <a:extLst>
            <a:ext uri="{FF2B5EF4-FFF2-40B4-BE49-F238E27FC236}">
              <a16:creationId xmlns:a16="http://schemas.microsoft.com/office/drawing/2014/main" id="{F876EF12-7FBC-4BA8-AA61-236101C58466}"/>
            </a:ext>
          </a:extLst>
        </xdr:cNvPr>
        <xdr:cNvSpPr txBox="1">
          <a:spLocks noChangeArrowheads="1"/>
        </xdr:cNvSpPr>
      </xdr:nvSpPr>
      <xdr:spPr bwMode="auto">
        <a:xfrm>
          <a:off x="32247840" y="1809464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67" name="Text Box 16">
          <a:extLst>
            <a:ext uri="{FF2B5EF4-FFF2-40B4-BE49-F238E27FC236}">
              <a16:creationId xmlns:a16="http://schemas.microsoft.com/office/drawing/2014/main" id="{9A839B48-5D0B-4D2C-900C-17995EAB3B17}"/>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68" name="Text Box 17">
          <a:extLst>
            <a:ext uri="{FF2B5EF4-FFF2-40B4-BE49-F238E27FC236}">
              <a16:creationId xmlns:a16="http://schemas.microsoft.com/office/drawing/2014/main" id="{4A8829D0-663A-48AE-BD98-9AA97242546A}"/>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69" name="Text Box 18">
          <a:extLst>
            <a:ext uri="{FF2B5EF4-FFF2-40B4-BE49-F238E27FC236}">
              <a16:creationId xmlns:a16="http://schemas.microsoft.com/office/drawing/2014/main" id="{BC3D70B0-408D-49DD-A022-9A94E1B6BE05}"/>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70" name="Text Box 19">
          <a:extLst>
            <a:ext uri="{FF2B5EF4-FFF2-40B4-BE49-F238E27FC236}">
              <a16:creationId xmlns:a16="http://schemas.microsoft.com/office/drawing/2014/main" id="{2CDB880E-21BB-4F54-BEBE-F76D4DF042DB}"/>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456743"/>
    <xdr:sp macro="" textlink="">
      <xdr:nvSpPr>
        <xdr:cNvPr id="18571" name="Text Box 15">
          <a:extLst>
            <a:ext uri="{FF2B5EF4-FFF2-40B4-BE49-F238E27FC236}">
              <a16:creationId xmlns:a16="http://schemas.microsoft.com/office/drawing/2014/main" id="{BA69ECA2-958E-4B67-8F69-74E85603CEB2}"/>
            </a:ext>
          </a:extLst>
        </xdr:cNvPr>
        <xdr:cNvSpPr txBox="1">
          <a:spLocks noChangeArrowheads="1"/>
        </xdr:cNvSpPr>
      </xdr:nvSpPr>
      <xdr:spPr bwMode="auto">
        <a:xfrm>
          <a:off x="32247840" y="1782032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68</xdr:row>
      <xdr:rowOff>0</xdr:rowOff>
    </xdr:from>
    <xdr:ext cx="95250" cy="444331"/>
    <xdr:sp macro="" textlink="">
      <xdr:nvSpPr>
        <xdr:cNvPr id="18572" name="Text Box 15">
          <a:extLst>
            <a:ext uri="{FF2B5EF4-FFF2-40B4-BE49-F238E27FC236}">
              <a16:creationId xmlns:a16="http://schemas.microsoft.com/office/drawing/2014/main" id="{80C09BFF-B980-44BB-AADE-1410CDA2D55D}"/>
            </a:ext>
          </a:extLst>
        </xdr:cNvPr>
        <xdr:cNvSpPr txBox="1">
          <a:spLocks noChangeArrowheads="1"/>
        </xdr:cNvSpPr>
      </xdr:nvSpPr>
      <xdr:spPr bwMode="auto">
        <a:xfrm>
          <a:off x="32247840" y="178203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73" name="Text Box 16">
          <a:extLst>
            <a:ext uri="{FF2B5EF4-FFF2-40B4-BE49-F238E27FC236}">
              <a16:creationId xmlns:a16="http://schemas.microsoft.com/office/drawing/2014/main" id="{8CF49E3D-AFA3-49E1-A559-4F1FE1A78E10}"/>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74" name="Text Box 17">
          <a:extLst>
            <a:ext uri="{FF2B5EF4-FFF2-40B4-BE49-F238E27FC236}">
              <a16:creationId xmlns:a16="http://schemas.microsoft.com/office/drawing/2014/main" id="{74CD7100-D79F-454B-BFFD-F9540E051D54}"/>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75" name="Text Box 18">
          <a:extLst>
            <a:ext uri="{FF2B5EF4-FFF2-40B4-BE49-F238E27FC236}">
              <a16:creationId xmlns:a16="http://schemas.microsoft.com/office/drawing/2014/main" id="{FD508F35-1BBC-4511-A082-6586FB8C93B8}"/>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76" name="Text Box 19">
          <a:extLst>
            <a:ext uri="{FF2B5EF4-FFF2-40B4-BE49-F238E27FC236}">
              <a16:creationId xmlns:a16="http://schemas.microsoft.com/office/drawing/2014/main" id="{6137439A-CB3C-436E-BBF4-DD3B26936B84}"/>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69</xdr:row>
      <xdr:rowOff>504825</xdr:rowOff>
    </xdr:from>
    <xdr:ext cx="95250" cy="444014"/>
    <xdr:sp macro="" textlink="">
      <xdr:nvSpPr>
        <xdr:cNvPr id="18577" name="Text Box 15">
          <a:extLst>
            <a:ext uri="{FF2B5EF4-FFF2-40B4-BE49-F238E27FC236}">
              <a16:creationId xmlns:a16="http://schemas.microsoft.com/office/drawing/2014/main" id="{11A0FB5D-DCE1-4C3A-9C33-60E13E80C92F}"/>
            </a:ext>
          </a:extLst>
        </xdr:cNvPr>
        <xdr:cNvSpPr txBox="1">
          <a:spLocks noChangeArrowheads="1"/>
        </xdr:cNvSpPr>
      </xdr:nvSpPr>
      <xdr:spPr bwMode="auto">
        <a:xfrm>
          <a:off x="32247840" y="1809464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78" name="Text Box 16">
          <a:extLst>
            <a:ext uri="{FF2B5EF4-FFF2-40B4-BE49-F238E27FC236}">
              <a16:creationId xmlns:a16="http://schemas.microsoft.com/office/drawing/2014/main" id="{FAEFF1DB-339A-454B-9F04-EE100C1E6BEA}"/>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79" name="Text Box 17">
          <a:extLst>
            <a:ext uri="{FF2B5EF4-FFF2-40B4-BE49-F238E27FC236}">
              <a16:creationId xmlns:a16="http://schemas.microsoft.com/office/drawing/2014/main" id="{464234E7-30B0-408E-8468-B80F8AB971D7}"/>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80" name="Text Box 18">
          <a:extLst>
            <a:ext uri="{FF2B5EF4-FFF2-40B4-BE49-F238E27FC236}">
              <a16:creationId xmlns:a16="http://schemas.microsoft.com/office/drawing/2014/main" id="{D699E09F-7A3F-4D41-BAA7-7E998E03482F}"/>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81" name="Text Box 19">
          <a:extLst>
            <a:ext uri="{FF2B5EF4-FFF2-40B4-BE49-F238E27FC236}">
              <a16:creationId xmlns:a16="http://schemas.microsoft.com/office/drawing/2014/main" id="{EE02C070-0794-4B49-8C63-43A872AF7F75}"/>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82" name="Text Box 16">
          <a:extLst>
            <a:ext uri="{FF2B5EF4-FFF2-40B4-BE49-F238E27FC236}">
              <a16:creationId xmlns:a16="http://schemas.microsoft.com/office/drawing/2014/main" id="{313A3EF1-279D-400E-B505-87248F16D2FF}"/>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83" name="Text Box 17">
          <a:extLst>
            <a:ext uri="{FF2B5EF4-FFF2-40B4-BE49-F238E27FC236}">
              <a16:creationId xmlns:a16="http://schemas.microsoft.com/office/drawing/2014/main" id="{FF8F1767-8C99-4E9F-B303-F28D1B14D2BA}"/>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84" name="Text Box 18">
          <a:extLst>
            <a:ext uri="{FF2B5EF4-FFF2-40B4-BE49-F238E27FC236}">
              <a16:creationId xmlns:a16="http://schemas.microsoft.com/office/drawing/2014/main" id="{928DECF1-36D9-4716-9D9F-E01A165FA555}"/>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85" name="Text Box 19">
          <a:extLst>
            <a:ext uri="{FF2B5EF4-FFF2-40B4-BE49-F238E27FC236}">
              <a16:creationId xmlns:a16="http://schemas.microsoft.com/office/drawing/2014/main" id="{A54CCD08-DB57-42A6-B68C-206BBCE72211}"/>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69</xdr:row>
      <xdr:rowOff>504825</xdr:rowOff>
    </xdr:from>
    <xdr:ext cx="95250" cy="444014"/>
    <xdr:sp macro="" textlink="">
      <xdr:nvSpPr>
        <xdr:cNvPr id="18586" name="Text Box 15">
          <a:extLst>
            <a:ext uri="{FF2B5EF4-FFF2-40B4-BE49-F238E27FC236}">
              <a16:creationId xmlns:a16="http://schemas.microsoft.com/office/drawing/2014/main" id="{380F6E13-A612-43EB-9D7E-2B53EEE07C09}"/>
            </a:ext>
          </a:extLst>
        </xdr:cNvPr>
        <xdr:cNvSpPr txBox="1">
          <a:spLocks noChangeArrowheads="1"/>
        </xdr:cNvSpPr>
      </xdr:nvSpPr>
      <xdr:spPr bwMode="auto">
        <a:xfrm>
          <a:off x="32247840" y="1809464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87" name="Text Box 16">
          <a:extLst>
            <a:ext uri="{FF2B5EF4-FFF2-40B4-BE49-F238E27FC236}">
              <a16:creationId xmlns:a16="http://schemas.microsoft.com/office/drawing/2014/main" id="{73634F19-BB3C-4550-BB3F-237A6C44601A}"/>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171450"/>
    <xdr:sp macro="" textlink="">
      <xdr:nvSpPr>
        <xdr:cNvPr id="18588" name="Text Box 17">
          <a:extLst>
            <a:ext uri="{FF2B5EF4-FFF2-40B4-BE49-F238E27FC236}">
              <a16:creationId xmlns:a16="http://schemas.microsoft.com/office/drawing/2014/main" id="{C28907DF-BE05-4BA7-9F27-F95BEF5F4D61}"/>
            </a:ext>
          </a:extLst>
        </xdr:cNvPr>
        <xdr:cNvSpPr txBox="1">
          <a:spLocks noChangeArrowheads="1"/>
        </xdr:cNvSpPr>
      </xdr:nvSpPr>
      <xdr:spPr bwMode="auto">
        <a:xfrm>
          <a:off x="32247840" y="1847621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461691"/>
    <xdr:sp macro="" textlink="">
      <xdr:nvSpPr>
        <xdr:cNvPr id="18589" name="Text Box 15">
          <a:extLst>
            <a:ext uri="{FF2B5EF4-FFF2-40B4-BE49-F238E27FC236}">
              <a16:creationId xmlns:a16="http://schemas.microsoft.com/office/drawing/2014/main" id="{AA947874-3283-4B4E-9636-8139AC9BDD5E}"/>
            </a:ext>
          </a:extLst>
        </xdr:cNvPr>
        <xdr:cNvSpPr txBox="1">
          <a:spLocks noChangeArrowheads="1"/>
        </xdr:cNvSpPr>
      </xdr:nvSpPr>
      <xdr:spPr bwMode="auto">
        <a:xfrm>
          <a:off x="32247840" y="18503836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444331"/>
    <xdr:sp macro="" textlink="">
      <xdr:nvSpPr>
        <xdr:cNvPr id="18590" name="Text Box 15">
          <a:extLst>
            <a:ext uri="{FF2B5EF4-FFF2-40B4-BE49-F238E27FC236}">
              <a16:creationId xmlns:a16="http://schemas.microsoft.com/office/drawing/2014/main" id="{283E16CC-2751-40CB-AC34-7A23BBFF42A2}"/>
            </a:ext>
          </a:extLst>
        </xdr:cNvPr>
        <xdr:cNvSpPr txBox="1">
          <a:spLocks noChangeArrowheads="1"/>
        </xdr:cNvSpPr>
      </xdr:nvSpPr>
      <xdr:spPr bwMode="auto">
        <a:xfrm>
          <a:off x="32247840" y="1850383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591" name="Text Box 16">
          <a:extLst>
            <a:ext uri="{FF2B5EF4-FFF2-40B4-BE49-F238E27FC236}">
              <a16:creationId xmlns:a16="http://schemas.microsoft.com/office/drawing/2014/main" id="{E7A4D02C-2564-4007-B135-42D3B07CFF3E}"/>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592" name="Text Box 17">
          <a:extLst>
            <a:ext uri="{FF2B5EF4-FFF2-40B4-BE49-F238E27FC236}">
              <a16:creationId xmlns:a16="http://schemas.microsoft.com/office/drawing/2014/main" id="{CD1FEB93-3E7D-458A-BE0E-72ED35D580E9}"/>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593" name="Text Box 18">
          <a:extLst>
            <a:ext uri="{FF2B5EF4-FFF2-40B4-BE49-F238E27FC236}">
              <a16:creationId xmlns:a16="http://schemas.microsoft.com/office/drawing/2014/main" id="{0F3D5F2D-EC4E-4E9B-8125-57133578E752}"/>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594" name="Text Box 19">
          <a:extLst>
            <a:ext uri="{FF2B5EF4-FFF2-40B4-BE49-F238E27FC236}">
              <a16:creationId xmlns:a16="http://schemas.microsoft.com/office/drawing/2014/main" id="{AABFDBB4-26CF-474C-9EF4-DB4968201558}"/>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595" name="Text Box 16">
          <a:extLst>
            <a:ext uri="{FF2B5EF4-FFF2-40B4-BE49-F238E27FC236}">
              <a16:creationId xmlns:a16="http://schemas.microsoft.com/office/drawing/2014/main" id="{37DCFB06-7D84-4DBE-B875-BBF325803195}"/>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596" name="Text Box 17">
          <a:extLst>
            <a:ext uri="{FF2B5EF4-FFF2-40B4-BE49-F238E27FC236}">
              <a16:creationId xmlns:a16="http://schemas.microsoft.com/office/drawing/2014/main" id="{DE2E8397-B27C-4F47-BDAD-70F6557ABF0A}"/>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597" name="Text Box 18">
          <a:extLst>
            <a:ext uri="{FF2B5EF4-FFF2-40B4-BE49-F238E27FC236}">
              <a16:creationId xmlns:a16="http://schemas.microsoft.com/office/drawing/2014/main" id="{03D84B40-9A5D-46AC-B092-5BEA1E8146B7}"/>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598" name="Text Box 19">
          <a:extLst>
            <a:ext uri="{FF2B5EF4-FFF2-40B4-BE49-F238E27FC236}">
              <a16:creationId xmlns:a16="http://schemas.microsoft.com/office/drawing/2014/main" id="{C883EE8F-DAB5-4F2A-A195-C430753FCD0E}"/>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448496"/>
    <xdr:sp macro="" textlink="">
      <xdr:nvSpPr>
        <xdr:cNvPr id="18599" name="Text Box 15">
          <a:extLst>
            <a:ext uri="{FF2B5EF4-FFF2-40B4-BE49-F238E27FC236}">
              <a16:creationId xmlns:a16="http://schemas.microsoft.com/office/drawing/2014/main" id="{676F7D5D-B570-4488-B79A-7D2C1FDBBE6E}"/>
            </a:ext>
          </a:extLst>
        </xdr:cNvPr>
        <xdr:cNvSpPr txBox="1">
          <a:spLocks noChangeArrowheads="1"/>
        </xdr:cNvSpPr>
      </xdr:nvSpPr>
      <xdr:spPr bwMode="auto">
        <a:xfrm>
          <a:off x="32247840" y="1850383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444331"/>
    <xdr:sp macro="" textlink="">
      <xdr:nvSpPr>
        <xdr:cNvPr id="18600" name="Text Box 15">
          <a:extLst>
            <a:ext uri="{FF2B5EF4-FFF2-40B4-BE49-F238E27FC236}">
              <a16:creationId xmlns:a16="http://schemas.microsoft.com/office/drawing/2014/main" id="{0ADBFF8A-9178-47CE-9AA9-A49B3AB56DD3}"/>
            </a:ext>
          </a:extLst>
        </xdr:cNvPr>
        <xdr:cNvSpPr txBox="1">
          <a:spLocks noChangeArrowheads="1"/>
        </xdr:cNvSpPr>
      </xdr:nvSpPr>
      <xdr:spPr bwMode="auto">
        <a:xfrm>
          <a:off x="32247840" y="1850383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01" name="Text Box 16">
          <a:extLst>
            <a:ext uri="{FF2B5EF4-FFF2-40B4-BE49-F238E27FC236}">
              <a16:creationId xmlns:a16="http://schemas.microsoft.com/office/drawing/2014/main" id="{D864DE9D-64AA-4AC0-AF94-3D164376341D}"/>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02" name="Text Box 17">
          <a:extLst>
            <a:ext uri="{FF2B5EF4-FFF2-40B4-BE49-F238E27FC236}">
              <a16:creationId xmlns:a16="http://schemas.microsoft.com/office/drawing/2014/main" id="{A26A516C-66F7-4B7B-8808-C4E77C9A6076}"/>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03" name="Text Box 18">
          <a:extLst>
            <a:ext uri="{FF2B5EF4-FFF2-40B4-BE49-F238E27FC236}">
              <a16:creationId xmlns:a16="http://schemas.microsoft.com/office/drawing/2014/main" id="{1009AE62-E37B-46D4-B2F9-4EBC10771329}"/>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04" name="Text Box 19">
          <a:extLst>
            <a:ext uri="{FF2B5EF4-FFF2-40B4-BE49-F238E27FC236}">
              <a16:creationId xmlns:a16="http://schemas.microsoft.com/office/drawing/2014/main" id="{50773A0C-06AA-4D33-A633-192C84F3696A}"/>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72</xdr:row>
      <xdr:rowOff>504825</xdr:rowOff>
    </xdr:from>
    <xdr:ext cx="95250" cy="444014"/>
    <xdr:sp macro="" textlink="">
      <xdr:nvSpPr>
        <xdr:cNvPr id="18605" name="Text Box 15">
          <a:extLst>
            <a:ext uri="{FF2B5EF4-FFF2-40B4-BE49-F238E27FC236}">
              <a16:creationId xmlns:a16="http://schemas.microsoft.com/office/drawing/2014/main" id="{73E0CC9B-D940-443A-9B13-258336CE17C1}"/>
            </a:ext>
          </a:extLst>
        </xdr:cNvPr>
        <xdr:cNvSpPr txBox="1">
          <a:spLocks noChangeArrowheads="1"/>
        </xdr:cNvSpPr>
      </xdr:nvSpPr>
      <xdr:spPr bwMode="auto">
        <a:xfrm>
          <a:off x="32247840" y="1876444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06" name="Text Box 16">
          <a:extLst>
            <a:ext uri="{FF2B5EF4-FFF2-40B4-BE49-F238E27FC236}">
              <a16:creationId xmlns:a16="http://schemas.microsoft.com/office/drawing/2014/main" id="{33928255-CEFE-410E-A245-19E9A1E65638}"/>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07" name="Text Box 17">
          <a:extLst>
            <a:ext uri="{FF2B5EF4-FFF2-40B4-BE49-F238E27FC236}">
              <a16:creationId xmlns:a16="http://schemas.microsoft.com/office/drawing/2014/main" id="{96B8AE13-BC39-43AD-91CC-5A499F3D78B4}"/>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08" name="Text Box 18">
          <a:extLst>
            <a:ext uri="{FF2B5EF4-FFF2-40B4-BE49-F238E27FC236}">
              <a16:creationId xmlns:a16="http://schemas.microsoft.com/office/drawing/2014/main" id="{87402415-B283-4B1A-8BCE-096DE02C8520}"/>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09" name="Text Box 19">
          <a:extLst>
            <a:ext uri="{FF2B5EF4-FFF2-40B4-BE49-F238E27FC236}">
              <a16:creationId xmlns:a16="http://schemas.microsoft.com/office/drawing/2014/main" id="{999F4F22-69BA-48B0-AC32-4B96BCA1975C}"/>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456743"/>
    <xdr:sp macro="" textlink="">
      <xdr:nvSpPr>
        <xdr:cNvPr id="18610" name="Text Box 15">
          <a:extLst>
            <a:ext uri="{FF2B5EF4-FFF2-40B4-BE49-F238E27FC236}">
              <a16:creationId xmlns:a16="http://schemas.microsoft.com/office/drawing/2014/main" id="{93A733EE-5853-4A7F-9209-C52F8AF30F09}"/>
            </a:ext>
          </a:extLst>
        </xdr:cNvPr>
        <xdr:cNvSpPr txBox="1">
          <a:spLocks noChangeArrowheads="1"/>
        </xdr:cNvSpPr>
      </xdr:nvSpPr>
      <xdr:spPr bwMode="auto">
        <a:xfrm>
          <a:off x="32247840" y="18503836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444331"/>
    <xdr:sp macro="" textlink="">
      <xdr:nvSpPr>
        <xdr:cNvPr id="18611" name="Text Box 15">
          <a:extLst>
            <a:ext uri="{FF2B5EF4-FFF2-40B4-BE49-F238E27FC236}">
              <a16:creationId xmlns:a16="http://schemas.microsoft.com/office/drawing/2014/main" id="{A7CBAF2B-2721-45B0-8901-99BD88D94817}"/>
            </a:ext>
          </a:extLst>
        </xdr:cNvPr>
        <xdr:cNvSpPr txBox="1">
          <a:spLocks noChangeArrowheads="1"/>
        </xdr:cNvSpPr>
      </xdr:nvSpPr>
      <xdr:spPr bwMode="auto">
        <a:xfrm>
          <a:off x="32247840" y="1850383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12" name="Text Box 16">
          <a:extLst>
            <a:ext uri="{FF2B5EF4-FFF2-40B4-BE49-F238E27FC236}">
              <a16:creationId xmlns:a16="http://schemas.microsoft.com/office/drawing/2014/main" id="{021C589D-0CC7-479D-B377-3B85BDCAD6A7}"/>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13" name="Text Box 17">
          <a:extLst>
            <a:ext uri="{FF2B5EF4-FFF2-40B4-BE49-F238E27FC236}">
              <a16:creationId xmlns:a16="http://schemas.microsoft.com/office/drawing/2014/main" id="{307A4A5A-2A8D-4BAC-98C8-672352160ABC}"/>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14" name="Text Box 18">
          <a:extLst>
            <a:ext uri="{FF2B5EF4-FFF2-40B4-BE49-F238E27FC236}">
              <a16:creationId xmlns:a16="http://schemas.microsoft.com/office/drawing/2014/main" id="{29CF0C04-30A0-458D-9FDB-196C37916B1C}"/>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15" name="Text Box 19">
          <a:extLst>
            <a:ext uri="{FF2B5EF4-FFF2-40B4-BE49-F238E27FC236}">
              <a16:creationId xmlns:a16="http://schemas.microsoft.com/office/drawing/2014/main" id="{D38F1B26-5960-4818-BA63-2D560B62C67F}"/>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72</xdr:row>
      <xdr:rowOff>504825</xdr:rowOff>
    </xdr:from>
    <xdr:ext cx="95250" cy="444014"/>
    <xdr:sp macro="" textlink="">
      <xdr:nvSpPr>
        <xdr:cNvPr id="18616" name="Text Box 15">
          <a:extLst>
            <a:ext uri="{FF2B5EF4-FFF2-40B4-BE49-F238E27FC236}">
              <a16:creationId xmlns:a16="http://schemas.microsoft.com/office/drawing/2014/main" id="{0885D8DE-1471-444E-952C-372EC423BC68}"/>
            </a:ext>
          </a:extLst>
        </xdr:cNvPr>
        <xdr:cNvSpPr txBox="1">
          <a:spLocks noChangeArrowheads="1"/>
        </xdr:cNvSpPr>
      </xdr:nvSpPr>
      <xdr:spPr bwMode="auto">
        <a:xfrm>
          <a:off x="32247840" y="1876444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17" name="Text Box 16">
          <a:extLst>
            <a:ext uri="{FF2B5EF4-FFF2-40B4-BE49-F238E27FC236}">
              <a16:creationId xmlns:a16="http://schemas.microsoft.com/office/drawing/2014/main" id="{A7AD097B-5B4B-428F-B087-F1A4A1F0E7AB}"/>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18" name="Text Box 17">
          <a:extLst>
            <a:ext uri="{FF2B5EF4-FFF2-40B4-BE49-F238E27FC236}">
              <a16:creationId xmlns:a16="http://schemas.microsoft.com/office/drawing/2014/main" id="{AD740FED-4A21-4DF2-B5A8-4681BF5256FB}"/>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19" name="Text Box 18">
          <a:extLst>
            <a:ext uri="{FF2B5EF4-FFF2-40B4-BE49-F238E27FC236}">
              <a16:creationId xmlns:a16="http://schemas.microsoft.com/office/drawing/2014/main" id="{E9BEB707-69C5-447A-99D4-A720447E0CD0}"/>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20" name="Text Box 19">
          <a:extLst>
            <a:ext uri="{FF2B5EF4-FFF2-40B4-BE49-F238E27FC236}">
              <a16:creationId xmlns:a16="http://schemas.microsoft.com/office/drawing/2014/main" id="{D9659504-8007-4A39-9335-78FDF5CD431D}"/>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21" name="Text Box 16">
          <a:extLst>
            <a:ext uri="{FF2B5EF4-FFF2-40B4-BE49-F238E27FC236}">
              <a16:creationId xmlns:a16="http://schemas.microsoft.com/office/drawing/2014/main" id="{9C08F301-291B-4F0C-B161-AD9AA7398885}"/>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22" name="Text Box 17">
          <a:extLst>
            <a:ext uri="{FF2B5EF4-FFF2-40B4-BE49-F238E27FC236}">
              <a16:creationId xmlns:a16="http://schemas.microsoft.com/office/drawing/2014/main" id="{6809ED54-CCFE-44B3-BE2A-72BC646BBD4C}"/>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23" name="Text Box 18">
          <a:extLst>
            <a:ext uri="{FF2B5EF4-FFF2-40B4-BE49-F238E27FC236}">
              <a16:creationId xmlns:a16="http://schemas.microsoft.com/office/drawing/2014/main" id="{70DA7876-BE01-4A23-8118-C4292C2D28BC}"/>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24" name="Text Box 19">
          <a:extLst>
            <a:ext uri="{FF2B5EF4-FFF2-40B4-BE49-F238E27FC236}">
              <a16:creationId xmlns:a16="http://schemas.microsoft.com/office/drawing/2014/main" id="{BE4B3D83-F901-4243-AE92-1F48F10B4441}"/>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72</xdr:row>
      <xdr:rowOff>504825</xdr:rowOff>
    </xdr:from>
    <xdr:ext cx="95250" cy="444014"/>
    <xdr:sp macro="" textlink="">
      <xdr:nvSpPr>
        <xdr:cNvPr id="18625" name="Text Box 15">
          <a:extLst>
            <a:ext uri="{FF2B5EF4-FFF2-40B4-BE49-F238E27FC236}">
              <a16:creationId xmlns:a16="http://schemas.microsoft.com/office/drawing/2014/main" id="{CB280661-CC78-499A-8E0A-0223A51E2BED}"/>
            </a:ext>
          </a:extLst>
        </xdr:cNvPr>
        <xdr:cNvSpPr txBox="1">
          <a:spLocks noChangeArrowheads="1"/>
        </xdr:cNvSpPr>
      </xdr:nvSpPr>
      <xdr:spPr bwMode="auto">
        <a:xfrm>
          <a:off x="32247840" y="1876444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26" name="Text Box 16">
          <a:extLst>
            <a:ext uri="{FF2B5EF4-FFF2-40B4-BE49-F238E27FC236}">
              <a16:creationId xmlns:a16="http://schemas.microsoft.com/office/drawing/2014/main" id="{256D5254-1466-447B-9F19-53A0D49352C5}"/>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27" name="Text Box 17">
          <a:extLst>
            <a:ext uri="{FF2B5EF4-FFF2-40B4-BE49-F238E27FC236}">
              <a16:creationId xmlns:a16="http://schemas.microsoft.com/office/drawing/2014/main" id="{BF1F0CCD-0102-4E7B-B1AF-D71072064F76}"/>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28" name="Text Box 18">
          <a:extLst>
            <a:ext uri="{FF2B5EF4-FFF2-40B4-BE49-F238E27FC236}">
              <a16:creationId xmlns:a16="http://schemas.microsoft.com/office/drawing/2014/main" id="{EE471EB4-CFA0-4494-8395-6CE56F8194CE}"/>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461691"/>
    <xdr:sp macro="" textlink="">
      <xdr:nvSpPr>
        <xdr:cNvPr id="18629" name="Text Box 15">
          <a:extLst>
            <a:ext uri="{FF2B5EF4-FFF2-40B4-BE49-F238E27FC236}">
              <a16:creationId xmlns:a16="http://schemas.microsoft.com/office/drawing/2014/main" id="{BA925042-D961-440B-BF52-AD4FD15FF660}"/>
            </a:ext>
          </a:extLst>
        </xdr:cNvPr>
        <xdr:cNvSpPr txBox="1">
          <a:spLocks noChangeArrowheads="1"/>
        </xdr:cNvSpPr>
      </xdr:nvSpPr>
      <xdr:spPr bwMode="auto">
        <a:xfrm>
          <a:off x="32247840" y="18503836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444331"/>
    <xdr:sp macro="" textlink="">
      <xdr:nvSpPr>
        <xdr:cNvPr id="18630" name="Text Box 15">
          <a:extLst>
            <a:ext uri="{FF2B5EF4-FFF2-40B4-BE49-F238E27FC236}">
              <a16:creationId xmlns:a16="http://schemas.microsoft.com/office/drawing/2014/main" id="{BDCD91BD-7D1C-48EE-A397-1CD85F96E1E7}"/>
            </a:ext>
          </a:extLst>
        </xdr:cNvPr>
        <xdr:cNvSpPr txBox="1">
          <a:spLocks noChangeArrowheads="1"/>
        </xdr:cNvSpPr>
      </xdr:nvSpPr>
      <xdr:spPr bwMode="auto">
        <a:xfrm>
          <a:off x="32247840" y="1850383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31" name="Text Box 16">
          <a:extLst>
            <a:ext uri="{FF2B5EF4-FFF2-40B4-BE49-F238E27FC236}">
              <a16:creationId xmlns:a16="http://schemas.microsoft.com/office/drawing/2014/main" id="{5CC67D33-60B3-477B-B025-4EC5A3B6F218}"/>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32" name="Text Box 17">
          <a:extLst>
            <a:ext uri="{FF2B5EF4-FFF2-40B4-BE49-F238E27FC236}">
              <a16:creationId xmlns:a16="http://schemas.microsoft.com/office/drawing/2014/main" id="{B8D7C823-E7F9-4799-9D13-A846CE0375AF}"/>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33" name="Text Box 18">
          <a:extLst>
            <a:ext uri="{FF2B5EF4-FFF2-40B4-BE49-F238E27FC236}">
              <a16:creationId xmlns:a16="http://schemas.microsoft.com/office/drawing/2014/main" id="{B7448434-49B2-4D93-B063-7E9C3882C68F}"/>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34" name="Text Box 19">
          <a:extLst>
            <a:ext uri="{FF2B5EF4-FFF2-40B4-BE49-F238E27FC236}">
              <a16:creationId xmlns:a16="http://schemas.microsoft.com/office/drawing/2014/main" id="{F2A82EC8-92E7-4CEA-81EB-06AC7379EF16}"/>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35" name="Text Box 16">
          <a:extLst>
            <a:ext uri="{FF2B5EF4-FFF2-40B4-BE49-F238E27FC236}">
              <a16:creationId xmlns:a16="http://schemas.microsoft.com/office/drawing/2014/main" id="{5EEACECC-07F5-4182-A260-A3CF46736E1B}"/>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36" name="Text Box 17">
          <a:extLst>
            <a:ext uri="{FF2B5EF4-FFF2-40B4-BE49-F238E27FC236}">
              <a16:creationId xmlns:a16="http://schemas.microsoft.com/office/drawing/2014/main" id="{EBC18C30-6B15-4FE8-895C-1FA5B525FF77}"/>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37" name="Text Box 18">
          <a:extLst>
            <a:ext uri="{FF2B5EF4-FFF2-40B4-BE49-F238E27FC236}">
              <a16:creationId xmlns:a16="http://schemas.microsoft.com/office/drawing/2014/main" id="{E751E70F-C302-422B-9910-7D510D46B69A}"/>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8638" name="Text Box 19">
          <a:extLst>
            <a:ext uri="{FF2B5EF4-FFF2-40B4-BE49-F238E27FC236}">
              <a16:creationId xmlns:a16="http://schemas.microsoft.com/office/drawing/2014/main" id="{B72AE180-75BE-47A8-9E02-431E8D58BC7F}"/>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448496"/>
    <xdr:sp macro="" textlink="">
      <xdr:nvSpPr>
        <xdr:cNvPr id="18639" name="Text Box 15">
          <a:extLst>
            <a:ext uri="{FF2B5EF4-FFF2-40B4-BE49-F238E27FC236}">
              <a16:creationId xmlns:a16="http://schemas.microsoft.com/office/drawing/2014/main" id="{8870353E-89C9-475C-9857-BC68A16A9D13}"/>
            </a:ext>
          </a:extLst>
        </xdr:cNvPr>
        <xdr:cNvSpPr txBox="1">
          <a:spLocks noChangeArrowheads="1"/>
        </xdr:cNvSpPr>
      </xdr:nvSpPr>
      <xdr:spPr bwMode="auto">
        <a:xfrm>
          <a:off x="32247840" y="18503836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444331"/>
    <xdr:sp macro="" textlink="">
      <xdr:nvSpPr>
        <xdr:cNvPr id="18640" name="Text Box 15">
          <a:extLst>
            <a:ext uri="{FF2B5EF4-FFF2-40B4-BE49-F238E27FC236}">
              <a16:creationId xmlns:a16="http://schemas.microsoft.com/office/drawing/2014/main" id="{01CA5A59-74A2-457C-A775-CBF484E1D8C2}"/>
            </a:ext>
          </a:extLst>
        </xdr:cNvPr>
        <xdr:cNvSpPr txBox="1">
          <a:spLocks noChangeArrowheads="1"/>
        </xdr:cNvSpPr>
      </xdr:nvSpPr>
      <xdr:spPr bwMode="auto">
        <a:xfrm>
          <a:off x="32247840" y="1850383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41" name="Text Box 16">
          <a:extLst>
            <a:ext uri="{FF2B5EF4-FFF2-40B4-BE49-F238E27FC236}">
              <a16:creationId xmlns:a16="http://schemas.microsoft.com/office/drawing/2014/main" id="{A016B3BC-BB2C-422D-862C-4B03187D202E}"/>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42" name="Text Box 17">
          <a:extLst>
            <a:ext uri="{FF2B5EF4-FFF2-40B4-BE49-F238E27FC236}">
              <a16:creationId xmlns:a16="http://schemas.microsoft.com/office/drawing/2014/main" id="{27814BE4-204E-4365-9E02-B29A083446A8}"/>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43" name="Text Box 18">
          <a:extLst>
            <a:ext uri="{FF2B5EF4-FFF2-40B4-BE49-F238E27FC236}">
              <a16:creationId xmlns:a16="http://schemas.microsoft.com/office/drawing/2014/main" id="{9DE111C1-D340-4A53-A268-EEB615CD4F53}"/>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44" name="Text Box 19">
          <a:extLst>
            <a:ext uri="{FF2B5EF4-FFF2-40B4-BE49-F238E27FC236}">
              <a16:creationId xmlns:a16="http://schemas.microsoft.com/office/drawing/2014/main" id="{F2C4EAA3-8604-480B-A44D-2008C40C2EF1}"/>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72</xdr:row>
      <xdr:rowOff>504825</xdr:rowOff>
    </xdr:from>
    <xdr:ext cx="95250" cy="444014"/>
    <xdr:sp macro="" textlink="">
      <xdr:nvSpPr>
        <xdr:cNvPr id="18645" name="Text Box 15">
          <a:extLst>
            <a:ext uri="{FF2B5EF4-FFF2-40B4-BE49-F238E27FC236}">
              <a16:creationId xmlns:a16="http://schemas.microsoft.com/office/drawing/2014/main" id="{86C394FA-C869-4491-A7AB-CA2FAE9ECB9E}"/>
            </a:ext>
          </a:extLst>
        </xdr:cNvPr>
        <xdr:cNvSpPr txBox="1">
          <a:spLocks noChangeArrowheads="1"/>
        </xdr:cNvSpPr>
      </xdr:nvSpPr>
      <xdr:spPr bwMode="auto">
        <a:xfrm>
          <a:off x="32247840" y="1876444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46" name="Text Box 16">
          <a:extLst>
            <a:ext uri="{FF2B5EF4-FFF2-40B4-BE49-F238E27FC236}">
              <a16:creationId xmlns:a16="http://schemas.microsoft.com/office/drawing/2014/main" id="{F0337363-2978-4039-B6E3-BABB4782F617}"/>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47" name="Text Box 17">
          <a:extLst>
            <a:ext uri="{FF2B5EF4-FFF2-40B4-BE49-F238E27FC236}">
              <a16:creationId xmlns:a16="http://schemas.microsoft.com/office/drawing/2014/main" id="{38128A62-7E0E-42BB-B6EA-A8490A792C5A}"/>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48" name="Text Box 18">
          <a:extLst>
            <a:ext uri="{FF2B5EF4-FFF2-40B4-BE49-F238E27FC236}">
              <a16:creationId xmlns:a16="http://schemas.microsoft.com/office/drawing/2014/main" id="{8BBA17C8-717E-4FA5-BB38-0EB828999B2E}"/>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49" name="Text Box 19">
          <a:extLst>
            <a:ext uri="{FF2B5EF4-FFF2-40B4-BE49-F238E27FC236}">
              <a16:creationId xmlns:a16="http://schemas.microsoft.com/office/drawing/2014/main" id="{77CC03F3-3F09-4DDA-B6DB-5B1ED3DA0F82}"/>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456743"/>
    <xdr:sp macro="" textlink="">
      <xdr:nvSpPr>
        <xdr:cNvPr id="18650" name="Text Box 15">
          <a:extLst>
            <a:ext uri="{FF2B5EF4-FFF2-40B4-BE49-F238E27FC236}">
              <a16:creationId xmlns:a16="http://schemas.microsoft.com/office/drawing/2014/main" id="{4563DA97-28E5-4DD7-9013-A44F5190E521}"/>
            </a:ext>
          </a:extLst>
        </xdr:cNvPr>
        <xdr:cNvSpPr txBox="1">
          <a:spLocks noChangeArrowheads="1"/>
        </xdr:cNvSpPr>
      </xdr:nvSpPr>
      <xdr:spPr bwMode="auto">
        <a:xfrm>
          <a:off x="32247840" y="18503836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95250" cy="444331"/>
    <xdr:sp macro="" textlink="">
      <xdr:nvSpPr>
        <xdr:cNvPr id="18651" name="Text Box 15">
          <a:extLst>
            <a:ext uri="{FF2B5EF4-FFF2-40B4-BE49-F238E27FC236}">
              <a16:creationId xmlns:a16="http://schemas.microsoft.com/office/drawing/2014/main" id="{80454A36-5109-4106-80EA-12459AA51677}"/>
            </a:ext>
          </a:extLst>
        </xdr:cNvPr>
        <xdr:cNvSpPr txBox="1">
          <a:spLocks noChangeArrowheads="1"/>
        </xdr:cNvSpPr>
      </xdr:nvSpPr>
      <xdr:spPr bwMode="auto">
        <a:xfrm>
          <a:off x="32247840" y="18503836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52" name="Text Box 16">
          <a:extLst>
            <a:ext uri="{FF2B5EF4-FFF2-40B4-BE49-F238E27FC236}">
              <a16:creationId xmlns:a16="http://schemas.microsoft.com/office/drawing/2014/main" id="{40F8C1F2-6775-4785-9504-B6DDF687790E}"/>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53" name="Text Box 17">
          <a:extLst>
            <a:ext uri="{FF2B5EF4-FFF2-40B4-BE49-F238E27FC236}">
              <a16:creationId xmlns:a16="http://schemas.microsoft.com/office/drawing/2014/main" id="{3C85B46E-7804-4C78-BEA5-01AE2054FAE8}"/>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54" name="Text Box 18">
          <a:extLst>
            <a:ext uri="{FF2B5EF4-FFF2-40B4-BE49-F238E27FC236}">
              <a16:creationId xmlns:a16="http://schemas.microsoft.com/office/drawing/2014/main" id="{22A9DC38-04FC-4832-B655-55E69D2B69F7}"/>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55" name="Text Box 19">
          <a:extLst>
            <a:ext uri="{FF2B5EF4-FFF2-40B4-BE49-F238E27FC236}">
              <a16:creationId xmlns:a16="http://schemas.microsoft.com/office/drawing/2014/main" id="{5F31B035-C137-432B-A93E-21B036D141BD}"/>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72</xdr:row>
      <xdr:rowOff>504825</xdr:rowOff>
    </xdr:from>
    <xdr:ext cx="95250" cy="444014"/>
    <xdr:sp macro="" textlink="">
      <xdr:nvSpPr>
        <xdr:cNvPr id="18656" name="Text Box 15">
          <a:extLst>
            <a:ext uri="{FF2B5EF4-FFF2-40B4-BE49-F238E27FC236}">
              <a16:creationId xmlns:a16="http://schemas.microsoft.com/office/drawing/2014/main" id="{F1E1B0E6-838F-47E8-A287-3972F798816B}"/>
            </a:ext>
          </a:extLst>
        </xdr:cNvPr>
        <xdr:cNvSpPr txBox="1">
          <a:spLocks noChangeArrowheads="1"/>
        </xdr:cNvSpPr>
      </xdr:nvSpPr>
      <xdr:spPr bwMode="auto">
        <a:xfrm>
          <a:off x="32247840" y="1876444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57" name="Text Box 16">
          <a:extLst>
            <a:ext uri="{FF2B5EF4-FFF2-40B4-BE49-F238E27FC236}">
              <a16:creationId xmlns:a16="http://schemas.microsoft.com/office/drawing/2014/main" id="{1E25CB45-F86F-40D0-82C0-2BC9AD1C88BB}"/>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58" name="Text Box 17">
          <a:extLst>
            <a:ext uri="{FF2B5EF4-FFF2-40B4-BE49-F238E27FC236}">
              <a16:creationId xmlns:a16="http://schemas.microsoft.com/office/drawing/2014/main" id="{F58D7A59-2FBC-498D-89A1-E90BCAACB25F}"/>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59" name="Text Box 18">
          <a:extLst>
            <a:ext uri="{FF2B5EF4-FFF2-40B4-BE49-F238E27FC236}">
              <a16:creationId xmlns:a16="http://schemas.microsoft.com/office/drawing/2014/main" id="{84625873-83DA-4E48-B7AA-FC9E51FE344E}"/>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60" name="Text Box 19">
          <a:extLst>
            <a:ext uri="{FF2B5EF4-FFF2-40B4-BE49-F238E27FC236}">
              <a16:creationId xmlns:a16="http://schemas.microsoft.com/office/drawing/2014/main" id="{2D897902-A794-486C-B1DC-01DBEF552D61}"/>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61" name="Text Box 16">
          <a:extLst>
            <a:ext uri="{FF2B5EF4-FFF2-40B4-BE49-F238E27FC236}">
              <a16:creationId xmlns:a16="http://schemas.microsoft.com/office/drawing/2014/main" id="{40FAF38B-CBBE-4506-9F81-788A3ED49D39}"/>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62" name="Text Box 17">
          <a:extLst>
            <a:ext uri="{FF2B5EF4-FFF2-40B4-BE49-F238E27FC236}">
              <a16:creationId xmlns:a16="http://schemas.microsoft.com/office/drawing/2014/main" id="{1CAC5CDE-0704-4A9A-8968-889C9E179870}"/>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63" name="Text Box 18">
          <a:extLst>
            <a:ext uri="{FF2B5EF4-FFF2-40B4-BE49-F238E27FC236}">
              <a16:creationId xmlns:a16="http://schemas.microsoft.com/office/drawing/2014/main" id="{4A3E1785-C6AE-4265-A19E-AAC0D92C9E8D}"/>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64" name="Text Box 19">
          <a:extLst>
            <a:ext uri="{FF2B5EF4-FFF2-40B4-BE49-F238E27FC236}">
              <a16:creationId xmlns:a16="http://schemas.microsoft.com/office/drawing/2014/main" id="{4CAC6FB8-0942-4996-891F-1E29F5BFDDFC}"/>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72</xdr:row>
      <xdr:rowOff>504825</xdr:rowOff>
    </xdr:from>
    <xdr:ext cx="95250" cy="444014"/>
    <xdr:sp macro="" textlink="">
      <xdr:nvSpPr>
        <xdr:cNvPr id="18665" name="Text Box 15">
          <a:extLst>
            <a:ext uri="{FF2B5EF4-FFF2-40B4-BE49-F238E27FC236}">
              <a16:creationId xmlns:a16="http://schemas.microsoft.com/office/drawing/2014/main" id="{919A6141-B443-406D-AE42-3CB46DF2EE41}"/>
            </a:ext>
          </a:extLst>
        </xdr:cNvPr>
        <xdr:cNvSpPr txBox="1">
          <a:spLocks noChangeArrowheads="1"/>
        </xdr:cNvSpPr>
      </xdr:nvSpPr>
      <xdr:spPr bwMode="auto">
        <a:xfrm>
          <a:off x="32247840" y="1876444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66" name="Text Box 16">
          <a:extLst>
            <a:ext uri="{FF2B5EF4-FFF2-40B4-BE49-F238E27FC236}">
              <a16:creationId xmlns:a16="http://schemas.microsoft.com/office/drawing/2014/main" id="{5EA37217-EA8B-4564-9AD5-9BED9324609E}"/>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171450"/>
    <xdr:sp macro="" textlink="">
      <xdr:nvSpPr>
        <xdr:cNvPr id="18667" name="Text Box 17">
          <a:extLst>
            <a:ext uri="{FF2B5EF4-FFF2-40B4-BE49-F238E27FC236}">
              <a16:creationId xmlns:a16="http://schemas.microsoft.com/office/drawing/2014/main" id="{23604A7E-0AF1-41F7-B73C-75D1C8CBBFA2}"/>
            </a:ext>
          </a:extLst>
        </xdr:cNvPr>
        <xdr:cNvSpPr txBox="1">
          <a:spLocks noChangeArrowheads="1"/>
        </xdr:cNvSpPr>
      </xdr:nvSpPr>
      <xdr:spPr bwMode="auto">
        <a:xfrm>
          <a:off x="32247840" y="190522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461691"/>
    <xdr:sp macro="" textlink="">
      <xdr:nvSpPr>
        <xdr:cNvPr id="18668" name="Text Box 15">
          <a:extLst>
            <a:ext uri="{FF2B5EF4-FFF2-40B4-BE49-F238E27FC236}">
              <a16:creationId xmlns:a16="http://schemas.microsoft.com/office/drawing/2014/main" id="{A1D0B9D0-5E2C-43B3-ABE5-E1EE8B4FA83A}"/>
            </a:ext>
          </a:extLst>
        </xdr:cNvPr>
        <xdr:cNvSpPr txBox="1">
          <a:spLocks noChangeArrowheads="1"/>
        </xdr:cNvSpPr>
      </xdr:nvSpPr>
      <xdr:spPr bwMode="auto">
        <a:xfrm>
          <a:off x="32247840" y="19079908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444331"/>
    <xdr:sp macro="" textlink="">
      <xdr:nvSpPr>
        <xdr:cNvPr id="18669" name="Text Box 15">
          <a:extLst>
            <a:ext uri="{FF2B5EF4-FFF2-40B4-BE49-F238E27FC236}">
              <a16:creationId xmlns:a16="http://schemas.microsoft.com/office/drawing/2014/main" id="{5CEE4901-8840-439E-8CEA-56E676D2CE38}"/>
            </a:ext>
          </a:extLst>
        </xdr:cNvPr>
        <xdr:cNvSpPr txBox="1">
          <a:spLocks noChangeArrowheads="1"/>
        </xdr:cNvSpPr>
      </xdr:nvSpPr>
      <xdr:spPr bwMode="auto">
        <a:xfrm>
          <a:off x="32247840" y="1907990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70" name="Text Box 16">
          <a:extLst>
            <a:ext uri="{FF2B5EF4-FFF2-40B4-BE49-F238E27FC236}">
              <a16:creationId xmlns:a16="http://schemas.microsoft.com/office/drawing/2014/main" id="{5DDC01C0-8C58-45DC-B692-2E4F7C256524}"/>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71" name="Text Box 17">
          <a:extLst>
            <a:ext uri="{FF2B5EF4-FFF2-40B4-BE49-F238E27FC236}">
              <a16:creationId xmlns:a16="http://schemas.microsoft.com/office/drawing/2014/main" id="{0AC9FA5F-DF44-4EBC-9AA5-E220350EF295}"/>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72" name="Text Box 18">
          <a:extLst>
            <a:ext uri="{FF2B5EF4-FFF2-40B4-BE49-F238E27FC236}">
              <a16:creationId xmlns:a16="http://schemas.microsoft.com/office/drawing/2014/main" id="{E318DB3B-900B-489E-B187-43864614B0CE}"/>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73" name="Text Box 19">
          <a:extLst>
            <a:ext uri="{FF2B5EF4-FFF2-40B4-BE49-F238E27FC236}">
              <a16:creationId xmlns:a16="http://schemas.microsoft.com/office/drawing/2014/main" id="{6AD690E1-AC56-436D-85EF-FC6DF8A52BE4}"/>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74" name="Text Box 16">
          <a:extLst>
            <a:ext uri="{FF2B5EF4-FFF2-40B4-BE49-F238E27FC236}">
              <a16:creationId xmlns:a16="http://schemas.microsoft.com/office/drawing/2014/main" id="{3623608A-EAE4-44D9-BA25-A3BDE30E50C6}"/>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75" name="Text Box 17">
          <a:extLst>
            <a:ext uri="{FF2B5EF4-FFF2-40B4-BE49-F238E27FC236}">
              <a16:creationId xmlns:a16="http://schemas.microsoft.com/office/drawing/2014/main" id="{9269E889-7FB6-488F-A01D-786D4159056A}"/>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76" name="Text Box 18">
          <a:extLst>
            <a:ext uri="{FF2B5EF4-FFF2-40B4-BE49-F238E27FC236}">
              <a16:creationId xmlns:a16="http://schemas.microsoft.com/office/drawing/2014/main" id="{DC4943B0-64C2-4BCD-9EFB-667A6CA5C94C}"/>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77" name="Text Box 19">
          <a:extLst>
            <a:ext uri="{FF2B5EF4-FFF2-40B4-BE49-F238E27FC236}">
              <a16:creationId xmlns:a16="http://schemas.microsoft.com/office/drawing/2014/main" id="{92359489-20BA-44EB-838C-F51173F539C9}"/>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448496"/>
    <xdr:sp macro="" textlink="">
      <xdr:nvSpPr>
        <xdr:cNvPr id="18678" name="Text Box 15">
          <a:extLst>
            <a:ext uri="{FF2B5EF4-FFF2-40B4-BE49-F238E27FC236}">
              <a16:creationId xmlns:a16="http://schemas.microsoft.com/office/drawing/2014/main" id="{5C79800F-C742-43AD-8CA5-6B4CE7D5B8C8}"/>
            </a:ext>
          </a:extLst>
        </xdr:cNvPr>
        <xdr:cNvSpPr txBox="1">
          <a:spLocks noChangeArrowheads="1"/>
        </xdr:cNvSpPr>
      </xdr:nvSpPr>
      <xdr:spPr bwMode="auto">
        <a:xfrm>
          <a:off x="32247840" y="19079908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444331"/>
    <xdr:sp macro="" textlink="">
      <xdr:nvSpPr>
        <xdr:cNvPr id="18679" name="Text Box 15">
          <a:extLst>
            <a:ext uri="{FF2B5EF4-FFF2-40B4-BE49-F238E27FC236}">
              <a16:creationId xmlns:a16="http://schemas.microsoft.com/office/drawing/2014/main" id="{C9EA5360-9C10-45B6-855F-91CF31296E65}"/>
            </a:ext>
          </a:extLst>
        </xdr:cNvPr>
        <xdr:cNvSpPr txBox="1">
          <a:spLocks noChangeArrowheads="1"/>
        </xdr:cNvSpPr>
      </xdr:nvSpPr>
      <xdr:spPr bwMode="auto">
        <a:xfrm>
          <a:off x="32247840" y="1907990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80" name="Text Box 16">
          <a:extLst>
            <a:ext uri="{FF2B5EF4-FFF2-40B4-BE49-F238E27FC236}">
              <a16:creationId xmlns:a16="http://schemas.microsoft.com/office/drawing/2014/main" id="{A3F9BAF3-F23E-41BD-BB26-9AD6072A8462}"/>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81" name="Text Box 17">
          <a:extLst>
            <a:ext uri="{FF2B5EF4-FFF2-40B4-BE49-F238E27FC236}">
              <a16:creationId xmlns:a16="http://schemas.microsoft.com/office/drawing/2014/main" id="{3A476F50-5D4D-4540-BC40-2D2D3D9615BB}"/>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82" name="Text Box 18">
          <a:extLst>
            <a:ext uri="{FF2B5EF4-FFF2-40B4-BE49-F238E27FC236}">
              <a16:creationId xmlns:a16="http://schemas.microsoft.com/office/drawing/2014/main" id="{8FAC9FD8-2841-4A51-B75D-07C9A192055C}"/>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83" name="Text Box 19">
          <a:extLst>
            <a:ext uri="{FF2B5EF4-FFF2-40B4-BE49-F238E27FC236}">
              <a16:creationId xmlns:a16="http://schemas.microsoft.com/office/drawing/2014/main" id="{0C75E1BE-BDAB-44DF-ACA4-4A070959A241}"/>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75</xdr:row>
      <xdr:rowOff>504825</xdr:rowOff>
    </xdr:from>
    <xdr:ext cx="95250" cy="444014"/>
    <xdr:sp macro="" textlink="">
      <xdr:nvSpPr>
        <xdr:cNvPr id="18684" name="Text Box 15">
          <a:extLst>
            <a:ext uri="{FF2B5EF4-FFF2-40B4-BE49-F238E27FC236}">
              <a16:creationId xmlns:a16="http://schemas.microsoft.com/office/drawing/2014/main" id="{590EB8E8-D402-458C-88DA-4F9C57AE4A74}"/>
            </a:ext>
          </a:extLst>
        </xdr:cNvPr>
        <xdr:cNvSpPr txBox="1">
          <a:spLocks noChangeArrowheads="1"/>
        </xdr:cNvSpPr>
      </xdr:nvSpPr>
      <xdr:spPr bwMode="auto">
        <a:xfrm>
          <a:off x="32247840" y="1935118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85" name="Text Box 16">
          <a:extLst>
            <a:ext uri="{FF2B5EF4-FFF2-40B4-BE49-F238E27FC236}">
              <a16:creationId xmlns:a16="http://schemas.microsoft.com/office/drawing/2014/main" id="{8E5357F9-FBC5-49A5-BB5C-7887B2722C83}"/>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86" name="Text Box 17">
          <a:extLst>
            <a:ext uri="{FF2B5EF4-FFF2-40B4-BE49-F238E27FC236}">
              <a16:creationId xmlns:a16="http://schemas.microsoft.com/office/drawing/2014/main" id="{5167F5B3-CEF3-403B-A7AE-146B04D57370}"/>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87" name="Text Box 18">
          <a:extLst>
            <a:ext uri="{FF2B5EF4-FFF2-40B4-BE49-F238E27FC236}">
              <a16:creationId xmlns:a16="http://schemas.microsoft.com/office/drawing/2014/main" id="{4AF22D2A-145D-4A17-8DE5-9E74334DC04C}"/>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88" name="Text Box 19">
          <a:extLst>
            <a:ext uri="{FF2B5EF4-FFF2-40B4-BE49-F238E27FC236}">
              <a16:creationId xmlns:a16="http://schemas.microsoft.com/office/drawing/2014/main" id="{E80D435A-ACCF-4205-B3B9-8AF8D162A09B}"/>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456743"/>
    <xdr:sp macro="" textlink="">
      <xdr:nvSpPr>
        <xdr:cNvPr id="18689" name="Text Box 15">
          <a:extLst>
            <a:ext uri="{FF2B5EF4-FFF2-40B4-BE49-F238E27FC236}">
              <a16:creationId xmlns:a16="http://schemas.microsoft.com/office/drawing/2014/main" id="{653FB334-DBB5-402D-8503-E2C4B13C8ED4}"/>
            </a:ext>
          </a:extLst>
        </xdr:cNvPr>
        <xdr:cNvSpPr txBox="1">
          <a:spLocks noChangeArrowheads="1"/>
        </xdr:cNvSpPr>
      </xdr:nvSpPr>
      <xdr:spPr bwMode="auto">
        <a:xfrm>
          <a:off x="32247840" y="19079908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444331"/>
    <xdr:sp macro="" textlink="">
      <xdr:nvSpPr>
        <xdr:cNvPr id="18690" name="Text Box 15">
          <a:extLst>
            <a:ext uri="{FF2B5EF4-FFF2-40B4-BE49-F238E27FC236}">
              <a16:creationId xmlns:a16="http://schemas.microsoft.com/office/drawing/2014/main" id="{D0F9367E-1580-448A-8C37-C71B3B2E2A23}"/>
            </a:ext>
          </a:extLst>
        </xdr:cNvPr>
        <xdr:cNvSpPr txBox="1">
          <a:spLocks noChangeArrowheads="1"/>
        </xdr:cNvSpPr>
      </xdr:nvSpPr>
      <xdr:spPr bwMode="auto">
        <a:xfrm>
          <a:off x="32247840" y="1907990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91" name="Text Box 16">
          <a:extLst>
            <a:ext uri="{FF2B5EF4-FFF2-40B4-BE49-F238E27FC236}">
              <a16:creationId xmlns:a16="http://schemas.microsoft.com/office/drawing/2014/main" id="{29E31A6D-13EF-4411-BFB9-612E7B3E9EE0}"/>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92" name="Text Box 17">
          <a:extLst>
            <a:ext uri="{FF2B5EF4-FFF2-40B4-BE49-F238E27FC236}">
              <a16:creationId xmlns:a16="http://schemas.microsoft.com/office/drawing/2014/main" id="{15952A29-3765-4163-84CA-071F51BDD471}"/>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93" name="Text Box 18">
          <a:extLst>
            <a:ext uri="{FF2B5EF4-FFF2-40B4-BE49-F238E27FC236}">
              <a16:creationId xmlns:a16="http://schemas.microsoft.com/office/drawing/2014/main" id="{8FBD34D4-9430-4286-9694-3BC208E4C4F7}"/>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94" name="Text Box 19">
          <a:extLst>
            <a:ext uri="{FF2B5EF4-FFF2-40B4-BE49-F238E27FC236}">
              <a16:creationId xmlns:a16="http://schemas.microsoft.com/office/drawing/2014/main" id="{7AE6DA57-1995-455E-B83E-2DEDD97C96CD}"/>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75</xdr:row>
      <xdr:rowOff>504825</xdr:rowOff>
    </xdr:from>
    <xdr:ext cx="95250" cy="444014"/>
    <xdr:sp macro="" textlink="">
      <xdr:nvSpPr>
        <xdr:cNvPr id="18695" name="Text Box 15">
          <a:extLst>
            <a:ext uri="{FF2B5EF4-FFF2-40B4-BE49-F238E27FC236}">
              <a16:creationId xmlns:a16="http://schemas.microsoft.com/office/drawing/2014/main" id="{DE59204B-4CBE-4108-AD08-4639E8DDF58F}"/>
            </a:ext>
          </a:extLst>
        </xdr:cNvPr>
        <xdr:cNvSpPr txBox="1">
          <a:spLocks noChangeArrowheads="1"/>
        </xdr:cNvSpPr>
      </xdr:nvSpPr>
      <xdr:spPr bwMode="auto">
        <a:xfrm>
          <a:off x="32247840" y="1935118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96" name="Text Box 16">
          <a:extLst>
            <a:ext uri="{FF2B5EF4-FFF2-40B4-BE49-F238E27FC236}">
              <a16:creationId xmlns:a16="http://schemas.microsoft.com/office/drawing/2014/main" id="{B8641DE5-CDA9-4160-8FB5-31F7F71E4751}"/>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97" name="Text Box 17">
          <a:extLst>
            <a:ext uri="{FF2B5EF4-FFF2-40B4-BE49-F238E27FC236}">
              <a16:creationId xmlns:a16="http://schemas.microsoft.com/office/drawing/2014/main" id="{D713F6DF-323D-4C27-A770-A2F9994EF57C}"/>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98" name="Text Box 18">
          <a:extLst>
            <a:ext uri="{FF2B5EF4-FFF2-40B4-BE49-F238E27FC236}">
              <a16:creationId xmlns:a16="http://schemas.microsoft.com/office/drawing/2014/main" id="{F5229CD3-56A1-410A-B6C3-7E37C74158D7}"/>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699" name="Text Box 19">
          <a:extLst>
            <a:ext uri="{FF2B5EF4-FFF2-40B4-BE49-F238E27FC236}">
              <a16:creationId xmlns:a16="http://schemas.microsoft.com/office/drawing/2014/main" id="{EF60AC74-7703-4BC3-ABD5-5D62ACE6E516}"/>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00" name="Text Box 16">
          <a:extLst>
            <a:ext uri="{FF2B5EF4-FFF2-40B4-BE49-F238E27FC236}">
              <a16:creationId xmlns:a16="http://schemas.microsoft.com/office/drawing/2014/main" id="{98393C22-E0C5-4CF4-9F35-5F7C994903AE}"/>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01" name="Text Box 17">
          <a:extLst>
            <a:ext uri="{FF2B5EF4-FFF2-40B4-BE49-F238E27FC236}">
              <a16:creationId xmlns:a16="http://schemas.microsoft.com/office/drawing/2014/main" id="{0733EC51-61EB-4DF0-B666-A4B4C5F9886C}"/>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02" name="Text Box 18">
          <a:extLst>
            <a:ext uri="{FF2B5EF4-FFF2-40B4-BE49-F238E27FC236}">
              <a16:creationId xmlns:a16="http://schemas.microsoft.com/office/drawing/2014/main" id="{91EC4629-D2D5-459B-BD3D-B2CB7CD4D919}"/>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03" name="Text Box 19">
          <a:extLst>
            <a:ext uri="{FF2B5EF4-FFF2-40B4-BE49-F238E27FC236}">
              <a16:creationId xmlns:a16="http://schemas.microsoft.com/office/drawing/2014/main" id="{E3106BB4-0212-4132-B6B4-A7274C62D873}"/>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75</xdr:row>
      <xdr:rowOff>504825</xdr:rowOff>
    </xdr:from>
    <xdr:ext cx="95250" cy="444014"/>
    <xdr:sp macro="" textlink="">
      <xdr:nvSpPr>
        <xdr:cNvPr id="18704" name="Text Box 15">
          <a:extLst>
            <a:ext uri="{FF2B5EF4-FFF2-40B4-BE49-F238E27FC236}">
              <a16:creationId xmlns:a16="http://schemas.microsoft.com/office/drawing/2014/main" id="{89AE6E8B-8DB1-44AF-93CA-6CB01EC6E536}"/>
            </a:ext>
          </a:extLst>
        </xdr:cNvPr>
        <xdr:cNvSpPr txBox="1">
          <a:spLocks noChangeArrowheads="1"/>
        </xdr:cNvSpPr>
      </xdr:nvSpPr>
      <xdr:spPr bwMode="auto">
        <a:xfrm>
          <a:off x="32247840" y="1935118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05" name="Text Box 16">
          <a:extLst>
            <a:ext uri="{FF2B5EF4-FFF2-40B4-BE49-F238E27FC236}">
              <a16:creationId xmlns:a16="http://schemas.microsoft.com/office/drawing/2014/main" id="{B16123A0-492A-4F4E-986F-7CF6BE7C9193}"/>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06" name="Text Box 17">
          <a:extLst>
            <a:ext uri="{FF2B5EF4-FFF2-40B4-BE49-F238E27FC236}">
              <a16:creationId xmlns:a16="http://schemas.microsoft.com/office/drawing/2014/main" id="{8760A9D0-F23C-438D-92F1-2B7976D9CEAC}"/>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07" name="Text Box 18">
          <a:extLst>
            <a:ext uri="{FF2B5EF4-FFF2-40B4-BE49-F238E27FC236}">
              <a16:creationId xmlns:a16="http://schemas.microsoft.com/office/drawing/2014/main" id="{56577656-2541-465D-892C-0404BBA86633}"/>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461691"/>
    <xdr:sp macro="" textlink="">
      <xdr:nvSpPr>
        <xdr:cNvPr id="18708" name="Text Box 15">
          <a:extLst>
            <a:ext uri="{FF2B5EF4-FFF2-40B4-BE49-F238E27FC236}">
              <a16:creationId xmlns:a16="http://schemas.microsoft.com/office/drawing/2014/main" id="{6CD3ACDC-E916-4BBC-A65E-78C67B01BC20}"/>
            </a:ext>
          </a:extLst>
        </xdr:cNvPr>
        <xdr:cNvSpPr txBox="1">
          <a:spLocks noChangeArrowheads="1"/>
        </xdr:cNvSpPr>
      </xdr:nvSpPr>
      <xdr:spPr bwMode="auto">
        <a:xfrm>
          <a:off x="32247840" y="19079908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444331"/>
    <xdr:sp macro="" textlink="">
      <xdr:nvSpPr>
        <xdr:cNvPr id="18709" name="Text Box 15">
          <a:extLst>
            <a:ext uri="{FF2B5EF4-FFF2-40B4-BE49-F238E27FC236}">
              <a16:creationId xmlns:a16="http://schemas.microsoft.com/office/drawing/2014/main" id="{C6DE8B75-F9FE-424B-A286-7920F3459F33}"/>
            </a:ext>
          </a:extLst>
        </xdr:cNvPr>
        <xdr:cNvSpPr txBox="1">
          <a:spLocks noChangeArrowheads="1"/>
        </xdr:cNvSpPr>
      </xdr:nvSpPr>
      <xdr:spPr bwMode="auto">
        <a:xfrm>
          <a:off x="32247840" y="1907990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10" name="Text Box 16">
          <a:extLst>
            <a:ext uri="{FF2B5EF4-FFF2-40B4-BE49-F238E27FC236}">
              <a16:creationId xmlns:a16="http://schemas.microsoft.com/office/drawing/2014/main" id="{C23A261C-5A6F-47F5-9258-175781D446EA}"/>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11" name="Text Box 17">
          <a:extLst>
            <a:ext uri="{FF2B5EF4-FFF2-40B4-BE49-F238E27FC236}">
              <a16:creationId xmlns:a16="http://schemas.microsoft.com/office/drawing/2014/main" id="{501DA7DC-28FA-4895-A5C0-1BC2E961AE40}"/>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12" name="Text Box 18">
          <a:extLst>
            <a:ext uri="{FF2B5EF4-FFF2-40B4-BE49-F238E27FC236}">
              <a16:creationId xmlns:a16="http://schemas.microsoft.com/office/drawing/2014/main" id="{336E82C9-2A52-471B-A7BE-78F861E0EA88}"/>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13" name="Text Box 19">
          <a:extLst>
            <a:ext uri="{FF2B5EF4-FFF2-40B4-BE49-F238E27FC236}">
              <a16:creationId xmlns:a16="http://schemas.microsoft.com/office/drawing/2014/main" id="{7D7C2E33-141C-491B-A37C-AD39A5DDCB3D}"/>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14" name="Text Box 16">
          <a:extLst>
            <a:ext uri="{FF2B5EF4-FFF2-40B4-BE49-F238E27FC236}">
              <a16:creationId xmlns:a16="http://schemas.microsoft.com/office/drawing/2014/main" id="{B5E87EB0-6EFF-4475-B914-FFAC998B1350}"/>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15" name="Text Box 17">
          <a:extLst>
            <a:ext uri="{FF2B5EF4-FFF2-40B4-BE49-F238E27FC236}">
              <a16:creationId xmlns:a16="http://schemas.microsoft.com/office/drawing/2014/main" id="{AB8D7DE3-5058-4416-944B-09EAF515E12F}"/>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16" name="Text Box 18">
          <a:extLst>
            <a:ext uri="{FF2B5EF4-FFF2-40B4-BE49-F238E27FC236}">
              <a16:creationId xmlns:a16="http://schemas.microsoft.com/office/drawing/2014/main" id="{3D606304-6530-49FE-B6D9-DC1A3B968C58}"/>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17" name="Text Box 19">
          <a:extLst>
            <a:ext uri="{FF2B5EF4-FFF2-40B4-BE49-F238E27FC236}">
              <a16:creationId xmlns:a16="http://schemas.microsoft.com/office/drawing/2014/main" id="{E2B4BFA4-90C7-4E19-AADE-8721874B7A9E}"/>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448496"/>
    <xdr:sp macro="" textlink="">
      <xdr:nvSpPr>
        <xdr:cNvPr id="18718" name="Text Box 15">
          <a:extLst>
            <a:ext uri="{FF2B5EF4-FFF2-40B4-BE49-F238E27FC236}">
              <a16:creationId xmlns:a16="http://schemas.microsoft.com/office/drawing/2014/main" id="{0288F454-F565-46FE-8D4E-3D9458B24F5C}"/>
            </a:ext>
          </a:extLst>
        </xdr:cNvPr>
        <xdr:cNvSpPr txBox="1">
          <a:spLocks noChangeArrowheads="1"/>
        </xdr:cNvSpPr>
      </xdr:nvSpPr>
      <xdr:spPr bwMode="auto">
        <a:xfrm>
          <a:off x="32247840" y="19079908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444331"/>
    <xdr:sp macro="" textlink="">
      <xdr:nvSpPr>
        <xdr:cNvPr id="18719" name="Text Box 15">
          <a:extLst>
            <a:ext uri="{FF2B5EF4-FFF2-40B4-BE49-F238E27FC236}">
              <a16:creationId xmlns:a16="http://schemas.microsoft.com/office/drawing/2014/main" id="{A2BCE1D4-2490-4F57-A828-743967302197}"/>
            </a:ext>
          </a:extLst>
        </xdr:cNvPr>
        <xdr:cNvSpPr txBox="1">
          <a:spLocks noChangeArrowheads="1"/>
        </xdr:cNvSpPr>
      </xdr:nvSpPr>
      <xdr:spPr bwMode="auto">
        <a:xfrm>
          <a:off x="32247840" y="1907990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20" name="Text Box 16">
          <a:extLst>
            <a:ext uri="{FF2B5EF4-FFF2-40B4-BE49-F238E27FC236}">
              <a16:creationId xmlns:a16="http://schemas.microsoft.com/office/drawing/2014/main" id="{9733E524-19A1-49CD-8E3C-FB530FDFDB72}"/>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21" name="Text Box 17">
          <a:extLst>
            <a:ext uri="{FF2B5EF4-FFF2-40B4-BE49-F238E27FC236}">
              <a16:creationId xmlns:a16="http://schemas.microsoft.com/office/drawing/2014/main" id="{2A57A189-742E-423A-8671-040CAEF4746B}"/>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22" name="Text Box 18">
          <a:extLst>
            <a:ext uri="{FF2B5EF4-FFF2-40B4-BE49-F238E27FC236}">
              <a16:creationId xmlns:a16="http://schemas.microsoft.com/office/drawing/2014/main" id="{C3DCDA1E-E81D-45F6-9174-CC1CBC0D7D6D}"/>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23" name="Text Box 19">
          <a:extLst>
            <a:ext uri="{FF2B5EF4-FFF2-40B4-BE49-F238E27FC236}">
              <a16:creationId xmlns:a16="http://schemas.microsoft.com/office/drawing/2014/main" id="{20C1AA9B-EBED-4EC3-967B-CFF83ECE4F37}"/>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75</xdr:row>
      <xdr:rowOff>504825</xdr:rowOff>
    </xdr:from>
    <xdr:ext cx="95250" cy="444014"/>
    <xdr:sp macro="" textlink="">
      <xdr:nvSpPr>
        <xdr:cNvPr id="18724" name="Text Box 15">
          <a:extLst>
            <a:ext uri="{FF2B5EF4-FFF2-40B4-BE49-F238E27FC236}">
              <a16:creationId xmlns:a16="http://schemas.microsoft.com/office/drawing/2014/main" id="{B2BD026A-52B8-4144-B318-D753F150B2EA}"/>
            </a:ext>
          </a:extLst>
        </xdr:cNvPr>
        <xdr:cNvSpPr txBox="1">
          <a:spLocks noChangeArrowheads="1"/>
        </xdr:cNvSpPr>
      </xdr:nvSpPr>
      <xdr:spPr bwMode="auto">
        <a:xfrm>
          <a:off x="32247840" y="1935118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25" name="Text Box 16">
          <a:extLst>
            <a:ext uri="{FF2B5EF4-FFF2-40B4-BE49-F238E27FC236}">
              <a16:creationId xmlns:a16="http://schemas.microsoft.com/office/drawing/2014/main" id="{0A39C7F7-E479-4B1F-B434-500A3A09659D}"/>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26" name="Text Box 17">
          <a:extLst>
            <a:ext uri="{FF2B5EF4-FFF2-40B4-BE49-F238E27FC236}">
              <a16:creationId xmlns:a16="http://schemas.microsoft.com/office/drawing/2014/main" id="{1182682A-4D24-428F-BF7C-B6857B58AE9C}"/>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27" name="Text Box 18">
          <a:extLst>
            <a:ext uri="{FF2B5EF4-FFF2-40B4-BE49-F238E27FC236}">
              <a16:creationId xmlns:a16="http://schemas.microsoft.com/office/drawing/2014/main" id="{208587AE-9580-450B-BF21-A74BCCFCAE00}"/>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28" name="Text Box 19">
          <a:extLst>
            <a:ext uri="{FF2B5EF4-FFF2-40B4-BE49-F238E27FC236}">
              <a16:creationId xmlns:a16="http://schemas.microsoft.com/office/drawing/2014/main" id="{7E667E31-1399-4463-9472-686EBF6131EC}"/>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456743"/>
    <xdr:sp macro="" textlink="">
      <xdr:nvSpPr>
        <xdr:cNvPr id="18729" name="Text Box 15">
          <a:extLst>
            <a:ext uri="{FF2B5EF4-FFF2-40B4-BE49-F238E27FC236}">
              <a16:creationId xmlns:a16="http://schemas.microsoft.com/office/drawing/2014/main" id="{BE36A4AB-9B91-4810-94D1-F1202B15BC24}"/>
            </a:ext>
          </a:extLst>
        </xdr:cNvPr>
        <xdr:cNvSpPr txBox="1">
          <a:spLocks noChangeArrowheads="1"/>
        </xdr:cNvSpPr>
      </xdr:nvSpPr>
      <xdr:spPr bwMode="auto">
        <a:xfrm>
          <a:off x="32247840" y="19079908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74</xdr:row>
      <xdr:rowOff>0</xdr:rowOff>
    </xdr:from>
    <xdr:ext cx="95250" cy="444331"/>
    <xdr:sp macro="" textlink="">
      <xdr:nvSpPr>
        <xdr:cNvPr id="18730" name="Text Box 15">
          <a:extLst>
            <a:ext uri="{FF2B5EF4-FFF2-40B4-BE49-F238E27FC236}">
              <a16:creationId xmlns:a16="http://schemas.microsoft.com/office/drawing/2014/main" id="{9EF11705-9559-4B49-BF8E-E9DC660E3652}"/>
            </a:ext>
          </a:extLst>
        </xdr:cNvPr>
        <xdr:cNvSpPr txBox="1">
          <a:spLocks noChangeArrowheads="1"/>
        </xdr:cNvSpPr>
      </xdr:nvSpPr>
      <xdr:spPr bwMode="auto">
        <a:xfrm>
          <a:off x="32247840" y="1907990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31" name="Text Box 16">
          <a:extLst>
            <a:ext uri="{FF2B5EF4-FFF2-40B4-BE49-F238E27FC236}">
              <a16:creationId xmlns:a16="http://schemas.microsoft.com/office/drawing/2014/main" id="{F332C477-D990-4A1B-8596-B10EF314E62C}"/>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32" name="Text Box 17">
          <a:extLst>
            <a:ext uri="{FF2B5EF4-FFF2-40B4-BE49-F238E27FC236}">
              <a16:creationId xmlns:a16="http://schemas.microsoft.com/office/drawing/2014/main" id="{6DB5070C-28F5-4A7B-9E30-8F5A156B5F71}"/>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33" name="Text Box 18">
          <a:extLst>
            <a:ext uri="{FF2B5EF4-FFF2-40B4-BE49-F238E27FC236}">
              <a16:creationId xmlns:a16="http://schemas.microsoft.com/office/drawing/2014/main" id="{4DF3CFD8-8906-40FE-A4B1-8AFF6147EBE8}"/>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34" name="Text Box 19">
          <a:extLst>
            <a:ext uri="{FF2B5EF4-FFF2-40B4-BE49-F238E27FC236}">
              <a16:creationId xmlns:a16="http://schemas.microsoft.com/office/drawing/2014/main" id="{E8E1BDE5-AFCC-486A-A6CC-9542D8138EB9}"/>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75</xdr:row>
      <xdr:rowOff>504825</xdr:rowOff>
    </xdr:from>
    <xdr:ext cx="95250" cy="444014"/>
    <xdr:sp macro="" textlink="">
      <xdr:nvSpPr>
        <xdr:cNvPr id="18735" name="Text Box 15">
          <a:extLst>
            <a:ext uri="{FF2B5EF4-FFF2-40B4-BE49-F238E27FC236}">
              <a16:creationId xmlns:a16="http://schemas.microsoft.com/office/drawing/2014/main" id="{FDEFB7A9-CB21-4B41-8C20-0620E9294164}"/>
            </a:ext>
          </a:extLst>
        </xdr:cNvPr>
        <xdr:cNvSpPr txBox="1">
          <a:spLocks noChangeArrowheads="1"/>
        </xdr:cNvSpPr>
      </xdr:nvSpPr>
      <xdr:spPr bwMode="auto">
        <a:xfrm>
          <a:off x="32247840" y="1935118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36" name="Text Box 16">
          <a:extLst>
            <a:ext uri="{FF2B5EF4-FFF2-40B4-BE49-F238E27FC236}">
              <a16:creationId xmlns:a16="http://schemas.microsoft.com/office/drawing/2014/main" id="{210A8352-C728-44C8-A828-6B0850C4C6B9}"/>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37" name="Text Box 17">
          <a:extLst>
            <a:ext uri="{FF2B5EF4-FFF2-40B4-BE49-F238E27FC236}">
              <a16:creationId xmlns:a16="http://schemas.microsoft.com/office/drawing/2014/main" id="{1A39BE8D-45A2-4F74-B7CD-822480B3B398}"/>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38" name="Text Box 18">
          <a:extLst>
            <a:ext uri="{FF2B5EF4-FFF2-40B4-BE49-F238E27FC236}">
              <a16:creationId xmlns:a16="http://schemas.microsoft.com/office/drawing/2014/main" id="{2124C304-A0CF-444F-AE8B-81AE8B20124C}"/>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39" name="Text Box 19">
          <a:extLst>
            <a:ext uri="{FF2B5EF4-FFF2-40B4-BE49-F238E27FC236}">
              <a16:creationId xmlns:a16="http://schemas.microsoft.com/office/drawing/2014/main" id="{74DA0C8B-FD62-4DFE-93E3-D0604542A6C3}"/>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40" name="Text Box 16">
          <a:extLst>
            <a:ext uri="{FF2B5EF4-FFF2-40B4-BE49-F238E27FC236}">
              <a16:creationId xmlns:a16="http://schemas.microsoft.com/office/drawing/2014/main" id="{8371A043-E478-4FDC-9DDE-FB4FD82E9506}"/>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41" name="Text Box 17">
          <a:extLst>
            <a:ext uri="{FF2B5EF4-FFF2-40B4-BE49-F238E27FC236}">
              <a16:creationId xmlns:a16="http://schemas.microsoft.com/office/drawing/2014/main" id="{891122F1-1E91-44D7-9061-A2DA87F22C23}"/>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42" name="Text Box 18">
          <a:extLst>
            <a:ext uri="{FF2B5EF4-FFF2-40B4-BE49-F238E27FC236}">
              <a16:creationId xmlns:a16="http://schemas.microsoft.com/office/drawing/2014/main" id="{A9AC4A46-E4D3-483C-B4F4-6674DFB2D877}"/>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43" name="Text Box 19">
          <a:extLst>
            <a:ext uri="{FF2B5EF4-FFF2-40B4-BE49-F238E27FC236}">
              <a16:creationId xmlns:a16="http://schemas.microsoft.com/office/drawing/2014/main" id="{D94D9BA0-FEEC-4432-B39B-7DA778A9F1AC}"/>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75</xdr:row>
      <xdr:rowOff>504825</xdr:rowOff>
    </xdr:from>
    <xdr:ext cx="95250" cy="444014"/>
    <xdr:sp macro="" textlink="">
      <xdr:nvSpPr>
        <xdr:cNvPr id="18744" name="Text Box 15">
          <a:extLst>
            <a:ext uri="{FF2B5EF4-FFF2-40B4-BE49-F238E27FC236}">
              <a16:creationId xmlns:a16="http://schemas.microsoft.com/office/drawing/2014/main" id="{089C9BBC-1560-4838-A081-D59C248A2AA9}"/>
            </a:ext>
          </a:extLst>
        </xdr:cNvPr>
        <xdr:cNvSpPr txBox="1">
          <a:spLocks noChangeArrowheads="1"/>
        </xdr:cNvSpPr>
      </xdr:nvSpPr>
      <xdr:spPr bwMode="auto">
        <a:xfrm>
          <a:off x="32247840" y="1935118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45" name="Text Box 16">
          <a:extLst>
            <a:ext uri="{FF2B5EF4-FFF2-40B4-BE49-F238E27FC236}">
              <a16:creationId xmlns:a16="http://schemas.microsoft.com/office/drawing/2014/main" id="{D7D6F5FC-F8B3-46D9-8C05-9D346E5EEFA0}"/>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171450"/>
    <xdr:sp macro="" textlink="">
      <xdr:nvSpPr>
        <xdr:cNvPr id="18746" name="Text Box 17">
          <a:extLst>
            <a:ext uri="{FF2B5EF4-FFF2-40B4-BE49-F238E27FC236}">
              <a16:creationId xmlns:a16="http://schemas.microsoft.com/office/drawing/2014/main" id="{CDFDEBBC-09A3-43A6-922A-8BE78DD48F26}"/>
            </a:ext>
          </a:extLst>
        </xdr:cNvPr>
        <xdr:cNvSpPr txBox="1">
          <a:spLocks noChangeArrowheads="1"/>
        </xdr:cNvSpPr>
      </xdr:nvSpPr>
      <xdr:spPr bwMode="auto">
        <a:xfrm>
          <a:off x="32247840" y="1954758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461691"/>
    <xdr:sp macro="" textlink="">
      <xdr:nvSpPr>
        <xdr:cNvPr id="18747" name="Text Box 15">
          <a:extLst>
            <a:ext uri="{FF2B5EF4-FFF2-40B4-BE49-F238E27FC236}">
              <a16:creationId xmlns:a16="http://schemas.microsoft.com/office/drawing/2014/main" id="{B5ACF927-0092-4AC6-A413-6E6B37D83CC5}"/>
            </a:ext>
          </a:extLst>
        </xdr:cNvPr>
        <xdr:cNvSpPr txBox="1">
          <a:spLocks noChangeArrowheads="1"/>
        </xdr:cNvSpPr>
      </xdr:nvSpPr>
      <xdr:spPr bwMode="auto">
        <a:xfrm>
          <a:off x="32247840" y="19575208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444331"/>
    <xdr:sp macro="" textlink="">
      <xdr:nvSpPr>
        <xdr:cNvPr id="18748" name="Text Box 15">
          <a:extLst>
            <a:ext uri="{FF2B5EF4-FFF2-40B4-BE49-F238E27FC236}">
              <a16:creationId xmlns:a16="http://schemas.microsoft.com/office/drawing/2014/main" id="{7BFB0334-C38A-4736-89B6-9E47C6BE787D}"/>
            </a:ext>
          </a:extLst>
        </xdr:cNvPr>
        <xdr:cNvSpPr txBox="1">
          <a:spLocks noChangeArrowheads="1"/>
        </xdr:cNvSpPr>
      </xdr:nvSpPr>
      <xdr:spPr bwMode="auto">
        <a:xfrm>
          <a:off x="32247840" y="1957520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49" name="Text Box 16">
          <a:extLst>
            <a:ext uri="{FF2B5EF4-FFF2-40B4-BE49-F238E27FC236}">
              <a16:creationId xmlns:a16="http://schemas.microsoft.com/office/drawing/2014/main" id="{2EF8ACFF-E8FF-495A-BF95-7B86C37B1DE6}"/>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50" name="Text Box 17">
          <a:extLst>
            <a:ext uri="{FF2B5EF4-FFF2-40B4-BE49-F238E27FC236}">
              <a16:creationId xmlns:a16="http://schemas.microsoft.com/office/drawing/2014/main" id="{1A711921-67C1-40B9-8CE6-1F973C8591E5}"/>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51" name="Text Box 18">
          <a:extLst>
            <a:ext uri="{FF2B5EF4-FFF2-40B4-BE49-F238E27FC236}">
              <a16:creationId xmlns:a16="http://schemas.microsoft.com/office/drawing/2014/main" id="{8DB5163E-17F1-45CD-845B-01CB982B460C}"/>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52" name="Text Box 19">
          <a:extLst>
            <a:ext uri="{FF2B5EF4-FFF2-40B4-BE49-F238E27FC236}">
              <a16:creationId xmlns:a16="http://schemas.microsoft.com/office/drawing/2014/main" id="{CC5404C4-E46F-42B9-B335-C9E3AA14FD59}"/>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53" name="Text Box 16">
          <a:extLst>
            <a:ext uri="{FF2B5EF4-FFF2-40B4-BE49-F238E27FC236}">
              <a16:creationId xmlns:a16="http://schemas.microsoft.com/office/drawing/2014/main" id="{4D8C9946-DEE7-4591-B663-9767974AA0E4}"/>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54" name="Text Box 17">
          <a:extLst>
            <a:ext uri="{FF2B5EF4-FFF2-40B4-BE49-F238E27FC236}">
              <a16:creationId xmlns:a16="http://schemas.microsoft.com/office/drawing/2014/main" id="{489790F6-30AC-4B4A-88AE-6C4164EFE01F}"/>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55" name="Text Box 18">
          <a:extLst>
            <a:ext uri="{FF2B5EF4-FFF2-40B4-BE49-F238E27FC236}">
              <a16:creationId xmlns:a16="http://schemas.microsoft.com/office/drawing/2014/main" id="{411417C0-26F3-470C-9586-CB3FD9A6E2D9}"/>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56" name="Text Box 19">
          <a:extLst>
            <a:ext uri="{FF2B5EF4-FFF2-40B4-BE49-F238E27FC236}">
              <a16:creationId xmlns:a16="http://schemas.microsoft.com/office/drawing/2014/main" id="{4D191AE3-ED46-4B6B-A36C-492630C5FE3E}"/>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448496"/>
    <xdr:sp macro="" textlink="">
      <xdr:nvSpPr>
        <xdr:cNvPr id="18757" name="Text Box 15">
          <a:extLst>
            <a:ext uri="{FF2B5EF4-FFF2-40B4-BE49-F238E27FC236}">
              <a16:creationId xmlns:a16="http://schemas.microsoft.com/office/drawing/2014/main" id="{4D5D6B22-8AA3-4A9D-9E21-C1E4D9913942}"/>
            </a:ext>
          </a:extLst>
        </xdr:cNvPr>
        <xdr:cNvSpPr txBox="1">
          <a:spLocks noChangeArrowheads="1"/>
        </xdr:cNvSpPr>
      </xdr:nvSpPr>
      <xdr:spPr bwMode="auto">
        <a:xfrm>
          <a:off x="32247840" y="19575208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444331"/>
    <xdr:sp macro="" textlink="">
      <xdr:nvSpPr>
        <xdr:cNvPr id="18758" name="Text Box 15">
          <a:extLst>
            <a:ext uri="{FF2B5EF4-FFF2-40B4-BE49-F238E27FC236}">
              <a16:creationId xmlns:a16="http://schemas.microsoft.com/office/drawing/2014/main" id="{11A71AE0-D9FD-460F-AF78-0309AC76E3D2}"/>
            </a:ext>
          </a:extLst>
        </xdr:cNvPr>
        <xdr:cNvSpPr txBox="1">
          <a:spLocks noChangeArrowheads="1"/>
        </xdr:cNvSpPr>
      </xdr:nvSpPr>
      <xdr:spPr bwMode="auto">
        <a:xfrm>
          <a:off x="32247840" y="1957520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59" name="Text Box 16">
          <a:extLst>
            <a:ext uri="{FF2B5EF4-FFF2-40B4-BE49-F238E27FC236}">
              <a16:creationId xmlns:a16="http://schemas.microsoft.com/office/drawing/2014/main" id="{DDBE7B05-D6B7-4E37-9A0B-7B9934F00CF3}"/>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60" name="Text Box 17">
          <a:extLst>
            <a:ext uri="{FF2B5EF4-FFF2-40B4-BE49-F238E27FC236}">
              <a16:creationId xmlns:a16="http://schemas.microsoft.com/office/drawing/2014/main" id="{9BD738BE-CC52-4B22-9EBD-A64DF1C59BC8}"/>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61" name="Text Box 18">
          <a:extLst>
            <a:ext uri="{FF2B5EF4-FFF2-40B4-BE49-F238E27FC236}">
              <a16:creationId xmlns:a16="http://schemas.microsoft.com/office/drawing/2014/main" id="{957B6FC0-F923-4E29-895F-F80C259F59A5}"/>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62" name="Text Box 19">
          <a:extLst>
            <a:ext uri="{FF2B5EF4-FFF2-40B4-BE49-F238E27FC236}">
              <a16:creationId xmlns:a16="http://schemas.microsoft.com/office/drawing/2014/main" id="{6214925A-9063-4F0D-B46D-0D46CA741826}"/>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77</xdr:row>
      <xdr:rowOff>504825</xdr:rowOff>
    </xdr:from>
    <xdr:ext cx="95250" cy="444014"/>
    <xdr:sp macro="" textlink="">
      <xdr:nvSpPr>
        <xdr:cNvPr id="18763" name="Text Box 15">
          <a:extLst>
            <a:ext uri="{FF2B5EF4-FFF2-40B4-BE49-F238E27FC236}">
              <a16:creationId xmlns:a16="http://schemas.microsoft.com/office/drawing/2014/main" id="{16E316C8-83E3-4740-B3A0-DC1A6CDF81A4}"/>
            </a:ext>
          </a:extLst>
        </xdr:cNvPr>
        <xdr:cNvSpPr txBox="1">
          <a:spLocks noChangeArrowheads="1"/>
        </xdr:cNvSpPr>
      </xdr:nvSpPr>
      <xdr:spPr bwMode="auto">
        <a:xfrm>
          <a:off x="32247840" y="1977790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64" name="Text Box 16">
          <a:extLst>
            <a:ext uri="{FF2B5EF4-FFF2-40B4-BE49-F238E27FC236}">
              <a16:creationId xmlns:a16="http://schemas.microsoft.com/office/drawing/2014/main" id="{33BFD627-C581-4D83-9AAF-CE9CD35A2105}"/>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65" name="Text Box 17">
          <a:extLst>
            <a:ext uri="{FF2B5EF4-FFF2-40B4-BE49-F238E27FC236}">
              <a16:creationId xmlns:a16="http://schemas.microsoft.com/office/drawing/2014/main" id="{26C69A9D-CC77-4ED9-8104-CAF1934289A3}"/>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66" name="Text Box 18">
          <a:extLst>
            <a:ext uri="{FF2B5EF4-FFF2-40B4-BE49-F238E27FC236}">
              <a16:creationId xmlns:a16="http://schemas.microsoft.com/office/drawing/2014/main" id="{7EB9E887-0FC6-4909-8C66-6C123E79FC16}"/>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67" name="Text Box 19">
          <a:extLst>
            <a:ext uri="{FF2B5EF4-FFF2-40B4-BE49-F238E27FC236}">
              <a16:creationId xmlns:a16="http://schemas.microsoft.com/office/drawing/2014/main" id="{CE870290-0B80-4B11-A975-464AF018110C}"/>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456743"/>
    <xdr:sp macro="" textlink="">
      <xdr:nvSpPr>
        <xdr:cNvPr id="18768" name="Text Box 15">
          <a:extLst>
            <a:ext uri="{FF2B5EF4-FFF2-40B4-BE49-F238E27FC236}">
              <a16:creationId xmlns:a16="http://schemas.microsoft.com/office/drawing/2014/main" id="{C2564015-62FD-4A3E-BFD4-4BE0C17EC8B5}"/>
            </a:ext>
          </a:extLst>
        </xdr:cNvPr>
        <xdr:cNvSpPr txBox="1">
          <a:spLocks noChangeArrowheads="1"/>
        </xdr:cNvSpPr>
      </xdr:nvSpPr>
      <xdr:spPr bwMode="auto">
        <a:xfrm>
          <a:off x="32247840" y="19575208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444331"/>
    <xdr:sp macro="" textlink="">
      <xdr:nvSpPr>
        <xdr:cNvPr id="18769" name="Text Box 15">
          <a:extLst>
            <a:ext uri="{FF2B5EF4-FFF2-40B4-BE49-F238E27FC236}">
              <a16:creationId xmlns:a16="http://schemas.microsoft.com/office/drawing/2014/main" id="{D0F6EE6A-B953-448C-9290-69FFCA6B5424}"/>
            </a:ext>
          </a:extLst>
        </xdr:cNvPr>
        <xdr:cNvSpPr txBox="1">
          <a:spLocks noChangeArrowheads="1"/>
        </xdr:cNvSpPr>
      </xdr:nvSpPr>
      <xdr:spPr bwMode="auto">
        <a:xfrm>
          <a:off x="32247840" y="1957520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70" name="Text Box 16">
          <a:extLst>
            <a:ext uri="{FF2B5EF4-FFF2-40B4-BE49-F238E27FC236}">
              <a16:creationId xmlns:a16="http://schemas.microsoft.com/office/drawing/2014/main" id="{C10BEBD7-784A-4122-8EE1-0F19793FC648}"/>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71" name="Text Box 17">
          <a:extLst>
            <a:ext uri="{FF2B5EF4-FFF2-40B4-BE49-F238E27FC236}">
              <a16:creationId xmlns:a16="http://schemas.microsoft.com/office/drawing/2014/main" id="{375A0B15-384D-4093-868F-BFC8796B6BF2}"/>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72" name="Text Box 18">
          <a:extLst>
            <a:ext uri="{FF2B5EF4-FFF2-40B4-BE49-F238E27FC236}">
              <a16:creationId xmlns:a16="http://schemas.microsoft.com/office/drawing/2014/main" id="{EC0A8517-874A-423A-8F97-53FCA2F82125}"/>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73" name="Text Box 19">
          <a:extLst>
            <a:ext uri="{FF2B5EF4-FFF2-40B4-BE49-F238E27FC236}">
              <a16:creationId xmlns:a16="http://schemas.microsoft.com/office/drawing/2014/main" id="{BDEA4BE4-C1EA-4879-BEBB-CD90157AB658}"/>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77</xdr:row>
      <xdr:rowOff>504825</xdr:rowOff>
    </xdr:from>
    <xdr:ext cx="95250" cy="444014"/>
    <xdr:sp macro="" textlink="">
      <xdr:nvSpPr>
        <xdr:cNvPr id="18774" name="Text Box 15">
          <a:extLst>
            <a:ext uri="{FF2B5EF4-FFF2-40B4-BE49-F238E27FC236}">
              <a16:creationId xmlns:a16="http://schemas.microsoft.com/office/drawing/2014/main" id="{1AB6E89B-55F6-4E9F-B2A1-63D2133B3CCC}"/>
            </a:ext>
          </a:extLst>
        </xdr:cNvPr>
        <xdr:cNvSpPr txBox="1">
          <a:spLocks noChangeArrowheads="1"/>
        </xdr:cNvSpPr>
      </xdr:nvSpPr>
      <xdr:spPr bwMode="auto">
        <a:xfrm>
          <a:off x="32247840" y="1977790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75" name="Text Box 16">
          <a:extLst>
            <a:ext uri="{FF2B5EF4-FFF2-40B4-BE49-F238E27FC236}">
              <a16:creationId xmlns:a16="http://schemas.microsoft.com/office/drawing/2014/main" id="{57476832-D0ED-4467-9D4C-2861A91C5166}"/>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76" name="Text Box 17">
          <a:extLst>
            <a:ext uri="{FF2B5EF4-FFF2-40B4-BE49-F238E27FC236}">
              <a16:creationId xmlns:a16="http://schemas.microsoft.com/office/drawing/2014/main" id="{DE515558-6C73-45BE-90F4-C76ACB305223}"/>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77" name="Text Box 18">
          <a:extLst>
            <a:ext uri="{FF2B5EF4-FFF2-40B4-BE49-F238E27FC236}">
              <a16:creationId xmlns:a16="http://schemas.microsoft.com/office/drawing/2014/main" id="{B83ADD77-6FB6-4947-9778-FA9BC4DDCA89}"/>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78" name="Text Box 19">
          <a:extLst>
            <a:ext uri="{FF2B5EF4-FFF2-40B4-BE49-F238E27FC236}">
              <a16:creationId xmlns:a16="http://schemas.microsoft.com/office/drawing/2014/main" id="{42643EC7-7915-48F0-A7A7-506829FF342A}"/>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79" name="Text Box 16">
          <a:extLst>
            <a:ext uri="{FF2B5EF4-FFF2-40B4-BE49-F238E27FC236}">
              <a16:creationId xmlns:a16="http://schemas.microsoft.com/office/drawing/2014/main" id="{F3EBBD2A-101E-4AF7-AFF0-6A12530D7FF1}"/>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80" name="Text Box 17">
          <a:extLst>
            <a:ext uri="{FF2B5EF4-FFF2-40B4-BE49-F238E27FC236}">
              <a16:creationId xmlns:a16="http://schemas.microsoft.com/office/drawing/2014/main" id="{4382C781-F9FA-4E0E-8FEB-9D1C3CC4235E}"/>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81" name="Text Box 18">
          <a:extLst>
            <a:ext uri="{FF2B5EF4-FFF2-40B4-BE49-F238E27FC236}">
              <a16:creationId xmlns:a16="http://schemas.microsoft.com/office/drawing/2014/main" id="{2697116C-6348-4D08-A4D5-7EEB19A018D9}"/>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82" name="Text Box 19">
          <a:extLst>
            <a:ext uri="{FF2B5EF4-FFF2-40B4-BE49-F238E27FC236}">
              <a16:creationId xmlns:a16="http://schemas.microsoft.com/office/drawing/2014/main" id="{65CD0BAC-1BAE-490C-AFD5-51DAE1DC79A7}"/>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77</xdr:row>
      <xdr:rowOff>504825</xdr:rowOff>
    </xdr:from>
    <xdr:ext cx="95250" cy="444014"/>
    <xdr:sp macro="" textlink="">
      <xdr:nvSpPr>
        <xdr:cNvPr id="18783" name="Text Box 15">
          <a:extLst>
            <a:ext uri="{FF2B5EF4-FFF2-40B4-BE49-F238E27FC236}">
              <a16:creationId xmlns:a16="http://schemas.microsoft.com/office/drawing/2014/main" id="{33CB9897-E094-4757-A05E-BB4BB4C424E8}"/>
            </a:ext>
          </a:extLst>
        </xdr:cNvPr>
        <xdr:cNvSpPr txBox="1">
          <a:spLocks noChangeArrowheads="1"/>
        </xdr:cNvSpPr>
      </xdr:nvSpPr>
      <xdr:spPr bwMode="auto">
        <a:xfrm>
          <a:off x="32247840" y="1977790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84" name="Text Box 16">
          <a:extLst>
            <a:ext uri="{FF2B5EF4-FFF2-40B4-BE49-F238E27FC236}">
              <a16:creationId xmlns:a16="http://schemas.microsoft.com/office/drawing/2014/main" id="{9751A300-BC5E-4EB7-9F97-393EEC589137}"/>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85" name="Text Box 17">
          <a:extLst>
            <a:ext uri="{FF2B5EF4-FFF2-40B4-BE49-F238E27FC236}">
              <a16:creationId xmlns:a16="http://schemas.microsoft.com/office/drawing/2014/main" id="{F7208575-2FD4-4EBF-B2F0-E2E2654FFC43}"/>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86" name="Text Box 18">
          <a:extLst>
            <a:ext uri="{FF2B5EF4-FFF2-40B4-BE49-F238E27FC236}">
              <a16:creationId xmlns:a16="http://schemas.microsoft.com/office/drawing/2014/main" id="{1ACD009A-C5E9-42D2-8707-30846E6F8713}"/>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461691"/>
    <xdr:sp macro="" textlink="">
      <xdr:nvSpPr>
        <xdr:cNvPr id="18787" name="Text Box 15">
          <a:extLst>
            <a:ext uri="{FF2B5EF4-FFF2-40B4-BE49-F238E27FC236}">
              <a16:creationId xmlns:a16="http://schemas.microsoft.com/office/drawing/2014/main" id="{407546B6-7230-4435-9824-5F531490EFB2}"/>
            </a:ext>
          </a:extLst>
        </xdr:cNvPr>
        <xdr:cNvSpPr txBox="1">
          <a:spLocks noChangeArrowheads="1"/>
        </xdr:cNvSpPr>
      </xdr:nvSpPr>
      <xdr:spPr bwMode="auto">
        <a:xfrm>
          <a:off x="32247840" y="19575208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444331"/>
    <xdr:sp macro="" textlink="">
      <xdr:nvSpPr>
        <xdr:cNvPr id="18788" name="Text Box 15">
          <a:extLst>
            <a:ext uri="{FF2B5EF4-FFF2-40B4-BE49-F238E27FC236}">
              <a16:creationId xmlns:a16="http://schemas.microsoft.com/office/drawing/2014/main" id="{B5701535-F080-45F9-89AE-7371CF72BC87}"/>
            </a:ext>
          </a:extLst>
        </xdr:cNvPr>
        <xdr:cNvSpPr txBox="1">
          <a:spLocks noChangeArrowheads="1"/>
        </xdr:cNvSpPr>
      </xdr:nvSpPr>
      <xdr:spPr bwMode="auto">
        <a:xfrm>
          <a:off x="32247840" y="1957520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89" name="Text Box 16">
          <a:extLst>
            <a:ext uri="{FF2B5EF4-FFF2-40B4-BE49-F238E27FC236}">
              <a16:creationId xmlns:a16="http://schemas.microsoft.com/office/drawing/2014/main" id="{7A8DE5B5-7830-438B-ABC1-6F07DB3538EE}"/>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90" name="Text Box 17">
          <a:extLst>
            <a:ext uri="{FF2B5EF4-FFF2-40B4-BE49-F238E27FC236}">
              <a16:creationId xmlns:a16="http://schemas.microsoft.com/office/drawing/2014/main" id="{EF934E0B-4A6A-4E16-B968-10CC6B858DC7}"/>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91" name="Text Box 18">
          <a:extLst>
            <a:ext uri="{FF2B5EF4-FFF2-40B4-BE49-F238E27FC236}">
              <a16:creationId xmlns:a16="http://schemas.microsoft.com/office/drawing/2014/main" id="{BE9D441F-1B86-4805-A805-303DAB65D1F6}"/>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92" name="Text Box 19">
          <a:extLst>
            <a:ext uri="{FF2B5EF4-FFF2-40B4-BE49-F238E27FC236}">
              <a16:creationId xmlns:a16="http://schemas.microsoft.com/office/drawing/2014/main" id="{3CAEBDED-93A6-48E3-A559-2C1D7CE9C5D7}"/>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93" name="Text Box 16">
          <a:extLst>
            <a:ext uri="{FF2B5EF4-FFF2-40B4-BE49-F238E27FC236}">
              <a16:creationId xmlns:a16="http://schemas.microsoft.com/office/drawing/2014/main" id="{E2D5E415-8BC5-40D4-8F00-AB5BE5DE3462}"/>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94" name="Text Box 17">
          <a:extLst>
            <a:ext uri="{FF2B5EF4-FFF2-40B4-BE49-F238E27FC236}">
              <a16:creationId xmlns:a16="http://schemas.microsoft.com/office/drawing/2014/main" id="{A1DD57E4-DD87-4820-B695-384B0643056B}"/>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95" name="Text Box 18">
          <a:extLst>
            <a:ext uri="{FF2B5EF4-FFF2-40B4-BE49-F238E27FC236}">
              <a16:creationId xmlns:a16="http://schemas.microsoft.com/office/drawing/2014/main" id="{11EA3DDA-0B3E-4982-A81F-D65E29DDA802}"/>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96" name="Text Box 19">
          <a:extLst>
            <a:ext uri="{FF2B5EF4-FFF2-40B4-BE49-F238E27FC236}">
              <a16:creationId xmlns:a16="http://schemas.microsoft.com/office/drawing/2014/main" id="{33A0C556-1848-427D-B0A3-CD723D236CE4}"/>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448496"/>
    <xdr:sp macro="" textlink="">
      <xdr:nvSpPr>
        <xdr:cNvPr id="18797" name="Text Box 15">
          <a:extLst>
            <a:ext uri="{FF2B5EF4-FFF2-40B4-BE49-F238E27FC236}">
              <a16:creationId xmlns:a16="http://schemas.microsoft.com/office/drawing/2014/main" id="{E1488E6A-AEE0-41F8-9A24-91391E7AB55E}"/>
            </a:ext>
          </a:extLst>
        </xdr:cNvPr>
        <xdr:cNvSpPr txBox="1">
          <a:spLocks noChangeArrowheads="1"/>
        </xdr:cNvSpPr>
      </xdr:nvSpPr>
      <xdr:spPr bwMode="auto">
        <a:xfrm>
          <a:off x="32247840" y="19575208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444331"/>
    <xdr:sp macro="" textlink="">
      <xdr:nvSpPr>
        <xdr:cNvPr id="18798" name="Text Box 15">
          <a:extLst>
            <a:ext uri="{FF2B5EF4-FFF2-40B4-BE49-F238E27FC236}">
              <a16:creationId xmlns:a16="http://schemas.microsoft.com/office/drawing/2014/main" id="{21405BC8-332A-413B-815D-CCFDAFB0003E}"/>
            </a:ext>
          </a:extLst>
        </xdr:cNvPr>
        <xdr:cNvSpPr txBox="1">
          <a:spLocks noChangeArrowheads="1"/>
        </xdr:cNvSpPr>
      </xdr:nvSpPr>
      <xdr:spPr bwMode="auto">
        <a:xfrm>
          <a:off x="32247840" y="1957520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799" name="Text Box 16">
          <a:extLst>
            <a:ext uri="{FF2B5EF4-FFF2-40B4-BE49-F238E27FC236}">
              <a16:creationId xmlns:a16="http://schemas.microsoft.com/office/drawing/2014/main" id="{F0C88900-8EB3-493B-8C2F-8B2747FFB162}"/>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00" name="Text Box 17">
          <a:extLst>
            <a:ext uri="{FF2B5EF4-FFF2-40B4-BE49-F238E27FC236}">
              <a16:creationId xmlns:a16="http://schemas.microsoft.com/office/drawing/2014/main" id="{4E7693BE-A65E-406A-8A39-EF5C0ED79275}"/>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01" name="Text Box 18">
          <a:extLst>
            <a:ext uri="{FF2B5EF4-FFF2-40B4-BE49-F238E27FC236}">
              <a16:creationId xmlns:a16="http://schemas.microsoft.com/office/drawing/2014/main" id="{2DAFB5FE-A153-4E25-893E-F66D19D018EC}"/>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02" name="Text Box 19">
          <a:extLst>
            <a:ext uri="{FF2B5EF4-FFF2-40B4-BE49-F238E27FC236}">
              <a16:creationId xmlns:a16="http://schemas.microsoft.com/office/drawing/2014/main" id="{2B931086-5E9E-45CD-AD92-9D15CC1F5E5F}"/>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77</xdr:row>
      <xdr:rowOff>504825</xdr:rowOff>
    </xdr:from>
    <xdr:ext cx="95250" cy="444014"/>
    <xdr:sp macro="" textlink="">
      <xdr:nvSpPr>
        <xdr:cNvPr id="18803" name="Text Box 15">
          <a:extLst>
            <a:ext uri="{FF2B5EF4-FFF2-40B4-BE49-F238E27FC236}">
              <a16:creationId xmlns:a16="http://schemas.microsoft.com/office/drawing/2014/main" id="{9F0C8B61-CD30-4217-AD56-2D4411C9B8F5}"/>
            </a:ext>
          </a:extLst>
        </xdr:cNvPr>
        <xdr:cNvSpPr txBox="1">
          <a:spLocks noChangeArrowheads="1"/>
        </xdr:cNvSpPr>
      </xdr:nvSpPr>
      <xdr:spPr bwMode="auto">
        <a:xfrm>
          <a:off x="32247840" y="1977790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04" name="Text Box 16">
          <a:extLst>
            <a:ext uri="{FF2B5EF4-FFF2-40B4-BE49-F238E27FC236}">
              <a16:creationId xmlns:a16="http://schemas.microsoft.com/office/drawing/2014/main" id="{45683AC4-4B73-4952-99E5-765176BCC25F}"/>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05" name="Text Box 17">
          <a:extLst>
            <a:ext uri="{FF2B5EF4-FFF2-40B4-BE49-F238E27FC236}">
              <a16:creationId xmlns:a16="http://schemas.microsoft.com/office/drawing/2014/main" id="{67A39198-35E4-463B-8C6D-A51CF2493FC3}"/>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06" name="Text Box 18">
          <a:extLst>
            <a:ext uri="{FF2B5EF4-FFF2-40B4-BE49-F238E27FC236}">
              <a16:creationId xmlns:a16="http://schemas.microsoft.com/office/drawing/2014/main" id="{E7FB5F76-3338-4A99-A01C-C0B958A62A25}"/>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07" name="Text Box 19">
          <a:extLst>
            <a:ext uri="{FF2B5EF4-FFF2-40B4-BE49-F238E27FC236}">
              <a16:creationId xmlns:a16="http://schemas.microsoft.com/office/drawing/2014/main" id="{DD875844-E6A2-481A-ADA3-BA3B0B3A821E}"/>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456743"/>
    <xdr:sp macro="" textlink="">
      <xdr:nvSpPr>
        <xdr:cNvPr id="18808" name="Text Box 15">
          <a:extLst>
            <a:ext uri="{FF2B5EF4-FFF2-40B4-BE49-F238E27FC236}">
              <a16:creationId xmlns:a16="http://schemas.microsoft.com/office/drawing/2014/main" id="{6F885019-1D3B-4D3B-9FCD-46CA611B0B97}"/>
            </a:ext>
          </a:extLst>
        </xdr:cNvPr>
        <xdr:cNvSpPr txBox="1">
          <a:spLocks noChangeArrowheads="1"/>
        </xdr:cNvSpPr>
      </xdr:nvSpPr>
      <xdr:spPr bwMode="auto">
        <a:xfrm>
          <a:off x="32247840" y="19575208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76</xdr:row>
      <xdr:rowOff>0</xdr:rowOff>
    </xdr:from>
    <xdr:ext cx="95250" cy="444331"/>
    <xdr:sp macro="" textlink="">
      <xdr:nvSpPr>
        <xdr:cNvPr id="18809" name="Text Box 15">
          <a:extLst>
            <a:ext uri="{FF2B5EF4-FFF2-40B4-BE49-F238E27FC236}">
              <a16:creationId xmlns:a16="http://schemas.microsoft.com/office/drawing/2014/main" id="{4F2142CA-1CCA-45FA-94E4-66270B8D049F}"/>
            </a:ext>
          </a:extLst>
        </xdr:cNvPr>
        <xdr:cNvSpPr txBox="1">
          <a:spLocks noChangeArrowheads="1"/>
        </xdr:cNvSpPr>
      </xdr:nvSpPr>
      <xdr:spPr bwMode="auto">
        <a:xfrm>
          <a:off x="32247840" y="1957520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10" name="Text Box 16">
          <a:extLst>
            <a:ext uri="{FF2B5EF4-FFF2-40B4-BE49-F238E27FC236}">
              <a16:creationId xmlns:a16="http://schemas.microsoft.com/office/drawing/2014/main" id="{51225414-9E84-4F02-8411-14DA96088060}"/>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11" name="Text Box 17">
          <a:extLst>
            <a:ext uri="{FF2B5EF4-FFF2-40B4-BE49-F238E27FC236}">
              <a16:creationId xmlns:a16="http://schemas.microsoft.com/office/drawing/2014/main" id="{8789098D-A91A-4342-BBB9-9BAF7B717F7E}"/>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12" name="Text Box 18">
          <a:extLst>
            <a:ext uri="{FF2B5EF4-FFF2-40B4-BE49-F238E27FC236}">
              <a16:creationId xmlns:a16="http://schemas.microsoft.com/office/drawing/2014/main" id="{F6B5834F-1989-492B-81E9-9EB0D336E3B9}"/>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13" name="Text Box 19">
          <a:extLst>
            <a:ext uri="{FF2B5EF4-FFF2-40B4-BE49-F238E27FC236}">
              <a16:creationId xmlns:a16="http://schemas.microsoft.com/office/drawing/2014/main" id="{3BA49523-CBAA-4974-8E17-9398AD82544E}"/>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77</xdr:row>
      <xdr:rowOff>504825</xdr:rowOff>
    </xdr:from>
    <xdr:ext cx="95250" cy="444014"/>
    <xdr:sp macro="" textlink="">
      <xdr:nvSpPr>
        <xdr:cNvPr id="18814" name="Text Box 15">
          <a:extLst>
            <a:ext uri="{FF2B5EF4-FFF2-40B4-BE49-F238E27FC236}">
              <a16:creationId xmlns:a16="http://schemas.microsoft.com/office/drawing/2014/main" id="{92425781-8608-47E7-A99D-20CBCBBEB257}"/>
            </a:ext>
          </a:extLst>
        </xdr:cNvPr>
        <xdr:cNvSpPr txBox="1">
          <a:spLocks noChangeArrowheads="1"/>
        </xdr:cNvSpPr>
      </xdr:nvSpPr>
      <xdr:spPr bwMode="auto">
        <a:xfrm>
          <a:off x="32247840" y="1977790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15" name="Text Box 16">
          <a:extLst>
            <a:ext uri="{FF2B5EF4-FFF2-40B4-BE49-F238E27FC236}">
              <a16:creationId xmlns:a16="http://schemas.microsoft.com/office/drawing/2014/main" id="{A29305B7-F921-4556-A8B0-56ED4BF7CF2B}"/>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16" name="Text Box 17">
          <a:extLst>
            <a:ext uri="{FF2B5EF4-FFF2-40B4-BE49-F238E27FC236}">
              <a16:creationId xmlns:a16="http://schemas.microsoft.com/office/drawing/2014/main" id="{EDA3D6DA-6189-498A-A469-3E80A384C9FD}"/>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17" name="Text Box 18">
          <a:extLst>
            <a:ext uri="{FF2B5EF4-FFF2-40B4-BE49-F238E27FC236}">
              <a16:creationId xmlns:a16="http://schemas.microsoft.com/office/drawing/2014/main" id="{5252B632-906A-42C8-BA0E-BF42A94682DB}"/>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18" name="Text Box 19">
          <a:extLst>
            <a:ext uri="{FF2B5EF4-FFF2-40B4-BE49-F238E27FC236}">
              <a16:creationId xmlns:a16="http://schemas.microsoft.com/office/drawing/2014/main" id="{FA7F705F-CDC8-4D61-9F05-CB65029AC304}"/>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19" name="Text Box 16">
          <a:extLst>
            <a:ext uri="{FF2B5EF4-FFF2-40B4-BE49-F238E27FC236}">
              <a16:creationId xmlns:a16="http://schemas.microsoft.com/office/drawing/2014/main" id="{ABAD0941-9438-4A50-8BAB-9BF5D4C4E032}"/>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20" name="Text Box 17">
          <a:extLst>
            <a:ext uri="{FF2B5EF4-FFF2-40B4-BE49-F238E27FC236}">
              <a16:creationId xmlns:a16="http://schemas.microsoft.com/office/drawing/2014/main" id="{A74BC5C9-D046-45D8-8461-385131FBFD6F}"/>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21" name="Text Box 18">
          <a:extLst>
            <a:ext uri="{FF2B5EF4-FFF2-40B4-BE49-F238E27FC236}">
              <a16:creationId xmlns:a16="http://schemas.microsoft.com/office/drawing/2014/main" id="{61CB5391-E73E-4DF5-9FC6-9A4D8BF51E7F}"/>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22" name="Text Box 19">
          <a:extLst>
            <a:ext uri="{FF2B5EF4-FFF2-40B4-BE49-F238E27FC236}">
              <a16:creationId xmlns:a16="http://schemas.microsoft.com/office/drawing/2014/main" id="{73C0BB2F-1423-416A-BBE3-51D8128369C1}"/>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77</xdr:row>
      <xdr:rowOff>504825</xdr:rowOff>
    </xdr:from>
    <xdr:ext cx="95250" cy="444014"/>
    <xdr:sp macro="" textlink="">
      <xdr:nvSpPr>
        <xdr:cNvPr id="18823" name="Text Box 15">
          <a:extLst>
            <a:ext uri="{FF2B5EF4-FFF2-40B4-BE49-F238E27FC236}">
              <a16:creationId xmlns:a16="http://schemas.microsoft.com/office/drawing/2014/main" id="{4DB33EE6-8C62-4AB7-A809-DB1A278CD07F}"/>
            </a:ext>
          </a:extLst>
        </xdr:cNvPr>
        <xdr:cNvSpPr txBox="1">
          <a:spLocks noChangeArrowheads="1"/>
        </xdr:cNvSpPr>
      </xdr:nvSpPr>
      <xdr:spPr bwMode="auto">
        <a:xfrm>
          <a:off x="32247840" y="1977790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24" name="Text Box 16">
          <a:extLst>
            <a:ext uri="{FF2B5EF4-FFF2-40B4-BE49-F238E27FC236}">
              <a16:creationId xmlns:a16="http://schemas.microsoft.com/office/drawing/2014/main" id="{69732F05-77D1-4A7E-A84D-ECA140E80FF4}"/>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171450"/>
    <xdr:sp macro="" textlink="">
      <xdr:nvSpPr>
        <xdr:cNvPr id="18825" name="Text Box 17">
          <a:extLst>
            <a:ext uri="{FF2B5EF4-FFF2-40B4-BE49-F238E27FC236}">
              <a16:creationId xmlns:a16="http://schemas.microsoft.com/office/drawing/2014/main" id="{3BE3DF23-90D7-484D-BCDB-2FDBCE03EA95}"/>
            </a:ext>
          </a:extLst>
        </xdr:cNvPr>
        <xdr:cNvSpPr txBox="1">
          <a:spLocks noChangeArrowheads="1"/>
        </xdr:cNvSpPr>
      </xdr:nvSpPr>
      <xdr:spPr bwMode="auto">
        <a:xfrm>
          <a:off x="32247840" y="199575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461691"/>
    <xdr:sp macro="" textlink="">
      <xdr:nvSpPr>
        <xdr:cNvPr id="18826" name="Text Box 15">
          <a:extLst>
            <a:ext uri="{FF2B5EF4-FFF2-40B4-BE49-F238E27FC236}">
              <a16:creationId xmlns:a16="http://schemas.microsoft.com/office/drawing/2014/main" id="{A813883B-7CA6-4B24-A626-9304D5020592}"/>
            </a:ext>
          </a:extLst>
        </xdr:cNvPr>
        <xdr:cNvSpPr txBox="1">
          <a:spLocks noChangeArrowheads="1"/>
        </xdr:cNvSpPr>
      </xdr:nvSpPr>
      <xdr:spPr bwMode="auto">
        <a:xfrm>
          <a:off x="32247840" y="19985164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444331"/>
    <xdr:sp macro="" textlink="">
      <xdr:nvSpPr>
        <xdr:cNvPr id="18827" name="Text Box 15">
          <a:extLst>
            <a:ext uri="{FF2B5EF4-FFF2-40B4-BE49-F238E27FC236}">
              <a16:creationId xmlns:a16="http://schemas.microsoft.com/office/drawing/2014/main" id="{7F5AA157-B007-4558-8501-604380C8FA27}"/>
            </a:ext>
          </a:extLst>
        </xdr:cNvPr>
        <xdr:cNvSpPr txBox="1">
          <a:spLocks noChangeArrowheads="1"/>
        </xdr:cNvSpPr>
      </xdr:nvSpPr>
      <xdr:spPr bwMode="auto">
        <a:xfrm>
          <a:off x="32247840" y="1998516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28" name="Text Box 16">
          <a:extLst>
            <a:ext uri="{FF2B5EF4-FFF2-40B4-BE49-F238E27FC236}">
              <a16:creationId xmlns:a16="http://schemas.microsoft.com/office/drawing/2014/main" id="{12728AD7-1E50-4EA2-85AC-B3B9F26FADB1}"/>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29" name="Text Box 17">
          <a:extLst>
            <a:ext uri="{FF2B5EF4-FFF2-40B4-BE49-F238E27FC236}">
              <a16:creationId xmlns:a16="http://schemas.microsoft.com/office/drawing/2014/main" id="{5A7B9EB3-E42E-4593-984F-046F11D617ED}"/>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30" name="Text Box 18">
          <a:extLst>
            <a:ext uri="{FF2B5EF4-FFF2-40B4-BE49-F238E27FC236}">
              <a16:creationId xmlns:a16="http://schemas.microsoft.com/office/drawing/2014/main" id="{30E900E5-0056-4333-ADA7-13FC3D269B4F}"/>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31" name="Text Box 19">
          <a:extLst>
            <a:ext uri="{FF2B5EF4-FFF2-40B4-BE49-F238E27FC236}">
              <a16:creationId xmlns:a16="http://schemas.microsoft.com/office/drawing/2014/main" id="{AF5DB1FF-E88D-4005-A85A-B923ABF3881C}"/>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32" name="Text Box 16">
          <a:extLst>
            <a:ext uri="{FF2B5EF4-FFF2-40B4-BE49-F238E27FC236}">
              <a16:creationId xmlns:a16="http://schemas.microsoft.com/office/drawing/2014/main" id="{C4BFD78E-6563-4176-A08F-B034B6B29D5A}"/>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33" name="Text Box 17">
          <a:extLst>
            <a:ext uri="{FF2B5EF4-FFF2-40B4-BE49-F238E27FC236}">
              <a16:creationId xmlns:a16="http://schemas.microsoft.com/office/drawing/2014/main" id="{376F2817-7BB3-4BA6-B055-2871BB617251}"/>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34" name="Text Box 18">
          <a:extLst>
            <a:ext uri="{FF2B5EF4-FFF2-40B4-BE49-F238E27FC236}">
              <a16:creationId xmlns:a16="http://schemas.microsoft.com/office/drawing/2014/main" id="{C51F5DE4-66E6-48A2-B6C7-2F468347B68C}"/>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35" name="Text Box 19">
          <a:extLst>
            <a:ext uri="{FF2B5EF4-FFF2-40B4-BE49-F238E27FC236}">
              <a16:creationId xmlns:a16="http://schemas.microsoft.com/office/drawing/2014/main" id="{1058AB27-8CD5-4D22-AC2A-74686B0CB1EF}"/>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448496"/>
    <xdr:sp macro="" textlink="">
      <xdr:nvSpPr>
        <xdr:cNvPr id="18836" name="Text Box 15">
          <a:extLst>
            <a:ext uri="{FF2B5EF4-FFF2-40B4-BE49-F238E27FC236}">
              <a16:creationId xmlns:a16="http://schemas.microsoft.com/office/drawing/2014/main" id="{C422B0F7-516E-495B-B54B-26A6B803B653}"/>
            </a:ext>
          </a:extLst>
        </xdr:cNvPr>
        <xdr:cNvSpPr txBox="1">
          <a:spLocks noChangeArrowheads="1"/>
        </xdr:cNvSpPr>
      </xdr:nvSpPr>
      <xdr:spPr bwMode="auto">
        <a:xfrm>
          <a:off x="32247840" y="19985164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444331"/>
    <xdr:sp macro="" textlink="">
      <xdr:nvSpPr>
        <xdr:cNvPr id="18837" name="Text Box 15">
          <a:extLst>
            <a:ext uri="{FF2B5EF4-FFF2-40B4-BE49-F238E27FC236}">
              <a16:creationId xmlns:a16="http://schemas.microsoft.com/office/drawing/2014/main" id="{F1777061-C080-4F1B-9622-29B3920062F9}"/>
            </a:ext>
          </a:extLst>
        </xdr:cNvPr>
        <xdr:cNvSpPr txBox="1">
          <a:spLocks noChangeArrowheads="1"/>
        </xdr:cNvSpPr>
      </xdr:nvSpPr>
      <xdr:spPr bwMode="auto">
        <a:xfrm>
          <a:off x="32247840" y="1998516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38" name="Text Box 16">
          <a:extLst>
            <a:ext uri="{FF2B5EF4-FFF2-40B4-BE49-F238E27FC236}">
              <a16:creationId xmlns:a16="http://schemas.microsoft.com/office/drawing/2014/main" id="{527D87A3-2A12-40FC-9C7F-D37AD6ED27EF}"/>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39" name="Text Box 17">
          <a:extLst>
            <a:ext uri="{FF2B5EF4-FFF2-40B4-BE49-F238E27FC236}">
              <a16:creationId xmlns:a16="http://schemas.microsoft.com/office/drawing/2014/main" id="{1BA37BFB-5CF2-4660-AC47-A24D5B856F98}"/>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40" name="Text Box 18">
          <a:extLst>
            <a:ext uri="{FF2B5EF4-FFF2-40B4-BE49-F238E27FC236}">
              <a16:creationId xmlns:a16="http://schemas.microsoft.com/office/drawing/2014/main" id="{451B4F1C-FF87-4939-AA48-C27F34C4DC07}"/>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41" name="Text Box 19">
          <a:extLst>
            <a:ext uri="{FF2B5EF4-FFF2-40B4-BE49-F238E27FC236}">
              <a16:creationId xmlns:a16="http://schemas.microsoft.com/office/drawing/2014/main" id="{0A50B692-C0D4-4907-A2EC-752D5578280A}"/>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80</xdr:row>
      <xdr:rowOff>504825</xdr:rowOff>
    </xdr:from>
    <xdr:ext cx="95250" cy="444014"/>
    <xdr:sp macro="" textlink="">
      <xdr:nvSpPr>
        <xdr:cNvPr id="18842" name="Text Box 15">
          <a:extLst>
            <a:ext uri="{FF2B5EF4-FFF2-40B4-BE49-F238E27FC236}">
              <a16:creationId xmlns:a16="http://schemas.microsoft.com/office/drawing/2014/main" id="{8C6218FD-1751-4431-BC83-F9BEB14C0B05}"/>
            </a:ext>
          </a:extLst>
        </xdr:cNvPr>
        <xdr:cNvSpPr txBox="1">
          <a:spLocks noChangeArrowheads="1"/>
        </xdr:cNvSpPr>
      </xdr:nvSpPr>
      <xdr:spPr bwMode="auto">
        <a:xfrm>
          <a:off x="32247840" y="2018709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43" name="Text Box 16">
          <a:extLst>
            <a:ext uri="{FF2B5EF4-FFF2-40B4-BE49-F238E27FC236}">
              <a16:creationId xmlns:a16="http://schemas.microsoft.com/office/drawing/2014/main" id="{A2A0E6B1-E1EF-451C-8483-BE9D9F0AAEC2}"/>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44" name="Text Box 17">
          <a:extLst>
            <a:ext uri="{FF2B5EF4-FFF2-40B4-BE49-F238E27FC236}">
              <a16:creationId xmlns:a16="http://schemas.microsoft.com/office/drawing/2014/main" id="{000FC5C6-3332-4957-AF9C-864A5C161059}"/>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45" name="Text Box 18">
          <a:extLst>
            <a:ext uri="{FF2B5EF4-FFF2-40B4-BE49-F238E27FC236}">
              <a16:creationId xmlns:a16="http://schemas.microsoft.com/office/drawing/2014/main" id="{0CE472F7-8EFE-46DD-8AEF-B9DCA944C7AA}"/>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46" name="Text Box 19">
          <a:extLst>
            <a:ext uri="{FF2B5EF4-FFF2-40B4-BE49-F238E27FC236}">
              <a16:creationId xmlns:a16="http://schemas.microsoft.com/office/drawing/2014/main" id="{B08144D5-25CA-4505-A33F-78D16C8CC5CC}"/>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456743"/>
    <xdr:sp macro="" textlink="">
      <xdr:nvSpPr>
        <xdr:cNvPr id="18847" name="Text Box 15">
          <a:extLst>
            <a:ext uri="{FF2B5EF4-FFF2-40B4-BE49-F238E27FC236}">
              <a16:creationId xmlns:a16="http://schemas.microsoft.com/office/drawing/2014/main" id="{E0846B02-2A1D-4243-A7B2-E9D73B00F297}"/>
            </a:ext>
          </a:extLst>
        </xdr:cNvPr>
        <xdr:cNvSpPr txBox="1">
          <a:spLocks noChangeArrowheads="1"/>
        </xdr:cNvSpPr>
      </xdr:nvSpPr>
      <xdr:spPr bwMode="auto">
        <a:xfrm>
          <a:off x="32247840" y="19985164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444331"/>
    <xdr:sp macro="" textlink="">
      <xdr:nvSpPr>
        <xdr:cNvPr id="18848" name="Text Box 15">
          <a:extLst>
            <a:ext uri="{FF2B5EF4-FFF2-40B4-BE49-F238E27FC236}">
              <a16:creationId xmlns:a16="http://schemas.microsoft.com/office/drawing/2014/main" id="{192C9E5F-A8F0-4DE9-824A-451C4868B6F4}"/>
            </a:ext>
          </a:extLst>
        </xdr:cNvPr>
        <xdr:cNvSpPr txBox="1">
          <a:spLocks noChangeArrowheads="1"/>
        </xdr:cNvSpPr>
      </xdr:nvSpPr>
      <xdr:spPr bwMode="auto">
        <a:xfrm>
          <a:off x="32247840" y="1998516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49" name="Text Box 16">
          <a:extLst>
            <a:ext uri="{FF2B5EF4-FFF2-40B4-BE49-F238E27FC236}">
              <a16:creationId xmlns:a16="http://schemas.microsoft.com/office/drawing/2014/main" id="{787E9C66-727C-48B2-999A-3C464A958353}"/>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50" name="Text Box 17">
          <a:extLst>
            <a:ext uri="{FF2B5EF4-FFF2-40B4-BE49-F238E27FC236}">
              <a16:creationId xmlns:a16="http://schemas.microsoft.com/office/drawing/2014/main" id="{E94984B2-6DB6-4362-97CC-0762D675DD83}"/>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51" name="Text Box 18">
          <a:extLst>
            <a:ext uri="{FF2B5EF4-FFF2-40B4-BE49-F238E27FC236}">
              <a16:creationId xmlns:a16="http://schemas.microsoft.com/office/drawing/2014/main" id="{9E8C2A5B-5C5F-4FA3-9E95-53D5A77AEF9B}"/>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52" name="Text Box 19">
          <a:extLst>
            <a:ext uri="{FF2B5EF4-FFF2-40B4-BE49-F238E27FC236}">
              <a16:creationId xmlns:a16="http://schemas.microsoft.com/office/drawing/2014/main" id="{20006669-23A0-4130-81ED-31592F683577}"/>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80</xdr:row>
      <xdr:rowOff>504825</xdr:rowOff>
    </xdr:from>
    <xdr:ext cx="95250" cy="444014"/>
    <xdr:sp macro="" textlink="">
      <xdr:nvSpPr>
        <xdr:cNvPr id="18853" name="Text Box 15">
          <a:extLst>
            <a:ext uri="{FF2B5EF4-FFF2-40B4-BE49-F238E27FC236}">
              <a16:creationId xmlns:a16="http://schemas.microsoft.com/office/drawing/2014/main" id="{DA97A111-AAAA-4AC5-B6ED-FFFBDCBE8784}"/>
            </a:ext>
          </a:extLst>
        </xdr:cNvPr>
        <xdr:cNvSpPr txBox="1">
          <a:spLocks noChangeArrowheads="1"/>
        </xdr:cNvSpPr>
      </xdr:nvSpPr>
      <xdr:spPr bwMode="auto">
        <a:xfrm>
          <a:off x="32247840" y="2018709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54" name="Text Box 16">
          <a:extLst>
            <a:ext uri="{FF2B5EF4-FFF2-40B4-BE49-F238E27FC236}">
              <a16:creationId xmlns:a16="http://schemas.microsoft.com/office/drawing/2014/main" id="{666446AC-39F0-4BD4-BFA2-73273E8AA9AC}"/>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55" name="Text Box 17">
          <a:extLst>
            <a:ext uri="{FF2B5EF4-FFF2-40B4-BE49-F238E27FC236}">
              <a16:creationId xmlns:a16="http://schemas.microsoft.com/office/drawing/2014/main" id="{CF850000-1793-4B6B-A3AA-8401915B0244}"/>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56" name="Text Box 18">
          <a:extLst>
            <a:ext uri="{FF2B5EF4-FFF2-40B4-BE49-F238E27FC236}">
              <a16:creationId xmlns:a16="http://schemas.microsoft.com/office/drawing/2014/main" id="{00CB23A8-DC46-427A-81AE-D14E07134B11}"/>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57" name="Text Box 19">
          <a:extLst>
            <a:ext uri="{FF2B5EF4-FFF2-40B4-BE49-F238E27FC236}">
              <a16:creationId xmlns:a16="http://schemas.microsoft.com/office/drawing/2014/main" id="{95C2FE28-264E-4EBF-BBF3-16B9EB2456AE}"/>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58" name="Text Box 16">
          <a:extLst>
            <a:ext uri="{FF2B5EF4-FFF2-40B4-BE49-F238E27FC236}">
              <a16:creationId xmlns:a16="http://schemas.microsoft.com/office/drawing/2014/main" id="{DFB2D0CE-F4BA-4669-85DC-CE85D97A8D29}"/>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59" name="Text Box 17">
          <a:extLst>
            <a:ext uri="{FF2B5EF4-FFF2-40B4-BE49-F238E27FC236}">
              <a16:creationId xmlns:a16="http://schemas.microsoft.com/office/drawing/2014/main" id="{51AA8D1C-38D3-4CA6-9766-D0DEF6EFE98B}"/>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60" name="Text Box 18">
          <a:extLst>
            <a:ext uri="{FF2B5EF4-FFF2-40B4-BE49-F238E27FC236}">
              <a16:creationId xmlns:a16="http://schemas.microsoft.com/office/drawing/2014/main" id="{AD3F6EDF-2BD8-40B4-B8AE-CE7E2E1715EC}"/>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61" name="Text Box 19">
          <a:extLst>
            <a:ext uri="{FF2B5EF4-FFF2-40B4-BE49-F238E27FC236}">
              <a16:creationId xmlns:a16="http://schemas.microsoft.com/office/drawing/2014/main" id="{9A9BDDC0-14D2-492D-9115-EF2273495584}"/>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80</xdr:row>
      <xdr:rowOff>504825</xdr:rowOff>
    </xdr:from>
    <xdr:ext cx="95250" cy="444014"/>
    <xdr:sp macro="" textlink="">
      <xdr:nvSpPr>
        <xdr:cNvPr id="18862" name="Text Box 15">
          <a:extLst>
            <a:ext uri="{FF2B5EF4-FFF2-40B4-BE49-F238E27FC236}">
              <a16:creationId xmlns:a16="http://schemas.microsoft.com/office/drawing/2014/main" id="{1F8BB449-800E-4EF4-950B-DFFDC7C93050}"/>
            </a:ext>
          </a:extLst>
        </xdr:cNvPr>
        <xdr:cNvSpPr txBox="1">
          <a:spLocks noChangeArrowheads="1"/>
        </xdr:cNvSpPr>
      </xdr:nvSpPr>
      <xdr:spPr bwMode="auto">
        <a:xfrm>
          <a:off x="32247840" y="2018709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63" name="Text Box 16">
          <a:extLst>
            <a:ext uri="{FF2B5EF4-FFF2-40B4-BE49-F238E27FC236}">
              <a16:creationId xmlns:a16="http://schemas.microsoft.com/office/drawing/2014/main" id="{A8E9D00D-6A3E-4DB5-84C7-58CB2664E6A2}"/>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64" name="Text Box 17">
          <a:extLst>
            <a:ext uri="{FF2B5EF4-FFF2-40B4-BE49-F238E27FC236}">
              <a16:creationId xmlns:a16="http://schemas.microsoft.com/office/drawing/2014/main" id="{74FCC25B-DFDB-450D-AED3-17FFB8BA3279}"/>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65" name="Text Box 18">
          <a:extLst>
            <a:ext uri="{FF2B5EF4-FFF2-40B4-BE49-F238E27FC236}">
              <a16:creationId xmlns:a16="http://schemas.microsoft.com/office/drawing/2014/main" id="{048A746F-EC53-43C5-BD63-C4249978B233}"/>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461691"/>
    <xdr:sp macro="" textlink="">
      <xdr:nvSpPr>
        <xdr:cNvPr id="18866" name="Text Box 15">
          <a:extLst>
            <a:ext uri="{FF2B5EF4-FFF2-40B4-BE49-F238E27FC236}">
              <a16:creationId xmlns:a16="http://schemas.microsoft.com/office/drawing/2014/main" id="{198C9E85-05C6-43A6-A82D-6BB6D2A2D562}"/>
            </a:ext>
          </a:extLst>
        </xdr:cNvPr>
        <xdr:cNvSpPr txBox="1">
          <a:spLocks noChangeArrowheads="1"/>
        </xdr:cNvSpPr>
      </xdr:nvSpPr>
      <xdr:spPr bwMode="auto">
        <a:xfrm>
          <a:off x="32247840" y="19985164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444331"/>
    <xdr:sp macro="" textlink="">
      <xdr:nvSpPr>
        <xdr:cNvPr id="18867" name="Text Box 15">
          <a:extLst>
            <a:ext uri="{FF2B5EF4-FFF2-40B4-BE49-F238E27FC236}">
              <a16:creationId xmlns:a16="http://schemas.microsoft.com/office/drawing/2014/main" id="{E3AB57E5-0995-4946-9072-46C3E24B447E}"/>
            </a:ext>
          </a:extLst>
        </xdr:cNvPr>
        <xdr:cNvSpPr txBox="1">
          <a:spLocks noChangeArrowheads="1"/>
        </xdr:cNvSpPr>
      </xdr:nvSpPr>
      <xdr:spPr bwMode="auto">
        <a:xfrm>
          <a:off x="32247840" y="1998516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68" name="Text Box 16">
          <a:extLst>
            <a:ext uri="{FF2B5EF4-FFF2-40B4-BE49-F238E27FC236}">
              <a16:creationId xmlns:a16="http://schemas.microsoft.com/office/drawing/2014/main" id="{030348BD-27E0-4156-88E7-1B132D9B24EE}"/>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69" name="Text Box 17">
          <a:extLst>
            <a:ext uri="{FF2B5EF4-FFF2-40B4-BE49-F238E27FC236}">
              <a16:creationId xmlns:a16="http://schemas.microsoft.com/office/drawing/2014/main" id="{BD7F2772-3A37-44C1-8962-4D4F0F8E24D6}"/>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70" name="Text Box 18">
          <a:extLst>
            <a:ext uri="{FF2B5EF4-FFF2-40B4-BE49-F238E27FC236}">
              <a16:creationId xmlns:a16="http://schemas.microsoft.com/office/drawing/2014/main" id="{E1AFF60A-726A-4D5C-B1E4-60E295F454F2}"/>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71" name="Text Box 19">
          <a:extLst>
            <a:ext uri="{FF2B5EF4-FFF2-40B4-BE49-F238E27FC236}">
              <a16:creationId xmlns:a16="http://schemas.microsoft.com/office/drawing/2014/main" id="{80DB82D9-1965-4DB0-9F50-EAAC8AB4903D}"/>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72" name="Text Box 16">
          <a:extLst>
            <a:ext uri="{FF2B5EF4-FFF2-40B4-BE49-F238E27FC236}">
              <a16:creationId xmlns:a16="http://schemas.microsoft.com/office/drawing/2014/main" id="{1D5FDFE1-E1F3-41E1-BBB0-96ECC36C176A}"/>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73" name="Text Box 17">
          <a:extLst>
            <a:ext uri="{FF2B5EF4-FFF2-40B4-BE49-F238E27FC236}">
              <a16:creationId xmlns:a16="http://schemas.microsoft.com/office/drawing/2014/main" id="{60634FC0-4FA3-4E07-9196-F295AD19A6BE}"/>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74" name="Text Box 18">
          <a:extLst>
            <a:ext uri="{FF2B5EF4-FFF2-40B4-BE49-F238E27FC236}">
              <a16:creationId xmlns:a16="http://schemas.microsoft.com/office/drawing/2014/main" id="{08971E3C-C8EE-4A9A-93F9-E871F3CEE8A3}"/>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75" name="Text Box 19">
          <a:extLst>
            <a:ext uri="{FF2B5EF4-FFF2-40B4-BE49-F238E27FC236}">
              <a16:creationId xmlns:a16="http://schemas.microsoft.com/office/drawing/2014/main" id="{853B3A91-C3E7-4C92-A584-DAB1633549BB}"/>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448496"/>
    <xdr:sp macro="" textlink="">
      <xdr:nvSpPr>
        <xdr:cNvPr id="18876" name="Text Box 15">
          <a:extLst>
            <a:ext uri="{FF2B5EF4-FFF2-40B4-BE49-F238E27FC236}">
              <a16:creationId xmlns:a16="http://schemas.microsoft.com/office/drawing/2014/main" id="{71C3247D-67A3-4EE8-B62F-A03B0BD68F4A}"/>
            </a:ext>
          </a:extLst>
        </xdr:cNvPr>
        <xdr:cNvSpPr txBox="1">
          <a:spLocks noChangeArrowheads="1"/>
        </xdr:cNvSpPr>
      </xdr:nvSpPr>
      <xdr:spPr bwMode="auto">
        <a:xfrm>
          <a:off x="32247840" y="19985164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444331"/>
    <xdr:sp macro="" textlink="">
      <xdr:nvSpPr>
        <xdr:cNvPr id="18877" name="Text Box 15">
          <a:extLst>
            <a:ext uri="{FF2B5EF4-FFF2-40B4-BE49-F238E27FC236}">
              <a16:creationId xmlns:a16="http://schemas.microsoft.com/office/drawing/2014/main" id="{63A55F26-CD6A-4FFA-B5BC-B4A85102235D}"/>
            </a:ext>
          </a:extLst>
        </xdr:cNvPr>
        <xdr:cNvSpPr txBox="1">
          <a:spLocks noChangeArrowheads="1"/>
        </xdr:cNvSpPr>
      </xdr:nvSpPr>
      <xdr:spPr bwMode="auto">
        <a:xfrm>
          <a:off x="32247840" y="1998516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78" name="Text Box 16">
          <a:extLst>
            <a:ext uri="{FF2B5EF4-FFF2-40B4-BE49-F238E27FC236}">
              <a16:creationId xmlns:a16="http://schemas.microsoft.com/office/drawing/2014/main" id="{40621EA2-6280-4BA8-AD6E-AE1C88DB7715}"/>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79" name="Text Box 17">
          <a:extLst>
            <a:ext uri="{FF2B5EF4-FFF2-40B4-BE49-F238E27FC236}">
              <a16:creationId xmlns:a16="http://schemas.microsoft.com/office/drawing/2014/main" id="{44604EED-0662-496A-AC3E-B02F661E3E5A}"/>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80" name="Text Box 18">
          <a:extLst>
            <a:ext uri="{FF2B5EF4-FFF2-40B4-BE49-F238E27FC236}">
              <a16:creationId xmlns:a16="http://schemas.microsoft.com/office/drawing/2014/main" id="{A29CD961-4FBC-4A50-9F6F-E05711096D00}"/>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81" name="Text Box 19">
          <a:extLst>
            <a:ext uri="{FF2B5EF4-FFF2-40B4-BE49-F238E27FC236}">
              <a16:creationId xmlns:a16="http://schemas.microsoft.com/office/drawing/2014/main" id="{6211319B-1BBB-477B-938C-00378E3B3131}"/>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80</xdr:row>
      <xdr:rowOff>504825</xdr:rowOff>
    </xdr:from>
    <xdr:ext cx="95250" cy="444014"/>
    <xdr:sp macro="" textlink="">
      <xdr:nvSpPr>
        <xdr:cNvPr id="18882" name="Text Box 15">
          <a:extLst>
            <a:ext uri="{FF2B5EF4-FFF2-40B4-BE49-F238E27FC236}">
              <a16:creationId xmlns:a16="http://schemas.microsoft.com/office/drawing/2014/main" id="{C5BC0718-C93F-4A9A-AC68-0B4E59847AFA}"/>
            </a:ext>
          </a:extLst>
        </xdr:cNvPr>
        <xdr:cNvSpPr txBox="1">
          <a:spLocks noChangeArrowheads="1"/>
        </xdr:cNvSpPr>
      </xdr:nvSpPr>
      <xdr:spPr bwMode="auto">
        <a:xfrm>
          <a:off x="32247840" y="2018709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83" name="Text Box 16">
          <a:extLst>
            <a:ext uri="{FF2B5EF4-FFF2-40B4-BE49-F238E27FC236}">
              <a16:creationId xmlns:a16="http://schemas.microsoft.com/office/drawing/2014/main" id="{768DC1DB-1C36-4F1B-A3F0-01ADEE430739}"/>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84" name="Text Box 17">
          <a:extLst>
            <a:ext uri="{FF2B5EF4-FFF2-40B4-BE49-F238E27FC236}">
              <a16:creationId xmlns:a16="http://schemas.microsoft.com/office/drawing/2014/main" id="{0F7CF532-3213-4A4F-B0F4-9C4CF79F2AB7}"/>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85" name="Text Box 18">
          <a:extLst>
            <a:ext uri="{FF2B5EF4-FFF2-40B4-BE49-F238E27FC236}">
              <a16:creationId xmlns:a16="http://schemas.microsoft.com/office/drawing/2014/main" id="{46D86998-0E92-4ABF-8B19-F205B1E4B982}"/>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86" name="Text Box 19">
          <a:extLst>
            <a:ext uri="{FF2B5EF4-FFF2-40B4-BE49-F238E27FC236}">
              <a16:creationId xmlns:a16="http://schemas.microsoft.com/office/drawing/2014/main" id="{04A5A949-9D3F-4F38-B69C-D47BD6FFBAEF}"/>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456743"/>
    <xdr:sp macro="" textlink="">
      <xdr:nvSpPr>
        <xdr:cNvPr id="18887" name="Text Box 15">
          <a:extLst>
            <a:ext uri="{FF2B5EF4-FFF2-40B4-BE49-F238E27FC236}">
              <a16:creationId xmlns:a16="http://schemas.microsoft.com/office/drawing/2014/main" id="{932C762D-3F7C-41AD-BC1B-8439BB0D3767}"/>
            </a:ext>
          </a:extLst>
        </xdr:cNvPr>
        <xdr:cNvSpPr txBox="1">
          <a:spLocks noChangeArrowheads="1"/>
        </xdr:cNvSpPr>
      </xdr:nvSpPr>
      <xdr:spPr bwMode="auto">
        <a:xfrm>
          <a:off x="32247840" y="19985164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95250" cy="444331"/>
    <xdr:sp macro="" textlink="">
      <xdr:nvSpPr>
        <xdr:cNvPr id="18888" name="Text Box 15">
          <a:extLst>
            <a:ext uri="{FF2B5EF4-FFF2-40B4-BE49-F238E27FC236}">
              <a16:creationId xmlns:a16="http://schemas.microsoft.com/office/drawing/2014/main" id="{246C68FC-F19C-4555-B1AE-B8E1531CEEC7}"/>
            </a:ext>
          </a:extLst>
        </xdr:cNvPr>
        <xdr:cNvSpPr txBox="1">
          <a:spLocks noChangeArrowheads="1"/>
        </xdr:cNvSpPr>
      </xdr:nvSpPr>
      <xdr:spPr bwMode="auto">
        <a:xfrm>
          <a:off x="32247840" y="19985164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89" name="Text Box 16">
          <a:extLst>
            <a:ext uri="{FF2B5EF4-FFF2-40B4-BE49-F238E27FC236}">
              <a16:creationId xmlns:a16="http://schemas.microsoft.com/office/drawing/2014/main" id="{D95A9204-6A08-40FB-8669-54A0413CDE69}"/>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90" name="Text Box 17">
          <a:extLst>
            <a:ext uri="{FF2B5EF4-FFF2-40B4-BE49-F238E27FC236}">
              <a16:creationId xmlns:a16="http://schemas.microsoft.com/office/drawing/2014/main" id="{1E8EA14D-6B35-4498-AA76-27BAD39D31E0}"/>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91" name="Text Box 18">
          <a:extLst>
            <a:ext uri="{FF2B5EF4-FFF2-40B4-BE49-F238E27FC236}">
              <a16:creationId xmlns:a16="http://schemas.microsoft.com/office/drawing/2014/main" id="{8EE7BAF3-71BA-4E33-A471-417F7D0F79E1}"/>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92" name="Text Box 19">
          <a:extLst>
            <a:ext uri="{FF2B5EF4-FFF2-40B4-BE49-F238E27FC236}">
              <a16:creationId xmlns:a16="http://schemas.microsoft.com/office/drawing/2014/main" id="{088A8FCB-25F7-48EB-A47D-AAD83C280956}"/>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80</xdr:row>
      <xdr:rowOff>504825</xdr:rowOff>
    </xdr:from>
    <xdr:ext cx="95250" cy="444014"/>
    <xdr:sp macro="" textlink="">
      <xdr:nvSpPr>
        <xdr:cNvPr id="18893" name="Text Box 15">
          <a:extLst>
            <a:ext uri="{FF2B5EF4-FFF2-40B4-BE49-F238E27FC236}">
              <a16:creationId xmlns:a16="http://schemas.microsoft.com/office/drawing/2014/main" id="{8011F77D-0A1B-47CD-8EA3-198E91C05946}"/>
            </a:ext>
          </a:extLst>
        </xdr:cNvPr>
        <xdr:cNvSpPr txBox="1">
          <a:spLocks noChangeArrowheads="1"/>
        </xdr:cNvSpPr>
      </xdr:nvSpPr>
      <xdr:spPr bwMode="auto">
        <a:xfrm>
          <a:off x="32247840" y="2018709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94" name="Text Box 16">
          <a:extLst>
            <a:ext uri="{FF2B5EF4-FFF2-40B4-BE49-F238E27FC236}">
              <a16:creationId xmlns:a16="http://schemas.microsoft.com/office/drawing/2014/main" id="{2C79248A-C91D-4BDD-9774-929DAEF946C3}"/>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95" name="Text Box 17">
          <a:extLst>
            <a:ext uri="{FF2B5EF4-FFF2-40B4-BE49-F238E27FC236}">
              <a16:creationId xmlns:a16="http://schemas.microsoft.com/office/drawing/2014/main" id="{845933CF-8731-4ABA-9040-7B653F354A13}"/>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96" name="Text Box 18">
          <a:extLst>
            <a:ext uri="{FF2B5EF4-FFF2-40B4-BE49-F238E27FC236}">
              <a16:creationId xmlns:a16="http://schemas.microsoft.com/office/drawing/2014/main" id="{5C55B2C6-62D7-4698-B640-030B6DFABBCA}"/>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97" name="Text Box 19">
          <a:extLst>
            <a:ext uri="{FF2B5EF4-FFF2-40B4-BE49-F238E27FC236}">
              <a16:creationId xmlns:a16="http://schemas.microsoft.com/office/drawing/2014/main" id="{6E34F117-ABF2-47D5-9D98-0885824540CD}"/>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98" name="Text Box 16">
          <a:extLst>
            <a:ext uri="{FF2B5EF4-FFF2-40B4-BE49-F238E27FC236}">
              <a16:creationId xmlns:a16="http://schemas.microsoft.com/office/drawing/2014/main" id="{06B06B09-671E-4BC2-9C26-99AF232CDD09}"/>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899" name="Text Box 17">
          <a:extLst>
            <a:ext uri="{FF2B5EF4-FFF2-40B4-BE49-F238E27FC236}">
              <a16:creationId xmlns:a16="http://schemas.microsoft.com/office/drawing/2014/main" id="{AC67F929-7C7D-4B2E-923A-DD447BB2892E}"/>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900" name="Text Box 18">
          <a:extLst>
            <a:ext uri="{FF2B5EF4-FFF2-40B4-BE49-F238E27FC236}">
              <a16:creationId xmlns:a16="http://schemas.microsoft.com/office/drawing/2014/main" id="{A5872139-8969-40AE-A039-F6B6485F6C5F}"/>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901" name="Text Box 19">
          <a:extLst>
            <a:ext uri="{FF2B5EF4-FFF2-40B4-BE49-F238E27FC236}">
              <a16:creationId xmlns:a16="http://schemas.microsoft.com/office/drawing/2014/main" id="{8E3005A9-E14C-4E01-ABF5-44F435BE515C}"/>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80</xdr:row>
      <xdr:rowOff>504825</xdr:rowOff>
    </xdr:from>
    <xdr:ext cx="95250" cy="444014"/>
    <xdr:sp macro="" textlink="">
      <xdr:nvSpPr>
        <xdr:cNvPr id="18902" name="Text Box 15">
          <a:extLst>
            <a:ext uri="{FF2B5EF4-FFF2-40B4-BE49-F238E27FC236}">
              <a16:creationId xmlns:a16="http://schemas.microsoft.com/office/drawing/2014/main" id="{9A6B022D-B836-423D-AC36-DA3B02E51DA0}"/>
            </a:ext>
          </a:extLst>
        </xdr:cNvPr>
        <xdr:cNvSpPr txBox="1">
          <a:spLocks noChangeArrowheads="1"/>
        </xdr:cNvSpPr>
      </xdr:nvSpPr>
      <xdr:spPr bwMode="auto">
        <a:xfrm>
          <a:off x="32247840" y="20187094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903" name="Text Box 16">
          <a:extLst>
            <a:ext uri="{FF2B5EF4-FFF2-40B4-BE49-F238E27FC236}">
              <a16:creationId xmlns:a16="http://schemas.microsoft.com/office/drawing/2014/main" id="{9C65D4E7-BE9F-43E8-B476-E3C6C052EED2}"/>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171450"/>
    <xdr:sp macro="" textlink="">
      <xdr:nvSpPr>
        <xdr:cNvPr id="18904" name="Text Box 17">
          <a:extLst>
            <a:ext uri="{FF2B5EF4-FFF2-40B4-BE49-F238E27FC236}">
              <a16:creationId xmlns:a16="http://schemas.microsoft.com/office/drawing/2014/main" id="{8D9753CA-715E-4128-B4A1-37DE942DB42E}"/>
            </a:ext>
          </a:extLst>
        </xdr:cNvPr>
        <xdr:cNvSpPr txBox="1">
          <a:spLocks noChangeArrowheads="1"/>
        </xdr:cNvSpPr>
      </xdr:nvSpPr>
      <xdr:spPr bwMode="auto">
        <a:xfrm>
          <a:off x="32247840" y="20307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461691"/>
    <xdr:sp macro="" textlink="">
      <xdr:nvSpPr>
        <xdr:cNvPr id="18905" name="Text Box 15">
          <a:extLst>
            <a:ext uri="{FF2B5EF4-FFF2-40B4-BE49-F238E27FC236}">
              <a16:creationId xmlns:a16="http://schemas.microsoft.com/office/drawing/2014/main" id="{EDF09627-B6CA-4725-84C3-0CE231F8F90D}"/>
            </a:ext>
          </a:extLst>
        </xdr:cNvPr>
        <xdr:cNvSpPr txBox="1">
          <a:spLocks noChangeArrowheads="1"/>
        </xdr:cNvSpPr>
      </xdr:nvSpPr>
      <xdr:spPr bwMode="auto">
        <a:xfrm>
          <a:off x="32247840" y="2033492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444331"/>
    <xdr:sp macro="" textlink="">
      <xdr:nvSpPr>
        <xdr:cNvPr id="18906" name="Text Box 15">
          <a:extLst>
            <a:ext uri="{FF2B5EF4-FFF2-40B4-BE49-F238E27FC236}">
              <a16:creationId xmlns:a16="http://schemas.microsoft.com/office/drawing/2014/main" id="{DB1833D8-E932-4B0A-863B-A5B2309F590A}"/>
            </a:ext>
          </a:extLst>
        </xdr:cNvPr>
        <xdr:cNvSpPr txBox="1">
          <a:spLocks noChangeArrowheads="1"/>
        </xdr:cNvSpPr>
      </xdr:nvSpPr>
      <xdr:spPr bwMode="auto">
        <a:xfrm>
          <a:off x="32247840" y="203349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07" name="Text Box 16">
          <a:extLst>
            <a:ext uri="{FF2B5EF4-FFF2-40B4-BE49-F238E27FC236}">
              <a16:creationId xmlns:a16="http://schemas.microsoft.com/office/drawing/2014/main" id="{A6E82FF3-7F8E-4398-8E87-0674BAD2E17C}"/>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08" name="Text Box 17">
          <a:extLst>
            <a:ext uri="{FF2B5EF4-FFF2-40B4-BE49-F238E27FC236}">
              <a16:creationId xmlns:a16="http://schemas.microsoft.com/office/drawing/2014/main" id="{4161F23F-FBDF-437E-AFEC-084797A709CF}"/>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09" name="Text Box 18">
          <a:extLst>
            <a:ext uri="{FF2B5EF4-FFF2-40B4-BE49-F238E27FC236}">
              <a16:creationId xmlns:a16="http://schemas.microsoft.com/office/drawing/2014/main" id="{EDDAE167-C821-4CA0-B28F-7A54E97A403E}"/>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10" name="Text Box 19">
          <a:extLst>
            <a:ext uri="{FF2B5EF4-FFF2-40B4-BE49-F238E27FC236}">
              <a16:creationId xmlns:a16="http://schemas.microsoft.com/office/drawing/2014/main" id="{D7BBCE1A-EB47-4465-BE99-1FB5ECEA5555}"/>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11" name="Text Box 16">
          <a:extLst>
            <a:ext uri="{FF2B5EF4-FFF2-40B4-BE49-F238E27FC236}">
              <a16:creationId xmlns:a16="http://schemas.microsoft.com/office/drawing/2014/main" id="{DD074E21-DDDC-4A84-A60D-F1DF186414B5}"/>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12" name="Text Box 17">
          <a:extLst>
            <a:ext uri="{FF2B5EF4-FFF2-40B4-BE49-F238E27FC236}">
              <a16:creationId xmlns:a16="http://schemas.microsoft.com/office/drawing/2014/main" id="{E721DF45-862C-425D-A5AF-21291F7A59DC}"/>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13" name="Text Box 18">
          <a:extLst>
            <a:ext uri="{FF2B5EF4-FFF2-40B4-BE49-F238E27FC236}">
              <a16:creationId xmlns:a16="http://schemas.microsoft.com/office/drawing/2014/main" id="{04270292-4809-4881-B0DB-EAA25980A0A6}"/>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14" name="Text Box 19">
          <a:extLst>
            <a:ext uri="{FF2B5EF4-FFF2-40B4-BE49-F238E27FC236}">
              <a16:creationId xmlns:a16="http://schemas.microsoft.com/office/drawing/2014/main" id="{47E6522D-5DBF-47D7-8C5C-9336970B97A5}"/>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448496"/>
    <xdr:sp macro="" textlink="">
      <xdr:nvSpPr>
        <xdr:cNvPr id="18915" name="Text Box 15">
          <a:extLst>
            <a:ext uri="{FF2B5EF4-FFF2-40B4-BE49-F238E27FC236}">
              <a16:creationId xmlns:a16="http://schemas.microsoft.com/office/drawing/2014/main" id="{EC747FDA-86DA-449D-87C1-5A1327AD0754}"/>
            </a:ext>
          </a:extLst>
        </xdr:cNvPr>
        <xdr:cNvSpPr txBox="1">
          <a:spLocks noChangeArrowheads="1"/>
        </xdr:cNvSpPr>
      </xdr:nvSpPr>
      <xdr:spPr bwMode="auto">
        <a:xfrm>
          <a:off x="32247840" y="203349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444331"/>
    <xdr:sp macro="" textlink="">
      <xdr:nvSpPr>
        <xdr:cNvPr id="18916" name="Text Box 15">
          <a:extLst>
            <a:ext uri="{FF2B5EF4-FFF2-40B4-BE49-F238E27FC236}">
              <a16:creationId xmlns:a16="http://schemas.microsoft.com/office/drawing/2014/main" id="{3DEA759F-C54E-45C1-A0E9-2E75924E664E}"/>
            </a:ext>
          </a:extLst>
        </xdr:cNvPr>
        <xdr:cNvSpPr txBox="1">
          <a:spLocks noChangeArrowheads="1"/>
        </xdr:cNvSpPr>
      </xdr:nvSpPr>
      <xdr:spPr bwMode="auto">
        <a:xfrm>
          <a:off x="32247840" y="203349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17" name="Text Box 16">
          <a:extLst>
            <a:ext uri="{FF2B5EF4-FFF2-40B4-BE49-F238E27FC236}">
              <a16:creationId xmlns:a16="http://schemas.microsoft.com/office/drawing/2014/main" id="{F43D7F7A-0574-40E9-A390-88233D39D4D3}"/>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18" name="Text Box 17">
          <a:extLst>
            <a:ext uri="{FF2B5EF4-FFF2-40B4-BE49-F238E27FC236}">
              <a16:creationId xmlns:a16="http://schemas.microsoft.com/office/drawing/2014/main" id="{20AD6E9A-A3C4-42D0-869C-602B820BA3C2}"/>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19" name="Text Box 18">
          <a:extLst>
            <a:ext uri="{FF2B5EF4-FFF2-40B4-BE49-F238E27FC236}">
              <a16:creationId xmlns:a16="http://schemas.microsoft.com/office/drawing/2014/main" id="{9562E9E4-36AF-4E09-B38C-973983E6ED60}"/>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20" name="Text Box 19">
          <a:extLst>
            <a:ext uri="{FF2B5EF4-FFF2-40B4-BE49-F238E27FC236}">
              <a16:creationId xmlns:a16="http://schemas.microsoft.com/office/drawing/2014/main" id="{580B7884-5E18-43B7-A98B-DA9DECE01916}"/>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82</xdr:row>
      <xdr:rowOff>504825</xdr:rowOff>
    </xdr:from>
    <xdr:ext cx="95250" cy="444014"/>
    <xdr:sp macro="" textlink="">
      <xdr:nvSpPr>
        <xdr:cNvPr id="18921" name="Text Box 15">
          <a:extLst>
            <a:ext uri="{FF2B5EF4-FFF2-40B4-BE49-F238E27FC236}">
              <a16:creationId xmlns:a16="http://schemas.microsoft.com/office/drawing/2014/main" id="{7F73B758-3C1E-4EF9-BF51-4FC713C59AE3}"/>
            </a:ext>
          </a:extLst>
        </xdr:cNvPr>
        <xdr:cNvSpPr txBox="1">
          <a:spLocks noChangeArrowheads="1"/>
        </xdr:cNvSpPr>
      </xdr:nvSpPr>
      <xdr:spPr bwMode="auto">
        <a:xfrm>
          <a:off x="32247840" y="2050103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22" name="Text Box 16">
          <a:extLst>
            <a:ext uri="{FF2B5EF4-FFF2-40B4-BE49-F238E27FC236}">
              <a16:creationId xmlns:a16="http://schemas.microsoft.com/office/drawing/2014/main" id="{393934FF-85BD-4A96-A564-FC10E9A97BB6}"/>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23" name="Text Box 17">
          <a:extLst>
            <a:ext uri="{FF2B5EF4-FFF2-40B4-BE49-F238E27FC236}">
              <a16:creationId xmlns:a16="http://schemas.microsoft.com/office/drawing/2014/main" id="{83C605F8-8BEE-4B79-9B78-D1C361353C24}"/>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24" name="Text Box 18">
          <a:extLst>
            <a:ext uri="{FF2B5EF4-FFF2-40B4-BE49-F238E27FC236}">
              <a16:creationId xmlns:a16="http://schemas.microsoft.com/office/drawing/2014/main" id="{5100145F-ABD2-4336-BA3A-B34CD4247AE8}"/>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25" name="Text Box 19">
          <a:extLst>
            <a:ext uri="{FF2B5EF4-FFF2-40B4-BE49-F238E27FC236}">
              <a16:creationId xmlns:a16="http://schemas.microsoft.com/office/drawing/2014/main" id="{436AF2DA-CBDC-4E61-A9BC-EE317E7A903E}"/>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456743"/>
    <xdr:sp macro="" textlink="">
      <xdr:nvSpPr>
        <xdr:cNvPr id="18926" name="Text Box 15">
          <a:extLst>
            <a:ext uri="{FF2B5EF4-FFF2-40B4-BE49-F238E27FC236}">
              <a16:creationId xmlns:a16="http://schemas.microsoft.com/office/drawing/2014/main" id="{CE0D3ED1-981D-484D-A192-78013E43DD2D}"/>
            </a:ext>
          </a:extLst>
        </xdr:cNvPr>
        <xdr:cNvSpPr txBox="1">
          <a:spLocks noChangeArrowheads="1"/>
        </xdr:cNvSpPr>
      </xdr:nvSpPr>
      <xdr:spPr bwMode="auto">
        <a:xfrm>
          <a:off x="32247840" y="2033492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444331"/>
    <xdr:sp macro="" textlink="">
      <xdr:nvSpPr>
        <xdr:cNvPr id="18927" name="Text Box 15">
          <a:extLst>
            <a:ext uri="{FF2B5EF4-FFF2-40B4-BE49-F238E27FC236}">
              <a16:creationId xmlns:a16="http://schemas.microsoft.com/office/drawing/2014/main" id="{C3C5D406-D32E-49BA-8781-21C56398E311}"/>
            </a:ext>
          </a:extLst>
        </xdr:cNvPr>
        <xdr:cNvSpPr txBox="1">
          <a:spLocks noChangeArrowheads="1"/>
        </xdr:cNvSpPr>
      </xdr:nvSpPr>
      <xdr:spPr bwMode="auto">
        <a:xfrm>
          <a:off x="32247840" y="203349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28" name="Text Box 16">
          <a:extLst>
            <a:ext uri="{FF2B5EF4-FFF2-40B4-BE49-F238E27FC236}">
              <a16:creationId xmlns:a16="http://schemas.microsoft.com/office/drawing/2014/main" id="{D43EF887-80DB-4E02-AEAC-8B98B40AFA7B}"/>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29" name="Text Box 17">
          <a:extLst>
            <a:ext uri="{FF2B5EF4-FFF2-40B4-BE49-F238E27FC236}">
              <a16:creationId xmlns:a16="http://schemas.microsoft.com/office/drawing/2014/main" id="{913EA575-83B8-4C92-BB1E-DA736910B8C2}"/>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30" name="Text Box 18">
          <a:extLst>
            <a:ext uri="{FF2B5EF4-FFF2-40B4-BE49-F238E27FC236}">
              <a16:creationId xmlns:a16="http://schemas.microsoft.com/office/drawing/2014/main" id="{0808E913-994B-4B71-A6E0-052BB16906E2}"/>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31" name="Text Box 19">
          <a:extLst>
            <a:ext uri="{FF2B5EF4-FFF2-40B4-BE49-F238E27FC236}">
              <a16:creationId xmlns:a16="http://schemas.microsoft.com/office/drawing/2014/main" id="{4391522C-58E3-4729-BCEE-0289F4ADC78D}"/>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82</xdr:row>
      <xdr:rowOff>504825</xdr:rowOff>
    </xdr:from>
    <xdr:ext cx="95250" cy="444014"/>
    <xdr:sp macro="" textlink="">
      <xdr:nvSpPr>
        <xdr:cNvPr id="18932" name="Text Box 15">
          <a:extLst>
            <a:ext uri="{FF2B5EF4-FFF2-40B4-BE49-F238E27FC236}">
              <a16:creationId xmlns:a16="http://schemas.microsoft.com/office/drawing/2014/main" id="{F1EC5113-7351-4B33-8CC8-331103354770}"/>
            </a:ext>
          </a:extLst>
        </xdr:cNvPr>
        <xdr:cNvSpPr txBox="1">
          <a:spLocks noChangeArrowheads="1"/>
        </xdr:cNvSpPr>
      </xdr:nvSpPr>
      <xdr:spPr bwMode="auto">
        <a:xfrm>
          <a:off x="32247840" y="2050103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33" name="Text Box 16">
          <a:extLst>
            <a:ext uri="{FF2B5EF4-FFF2-40B4-BE49-F238E27FC236}">
              <a16:creationId xmlns:a16="http://schemas.microsoft.com/office/drawing/2014/main" id="{D7BE0F69-8EB2-4227-9BD8-1E8120F125A6}"/>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34" name="Text Box 17">
          <a:extLst>
            <a:ext uri="{FF2B5EF4-FFF2-40B4-BE49-F238E27FC236}">
              <a16:creationId xmlns:a16="http://schemas.microsoft.com/office/drawing/2014/main" id="{E6A6266A-DC68-49FD-8359-EC1F0FE9462C}"/>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35" name="Text Box 18">
          <a:extLst>
            <a:ext uri="{FF2B5EF4-FFF2-40B4-BE49-F238E27FC236}">
              <a16:creationId xmlns:a16="http://schemas.microsoft.com/office/drawing/2014/main" id="{758BC4C8-8E00-4568-BE15-72BF8B6AD9A1}"/>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36" name="Text Box 19">
          <a:extLst>
            <a:ext uri="{FF2B5EF4-FFF2-40B4-BE49-F238E27FC236}">
              <a16:creationId xmlns:a16="http://schemas.microsoft.com/office/drawing/2014/main" id="{96F83A73-1327-48FE-AE22-2FC960AE2AC3}"/>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37" name="Text Box 16">
          <a:extLst>
            <a:ext uri="{FF2B5EF4-FFF2-40B4-BE49-F238E27FC236}">
              <a16:creationId xmlns:a16="http://schemas.microsoft.com/office/drawing/2014/main" id="{AE9BC8AD-C3A7-48A7-8152-479970096CC2}"/>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38" name="Text Box 17">
          <a:extLst>
            <a:ext uri="{FF2B5EF4-FFF2-40B4-BE49-F238E27FC236}">
              <a16:creationId xmlns:a16="http://schemas.microsoft.com/office/drawing/2014/main" id="{8427FC9B-12F7-45C2-83C8-1FC494C4B25B}"/>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39" name="Text Box 18">
          <a:extLst>
            <a:ext uri="{FF2B5EF4-FFF2-40B4-BE49-F238E27FC236}">
              <a16:creationId xmlns:a16="http://schemas.microsoft.com/office/drawing/2014/main" id="{03837BAB-A6F8-4C56-A034-DA78C4DA88A0}"/>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40" name="Text Box 19">
          <a:extLst>
            <a:ext uri="{FF2B5EF4-FFF2-40B4-BE49-F238E27FC236}">
              <a16:creationId xmlns:a16="http://schemas.microsoft.com/office/drawing/2014/main" id="{CC5567C1-629E-4FBB-BEC4-3961134542FD}"/>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82</xdr:row>
      <xdr:rowOff>504825</xdr:rowOff>
    </xdr:from>
    <xdr:ext cx="95250" cy="444014"/>
    <xdr:sp macro="" textlink="">
      <xdr:nvSpPr>
        <xdr:cNvPr id="18941" name="Text Box 15">
          <a:extLst>
            <a:ext uri="{FF2B5EF4-FFF2-40B4-BE49-F238E27FC236}">
              <a16:creationId xmlns:a16="http://schemas.microsoft.com/office/drawing/2014/main" id="{031A6C9F-E745-4005-852E-A93D6BF08959}"/>
            </a:ext>
          </a:extLst>
        </xdr:cNvPr>
        <xdr:cNvSpPr txBox="1">
          <a:spLocks noChangeArrowheads="1"/>
        </xdr:cNvSpPr>
      </xdr:nvSpPr>
      <xdr:spPr bwMode="auto">
        <a:xfrm>
          <a:off x="32247840" y="2050103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42" name="Text Box 16">
          <a:extLst>
            <a:ext uri="{FF2B5EF4-FFF2-40B4-BE49-F238E27FC236}">
              <a16:creationId xmlns:a16="http://schemas.microsoft.com/office/drawing/2014/main" id="{725B4728-7B4E-492F-A09F-4DA9E0296801}"/>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43" name="Text Box 17">
          <a:extLst>
            <a:ext uri="{FF2B5EF4-FFF2-40B4-BE49-F238E27FC236}">
              <a16:creationId xmlns:a16="http://schemas.microsoft.com/office/drawing/2014/main" id="{50AC9D9D-8BFE-4CBF-9610-3C2918F5A43A}"/>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44" name="Text Box 18">
          <a:extLst>
            <a:ext uri="{FF2B5EF4-FFF2-40B4-BE49-F238E27FC236}">
              <a16:creationId xmlns:a16="http://schemas.microsoft.com/office/drawing/2014/main" id="{5242FF1E-94E4-479E-9E8B-373A026004AB}"/>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461691"/>
    <xdr:sp macro="" textlink="">
      <xdr:nvSpPr>
        <xdr:cNvPr id="18945" name="Text Box 15">
          <a:extLst>
            <a:ext uri="{FF2B5EF4-FFF2-40B4-BE49-F238E27FC236}">
              <a16:creationId xmlns:a16="http://schemas.microsoft.com/office/drawing/2014/main" id="{05B8D8B6-288D-4B98-BD8E-28515FD1A2EC}"/>
            </a:ext>
          </a:extLst>
        </xdr:cNvPr>
        <xdr:cNvSpPr txBox="1">
          <a:spLocks noChangeArrowheads="1"/>
        </xdr:cNvSpPr>
      </xdr:nvSpPr>
      <xdr:spPr bwMode="auto">
        <a:xfrm>
          <a:off x="32247840" y="2033492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444331"/>
    <xdr:sp macro="" textlink="">
      <xdr:nvSpPr>
        <xdr:cNvPr id="18946" name="Text Box 15">
          <a:extLst>
            <a:ext uri="{FF2B5EF4-FFF2-40B4-BE49-F238E27FC236}">
              <a16:creationId xmlns:a16="http://schemas.microsoft.com/office/drawing/2014/main" id="{30D96D2A-DEF8-417C-B770-5305902D4C77}"/>
            </a:ext>
          </a:extLst>
        </xdr:cNvPr>
        <xdr:cNvSpPr txBox="1">
          <a:spLocks noChangeArrowheads="1"/>
        </xdr:cNvSpPr>
      </xdr:nvSpPr>
      <xdr:spPr bwMode="auto">
        <a:xfrm>
          <a:off x="32247840" y="203349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47" name="Text Box 16">
          <a:extLst>
            <a:ext uri="{FF2B5EF4-FFF2-40B4-BE49-F238E27FC236}">
              <a16:creationId xmlns:a16="http://schemas.microsoft.com/office/drawing/2014/main" id="{1EF8C865-4BF9-4A3D-B453-1DBE2D2BE53C}"/>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48" name="Text Box 17">
          <a:extLst>
            <a:ext uri="{FF2B5EF4-FFF2-40B4-BE49-F238E27FC236}">
              <a16:creationId xmlns:a16="http://schemas.microsoft.com/office/drawing/2014/main" id="{663A25EC-CE92-4096-9F1C-FCE055FA96D3}"/>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49" name="Text Box 18">
          <a:extLst>
            <a:ext uri="{FF2B5EF4-FFF2-40B4-BE49-F238E27FC236}">
              <a16:creationId xmlns:a16="http://schemas.microsoft.com/office/drawing/2014/main" id="{CC9C62B6-589B-4347-8499-FEA699D61EE7}"/>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50" name="Text Box 19">
          <a:extLst>
            <a:ext uri="{FF2B5EF4-FFF2-40B4-BE49-F238E27FC236}">
              <a16:creationId xmlns:a16="http://schemas.microsoft.com/office/drawing/2014/main" id="{5C2EF296-F437-4FEB-93DB-78B9D9684B9E}"/>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51" name="Text Box 16">
          <a:extLst>
            <a:ext uri="{FF2B5EF4-FFF2-40B4-BE49-F238E27FC236}">
              <a16:creationId xmlns:a16="http://schemas.microsoft.com/office/drawing/2014/main" id="{3A9586EE-7581-4B99-B47A-6FAB0B5EF3B6}"/>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52" name="Text Box 17">
          <a:extLst>
            <a:ext uri="{FF2B5EF4-FFF2-40B4-BE49-F238E27FC236}">
              <a16:creationId xmlns:a16="http://schemas.microsoft.com/office/drawing/2014/main" id="{FFD3BBA4-356B-408A-BD74-E70F8F1E53F6}"/>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53" name="Text Box 18">
          <a:extLst>
            <a:ext uri="{FF2B5EF4-FFF2-40B4-BE49-F238E27FC236}">
              <a16:creationId xmlns:a16="http://schemas.microsoft.com/office/drawing/2014/main" id="{B4A03C79-69A5-4114-BE01-9E6901A9CC9F}"/>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54" name="Text Box 19">
          <a:extLst>
            <a:ext uri="{FF2B5EF4-FFF2-40B4-BE49-F238E27FC236}">
              <a16:creationId xmlns:a16="http://schemas.microsoft.com/office/drawing/2014/main" id="{8A988412-9B57-4C23-B492-42346AB87FE1}"/>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448496"/>
    <xdr:sp macro="" textlink="">
      <xdr:nvSpPr>
        <xdr:cNvPr id="18955" name="Text Box 15">
          <a:extLst>
            <a:ext uri="{FF2B5EF4-FFF2-40B4-BE49-F238E27FC236}">
              <a16:creationId xmlns:a16="http://schemas.microsoft.com/office/drawing/2014/main" id="{683543DD-FA67-4FF3-87AE-F18D8AF6C4BA}"/>
            </a:ext>
          </a:extLst>
        </xdr:cNvPr>
        <xdr:cNvSpPr txBox="1">
          <a:spLocks noChangeArrowheads="1"/>
        </xdr:cNvSpPr>
      </xdr:nvSpPr>
      <xdr:spPr bwMode="auto">
        <a:xfrm>
          <a:off x="32247840" y="203349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444331"/>
    <xdr:sp macro="" textlink="">
      <xdr:nvSpPr>
        <xdr:cNvPr id="18956" name="Text Box 15">
          <a:extLst>
            <a:ext uri="{FF2B5EF4-FFF2-40B4-BE49-F238E27FC236}">
              <a16:creationId xmlns:a16="http://schemas.microsoft.com/office/drawing/2014/main" id="{AC914668-F6CC-455B-9CA2-F75CE1EFF17E}"/>
            </a:ext>
          </a:extLst>
        </xdr:cNvPr>
        <xdr:cNvSpPr txBox="1">
          <a:spLocks noChangeArrowheads="1"/>
        </xdr:cNvSpPr>
      </xdr:nvSpPr>
      <xdr:spPr bwMode="auto">
        <a:xfrm>
          <a:off x="32247840" y="203349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57" name="Text Box 16">
          <a:extLst>
            <a:ext uri="{FF2B5EF4-FFF2-40B4-BE49-F238E27FC236}">
              <a16:creationId xmlns:a16="http://schemas.microsoft.com/office/drawing/2014/main" id="{583F7209-A009-4418-A651-10BAF1AADCE9}"/>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58" name="Text Box 17">
          <a:extLst>
            <a:ext uri="{FF2B5EF4-FFF2-40B4-BE49-F238E27FC236}">
              <a16:creationId xmlns:a16="http://schemas.microsoft.com/office/drawing/2014/main" id="{101B282B-4849-4C5A-8981-8A25E487380F}"/>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59" name="Text Box 18">
          <a:extLst>
            <a:ext uri="{FF2B5EF4-FFF2-40B4-BE49-F238E27FC236}">
              <a16:creationId xmlns:a16="http://schemas.microsoft.com/office/drawing/2014/main" id="{C8BFB309-A4FD-468C-9DF5-9F4EC29488AF}"/>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60" name="Text Box 19">
          <a:extLst>
            <a:ext uri="{FF2B5EF4-FFF2-40B4-BE49-F238E27FC236}">
              <a16:creationId xmlns:a16="http://schemas.microsoft.com/office/drawing/2014/main" id="{CB24A7E3-8DBE-401D-93E0-770FA9255B21}"/>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82</xdr:row>
      <xdr:rowOff>504825</xdr:rowOff>
    </xdr:from>
    <xdr:ext cx="95250" cy="444014"/>
    <xdr:sp macro="" textlink="">
      <xdr:nvSpPr>
        <xdr:cNvPr id="18961" name="Text Box 15">
          <a:extLst>
            <a:ext uri="{FF2B5EF4-FFF2-40B4-BE49-F238E27FC236}">
              <a16:creationId xmlns:a16="http://schemas.microsoft.com/office/drawing/2014/main" id="{468F0BA8-B1F5-4DA8-A021-D63B12E2F88B}"/>
            </a:ext>
          </a:extLst>
        </xdr:cNvPr>
        <xdr:cNvSpPr txBox="1">
          <a:spLocks noChangeArrowheads="1"/>
        </xdr:cNvSpPr>
      </xdr:nvSpPr>
      <xdr:spPr bwMode="auto">
        <a:xfrm>
          <a:off x="32247840" y="2050103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62" name="Text Box 16">
          <a:extLst>
            <a:ext uri="{FF2B5EF4-FFF2-40B4-BE49-F238E27FC236}">
              <a16:creationId xmlns:a16="http://schemas.microsoft.com/office/drawing/2014/main" id="{94EDF9D2-05AE-4D13-8837-4748C0FBC919}"/>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63" name="Text Box 17">
          <a:extLst>
            <a:ext uri="{FF2B5EF4-FFF2-40B4-BE49-F238E27FC236}">
              <a16:creationId xmlns:a16="http://schemas.microsoft.com/office/drawing/2014/main" id="{2A185271-AB65-4C16-815B-33B78454FA08}"/>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64" name="Text Box 18">
          <a:extLst>
            <a:ext uri="{FF2B5EF4-FFF2-40B4-BE49-F238E27FC236}">
              <a16:creationId xmlns:a16="http://schemas.microsoft.com/office/drawing/2014/main" id="{391C79DC-871C-48AF-A2B9-05056E79BE3B}"/>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65" name="Text Box 19">
          <a:extLst>
            <a:ext uri="{FF2B5EF4-FFF2-40B4-BE49-F238E27FC236}">
              <a16:creationId xmlns:a16="http://schemas.microsoft.com/office/drawing/2014/main" id="{4E5464D0-0497-4F5A-BAF7-389194B266B7}"/>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456743"/>
    <xdr:sp macro="" textlink="">
      <xdr:nvSpPr>
        <xdr:cNvPr id="18966" name="Text Box 15">
          <a:extLst>
            <a:ext uri="{FF2B5EF4-FFF2-40B4-BE49-F238E27FC236}">
              <a16:creationId xmlns:a16="http://schemas.microsoft.com/office/drawing/2014/main" id="{BB0D76C1-5CA8-437D-9593-5A23505A4857}"/>
            </a:ext>
          </a:extLst>
        </xdr:cNvPr>
        <xdr:cNvSpPr txBox="1">
          <a:spLocks noChangeArrowheads="1"/>
        </xdr:cNvSpPr>
      </xdr:nvSpPr>
      <xdr:spPr bwMode="auto">
        <a:xfrm>
          <a:off x="32247840" y="2033492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81</xdr:row>
      <xdr:rowOff>0</xdr:rowOff>
    </xdr:from>
    <xdr:ext cx="95250" cy="444331"/>
    <xdr:sp macro="" textlink="">
      <xdr:nvSpPr>
        <xdr:cNvPr id="18967" name="Text Box 15">
          <a:extLst>
            <a:ext uri="{FF2B5EF4-FFF2-40B4-BE49-F238E27FC236}">
              <a16:creationId xmlns:a16="http://schemas.microsoft.com/office/drawing/2014/main" id="{22ED82A0-BBAD-4210-9A92-A674C1AFE7E8}"/>
            </a:ext>
          </a:extLst>
        </xdr:cNvPr>
        <xdr:cNvSpPr txBox="1">
          <a:spLocks noChangeArrowheads="1"/>
        </xdr:cNvSpPr>
      </xdr:nvSpPr>
      <xdr:spPr bwMode="auto">
        <a:xfrm>
          <a:off x="32247840" y="203349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68" name="Text Box 16">
          <a:extLst>
            <a:ext uri="{FF2B5EF4-FFF2-40B4-BE49-F238E27FC236}">
              <a16:creationId xmlns:a16="http://schemas.microsoft.com/office/drawing/2014/main" id="{47FC6908-CCE3-4358-8756-A76FAF0DA33C}"/>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69" name="Text Box 17">
          <a:extLst>
            <a:ext uri="{FF2B5EF4-FFF2-40B4-BE49-F238E27FC236}">
              <a16:creationId xmlns:a16="http://schemas.microsoft.com/office/drawing/2014/main" id="{EFCBD874-2661-4439-83CA-C07FD3C17EDC}"/>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70" name="Text Box 18">
          <a:extLst>
            <a:ext uri="{FF2B5EF4-FFF2-40B4-BE49-F238E27FC236}">
              <a16:creationId xmlns:a16="http://schemas.microsoft.com/office/drawing/2014/main" id="{84A0A93B-3560-4193-BC33-8534BABFBDD4}"/>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71" name="Text Box 19">
          <a:extLst>
            <a:ext uri="{FF2B5EF4-FFF2-40B4-BE49-F238E27FC236}">
              <a16:creationId xmlns:a16="http://schemas.microsoft.com/office/drawing/2014/main" id="{82D3D0E4-FB51-45D2-BF02-201C822F44FE}"/>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82</xdr:row>
      <xdr:rowOff>504825</xdr:rowOff>
    </xdr:from>
    <xdr:ext cx="95250" cy="444014"/>
    <xdr:sp macro="" textlink="">
      <xdr:nvSpPr>
        <xdr:cNvPr id="18972" name="Text Box 15">
          <a:extLst>
            <a:ext uri="{FF2B5EF4-FFF2-40B4-BE49-F238E27FC236}">
              <a16:creationId xmlns:a16="http://schemas.microsoft.com/office/drawing/2014/main" id="{9604BCCD-74E3-4274-910F-E7A938813079}"/>
            </a:ext>
          </a:extLst>
        </xdr:cNvPr>
        <xdr:cNvSpPr txBox="1">
          <a:spLocks noChangeArrowheads="1"/>
        </xdr:cNvSpPr>
      </xdr:nvSpPr>
      <xdr:spPr bwMode="auto">
        <a:xfrm>
          <a:off x="32247840" y="2050103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73" name="Text Box 16">
          <a:extLst>
            <a:ext uri="{FF2B5EF4-FFF2-40B4-BE49-F238E27FC236}">
              <a16:creationId xmlns:a16="http://schemas.microsoft.com/office/drawing/2014/main" id="{4951F072-CBA3-4160-A0F1-A0E94916330C}"/>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74" name="Text Box 17">
          <a:extLst>
            <a:ext uri="{FF2B5EF4-FFF2-40B4-BE49-F238E27FC236}">
              <a16:creationId xmlns:a16="http://schemas.microsoft.com/office/drawing/2014/main" id="{3D8688BD-26E3-4272-8BE6-60C96353AC42}"/>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75" name="Text Box 18">
          <a:extLst>
            <a:ext uri="{FF2B5EF4-FFF2-40B4-BE49-F238E27FC236}">
              <a16:creationId xmlns:a16="http://schemas.microsoft.com/office/drawing/2014/main" id="{27524CFD-29C8-4088-93F9-960BD44B41F6}"/>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76" name="Text Box 19">
          <a:extLst>
            <a:ext uri="{FF2B5EF4-FFF2-40B4-BE49-F238E27FC236}">
              <a16:creationId xmlns:a16="http://schemas.microsoft.com/office/drawing/2014/main" id="{3E07605A-86D8-4621-8231-F0A1C7D80E98}"/>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77" name="Text Box 16">
          <a:extLst>
            <a:ext uri="{FF2B5EF4-FFF2-40B4-BE49-F238E27FC236}">
              <a16:creationId xmlns:a16="http://schemas.microsoft.com/office/drawing/2014/main" id="{2B4A53F3-412B-48FD-8E83-8A5D1F2460FC}"/>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78" name="Text Box 17">
          <a:extLst>
            <a:ext uri="{FF2B5EF4-FFF2-40B4-BE49-F238E27FC236}">
              <a16:creationId xmlns:a16="http://schemas.microsoft.com/office/drawing/2014/main" id="{AE5883B3-8EDA-4456-8D85-ECFCBAF8EDE6}"/>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79" name="Text Box 18">
          <a:extLst>
            <a:ext uri="{FF2B5EF4-FFF2-40B4-BE49-F238E27FC236}">
              <a16:creationId xmlns:a16="http://schemas.microsoft.com/office/drawing/2014/main" id="{8F695713-E21D-47E5-932C-85D118BAC8B8}"/>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80" name="Text Box 19">
          <a:extLst>
            <a:ext uri="{FF2B5EF4-FFF2-40B4-BE49-F238E27FC236}">
              <a16:creationId xmlns:a16="http://schemas.microsoft.com/office/drawing/2014/main" id="{A85ECFBE-E98B-4F72-A726-1C0D994DEE3C}"/>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82</xdr:row>
      <xdr:rowOff>504825</xdr:rowOff>
    </xdr:from>
    <xdr:ext cx="95250" cy="444014"/>
    <xdr:sp macro="" textlink="">
      <xdr:nvSpPr>
        <xdr:cNvPr id="18981" name="Text Box 15">
          <a:extLst>
            <a:ext uri="{FF2B5EF4-FFF2-40B4-BE49-F238E27FC236}">
              <a16:creationId xmlns:a16="http://schemas.microsoft.com/office/drawing/2014/main" id="{62245A84-DF17-45B7-9981-AB4897F5E7D0}"/>
            </a:ext>
          </a:extLst>
        </xdr:cNvPr>
        <xdr:cNvSpPr txBox="1">
          <a:spLocks noChangeArrowheads="1"/>
        </xdr:cNvSpPr>
      </xdr:nvSpPr>
      <xdr:spPr bwMode="auto">
        <a:xfrm>
          <a:off x="32247840" y="2050103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82" name="Text Box 16">
          <a:extLst>
            <a:ext uri="{FF2B5EF4-FFF2-40B4-BE49-F238E27FC236}">
              <a16:creationId xmlns:a16="http://schemas.microsoft.com/office/drawing/2014/main" id="{407772A6-4B99-4545-9817-B36056DD0CD7}"/>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171450"/>
    <xdr:sp macro="" textlink="">
      <xdr:nvSpPr>
        <xdr:cNvPr id="18983" name="Text Box 17">
          <a:extLst>
            <a:ext uri="{FF2B5EF4-FFF2-40B4-BE49-F238E27FC236}">
              <a16:creationId xmlns:a16="http://schemas.microsoft.com/office/drawing/2014/main" id="{D68013E7-5D9C-469D-A031-266051FF0866}"/>
            </a:ext>
          </a:extLst>
        </xdr:cNvPr>
        <xdr:cNvSpPr txBox="1">
          <a:spLocks noChangeArrowheads="1"/>
        </xdr:cNvSpPr>
      </xdr:nvSpPr>
      <xdr:spPr bwMode="auto">
        <a:xfrm>
          <a:off x="32247840" y="2079726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461691"/>
    <xdr:sp macro="" textlink="">
      <xdr:nvSpPr>
        <xdr:cNvPr id="18984" name="Text Box 15">
          <a:extLst>
            <a:ext uri="{FF2B5EF4-FFF2-40B4-BE49-F238E27FC236}">
              <a16:creationId xmlns:a16="http://schemas.microsoft.com/office/drawing/2014/main" id="{8F8F60E8-2A05-46FF-AE7E-5C80CAD5F391}"/>
            </a:ext>
          </a:extLst>
        </xdr:cNvPr>
        <xdr:cNvSpPr txBox="1">
          <a:spLocks noChangeArrowheads="1"/>
        </xdr:cNvSpPr>
      </xdr:nvSpPr>
      <xdr:spPr bwMode="auto">
        <a:xfrm>
          <a:off x="32247840" y="20824888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444331"/>
    <xdr:sp macro="" textlink="">
      <xdr:nvSpPr>
        <xdr:cNvPr id="18985" name="Text Box 15">
          <a:extLst>
            <a:ext uri="{FF2B5EF4-FFF2-40B4-BE49-F238E27FC236}">
              <a16:creationId xmlns:a16="http://schemas.microsoft.com/office/drawing/2014/main" id="{FC0DFAC6-D608-4023-A5C8-8B5E77F18731}"/>
            </a:ext>
          </a:extLst>
        </xdr:cNvPr>
        <xdr:cNvSpPr txBox="1">
          <a:spLocks noChangeArrowheads="1"/>
        </xdr:cNvSpPr>
      </xdr:nvSpPr>
      <xdr:spPr bwMode="auto">
        <a:xfrm>
          <a:off x="32247840" y="2082488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8986" name="Text Box 16">
          <a:extLst>
            <a:ext uri="{FF2B5EF4-FFF2-40B4-BE49-F238E27FC236}">
              <a16:creationId xmlns:a16="http://schemas.microsoft.com/office/drawing/2014/main" id="{E4FCCECA-755F-48C9-B338-300CD07CA7CE}"/>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8987" name="Text Box 17">
          <a:extLst>
            <a:ext uri="{FF2B5EF4-FFF2-40B4-BE49-F238E27FC236}">
              <a16:creationId xmlns:a16="http://schemas.microsoft.com/office/drawing/2014/main" id="{BD514B36-85CD-4535-A6CB-5104C15F6284}"/>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8988" name="Text Box 18">
          <a:extLst>
            <a:ext uri="{FF2B5EF4-FFF2-40B4-BE49-F238E27FC236}">
              <a16:creationId xmlns:a16="http://schemas.microsoft.com/office/drawing/2014/main" id="{5743287D-E8C2-47EB-948F-89FC911911FA}"/>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8989" name="Text Box 19">
          <a:extLst>
            <a:ext uri="{FF2B5EF4-FFF2-40B4-BE49-F238E27FC236}">
              <a16:creationId xmlns:a16="http://schemas.microsoft.com/office/drawing/2014/main" id="{E62209E9-AFBC-4047-9D3E-71C442842CA9}"/>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8990" name="Text Box 16">
          <a:extLst>
            <a:ext uri="{FF2B5EF4-FFF2-40B4-BE49-F238E27FC236}">
              <a16:creationId xmlns:a16="http://schemas.microsoft.com/office/drawing/2014/main" id="{6996A9CE-BD8B-45E2-B0D6-4739EE720BC0}"/>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8991" name="Text Box 17">
          <a:extLst>
            <a:ext uri="{FF2B5EF4-FFF2-40B4-BE49-F238E27FC236}">
              <a16:creationId xmlns:a16="http://schemas.microsoft.com/office/drawing/2014/main" id="{BD5C7F2B-BD6E-49CF-8456-14F084B87718}"/>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8992" name="Text Box 18">
          <a:extLst>
            <a:ext uri="{FF2B5EF4-FFF2-40B4-BE49-F238E27FC236}">
              <a16:creationId xmlns:a16="http://schemas.microsoft.com/office/drawing/2014/main" id="{D0529531-C274-4F7E-903C-54605DD6936B}"/>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8993" name="Text Box 19">
          <a:extLst>
            <a:ext uri="{FF2B5EF4-FFF2-40B4-BE49-F238E27FC236}">
              <a16:creationId xmlns:a16="http://schemas.microsoft.com/office/drawing/2014/main" id="{B916B8B4-7772-462F-9B3A-6A744DE16D21}"/>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448496"/>
    <xdr:sp macro="" textlink="">
      <xdr:nvSpPr>
        <xdr:cNvPr id="18994" name="Text Box 15">
          <a:extLst>
            <a:ext uri="{FF2B5EF4-FFF2-40B4-BE49-F238E27FC236}">
              <a16:creationId xmlns:a16="http://schemas.microsoft.com/office/drawing/2014/main" id="{E4EB2379-B901-4755-8BC4-DEA3005B8F44}"/>
            </a:ext>
          </a:extLst>
        </xdr:cNvPr>
        <xdr:cNvSpPr txBox="1">
          <a:spLocks noChangeArrowheads="1"/>
        </xdr:cNvSpPr>
      </xdr:nvSpPr>
      <xdr:spPr bwMode="auto">
        <a:xfrm>
          <a:off x="32247840" y="20824888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444331"/>
    <xdr:sp macro="" textlink="">
      <xdr:nvSpPr>
        <xdr:cNvPr id="18995" name="Text Box 15">
          <a:extLst>
            <a:ext uri="{FF2B5EF4-FFF2-40B4-BE49-F238E27FC236}">
              <a16:creationId xmlns:a16="http://schemas.microsoft.com/office/drawing/2014/main" id="{C17830D5-4272-4D95-A280-C3C202A99CC5}"/>
            </a:ext>
          </a:extLst>
        </xdr:cNvPr>
        <xdr:cNvSpPr txBox="1">
          <a:spLocks noChangeArrowheads="1"/>
        </xdr:cNvSpPr>
      </xdr:nvSpPr>
      <xdr:spPr bwMode="auto">
        <a:xfrm>
          <a:off x="32247840" y="2082488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8996" name="Text Box 16">
          <a:extLst>
            <a:ext uri="{FF2B5EF4-FFF2-40B4-BE49-F238E27FC236}">
              <a16:creationId xmlns:a16="http://schemas.microsoft.com/office/drawing/2014/main" id="{80CD1010-15C3-4D51-A0E6-9881A70ECDC8}"/>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8997" name="Text Box 17">
          <a:extLst>
            <a:ext uri="{FF2B5EF4-FFF2-40B4-BE49-F238E27FC236}">
              <a16:creationId xmlns:a16="http://schemas.microsoft.com/office/drawing/2014/main" id="{49F754B6-76B7-45FD-BFF7-5788795D047F}"/>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8998" name="Text Box 18">
          <a:extLst>
            <a:ext uri="{FF2B5EF4-FFF2-40B4-BE49-F238E27FC236}">
              <a16:creationId xmlns:a16="http://schemas.microsoft.com/office/drawing/2014/main" id="{C91E1D05-41CE-4229-901B-BAFD9494EBFA}"/>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8999" name="Text Box 19">
          <a:extLst>
            <a:ext uri="{FF2B5EF4-FFF2-40B4-BE49-F238E27FC236}">
              <a16:creationId xmlns:a16="http://schemas.microsoft.com/office/drawing/2014/main" id="{084E97A2-1C88-446F-B0A5-AB5DCFF891D6}"/>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85</xdr:row>
      <xdr:rowOff>504825</xdr:rowOff>
    </xdr:from>
    <xdr:ext cx="95250" cy="444014"/>
    <xdr:sp macro="" textlink="">
      <xdr:nvSpPr>
        <xdr:cNvPr id="19000" name="Text Box 15">
          <a:extLst>
            <a:ext uri="{FF2B5EF4-FFF2-40B4-BE49-F238E27FC236}">
              <a16:creationId xmlns:a16="http://schemas.microsoft.com/office/drawing/2014/main" id="{8F339B54-8B03-49BD-AA56-9BC4AEDD220E}"/>
            </a:ext>
          </a:extLst>
        </xdr:cNvPr>
        <xdr:cNvSpPr txBox="1">
          <a:spLocks noChangeArrowheads="1"/>
        </xdr:cNvSpPr>
      </xdr:nvSpPr>
      <xdr:spPr bwMode="auto">
        <a:xfrm>
          <a:off x="32247840" y="2099176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01" name="Text Box 16">
          <a:extLst>
            <a:ext uri="{FF2B5EF4-FFF2-40B4-BE49-F238E27FC236}">
              <a16:creationId xmlns:a16="http://schemas.microsoft.com/office/drawing/2014/main" id="{81C5A5A4-A6CE-4960-9982-C977D5731087}"/>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02" name="Text Box 17">
          <a:extLst>
            <a:ext uri="{FF2B5EF4-FFF2-40B4-BE49-F238E27FC236}">
              <a16:creationId xmlns:a16="http://schemas.microsoft.com/office/drawing/2014/main" id="{645E84C6-B570-468D-963C-F6779D868D2A}"/>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03" name="Text Box 18">
          <a:extLst>
            <a:ext uri="{FF2B5EF4-FFF2-40B4-BE49-F238E27FC236}">
              <a16:creationId xmlns:a16="http://schemas.microsoft.com/office/drawing/2014/main" id="{361B0BF0-A50F-449E-8BF0-5F77BCABC213}"/>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04" name="Text Box 19">
          <a:extLst>
            <a:ext uri="{FF2B5EF4-FFF2-40B4-BE49-F238E27FC236}">
              <a16:creationId xmlns:a16="http://schemas.microsoft.com/office/drawing/2014/main" id="{4F743CF3-7533-418A-9E14-1963B152BE49}"/>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456743"/>
    <xdr:sp macro="" textlink="">
      <xdr:nvSpPr>
        <xdr:cNvPr id="19005" name="Text Box 15">
          <a:extLst>
            <a:ext uri="{FF2B5EF4-FFF2-40B4-BE49-F238E27FC236}">
              <a16:creationId xmlns:a16="http://schemas.microsoft.com/office/drawing/2014/main" id="{B6FFDD53-D010-43F0-87A0-965A6020269A}"/>
            </a:ext>
          </a:extLst>
        </xdr:cNvPr>
        <xdr:cNvSpPr txBox="1">
          <a:spLocks noChangeArrowheads="1"/>
        </xdr:cNvSpPr>
      </xdr:nvSpPr>
      <xdr:spPr bwMode="auto">
        <a:xfrm>
          <a:off x="32247840" y="20824888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444331"/>
    <xdr:sp macro="" textlink="">
      <xdr:nvSpPr>
        <xdr:cNvPr id="19006" name="Text Box 15">
          <a:extLst>
            <a:ext uri="{FF2B5EF4-FFF2-40B4-BE49-F238E27FC236}">
              <a16:creationId xmlns:a16="http://schemas.microsoft.com/office/drawing/2014/main" id="{96445D82-82D3-4B17-ABBC-187BAF6CE6AA}"/>
            </a:ext>
          </a:extLst>
        </xdr:cNvPr>
        <xdr:cNvSpPr txBox="1">
          <a:spLocks noChangeArrowheads="1"/>
        </xdr:cNvSpPr>
      </xdr:nvSpPr>
      <xdr:spPr bwMode="auto">
        <a:xfrm>
          <a:off x="32247840" y="2082488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07" name="Text Box 16">
          <a:extLst>
            <a:ext uri="{FF2B5EF4-FFF2-40B4-BE49-F238E27FC236}">
              <a16:creationId xmlns:a16="http://schemas.microsoft.com/office/drawing/2014/main" id="{FCA82841-BDEE-4C05-8DB0-20C032AE4EE7}"/>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08" name="Text Box 17">
          <a:extLst>
            <a:ext uri="{FF2B5EF4-FFF2-40B4-BE49-F238E27FC236}">
              <a16:creationId xmlns:a16="http://schemas.microsoft.com/office/drawing/2014/main" id="{A94746F4-CD6B-4779-A7D4-FDBFD42DB253}"/>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09" name="Text Box 18">
          <a:extLst>
            <a:ext uri="{FF2B5EF4-FFF2-40B4-BE49-F238E27FC236}">
              <a16:creationId xmlns:a16="http://schemas.microsoft.com/office/drawing/2014/main" id="{7214E677-656C-44F0-9A91-5CC273297B7D}"/>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10" name="Text Box 19">
          <a:extLst>
            <a:ext uri="{FF2B5EF4-FFF2-40B4-BE49-F238E27FC236}">
              <a16:creationId xmlns:a16="http://schemas.microsoft.com/office/drawing/2014/main" id="{A6533BB9-6D8D-4453-8A4C-BDFD8E9C7425}"/>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85</xdr:row>
      <xdr:rowOff>504825</xdr:rowOff>
    </xdr:from>
    <xdr:ext cx="95250" cy="444014"/>
    <xdr:sp macro="" textlink="">
      <xdr:nvSpPr>
        <xdr:cNvPr id="19011" name="Text Box 15">
          <a:extLst>
            <a:ext uri="{FF2B5EF4-FFF2-40B4-BE49-F238E27FC236}">
              <a16:creationId xmlns:a16="http://schemas.microsoft.com/office/drawing/2014/main" id="{441AF98E-8171-45A4-B82A-06AC170E34BE}"/>
            </a:ext>
          </a:extLst>
        </xdr:cNvPr>
        <xdr:cNvSpPr txBox="1">
          <a:spLocks noChangeArrowheads="1"/>
        </xdr:cNvSpPr>
      </xdr:nvSpPr>
      <xdr:spPr bwMode="auto">
        <a:xfrm>
          <a:off x="32247840" y="2099176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12" name="Text Box 16">
          <a:extLst>
            <a:ext uri="{FF2B5EF4-FFF2-40B4-BE49-F238E27FC236}">
              <a16:creationId xmlns:a16="http://schemas.microsoft.com/office/drawing/2014/main" id="{CBE49C3C-7429-486F-B2F6-157C08071E75}"/>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13" name="Text Box 17">
          <a:extLst>
            <a:ext uri="{FF2B5EF4-FFF2-40B4-BE49-F238E27FC236}">
              <a16:creationId xmlns:a16="http://schemas.microsoft.com/office/drawing/2014/main" id="{865BD1D3-A6DE-4F77-8D83-7C9BD171ACCE}"/>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14" name="Text Box 18">
          <a:extLst>
            <a:ext uri="{FF2B5EF4-FFF2-40B4-BE49-F238E27FC236}">
              <a16:creationId xmlns:a16="http://schemas.microsoft.com/office/drawing/2014/main" id="{72F00D34-256E-4C14-91ED-0DA259587F60}"/>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15" name="Text Box 19">
          <a:extLst>
            <a:ext uri="{FF2B5EF4-FFF2-40B4-BE49-F238E27FC236}">
              <a16:creationId xmlns:a16="http://schemas.microsoft.com/office/drawing/2014/main" id="{F1D6D8D7-0F41-4DB7-80D2-5573EC8F1AE4}"/>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16" name="Text Box 16">
          <a:extLst>
            <a:ext uri="{FF2B5EF4-FFF2-40B4-BE49-F238E27FC236}">
              <a16:creationId xmlns:a16="http://schemas.microsoft.com/office/drawing/2014/main" id="{FC72DFE7-721B-4883-98E7-90C8FAA1498B}"/>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17" name="Text Box 17">
          <a:extLst>
            <a:ext uri="{FF2B5EF4-FFF2-40B4-BE49-F238E27FC236}">
              <a16:creationId xmlns:a16="http://schemas.microsoft.com/office/drawing/2014/main" id="{E905885B-BEDF-43D6-A718-35A32548B740}"/>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18" name="Text Box 18">
          <a:extLst>
            <a:ext uri="{FF2B5EF4-FFF2-40B4-BE49-F238E27FC236}">
              <a16:creationId xmlns:a16="http://schemas.microsoft.com/office/drawing/2014/main" id="{047D271B-55BA-4848-9468-D8702B390009}"/>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19" name="Text Box 19">
          <a:extLst>
            <a:ext uri="{FF2B5EF4-FFF2-40B4-BE49-F238E27FC236}">
              <a16:creationId xmlns:a16="http://schemas.microsoft.com/office/drawing/2014/main" id="{88F17AA1-D4D6-4938-9825-66CE96F67C2C}"/>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85</xdr:row>
      <xdr:rowOff>504825</xdr:rowOff>
    </xdr:from>
    <xdr:ext cx="95250" cy="444014"/>
    <xdr:sp macro="" textlink="">
      <xdr:nvSpPr>
        <xdr:cNvPr id="19020" name="Text Box 15">
          <a:extLst>
            <a:ext uri="{FF2B5EF4-FFF2-40B4-BE49-F238E27FC236}">
              <a16:creationId xmlns:a16="http://schemas.microsoft.com/office/drawing/2014/main" id="{68FF4EBE-1AFD-4059-BD26-20AAE5E262C1}"/>
            </a:ext>
          </a:extLst>
        </xdr:cNvPr>
        <xdr:cNvSpPr txBox="1">
          <a:spLocks noChangeArrowheads="1"/>
        </xdr:cNvSpPr>
      </xdr:nvSpPr>
      <xdr:spPr bwMode="auto">
        <a:xfrm>
          <a:off x="32247840" y="2099176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21" name="Text Box 16">
          <a:extLst>
            <a:ext uri="{FF2B5EF4-FFF2-40B4-BE49-F238E27FC236}">
              <a16:creationId xmlns:a16="http://schemas.microsoft.com/office/drawing/2014/main" id="{5D3FA4EE-5F25-4F75-BF07-63B93BF3DB7B}"/>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22" name="Text Box 17">
          <a:extLst>
            <a:ext uri="{FF2B5EF4-FFF2-40B4-BE49-F238E27FC236}">
              <a16:creationId xmlns:a16="http://schemas.microsoft.com/office/drawing/2014/main" id="{77E8535F-0895-42DE-B29E-449CFCBEB79C}"/>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23" name="Text Box 18">
          <a:extLst>
            <a:ext uri="{FF2B5EF4-FFF2-40B4-BE49-F238E27FC236}">
              <a16:creationId xmlns:a16="http://schemas.microsoft.com/office/drawing/2014/main" id="{2D47F062-B907-4826-B2A8-CF85D747523C}"/>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461691"/>
    <xdr:sp macro="" textlink="">
      <xdr:nvSpPr>
        <xdr:cNvPr id="19024" name="Text Box 15">
          <a:extLst>
            <a:ext uri="{FF2B5EF4-FFF2-40B4-BE49-F238E27FC236}">
              <a16:creationId xmlns:a16="http://schemas.microsoft.com/office/drawing/2014/main" id="{71995BB2-D05E-403D-9EA6-027AD9F3DC6E}"/>
            </a:ext>
          </a:extLst>
        </xdr:cNvPr>
        <xdr:cNvSpPr txBox="1">
          <a:spLocks noChangeArrowheads="1"/>
        </xdr:cNvSpPr>
      </xdr:nvSpPr>
      <xdr:spPr bwMode="auto">
        <a:xfrm>
          <a:off x="32247840" y="20824888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444331"/>
    <xdr:sp macro="" textlink="">
      <xdr:nvSpPr>
        <xdr:cNvPr id="19025" name="Text Box 15">
          <a:extLst>
            <a:ext uri="{FF2B5EF4-FFF2-40B4-BE49-F238E27FC236}">
              <a16:creationId xmlns:a16="http://schemas.microsoft.com/office/drawing/2014/main" id="{EC1C9472-F9EF-4029-BF08-E7D6160C2C33}"/>
            </a:ext>
          </a:extLst>
        </xdr:cNvPr>
        <xdr:cNvSpPr txBox="1">
          <a:spLocks noChangeArrowheads="1"/>
        </xdr:cNvSpPr>
      </xdr:nvSpPr>
      <xdr:spPr bwMode="auto">
        <a:xfrm>
          <a:off x="32247840" y="2082488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26" name="Text Box 16">
          <a:extLst>
            <a:ext uri="{FF2B5EF4-FFF2-40B4-BE49-F238E27FC236}">
              <a16:creationId xmlns:a16="http://schemas.microsoft.com/office/drawing/2014/main" id="{B2D80462-682B-4384-B199-65EEC140E4DC}"/>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27" name="Text Box 17">
          <a:extLst>
            <a:ext uri="{FF2B5EF4-FFF2-40B4-BE49-F238E27FC236}">
              <a16:creationId xmlns:a16="http://schemas.microsoft.com/office/drawing/2014/main" id="{BD8DE15B-7B40-4EBA-A950-1766486C7521}"/>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28" name="Text Box 18">
          <a:extLst>
            <a:ext uri="{FF2B5EF4-FFF2-40B4-BE49-F238E27FC236}">
              <a16:creationId xmlns:a16="http://schemas.microsoft.com/office/drawing/2014/main" id="{391F615A-38BB-4BAF-A193-A15F23D2F91C}"/>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29" name="Text Box 19">
          <a:extLst>
            <a:ext uri="{FF2B5EF4-FFF2-40B4-BE49-F238E27FC236}">
              <a16:creationId xmlns:a16="http://schemas.microsoft.com/office/drawing/2014/main" id="{B233F257-8B55-42E6-8EA4-173295FAD2BB}"/>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30" name="Text Box 16">
          <a:extLst>
            <a:ext uri="{FF2B5EF4-FFF2-40B4-BE49-F238E27FC236}">
              <a16:creationId xmlns:a16="http://schemas.microsoft.com/office/drawing/2014/main" id="{38638E5D-A10A-409D-B06B-2B8395DDC2B5}"/>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31" name="Text Box 17">
          <a:extLst>
            <a:ext uri="{FF2B5EF4-FFF2-40B4-BE49-F238E27FC236}">
              <a16:creationId xmlns:a16="http://schemas.microsoft.com/office/drawing/2014/main" id="{EB3BFFCA-6E5F-4505-BEB1-DAC92EF6BEAB}"/>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32" name="Text Box 18">
          <a:extLst>
            <a:ext uri="{FF2B5EF4-FFF2-40B4-BE49-F238E27FC236}">
              <a16:creationId xmlns:a16="http://schemas.microsoft.com/office/drawing/2014/main" id="{5F0F98EF-6FE8-496F-9557-7493E80B374E}"/>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33" name="Text Box 19">
          <a:extLst>
            <a:ext uri="{FF2B5EF4-FFF2-40B4-BE49-F238E27FC236}">
              <a16:creationId xmlns:a16="http://schemas.microsoft.com/office/drawing/2014/main" id="{A2FB6A1F-42BC-42CB-8BBE-942B61478092}"/>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448496"/>
    <xdr:sp macro="" textlink="">
      <xdr:nvSpPr>
        <xdr:cNvPr id="19034" name="Text Box 15">
          <a:extLst>
            <a:ext uri="{FF2B5EF4-FFF2-40B4-BE49-F238E27FC236}">
              <a16:creationId xmlns:a16="http://schemas.microsoft.com/office/drawing/2014/main" id="{AABF140D-7B9B-4614-B6FB-284D85B95D61}"/>
            </a:ext>
          </a:extLst>
        </xdr:cNvPr>
        <xdr:cNvSpPr txBox="1">
          <a:spLocks noChangeArrowheads="1"/>
        </xdr:cNvSpPr>
      </xdr:nvSpPr>
      <xdr:spPr bwMode="auto">
        <a:xfrm>
          <a:off x="32247840" y="20824888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444331"/>
    <xdr:sp macro="" textlink="">
      <xdr:nvSpPr>
        <xdr:cNvPr id="19035" name="Text Box 15">
          <a:extLst>
            <a:ext uri="{FF2B5EF4-FFF2-40B4-BE49-F238E27FC236}">
              <a16:creationId xmlns:a16="http://schemas.microsoft.com/office/drawing/2014/main" id="{EF4F384E-8B6E-4EDF-B311-A4C4E545786F}"/>
            </a:ext>
          </a:extLst>
        </xdr:cNvPr>
        <xdr:cNvSpPr txBox="1">
          <a:spLocks noChangeArrowheads="1"/>
        </xdr:cNvSpPr>
      </xdr:nvSpPr>
      <xdr:spPr bwMode="auto">
        <a:xfrm>
          <a:off x="32247840" y="2082488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36" name="Text Box 16">
          <a:extLst>
            <a:ext uri="{FF2B5EF4-FFF2-40B4-BE49-F238E27FC236}">
              <a16:creationId xmlns:a16="http://schemas.microsoft.com/office/drawing/2014/main" id="{4178B400-8C0F-493F-B0C9-B4F842C1F2B6}"/>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37" name="Text Box 17">
          <a:extLst>
            <a:ext uri="{FF2B5EF4-FFF2-40B4-BE49-F238E27FC236}">
              <a16:creationId xmlns:a16="http://schemas.microsoft.com/office/drawing/2014/main" id="{B4ED706B-1B49-488F-9F61-44850172470F}"/>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38" name="Text Box 18">
          <a:extLst>
            <a:ext uri="{FF2B5EF4-FFF2-40B4-BE49-F238E27FC236}">
              <a16:creationId xmlns:a16="http://schemas.microsoft.com/office/drawing/2014/main" id="{65099CC1-796A-43A5-AA23-E143948BE2CB}"/>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39" name="Text Box 19">
          <a:extLst>
            <a:ext uri="{FF2B5EF4-FFF2-40B4-BE49-F238E27FC236}">
              <a16:creationId xmlns:a16="http://schemas.microsoft.com/office/drawing/2014/main" id="{EC3D799E-C36C-46DE-8DFC-2194D5A8D9EE}"/>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85</xdr:row>
      <xdr:rowOff>504825</xdr:rowOff>
    </xdr:from>
    <xdr:ext cx="95250" cy="444014"/>
    <xdr:sp macro="" textlink="">
      <xdr:nvSpPr>
        <xdr:cNvPr id="19040" name="Text Box 15">
          <a:extLst>
            <a:ext uri="{FF2B5EF4-FFF2-40B4-BE49-F238E27FC236}">
              <a16:creationId xmlns:a16="http://schemas.microsoft.com/office/drawing/2014/main" id="{FDDBB93A-D69A-4BCF-BF27-E010BF52C676}"/>
            </a:ext>
          </a:extLst>
        </xdr:cNvPr>
        <xdr:cNvSpPr txBox="1">
          <a:spLocks noChangeArrowheads="1"/>
        </xdr:cNvSpPr>
      </xdr:nvSpPr>
      <xdr:spPr bwMode="auto">
        <a:xfrm>
          <a:off x="32247840" y="2099176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41" name="Text Box 16">
          <a:extLst>
            <a:ext uri="{FF2B5EF4-FFF2-40B4-BE49-F238E27FC236}">
              <a16:creationId xmlns:a16="http://schemas.microsoft.com/office/drawing/2014/main" id="{9E338CCF-A2F9-4E2B-AC01-DB877300F268}"/>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42" name="Text Box 17">
          <a:extLst>
            <a:ext uri="{FF2B5EF4-FFF2-40B4-BE49-F238E27FC236}">
              <a16:creationId xmlns:a16="http://schemas.microsoft.com/office/drawing/2014/main" id="{787AC229-4685-4028-A5CF-0DB35F0B5F35}"/>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43" name="Text Box 18">
          <a:extLst>
            <a:ext uri="{FF2B5EF4-FFF2-40B4-BE49-F238E27FC236}">
              <a16:creationId xmlns:a16="http://schemas.microsoft.com/office/drawing/2014/main" id="{6CF77444-B6EF-4EE7-A369-F9CD65FEB079}"/>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44" name="Text Box 19">
          <a:extLst>
            <a:ext uri="{FF2B5EF4-FFF2-40B4-BE49-F238E27FC236}">
              <a16:creationId xmlns:a16="http://schemas.microsoft.com/office/drawing/2014/main" id="{C4148F46-3866-4921-AFFB-B9681FB97284}"/>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456743"/>
    <xdr:sp macro="" textlink="">
      <xdr:nvSpPr>
        <xdr:cNvPr id="19045" name="Text Box 15">
          <a:extLst>
            <a:ext uri="{FF2B5EF4-FFF2-40B4-BE49-F238E27FC236}">
              <a16:creationId xmlns:a16="http://schemas.microsoft.com/office/drawing/2014/main" id="{0EE1C165-E358-44F7-A045-3E7820408E02}"/>
            </a:ext>
          </a:extLst>
        </xdr:cNvPr>
        <xdr:cNvSpPr txBox="1">
          <a:spLocks noChangeArrowheads="1"/>
        </xdr:cNvSpPr>
      </xdr:nvSpPr>
      <xdr:spPr bwMode="auto">
        <a:xfrm>
          <a:off x="32247840" y="20824888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84</xdr:row>
      <xdr:rowOff>0</xdr:rowOff>
    </xdr:from>
    <xdr:ext cx="95250" cy="444331"/>
    <xdr:sp macro="" textlink="">
      <xdr:nvSpPr>
        <xdr:cNvPr id="19046" name="Text Box 15">
          <a:extLst>
            <a:ext uri="{FF2B5EF4-FFF2-40B4-BE49-F238E27FC236}">
              <a16:creationId xmlns:a16="http://schemas.microsoft.com/office/drawing/2014/main" id="{1F75A0DE-88FF-4BA8-84AA-3ADEE432B2DA}"/>
            </a:ext>
          </a:extLst>
        </xdr:cNvPr>
        <xdr:cNvSpPr txBox="1">
          <a:spLocks noChangeArrowheads="1"/>
        </xdr:cNvSpPr>
      </xdr:nvSpPr>
      <xdr:spPr bwMode="auto">
        <a:xfrm>
          <a:off x="32247840" y="20824888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47" name="Text Box 16">
          <a:extLst>
            <a:ext uri="{FF2B5EF4-FFF2-40B4-BE49-F238E27FC236}">
              <a16:creationId xmlns:a16="http://schemas.microsoft.com/office/drawing/2014/main" id="{9EAA1802-DB7B-4A85-9C60-142BA6E950B3}"/>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48" name="Text Box 17">
          <a:extLst>
            <a:ext uri="{FF2B5EF4-FFF2-40B4-BE49-F238E27FC236}">
              <a16:creationId xmlns:a16="http://schemas.microsoft.com/office/drawing/2014/main" id="{15E7E7D8-D759-40D2-B46B-FEF141864F6E}"/>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49" name="Text Box 18">
          <a:extLst>
            <a:ext uri="{FF2B5EF4-FFF2-40B4-BE49-F238E27FC236}">
              <a16:creationId xmlns:a16="http://schemas.microsoft.com/office/drawing/2014/main" id="{AE0B8738-64A2-47EA-83CC-5C2BF0F300EA}"/>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50" name="Text Box 19">
          <a:extLst>
            <a:ext uri="{FF2B5EF4-FFF2-40B4-BE49-F238E27FC236}">
              <a16:creationId xmlns:a16="http://schemas.microsoft.com/office/drawing/2014/main" id="{2A6EA64D-C521-47D5-9834-7EB72A8FCFEE}"/>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85</xdr:row>
      <xdr:rowOff>504825</xdr:rowOff>
    </xdr:from>
    <xdr:ext cx="95250" cy="444014"/>
    <xdr:sp macro="" textlink="">
      <xdr:nvSpPr>
        <xdr:cNvPr id="19051" name="Text Box 15">
          <a:extLst>
            <a:ext uri="{FF2B5EF4-FFF2-40B4-BE49-F238E27FC236}">
              <a16:creationId xmlns:a16="http://schemas.microsoft.com/office/drawing/2014/main" id="{39E4ED05-7FA0-424F-9549-329E98B357BF}"/>
            </a:ext>
          </a:extLst>
        </xdr:cNvPr>
        <xdr:cNvSpPr txBox="1">
          <a:spLocks noChangeArrowheads="1"/>
        </xdr:cNvSpPr>
      </xdr:nvSpPr>
      <xdr:spPr bwMode="auto">
        <a:xfrm>
          <a:off x="32247840" y="2099176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52" name="Text Box 16">
          <a:extLst>
            <a:ext uri="{FF2B5EF4-FFF2-40B4-BE49-F238E27FC236}">
              <a16:creationId xmlns:a16="http://schemas.microsoft.com/office/drawing/2014/main" id="{C72BA499-7864-4346-9000-8A0AD649301D}"/>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53" name="Text Box 17">
          <a:extLst>
            <a:ext uri="{FF2B5EF4-FFF2-40B4-BE49-F238E27FC236}">
              <a16:creationId xmlns:a16="http://schemas.microsoft.com/office/drawing/2014/main" id="{09B5DFDA-242E-4101-92AE-593641E3E706}"/>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54" name="Text Box 18">
          <a:extLst>
            <a:ext uri="{FF2B5EF4-FFF2-40B4-BE49-F238E27FC236}">
              <a16:creationId xmlns:a16="http://schemas.microsoft.com/office/drawing/2014/main" id="{4061CC57-5073-4339-8D6C-7FCCDBB99B4D}"/>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55" name="Text Box 19">
          <a:extLst>
            <a:ext uri="{FF2B5EF4-FFF2-40B4-BE49-F238E27FC236}">
              <a16:creationId xmlns:a16="http://schemas.microsoft.com/office/drawing/2014/main" id="{7773D3AD-715B-49D5-81C1-42398C6432B2}"/>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56" name="Text Box 16">
          <a:extLst>
            <a:ext uri="{FF2B5EF4-FFF2-40B4-BE49-F238E27FC236}">
              <a16:creationId xmlns:a16="http://schemas.microsoft.com/office/drawing/2014/main" id="{254974B3-329D-4F24-8BF1-D8F47BAAE3A3}"/>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57" name="Text Box 17">
          <a:extLst>
            <a:ext uri="{FF2B5EF4-FFF2-40B4-BE49-F238E27FC236}">
              <a16:creationId xmlns:a16="http://schemas.microsoft.com/office/drawing/2014/main" id="{4EB2DCA6-FA54-424C-984F-ECF0750FF552}"/>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58" name="Text Box 18">
          <a:extLst>
            <a:ext uri="{FF2B5EF4-FFF2-40B4-BE49-F238E27FC236}">
              <a16:creationId xmlns:a16="http://schemas.microsoft.com/office/drawing/2014/main" id="{E58A62FB-5645-4809-8D4D-B89003F449EC}"/>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59" name="Text Box 19">
          <a:extLst>
            <a:ext uri="{FF2B5EF4-FFF2-40B4-BE49-F238E27FC236}">
              <a16:creationId xmlns:a16="http://schemas.microsoft.com/office/drawing/2014/main" id="{5EBE875C-6103-4B48-9E62-39934650EA3F}"/>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85</xdr:row>
      <xdr:rowOff>504825</xdr:rowOff>
    </xdr:from>
    <xdr:ext cx="95250" cy="444014"/>
    <xdr:sp macro="" textlink="">
      <xdr:nvSpPr>
        <xdr:cNvPr id="19060" name="Text Box 15">
          <a:extLst>
            <a:ext uri="{FF2B5EF4-FFF2-40B4-BE49-F238E27FC236}">
              <a16:creationId xmlns:a16="http://schemas.microsoft.com/office/drawing/2014/main" id="{62517B04-D85B-4D59-8222-FD43440FBE0C}"/>
            </a:ext>
          </a:extLst>
        </xdr:cNvPr>
        <xdr:cNvSpPr txBox="1">
          <a:spLocks noChangeArrowheads="1"/>
        </xdr:cNvSpPr>
      </xdr:nvSpPr>
      <xdr:spPr bwMode="auto">
        <a:xfrm>
          <a:off x="32247840" y="2099176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61" name="Text Box 16">
          <a:extLst>
            <a:ext uri="{FF2B5EF4-FFF2-40B4-BE49-F238E27FC236}">
              <a16:creationId xmlns:a16="http://schemas.microsoft.com/office/drawing/2014/main" id="{45548ABB-03AD-423F-9993-609446C8A2EB}"/>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87</xdr:row>
      <xdr:rowOff>0</xdr:rowOff>
    </xdr:from>
    <xdr:ext cx="95250" cy="171450"/>
    <xdr:sp macro="" textlink="">
      <xdr:nvSpPr>
        <xdr:cNvPr id="19062" name="Text Box 17">
          <a:extLst>
            <a:ext uri="{FF2B5EF4-FFF2-40B4-BE49-F238E27FC236}">
              <a16:creationId xmlns:a16="http://schemas.microsoft.com/office/drawing/2014/main" id="{2BE5E439-C2F3-4806-8B2E-156A8B06840C}"/>
            </a:ext>
          </a:extLst>
        </xdr:cNvPr>
        <xdr:cNvSpPr txBox="1">
          <a:spLocks noChangeArrowheads="1"/>
        </xdr:cNvSpPr>
      </xdr:nvSpPr>
      <xdr:spPr bwMode="auto">
        <a:xfrm>
          <a:off x="32247840" y="2101900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9063" name="Text Box 16">
          <a:extLst>
            <a:ext uri="{FF2B5EF4-FFF2-40B4-BE49-F238E27FC236}">
              <a16:creationId xmlns:a16="http://schemas.microsoft.com/office/drawing/2014/main" id="{B5885E6E-F6DB-4492-952E-F33EAB70AEE6}"/>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9064" name="Text Box 17">
          <a:extLst>
            <a:ext uri="{FF2B5EF4-FFF2-40B4-BE49-F238E27FC236}">
              <a16:creationId xmlns:a16="http://schemas.microsoft.com/office/drawing/2014/main" id="{64EE1C41-76BA-4F22-A447-E483F0239C1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9065" name="Text Box 18">
          <a:extLst>
            <a:ext uri="{FF2B5EF4-FFF2-40B4-BE49-F238E27FC236}">
              <a16:creationId xmlns:a16="http://schemas.microsoft.com/office/drawing/2014/main" id="{147219D2-7D5E-4C49-9C8E-D13BC2E9220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9066" name="Text Box 19">
          <a:extLst>
            <a:ext uri="{FF2B5EF4-FFF2-40B4-BE49-F238E27FC236}">
              <a16:creationId xmlns:a16="http://schemas.microsoft.com/office/drawing/2014/main" id="{50FBF28F-4EAF-4756-AF31-B8640BC2FC0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444014"/>
    <xdr:sp macro="" textlink="">
      <xdr:nvSpPr>
        <xdr:cNvPr id="19067" name="Text Box 15">
          <a:extLst>
            <a:ext uri="{FF2B5EF4-FFF2-40B4-BE49-F238E27FC236}">
              <a16:creationId xmlns:a16="http://schemas.microsoft.com/office/drawing/2014/main" id="{28E3A66F-C412-48AC-BA5A-09033833C323}"/>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9068" name="Text Box 16">
          <a:extLst>
            <a:ext uri="{FF2B5EF4-FFF2-40B4-BE49-F238E27FC236}">
              <a16:creationId xmlns:a16="http://schemas.microsoft.com/office/drawing/2014/main" id="{D0CDE1C2-6A6D-4C3E-A7B9-9E4A58600CB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9069" name="Text Box 17">
          <a:extLst>
            <a:ext uri="{FF2B5EF4-FFF2-40B4-BE49-F238E27FC236}">
              <a16:creationId xmlns:a16="http://schemas.microsoft.com/office/drawing/2014/main" id="{53C74FCC-D22A-4F96-B01E-BE777D09FA3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9070" name="Text Box 18">
          <a:extLst>
            <a:ext uri="{FF2B5EF4-FFF2-40B4-BE49-F238E27FC236}">
              <a16:creationId xmlns:a16="http://schemas.microsoft.com/office/drawing/2014/main" id="{B0905B3B-072D-462B-B499-4A7C76E5032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9071" name="Text Box 19">
          <a:extLst>
            <a:ext uri="{FF2B5EF4-FFF2-40B4-BE49-F238E27FC236}">
              <a16:creationId xmlns:a16="http://schemas.microsoft.com/office/drawing/2014/main" id="{5137E531-5330-491D-8E07-A9B9A65754DF}"/>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448496"/>
    <xdr:sp macro="" textlink="">
      <xdr:nvSpPr>
        <xdr:cNvPr id="19072" name="Text Box 15">
          <a:extLst>
            <a:ext uri="{FF2B5EF4-FFF2-40B4-BE49-F238E27FC236}">
              <a16:creationId xmlns:a16="http://schemas.microsoft.com/office/drawing/2014/main" id="{E0DFB77C-AFCD-480B-AB9F-266535ADA73B}"/>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213632"/>
    <xdr:sp macro="" textlink="">
      <xdr:nvSpPr>
        <xdr:cNvPr id="19073" name="Text Box 15">
          <a:extLst>
            <a:ext uri="{FF2B5EF4-FFF2-40B4-BE49-F238E27FC236}">
              <a16:creationId xmlns:a16="http://schemas.microsoft.com/office/drawing/2014/main" id="{6F81E6B3-F154-4D29-8CC5-ECCEB751DEE9}"/>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444331"/>
    <xdr:sp macro="" textlink="">
      <xdr:nvSpPr>
        <xdr:cNvPr id="19074" name="Text Box 15">
          <a:extLst>
            <a:ext uri="{FF2B5EF4-FFF2-40B4-BE49-F238E27FC236}">
              <a16:creationId xmlns:a16="http://schemas.microsoft.com/office/drawing/2014/main" id="{D38397BB-EEE1-47DC-A737-344EC9DFE02F}"/>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9075" name="Text Box 16">
          <a:extLst>
            <a:ext uri="{FF2B5EF4-FFF2-40B4-BE49-F238E27FC236}">
              <a16:creationId xmlns:a16="http://schemas.microsoft.com/office/drawing/2014/main" id="{EAEA68F0-2AD9-4E9F-8B21-68A38AC0FF9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9076" name="Text Box 17">
          <a:extLst>
            <a:ext uri="{FF2B5EF4-FFF2-40B4-BE49-F238E27FC236}">
              <a16:creationId xmlns:a16="http://schemas.microsoft.com/office/drawing/2014/main" id="{A7DE654A-8ABC-41A1-BBAF-77773E877C4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9077" name="Text Box 18">
          <a:extLst>
            <a:ext uri="{FF2B5EF4-FFF2-40B4-BE49-F238E27FC236}">
              <a16:creationId xmlns:a16="http://schemas.microsoft.com/office/drawing/2014/main" id="{6DB2FF44-6742-4ADD-8DCA-6C8FC5F61AF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9078" name="Text Box 19">
          <a:extLst>
            <a:ext uri="{FF2B5EF4-FFF2-40B4-BE49-F238E27FC236}">
              <a16:creationId xmlns:a16="http://schemas.microsoft.com/office/drawing/2014/main" id="{9C663C66-BAA9-4540-966C-E7B125CCAEC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444014"/>
    <xdr:sp macro="" textlink="">
      <xdr:nvSpPr>
        <xdr:cNvPr id="19079" name="Text Box 15">
          <a:extLst>
            <a:ext uri="{FF2B5EF4-FFF2-40B4-BE49-F238E27FC236}">
              <a16:creationId xmlns:a16="http://schemas.microsoft.com/office/drawing/2014/main" id="{338FC308-AF7E-48E7-B337-9B867D9EB90E}"/>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9080" name="Text Box 16">
          <a:extLst>
            <a:ext uri="{FF2B5EF4-FFF2-40B4-BE49-F238E27FC236}">
              <a16:creationId xmlns:a16="http://schemas.microsoft.com/office/drawing/2014/main" id="{67A2D81D-14D9-4933-AD2B-6F060A89A5D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9081" name="Text Box 17">
          <a:extLst>
            <a:ext uri="{FF2B5EF4-FFF2-40B4-BE49-F238E27FC236}">
              <a16:creationId xmlns:a16="http://schemas.microsoft.com/office/drawing/2014/main" id="{F5CD1F3F-8406-43C2-850E-7A34F7FE5FA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9082" name="Text Box 18">
          <a:extLst>
            <a:ext uri="{FF2B5EF4-FFF2-40B4-BE49-F238E27FC236}">
              <a16:creationId xmlns:a16="http://schemas.microsoft.com/office/drawing/2014/main" id="{A599D712-4C9C-4546-8040-9FA3C59E6CF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171450"/>
    <xdr:sp macro="" textlink="">
      <xdr:nvSpPr>
        <xdr:cNvPr id="19083" name="Text Box 19">
          <a:extLst>
            <a:ext uri="{FF2B5EF4-FFF2-40B4-BE49-F238E27FC236}">
              <a16:creationId xmlns:a16="http://schemas.microsoft.com/office/drawing/2014/main" id="{3A242052-D3C8-41D8-A5AF-A4CC6EB0C9E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456743"/>
    <xdr:sp macro="" textlink="">
      <xdr:nvSpPr>
        <xdr:cNvPr id="19084" name="Text Box 15">
          <a:extLst>
            <a:ext uri="{FF2B5EF4-FFF2-40B4-BE49-F238E27FC236}">
              <a16:creationId xmlns:a16="http://schemas.microsoft.com/office/drawing/2014/main" id="{758CC681-BF67-4710-B7E5-B53E5F532CD8}"/>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213632"/>
    <xdr:sp macro="" textlink="">
      <xdr:nvSpPr>
        <xdr:cNvPr id="19085" name="Text Box 15">
          <a:extLst>
            <a:ext uri="{FF2B5EF4-FFF2-40B4-BE49-F238E27FC236}">
              <a16:creationId xmlns:a16="http://schemas.microsoft.com/office/drawing/2014/main" id="{69D7CF76-DA82-4FAB-BB8B-F849E7E83076}"/>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12</xdr:row>
      <xdr:rowOff>0</xdr:rowOff>
    </xdr:from>
    <xdr:ext cx="95250" cy="444331"/>
    <xdr:sp macro="" textlink="">
      <xdr:nvSpPr>
        <xdr:cNvPr id="19086" name="Text Box 15">
          <a:extLst>
            <a:ext uri="{FF2B5EF4-FFF2-40B4-BE49-F238E27FC236}">
              <a16:creationId xmlns:a16="http://schemas.microsoft.com/office/drawing/2014/main" id="{23F60BA7-75CD-4C00-97CD-AFD683AE6F82}"/>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9087" name="Text Box 16">
          <a:extLst>
            <a:ext uri="{FF2B5EF4-FFF2-40B4-BE49-F238E27FC236}">
              <a16:creationId xmlns:a16="http://schemas.microsoft.com/office/drawing/2014/main" id="{07FF603D-EAAE-499B-8E9F-37659BB976E6}"/>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9088" name="Text Box 17">
          <a:extLst>
            <a:ext uri="{FF2B5EF4-FFF2-40B4-BE49-F238E27FC236}">
              <a16:creationId xmlns:a16="http://schemas.microsoft.com/office/drawing/2014/main" id="{598FB8E3-E500-472E-8051-29EF4C1E731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9089" name="Text Box 18">
          <a:extLst>
            <a:ext uri="{FF2B5EF4-FFF2-40B4-BE49-F238E27FC236}">
              <a16:creationId xmlns:a16="http://schemas.microsoft.com/office/drawing/2014/main" id="{93D3482C-C11F-470A-8297-07B6EAE15FE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9090" name="Text Box 19">
          <a:extLst>
            <a:ext uri="{FF2B5EF4-FFF2-40B4-BE49-F238E27FC236}">
              <a16:creationId xmlns:a16="http://schemas.microsoft.com/office/drawing/2014/main" id="{5DF782F6-B017-4C44-B647-1CA29B0FEBE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4014"/>
    <xdr:sp macro="" textlink="">
      <xdr:nvSpPr>
        <xdr:cNvPr id="19091" name="Text Box 15">
          <a:extLst>
            <a:ext uri="{FF2B5EF4-FFF2-40B4-BE49-F238E27FC236}">
              <a16:creationId xmlns:a16="http://schemas.microsoft.com/office/drawing/2014/main" id="{08436AEE-40F4-4760-A31C-A9D7B44FDAD3}"/>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9092" name="Text Box 16">
          <a:extLst>
            <a:ext uri="{FF2B5EF4-FFF2-40B4-BE49-F238E27FC236}">
              <a16:creationId xmlns:a16="http://schemas.microsoft.com/office/drawing/2014/main" id="{EDF5099E-961C-4205-A74B-9B63BB8E0B0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9093" name="Text Box 17">
          <a:extLst>
            <a:ext uri="{FF2B5EF4-FFF2-40B4-BE49-F238E27FC236}">
              <a16:creationId xmlns:a16="http://schemas.microsoft.com/office/drawing/2014/main" id="{72BAAACA-953F-49E9-9F1F-7B29B41AE89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9094" name="Text Box 18">
          <a:extLst>
            <a:ext uri="{FF2B5EF4-FFF2-40B4-BE49-F238E27FC236}">
              <a16:creationId xmlns:a16="http://schemas.microsoft.com/office/drawing/2014/main" id="{CE064D97-2A40-408C-B0A2-7DB1F0EE709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9095" name="Text Box 19">
          <a:extLst>
            <a:ext uri="{FF2B5EF4-FFF2-40B4-BE49-F238E27FC236}">
              <a16:creationId xmlns:a16="http://schemas.microsoft.com/office/drawing/2014/main" id="{5A524307-7ADA-41BC-9B59-0CFDC2B8F13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8496"/>
    <xdr:sp macro="" textlink="">
      <xdr:nvSpPr>
        <xdr:cNvPr id="19096" name="Text Box 15">
          <a:extLst>
            <a:ext uri="{FF2B5EF4-FFF2-40B4-BE49-F238E27FC236}">
              <a16:creationId xmlns:a16="http://schemas.microsoft.com/office/drawing/2014/main" id="{FC77F968-E2E5-4AE0-B95D-78DFC1FF7770}"/>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213632"/>
    <xdr:sp macro="" textlink="">
      <xdr:nvSpPr>
        <xdr:cNvPr id="19097" name="Text Box 15">
          <a:extLst>
            <a:ext uri="{FF2B5EF4-FFF2-40B4-BE49-F238E27FC236}">
              <a16:creationId xmlns:a16="http://schemas.microsoft.com/office/drawing/2014/main" id="{5DF658BA-AEC2-4275-8125-159FBAB51B55}"/>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4331"/>
    <xdr:sp macro="" textlink="">
      <xdr:nvSpPr>
        <xdr:cNvPr id="19098" name="Text Box 15">
          <a:extLst>
            <a:ext uri="{FF2B5EF4-FFF2-40B4-BE49-F238E27FC236}">
              <a16:creationId xmlns:a16="http://schemas.microsoft.com/office/drawing/2014/main" id="{4D14E6DD-235B-4FCC-9ED9-B52FBDA72034}"/>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9099" name="Text Box 16">
          <a:extLst>
            <a:ext uri="{FF2B5EF4-FFF2-40B4-BE49-F238E27FC236}">
              <a16:creationId xmlns:a16="http://schemas.microsoft.com/office/drawing/2014/main" id="{42F3442E-A4CE-47A2-8493-BE494A50316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9100" name="Text Box 17">
          <a:extLst>
            <a:ext uri="{FF2B5EF4-FFF2-40B4-BE49-F238E27FC236}">
              <a16:creationId xmlns:a16="http://schemas.microsoft.com/office/drawing/2014/main" id="{6AAB6A2C-A996-4048-A563-D64EBAC6AE8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9101" name="Text Box 18">
          <a:extLst>
            <a:ext uri="{FF2B5EF4-FFF2-40B4-BE49-F238E27FC236}">
              <a16:creationId xmlns:a16="http://schemas.microsoft.com/office/drawing/2014/main" id="{E1885731-DCF5-4F3D-BA48-E18ED52B17F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9102" name="Text Box 19">
          <a:extLst>
            <a:ext uri="{FF2B5EF4-FFF2-40B4-BE49-F238E27FC236}">
              <a16:creationId xmlns:a16="http://schemas.microsoft.com/office/drawing/2014/main" id="{F3EF141D-6669-49EC-8844-513AF26BC25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44014"/>
    <xdr:sp macro="" textlink="">
      <xdr:nvSpPr>
        <xdr:cNvPr id="19103" name="Text Box 15">
          <a:extLst>
            <a:ext uri="{FF2B5EF4-FFF2-40B4-BE49-F238E27FC236}">
              <a16:creationId xmlns:a16="http://schemas.microsoft.com/office/drawing/2014/main" id="{E3D659B3-419E-47FE-88BE-354A0828066D}"/>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9104" name="Text Box 16">
          <a:extLst>
            <a:ext uri="{FF2B5EF4-FFF2-40B4-BE49-F238E27FC236}">
              <a16:creationId xmlns:a16="http://schemas.microsoft.com/office/drawing/2014/main" id="{C5D60C17-372B-4223-909A-BCAB2317979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9105" name="Text Box 17">
          <a:extLst>
            <a:ext uri="{FF2B5EF4-FFF2-40B4-BE49-F238E27FC236}">
              <a16:creationId xmlns:a16="http://schemas.microsoft.com/office/drawing/2014/main" id="{9BB23989-4B62-49D4-BF22-E47B2513723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9106" name="Text Box 18">
          <a:extLst>
            <a:ext uri="{FF2B5EF4-FFF2-40B4-BE49-F238E27FC236}">
              <a16:creationId xmlns:a16="http://schemas.microsoft.com/office/drawing/2014/main" id="{E87C8F58-51D6-4D51-A419-5FA764887316}"/>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171450"/>
    <xdr:sp macro="" textlink="">
      <xdr:nvSpPr>
        <xdr:cNvPr id="19107" name="Text Box 19">
          <a:extLst>
            <a:ext uri="{FF2B5EF4-FFF2-40B4-BE49-F238E27FC236}">
              <a16:creationId xmlns:a16="http://schemas.microsoft.com/office/drawing/2014/main" id="{6BB92701-D499-47B4-B493-83044D07E16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456743"/>
    <xdr:sp macro="" textlink="">
      <xdr:nvSpPr>
        <xdr:cNvPr id="19108" name="Text Box 15">
          <a:extLst>
            <a:ext uri="{FF2B5EF4-FFF2-40B4-BE49-F238E27FC236}">
              <a16:creationId xmlns:a16="http://schemas.microsoft.com/office/drawing/2014/main" id="{BC0A878B-FE6F-4A32-A096-1CEBAEEF73B9}"/>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13</xdr:row>
      <xdr:rowOff>0</xdr:rowOff>
    </xdr:from>
    <xdr:ext cx="95250" cy="213632"/>
    <xdr:sp macro="" textlink="">
      <xdr:nvSpPr>
        <xdr:cNvPr id="19109" name="Text Box 15">
          <a:extLst>
            <a:ext uri="{FF2B5EF4-FFF2-40B4-BE49-F238E27FC236}">
              <a16:creationId xmlns:a16="http://schemas.microsoft.com/office/drawing/2014/main" id="{A1EA814B-212F-49FA-B24A-EAFA96710904}"/>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1889760</xdr:colOff>
      <xdr:row>48</xdr:row>
      <xdr:rowOff>853440</xdr:rowOff>
    </xdr:from>
    <xdr:ext cx="95250" cy="444331"/>
    <xdr:sp macro="" textlink="">
      <xdr:nvSpPr>
        <xdr:cNvPr id="19110" name="Text Box 15">
          <a:extLst>
            <a:ext uri="{FF2B5EF4-FFF2-40B4-BE49-F238E27FC236}">
              <a16:creationId xmlns:a16="http://schemas.microsoft.com/office/drawing/2014/main" id="{3E247C91-5FC5-4A06-9E6F-262F9B8AC24A}"/>
            </a:ext>
          </a:extLst>
        </xdr:cNvPr>
        <xdr:cNvSpPr txBox="1">
          <a:spLocks noChangeArrowheads="1"/>
        </xdr:cNvSpPr>
      </xdr:nvSpPr>
      <xdr:spPr bwMode="auto">
        <a:xfrm>
          <a:off x="53431440" y="1603248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9111" name="Text Box 16">
          <a:extLst>
            <a:ext uri="{FF2B5EF4-FFF2-40B4-BE49-F238E27FC236}">
              <a16:creationId xmlns:a16="http://schemas.microsoft.com/office/drawing/2014/main" id="{62644A1F-FD8A-481C-80EA-A682B08AE02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9112" name="Text Box 17">
          <a:extLst>
            <a:ext uri="{FF2B5EF4-FFF2-40B4-BE49-F238E27FC236}">
              <a16:creationId xmlns:a16="http://schemas.microsoft.com/office/drawing/2014/main" id="{0AA228C2-8324-4EDE-A67D-702B0F93EF5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9113" name="Text Box 18">
          <a:extLst>
            <a:ext uri="{FF2B5EF4-FFF2-40B4-BE49-F238E27FC236}">
              <a16:creationId xmlns:a16="http://schemas.microsoft.com/office/drawing/2014/main" id="{072F5E5F-52DA-4592-BA6A-ED5BBA31232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9114" name="Text Box 19">
          <a:extLst>
            <a:ext uri="{FF2B5EF4-FFF2-40B4-BE49-F238E27FC236}">
              <a16:creationId xmlns:a16="http://schemas.microsoft.com/office/drawing/2014/main" id="{6E617923-67DF-4980-B217-988170B6BF4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14</xdr:row>
      <xdr:rowOff>504825</xdr:rowOff>
    </xdr:from>
    <xdr:ext cx="95250" cy="444014"/>
    <xdr:sp macro="" textlink="">
      <xdr:nvSpPr>
        <xdr:cNvPr id="19115" name="Text Box 15">
          <a:extLst>
            <a:ext uri="{FF2B5EF4-FFF2-40B4-BE49-F238E27FC236}">
              <a16:creationId xmlns:a16="http://schemas.microsoft.com/office/drawing/2014/main" id="{29ADEB4D-D00B-4BF2-B917-3745239CCAC3}"/>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9116" name="Text Box 16">
          <a:extLst>
            <a:ext uri="{FF2B5EF4-FFF2-40B4-BE49-F238E27FC236}">
              <a16:creationId xmlns:a16="http://schemas.microsoft.com/office/drawing/2014/main" id="{69940ACB-AA7E-4128-AA0D-A01B17F5430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9117" name="Text Box 17">
          <a:extLst>
            <a:ext uri="{FF2B5EF4-FFF2-40B4-BE49-F238E27FC236}">
              <a16:creationId xmlns:a16="http://schemas.microsoft.com/office/drawing/2014/main" id="{6FD0ED51-5456-4B42-95EB-A22B2AA315D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9118" name="Text Box 18">
          <a:extLst>
            <a:ext uri="{FF2B5EF4-FFF2-40B4-BE49-F238E27FC236}">
              <a16:creationId xmlns:a16="http://schemas.microsoft.com/office/drawing/2014/main" id="{925AFFF1-4C66-4A20-8C00-51E91F7F379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9119" name="Text Box 19">
          <a:extLst>
            <a:ext uri="{FF2B5EF4-FFF2-40B4-BE49-F238E27FC236}">
              <a16:creationId xmlns:a16="http://schemas.microsoft.com/office/drawing/2014/main" id="{A5C95D9E-4881-4D41-8800-B2027B7320E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448496"/>
    <xdr:sp macro="" textlink="">
      <xdr:nvSpPr>
        <xdr:cNvPr id="19120" name="Text Box 15">
          <a:extLst>
            <a:ext uri="{FF2B5EF4-FFF2-40B4-BE49-F238E27FC236}">
              <a16:creationId xmlns:a16="http://schemas.microsoft.com/office/drawing/2014/main" id="{A8E15DB4-CE27-4BE3-8DC8-D749C47109BE}"/>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213632"/>
    <xdr:sp macro="" textlink="">
      <xdr:nvSpPr>
        <xdr:cNvPr id="19121" name="Text Box 15">
          <a:extLst>
            <a:ext uri="{FF2B5EF4-FFF2-40B4-BE49-F238E27FC236}">
              <a16:creationId xmlns:a16="http://schemas.microsoft.com/office/drawing/2014/main" id="{0F98F181-5CAA-4049-97E1-5E965C241611}"/>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444331"/>
    <xdr:sp macro="" textlink="">
      <xdr:nvSpPr>
        <xdr:cNvPr id="19122" name="Text Box 15">
          <a:extLst>
            <a:ext uri="{FF2B5EF4-FFF2-40B4-BE49-F238E27FC236}">
              <a16:creationId xmlns:a16="http://schemas.microsoft.com/office/drawing/2014/main" id="{1C774161-D8AF-448A-A9A3-420C6A789C2B}"/>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9123" name="Text Box 16">
          <a:extLst>
            <a:ext uri="{FF2B5EF4-FFF2-40B4-BE49-F238E27FC236}">
              <a16:creationId xmlns:a16="http://schemas.microsoft.com/office/drawing/2014/main" id="{4E9F6C9B-11C6-45D4-B84D-C6B677B06B7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9124" name="Text Box 17">
          <a:extLst>
            <a:ext uri="{FF2B5EF4-FFF2-40B4-BE49-F238E27FC236}">
              <a16:creationId xmlns:a16="http://schemas.microsoft.com/office/drawing/2014/main" id="{B56A9512-E9BE-422B-95B7-73026C5AA02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9125" name="Text Box 18">
          <a:extLst>
            <a:ext uri="{FF2B5EF4-FFF2-40B4-BE49-F238E27FC236}">
              <a16:creationId xmlns:a16="http://schemas.microsoft.com/office/drawing/2014/main" id="{47A6A2FB-8CFB-4E6D-922D-2FE7DED9AEF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9126" name="Text Box 19">
          <a:extLst>
            <a:ext uri="{FF2B5EF4-FFF2-40B4-BE49-F238E27FC236}">
              <a16:creationId xmlns:a16="http://schemas.microsoft.com/office/drawing/2014/main" id="{BFE4CA9A-B4E0-442B-87C5-45626BB66F8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14</xdr:row>
      <xdr:rowOff>504825</xdr:rowOff>
    </xdr:from>
    <xdr:ext cx="95250" cy="444014"/>
    <xdr:sp macro="" textlink="">
      <xdr:nvSpPr>
        <xdr:cNvPr id="19127" name="Text Box 15">
          <a:extLst>
            <a:ext uri="{FF2B5EF4-FFF2-40B4-BE49-F238E27FC236}">
              <a16:creationId xmlns:a16="http://schemas.microsoft.com/office/drawing/2014/main" id="{6862A686-21AC-4FE2-A06B-7A3B866EC786}"/>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9128" name="Text Box 16">
          <a:extLst>
            <a:ext uri="{FF2B5EF4-FFF2-40B4-BE49-F238E27FC236}">
              <a16:creationId xmlns:a16="http://schemas.microsoft.com/office/drawing/2014/main" id="{7F1DEA9A-C7AE-40B3-8903-8B7F7CBFB88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9129" name="Text Box 17">
          <a:extLst>
            <a:ext uri="{FF2B5EF4-FFF2-40B4-BE49-F238E27FC236}">
              <a16:creationId xmlns:a16="http://schemas.microsoft.com/office/drawing/2014/main" id="{0181612B-3CB2-4411-8596-0AE40378F506}"/>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9130" name="Text Box 18">
          <a:extLst>
            <a:ext uri="{FF2B5EF4-FFF2-40B4-BE49-F238E27FC236}">
              <a16:creationId xmlns:a16="http://schemas.microsoft.com/office/drawing/2014/main" id="{7BDDACF3-D205-4B51-8110-D5DE9D0CC51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171450"/>
    <xdr:sp macro="" textlink="">
      <xdr:nvSpPr>
        <xdr:cNvPr id="19131" name="Text Box 19">
          <a:extLst>
            <a:ext uri="{FF2B5EF4-FFF2-40B4-BE49-F238E27FC236}">
              <a16:creationId xmlns:a16="http://schemas.microsoft.com/office/drawing/2014/main" id="{599F8C0F-62CD-4752-AA81-D7EB95E38A9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456743"/>
    <xdr:sp macro="" textlink="">
      <xdr:nvSpPr>
        <xdr:cNvPr id="19132" name="Text Box 15">
          <a:extLst>
            <a:ext uri="{FF2B5EF4-FFF2-40B4-BE49-F238E27FC236}">
              <a16:creationId xmlns:a16="http://schemas.microsoft.com/office/drawing/2014/main" id="{6AFA20DE-DE7D-4F59-91D4-6558814FB7DF}"/>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213632"/>
    <xdr:sp macro="" textlink="">
      <xdr:nvSpPr>
        <xdr:cNvPr id="19133" name="Text Box 15">
          <a:extLst>
            <a:ext uri="{FF2B5EF4-FFF2-40B4-BE49-F238E27FC236}">
              <a16:creationId xmlns:a16="http://schemas.microsoft.com/office/drawing/2014/main" id="{7D8694E7-0D6E-4EC7-8570-13FB0C3333D4}"/>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15</xdr:row>
      <xdr:rowOff>0</xdr:rowOff>
    </xdr:from>
    <xdr:ext cx="95250" cy="444331"/>
    <xdr:sp macro="" textlink="">
      <xdr:nvSpPr>
        <xdr:cNvPr id="19134" name="Text Box 15">
          <a:extLst>
            <a:ext uri="{FF2B5EF4-FFF2-40B4-BE49-F238E27FC236}">
              <a16:creationId xmlns:a16="http://schemas.microsoft.com/office/drawing/2014/main" id="{B91A0DBA-5D31-408D-A437-F08A01F6D37F}"/>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9135" name="Text Box 16">
          <a:extLst>
            <a:ext uri="{FF2B5EF4-FFF2-40B4-BE49-F238E27FC236}">
              <a16:creationId xmlns:a16="http://schemas.microsoft.com/office/drawing/2014/main" id="{81147AF9-A67C-4F66-8F37-B72FD0DC7A9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9136" name="Text Box 17">
          <a:extLst>
            <a:ext uri="{FF2B5EF4-FFF2-40B4-BE49-F238E27FC236}">
              <a16:creationId xmlns:a16="http://schemas.microsoft.com/office/drawing/2014/main" id="{F85C561E-BF1E-4152-A79B-4A8A14D340D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9137" name="Text Box 18">
          <a:extLst>
            <a:ext uri="{FF2B5EF4-FFF2-40B4-BE49-F238E27FC236}">
              <a16:creationId xmlns:a16="http://schemas.microsoft.com/office/drawing/2014/main" id="{D5E92D24-91EA-4EAA-814E-B46A4F51DB1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9138" name="Text Box 19">
          <a:extLst>
            <a:ext uri="{FF2B5EF4-FFF2-40B4-BE49-F238E27FC236}">
              <a16:creationId xmlns:a16="http://schemas.microsoft.com/office/drawing/2014/main" id="{A4365380-10C2-4F67-8E83-DA6A4427A27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16</xdr:row>
      <xdr:rowOff>504825</xdr:rowOff>
    </xdr:from>
    <xdr:ext cx="95250" cy="444014"/>
    <xdr:sp macro="" textlink="">
      <xdr:nvSpPr>
        <xdr:cNvPr id="19139" name="Text Box 15">
          <a:extLst>
            <a:ext uri="{FF2B5EF4-FFF2-40B4-BE49-F238E27FC236}">
              <a16:creationId xmlns:a16="http://schemas.microsoft.com/office/drawing/2014/main" id="{6DA823AA-48E4-484A-B841-D2E3DCE5F51D}"/>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9140" name="Text Box 16">
          <a:extLst>
            <a:ext uri="{FF2B5EF4-FFF2-40B4-BE49-F238E27FC236}">
              <a16:creationId xmlns:a16="http://schemas.microsoft.com/office/drawing/2014/main" id="{96F45BF1-B82D-4C16-9BE1-7A1DA35FC7A6}"/>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9141" name="Text Box 17">
          <a:extLst>
            <a:ext uri="{FF2B5EF4-FFF2-40B4-BE49-F238E27FC236}">
              <a16:creationId xmlns:a16="http://schemas.microsoft.com/office/drawing/2014/main" id="{529B25D7-8A37-4704-A42E-DC478B5A6006}"/>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9142" name="Text Box 18">
          <a:extLst>
            <a:ext uri="{FF2B5EF4-FFF2-40B4-BE49-F238E27FC236}">
              <a16:creationId xmlns:a16="http://schemas.microsoft.com/office/drawing/2014/main" id="{E1551CCF-F17D-4D10-A053-827042AC3AD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9143" name="Text Box 19">
          <a:extLst>
            <a:ext uri="{FF2B5EF4-FFF2-40B4-BE49-F238E27FC236}">
              <a16:creationId xmlns:a16="http://schemas.microsoft.com/office/drawing/2014/main" id="{475FFB72-6EF4-4340-A17F-9AC0CACE4FE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448496"/>
    <xdr:sp macro="" textlink="">
      <xdr:nvSpPr>
        <xdr:cNvPr id="19144" name="Text Box 15">
          <a:extLst>
            <a:ext uri="{FF2B5EF4-FFF2-40B4-BE49-F238E27FC236}">
              <a16:creationId xmlns:a16="http://schemas.microsoft.com/office/drawing/2014/main" id="{4AC1A7C1-0A88-461D-94BD-F5880541611A}"/>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213632"/>
    <xdr:sp macro="" textlink="">
      <xdr:nvSpPr>
        <xdr:cNvPr id="19145" name="Text Box 15">
          <a:extLst>
            <a:ext uri="{FF2B5EF4-FFF2-40B4-BE49-F238E27FC236}">
              <a16:creationId xmlns:a16="http://schemas.microsoft.com/office/drawing/2014/main" id="{8B5E07E9-4097-4390-9F09-13387DB6D83B}"/>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444331"/>
    <xdr:sp macro="" textlink="">
      <xdr:nvSpPr>
        <xdr:cNvPr id="19146" name="Text Box 15">
          <a:extLst>
            <a:ext uri="{FF2B5EF4-FFF2-40B4-BE49-F238E27FC236}">
              <a16:creationId xmlns:a16="http://schemas.microsoft.com/office/drawing/2014/main" id="{EB53B402-2CDD-4F28-A4B7-8A7A215CE372}"/>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9147" name="Text Box 16">
          <a:extLst>
            <a:ext uri="{FF2B5EF4-FFF2-40B4-BE49-F238E27FC236}">
              <a16:creationId xmlns:a16="http://schemas.microsoft.com/office/drawing/2014/main" id="{E802443B-9F31-42A2-A3BB-0CCDC306D00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9148" name="Text Box 17">
          <a:extLst>
            <a:ext uri="{FF2B5EF4-FFF2-40B4-BE49-F238E27FC236}">
              <a16:creationId xmlns:a16="http://schemas.microsoft.com/office/drawing/2014/main" id="{43F8BCD2-35BC-48FB-AB54-123448F333D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9149" name="Text Box 18">
          <a:extLst>
            <a:ext uri="{FF2B5EF4-FFF2-40B4-BE49-F238E27FC236}">
              <a16:creationId xmlns:a16="http://schemas.microsoft.com/office/drawing/2014/main" id="{89A406D8-AEB6-41A5-8D43-89007AC5AE0F}"/>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9150" name="Text Box 19">
          <a:extLst>
            <a:ext uri="{FF2B5EF4-FFF2-40B4-BE49-F238E27FC236}">
              <a16:creationId xmlns:a16="http://schemas.microsoft.com/office/drawing/2014/main" id="{3C356E7A-5483-44A5-BA51-3E7793404B0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16</xdr:row>
      <xdr:rowOff>504825</xdr:rowOff>
    </xdr:from>
    <xdr:ext cx="95250" cy="444014"/>
    <xdr:sp macro="" textlink="">
      <xdr:nvSpPr>
        <xdr:cNvPr id="19151" name="Text Box 15">
          <a:extLst>
            <a:ext uri="{FF2B5EF4-FFF2-40B4-BE49-F238E27FC236}">
              <a16:creationId xmlns:a16="http://schemas.microsoft.com/office/drawing/2014/main" id="{69A5A832-68BE-445A-A5DA-665573EF1135}"/>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9152" name="Text Box 16">
          <a:extLst>
            <a:ext uri="{FF2B5EF4-FFF2-40B4-BE49-F238E27FC236}">
              <a16:creationId xmlns:a16="http://schemas.microsoft.com/office/drawing/2014/main" id="{CAFD54CB-CCD7-4AB1-9DEB-79858BB4486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9153" name="Text Box 17">
          <a:extLst>
            <a:ext uri="{FF2B5EF4-FFF2-40B4-BE49-F238E27FC236}">
              <a16:creationId xmlns:a16="http://schemas.microsoft.com/office/drawing/2014/main" id="{A0B536BB-7801-474C-AB94-25391B027C5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9154" name="Text Box 18">
          <a:extLst>
            <a:ext uri="{FF2B5EF4-FFF2-40B4-BE49-F238E27FC236}">
              <a16:creationId xmlns:a16="http://schemas.microsoft.com/office/drawing/2014/main" id="{378F6B5A-2372-4294-861F-6C5C1B12DED6}"/>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171450"/>
    <xdr:sp macro="" textlink="">
      <xdr:nvSpPr>
        <xdr:cNvPr id="19155" name="Text Box 19">
          <a:extLst>
            <a:ext uri="{FF2B5EF4-FFF2-40B4-BE49-F238E27FC236}">
              <a16:creationId xmlns:a16="http://schemas.microsoft.com/office/drawing/2014/main" id="{C2CA1F86-4725-4456-8220-CC1C5FD58D3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456743"/>
    <xdr:sp macro="" textlink="">
      <xdr:nvSpPr>
        <xdr:cNvPr id="19156" name="Text Box 15">
          <a:extLst>
            <a:ext uri="{FF2B5EF4-FFF2-40B4-BE49-F238E27FC236}">
              <a16:creationId xmlns:a16="http://schemas.microsoft.com/office/drawing/2014/main" id="{AA7E6D50-3FE1-431F-A6A6-A155D35C2809}"/>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213632"/>
    <xdr:sp macro="" textlink="">
      <xdr:nvSpPr>
        <xdr:cNvPr id="19157" name="Text Box 15">
          <a:extLst>
            <a:ext uri="{FF2B5EF4-FFF2-40B4-BE49-F238E27FC236}">
              <a16:creationId xmlns:a16="http://schemas.microsoft.com/office/drawing/2014/main" id="{DF67CF36-9B8F-4D19-8399-99C523DF579B}"/>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17</xdr:row>
      <xdr:rowOff>0</xdr:rowOff>
    </xdr:from>
    <xdr:ext cx="95250" cy="444331"/>
    <xdr:sp macro="" textlink="">
      <xdr:nvSpPr>
        <xdr:cNvPr id="19158" name="Text Box 15">
          <a:extLst>
            <a:ext uri="{FF2B5EF4-FFF2-40B4-BE49-F238E27FC236}">
              <a16:creationId xmlns:a16="http://schemas.microsoft.com/office/drawing/2014/main" id="{7CBC7D66-A6E5-46F7-97AF-37D06707BEEA}"/>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9159" name="Text Box 16">
          <a:extLst>
            <a:ext uri="{FF2B5EF4-FFF2-40B4-BE49-F238E27FC236}">
              <a16:creationId xmlns:a16="http://schemas.microsoft.com/office/drawing/2014/main" id="{6139FAE8-9BBB-4E9F-B1AC-A4D232ACDD6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9160" name="Text Box 17">
          <a:extLst>
            <a:ext uri="{FF2B5EF4-FFF2-40B4-BE49-F238E27FC236}">
              <a16:creationId xmlns:a16="http://schemas.microsoft.com/office/drawing/2014/main" id="{A56F242C-6265-400A-BAD8-AF18FBC0E8F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9161" name="Text Box 18">
          <a:extLst>
            <a:ext uri="{FF2B5EF4-FFF2-40B4-BE49-F238E27FC236}">
              <a16:creationId xmlns:a16="http://schemas.microsoft.com/office/drawing/2014/main" id="{3B89A94D-3F0E-4CF5-8582-C1376806CD6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9162" name="Text Box 19">
          <a:extLst>
            <a:ext uri="{FF2B5EF4-FFF2-40B4-BE49-F238E27FC236}">
              <a16:creationId xmlns:a16="http://schemas.microsoft.com/office/drawing/2014/main" id="{D083AB5A-4C77-4CE8-8FC7-AAFD34423D3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444014"/>
    <xdr:sp macro="" textlink="">
      <xdr:nvSpPr>
        <xdr:cNvPr id="19163" name="Text Box 15">
          <a:extLst>
            <a:ext uri="{FF2B5EF4-FFF2-40B4-BE49-F238E27FC236}">
              <a16:creationId xmlns:a16="http://schemas.microsoft.com/office/drawing/2014/main" id="{10F1846B-FE37-4A70-A28A-A76DF5778567}"/>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9164" name="Text Box 16">
          <a:extLst>
            <a:ext uri="{FF2B5EF4-FFF2-40B4-BE49-F238E27FC236}">
              <a16:creationId xmlns:a16="http://schemas.microsoft.com/office/drawing/2014/main" id="{00DA49B8-5A28-4032-9D4F-3F9E81C71B3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9165" name="Text Box 17">
          <a:extLst>
            <a:ext uri="{FF2B5EF4-FFF2-40B4-BE49-F238E27FC236}">
              <a16:creationId xmlns:a16="http://schemas.microsoft.com/office/drawing/2014/main" id="{CE4D48D6-7F68-489F-A2A3-25899B4C58E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9166" name="Text Box 18">
          <a:extLst>
            <a:ext uri="{FF2B5EF4-FFF2-40B4-BE49-F238E27FC236}">
              <a16:creationId xmlns:a16="http://schemas.microsoft.com/office/drawing/2014/main" id="{1ADCEE24-65C7-4484-8A2F-435038B217B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9167" name="Text Box 19">
          <a:extLst>
            <a:ext uri="{FF2B5EF4-FFF2-40B4-BE49-F238E27FC236}">
              <a16:creationId xmlns:a16="http://schemas.microsoft.com/office/drawing/2014/main" id="{DAB42078-F1B4-4049-B073-A8EA48FC8D1F}"/>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448496"/>
    <xdr:sp macro="" textlink="">
      <xdr:nvSpPr>
        <xdr:cNvPr id="19168" name="Text Box 15">
          <a:extLst>
            <a:ext uri="{FF2B5EF4-FFF2-40B4-BE49-F238E27FC236}">
              <a16:creationId xmlns:a16="http://schemas.microsoft.com/office/drawing/2014/main" id="{1461E7EA-7249-4F49-B4CF-0F2A65C8ECEE}"/>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213632"/>
    <xdr:sp macro="" textlink="">
      <xdr:nvSpPr>
        <xdr:cNvPr id="19169" name="Text Box 15">
          <a:extLst>
            <a:ext uri="{FF2B5EF4-FFF2-40B4-BE49-F238E27FC236}">
              <a16:creationId xmlns:a16="http://schemas.microsoft.com/office/drawing/2014/main" id="{93FDDB7C-691D-4E57-AEE6-9514CA66A408}"/>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444331"/>
    <xdr:sp macro="" textlink="">
      <xdr:nvSpPr>
        <xdr:cNvPr id="19170" name="Text Box 15">
          <a:extLst>
            <a:ext uri="{FF2B5EF4-FFF2-40B4-BE49-F238E27FC236}">
              <a16:creationId xmlns:a16="http://schemas.microsoft.com/office/drawing/2014/main" id="{97322F4E-AFBB-4CFC-8A79-1DE848E805E5}"/>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9171" name="Text Box 16">
          <a:extLst>
            <a:ext uri="{FF2B5EF4-FFF2-40B4-BE49-F238E27FC236}">
              <a16:creationId xmlns:a16="http://schemas.microsoft.com/office/drawing/2014/main" id="{3C9121BE-CDC2-4677-A94B-17AA893BDB6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9172" name="Text Box 17">
          <a:extLst>
            <a:ext uri="{FF2B5EF4-FFF2-40B4-BE49-F238E27FC236}">
              <a16:creationId xmlns:a16="http://schemas.microsoft.com/office/drawing/2014/main" id="{BC02B5DC-36B9-422A-BED2-4B9B15F6364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9173" name="Text Box 18">
          <a:extLst>
            <a:ext uri="{FF2B5EF4-FFF2-40B4-BE49-F238E27FC236}">
              <a16:creationId xmlns:a16="http://schemas.microsoft.com/office/drawing/2014/main" id="{B2458B81-16BA-4F37-B8A3-CD678AA30C9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9174" name="Text Box 19">
          <a:extLst>
            <a:ext uri="{FF2B5EF4-FFF2-40B4-BE49-F238E27FC236}">
              <a16:creationId xmlns:a16="http://schemas.microsoft.com/office/drawing/2014/main" id="{B97E698B-ECE7-41BA-AACF-A7CF0CF1C0A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444014"/>
    <xdr:sp macro="" textlink="">
      <xdr:nvSpPr>
        <xdr:cNvPr id="19175" name="Text Box 15">
          <a:extLst>
            <a:ext uri="{FF2B5EF4-FFF2-40B4-BE49-F238E27FC236}">
              <a16:creationId xmlns:a16="http://schemas.microsoft.com/office/drawing/2014/main" id="{59701D7B-46CC-4843-B9E7-0854912F3817}"/>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9176" name="Text Box 16">
          <a:extLst>
            <a:ext uri="{FF2B5EF4-FFF2-40B4-BE49-F238E27FC236}">
              <a16:creationId xmlns:a16="http://schemas.microsoft.com/office/drawing/2014/main" id="{12437576-319F-40E1-B19F-299D19242EB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9177" name="Text Box 17">
          <a:extLst>
            <a:ext uri="{FF2B5EF4-FFF2-40B4-BE49-F238E27FC236}">
              <a16:creationId xmlns:a16="http://schemas.microsoft.com/office/drawing/2014/main" id="{07C6C1DB-1608-4CD6-98E5-5F7764C71F4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9178" name="Text Box 18">
          <a:extLst>
            <a:ext uri="{FF2B5EF4-FFF2-40B4-BE49-F238E27FC236}">
              <a16:creationId xmlns:a16="http://schemas.microsoft.com/office/drawing/2014/main" id="{D2C86991-75CA-4CC3-AAF7-644BB5CC2DF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171450"/>
    <xdr:sp macro="" textlink="">
      <xdr:nvSpPr>
        <xdr:cNvPr id="19179" name="Text Box 19">
          <a:extLst>
            <a:ext uri="{FF2B5EF4-FFF2-40B4-BE49-F238E27FC236}">
              <a16:creationId xmlns:a16="http://schemas.microsoft.com/office/drawing/2014/main" id="{33916F0F-77BE-4E6C-ACA9-FBFC0D52B36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456743"/>
    <xdr:sp macro="" textlink="">
      <xdr:nvSpPr>
        <xdr:cNvPr id="19180" name="Text Box 15">
          <a:extLst>
            <a:ext uri="{FF2B5EF4-FFF2-40B4-BE49-F238E27FC236}">
              <a16:creationId xmlns:a16="http://schemas.microsoft.com/office/drawing/2014/main" id="{A32F6FD4-04DD-48B3-9205-8C33B3C1C711}"/>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213632"/>
    <xdr:sp macro="" textlink="">
      <xdr:nvSpPr>
        <xdr:cNvPr id="19181" name="Text Box 15">
          <a:extLst>
            <a:ext uri="{FF2B5EF4-FFF2-40B4-BE49-F238E27FC236}">
              <a16:creationId xmlns:a16="http://schemas.microsoft.com/office/drawing/2014/main" id="{E0262E56-ABE0-4CBA-A050-677DE10246EE}"/>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18</xdr:row>
      <xdr:rowOff>0</xdr:rowOff>
    </xdr:from>
    <xdr:ext cx="95250" cy="444331"/>
    <xdr:sp macro="" textlink="">
      <xdr:nvSpPr>
        <xdr:cNvPr id="19182" name="Text Box 15">
          <a:extLst>
            <a:ext uri="{FF2B5EF4-FFF2-40B4-BE49-F238E27FC236}">
              <a16:creationId xmlns:a16="http://schemas.microsoft.com/office/drawing/2014/main" id="{424AF172-1097-4FC2-8813-777A432C036C}"/>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9183" name="Text Box 16">
          <a:extLst>
            <a:ext uri="{FF2B5EF4-FFF2-40B4-BE49-F238E27FC236}">
              <a16:creationId xmlns:a16="http://schemas.microsoft.com/office/drawing/2014/main" id="{82EC1D68-15E8-4FFD-84BE-B3B30364EED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9184" name="Text Box 17">
          <a:extLst>
            <a:ext uri="{FF2B5EF4-FFF2-40B4-BE49-F238E27FC236}">
              <a16:creationId xmlns:a16="http://schemas.microsoft.com/office/drawing/2014/main" id="{221E83B5-B15A-401E-B54A-E677E757BFB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9185" name="Text Box 18">
          <a:extLst>
            <a:ext uri="{FF2B5EF4-FFF2-40B4-BE49-F238E27FC236}">
              <a16:creationId xmlns:a16="http://schemas.microsoft.com/office/drawing/2014/main" id="{CAB5223D-48B2-4442-AD3D-49A38736491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9186" name="Text Box 19">
          <a:extLst>
            <a:ext uri="{FF2B5EF4-FFF2-40B4-BE49-F238E27FC236}">
              <a16:creationId xmlns:a16="http://schemas.microsoft.com/office/drawing/2014/main" id="{AB63E3C4-912D-4449-A0E5-641FF2CEDE6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444014"/>
    <xdr:sp macro="" textlink="">
      <xdr:nvSpPr>
        <xdr:cNvPr id="19187" name="Text Box 15">
          <a:extLst>
            <a:ext uri="{FF2B5EF4-FFF2-40B4-BE49-F238E27FC236}">
              <a16:creationId xmlns:a16="http://schemas.microsoft.com/office/drawing/2014/main" id="{3DA017E0-992C-4013-B724-F7D86FAD8B07}"/>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9188" name="Text Box 16">
          <a:extLst>
            <a:ext uri="{FF2B5EF4-FFF2-40B4-BE49-F238E27FC236}">
              <a16:creationId xmlns:a16="http://schemas.microsoft.com/office/drawing/2014/main" id="{3E1036BC-DBD0-4AA2-9F51-FE5635B254F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9189" name="Text Box 17">
          <a:extLst>
            <a:ext uri="{FF2B5EF4-FFF2-40B4-BE49-F238E27FC236}">
              <a16:creationId xmlns:a16="http://schemas.microsoft.com/office/drawing/2014/main" id="{245F6C29-B3CD-474E-8920-744F6B70758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9190" name="Text Box 18">
          <a:extLst>
            <a:ext uri="{FF2B5EF4-FFF2-40B4-BE49-F238E27FC236}">
              <a16:creationId xmlns:a16="http://schemas.microsoft.com/office/drawing/2014/main" id="{A37C2139-E824-4C55-B3FA-0C07110F1EC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9191" name="Text Box 19">
          <a:extLst>
            <a:ext uri="{FF2B5EF4-FFF2-40B4-BE49-F238E27FC236}">
              <a16:creationId xmlns:a16="http://schemas.microsoft.com/office/drawing/2014/main" id="{08F7A168-4EE9-4DFC-89F3-9CE867478A9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448496"/>
    <xdr:sp macro="" textlink="">
      <xdr:nvSpPr>
        <xdr:cNvPr id="19192" name="Text Box 15">
          <a:extLst>
            <a:ext uri="{FF2B5EF4-FFF2-40B4-BE49-F238E27FC236}">
              <a16:creationId xmlns:a16="http://schemas.microsoft.com/office/drawing/2014/main" id="{1C5D1331-6B29-49AF-B06C-5B8AF8CB5C8D}"/>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213632"/>
    <xdr:sp macro="" textlink="">
      <xdr:nvSpPr>
        <xdr:cNvPr id="19193" name="Text Box 15">
          <a:extLst>
            <a:ext uri="{FF2B5EF4-FFF2-40B4-BE49-F238E27FC236}">
              <a16:creationId xmlns:a16="http://schemas.microsoft.com/office/drawing/2014/main" id="{A17980A2-FC26-4AB3-A924-89F27B1A0D6C}"/>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444331"/>
    <xdr:sp macro="" textlink="">
      <xdr:nvSpPr>
        <xdr:cNvPr id="19194" name="Text Box 15">
          <a:extLst>
            <a:ext uri="{FF2B5EF4-FFF2-40B4-BE49-F238E27FC236}">
              <a16:creationId xmlns:a16="http://schemas.microsoft.com/office/drawing/2014/main" id="{6C59578B-ECCF-49BB-A812-162E6E76EEFF}"/>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9195" name="Text Box 16">
          <a:extLst>
            <a:ext uri="{FF2B5EF4-FFF2-40B4-BE49-F238E27FC236}">
              <a16:creationId xmlns:a16="http://schemas.microsoft.com/office/drawing/2014/main" id="{4495551A-176D-4EA1-91F6-8D56FE53D6F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9196" name="Text Box 17">
          <a:extLst>
            <a:ext uri="{FF2B5EF4-FFF2-40B4-BE49-F238E27FC236}">
              <a16:creationId xmlns:a16="http://schemas.microsoft.com/office/drawing/2014/main" id="{FAF40BFB-750C-4234-950C-32B67684F84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9197" name="Text Box 18">
          <a:extLst>
            <a:ext uri="{FF2B5EF4-FFF2-40B4-BE49-F238E27FC236}">
              <a16:creationId xmlns:a16="http://schemas.microsoft.com/office/drawing/2014/main" id="{1F0AFA06-C62C-47C3-893D-1E04041AE82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9198" name="Text Box 19">
          <a:extLst>
            <a:ext uri="{FF2B5EF4-FFF2-40B4-BE49-F238E27FC236}">
              <a16:creationId xmlns:a16="http://schemas.microsoft.com/office/drawing/2014/main" id="{F1B7FEBE-7661-48D7-A59C-BECAE25424B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444014"/>
    <xdr:sp macro="" textlink="">
      <xdr:nvSpPr>
        <xdr:cNvPr id="19199" name="Text Box 15">
          <a:extLst>
            <a:ext uri="{FF2B5EF4-FFF2-40B4-BE49-F238E27FC236}">
              <a16:creationId xmlns:a16="http://schemas.microsoft.com/office/drawing/2014/main" id="{27138683-0611-4619-8B70-5A78A00EC58F}"/>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9200" name="Text Box 16">
          <a:extLst>
            <a:ext uri="{FF2B5EF4-FFF2-40B4-BE49-F238E27FC236}">
              <a16:creationId xmlns:a16="http://schemas.microsoft.com/office/drawing/2014/main" id="{1368F2E8-28C0-475D-AE9D-0795D3C3F3E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9201" name="Text Box 17">
          <a:extLst>
            <a:ext uri="{FF2B5EF4-FFF2-40B4-BE49-F238E27FC236}">
              <a16:creationId xmlns:a16="http://schemas.microsoft.com/office/drawing/2014/main" id="{FDF3C087-6FE9-4845-B816-86C2EF5220F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9202" name="Text Box 18">
          <a:extLst>
            <a:ext uri="{FF2B5EF4-FFF2-40B4-BE49-F238E27FC236}">
              <a16:creationId xmlns:a16="http://schemas.microsoft.com/office/drawing/2014/main" id="{C0ADA2CD-020E-4CD8-86B7-DB04063508E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171450"/>
    <xdr:sp macro="" textlink="">
      <xdr:nvSpPr>
        <xdr:cNvPr id="19203" name="Text Box 19">
          <a:extLst>
            <a:ext uri="{FF2B5EF4-FFF2-40B4-BE49-F238E27FC236}">
              <a16:creationId xmlns:a16="http://schemas.microsoft.com/office/drawing/2014/main" id="{146DBD3B-509A-4EBE-9EDB-DB06F8DF96C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456743"/>
    <xdr:sp macro="" textlink="">
      <xdr:nvSpPr>
        <xdr:cNvPr id="19204" name="Text Box 15">
          <a:extLst>
            <a:ext uri="{FF2B5EF4-FFF2-40B4-BE49-F238E27FC236}">
              <a16:creationId xmlns:a16="http://schemas.microsoft.com/office/drawing/2014/main" id="{3BFE4065-9F74-48C3-BBBF-1FD31A332821}"/>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213632"/>
    <xdr:sp macro="" textlink="">
      <xdr:nvSpPr>
        <xdr:cNvPr id="19205" name="Text Box 15">
          <a:extLst>
            <a:ext uri="{FF2B5EF4-FFF2-40B4-BE49-F238E27FC236}">
              <a16:creationId xmlns:a16="http://schemas.microsoft.com/office/drawing/2014/main" id="{1344C93B-73CE-4CE1-B531-4E727DA9B3C6}"/>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19</xdr:row>
      <xdr:rowOff>0</xdr:rowOff>
    </xdr:from>
    <xdr:ext cx="95250" cy="444331"/>
    <xdr:sp macro="" textlink="">
      <xdr:nvSpPr>
        <xdr:cNvPr id="19206" name="Text Box 15">
          <a:extLst>
            <a:ext uri="{FF2B5EF4-FFF2-40B4-BE49-F238E27FC236}">
              <a16:creationId xmlns:a16="http://schemas.microsoft.com/office/drawing/2014/main" id="{77662B6C-A187-4E7A-8492-9C65021EC258}"/>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9207" name="Text Box 16">
          <a:extLst>
            <a:ext uri="{FF2B5EF4-FFF2-40B4-BE49-F238E27FC236}">
              <a16:creationId xmlns:a16="http://schemas.microsoft.com/office/drawing/2014/main" id="{F2B894A4-F849-4849-81DD-A629EC3E88C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9208" name="Text Box 17">
          <a:extLst>
            <a:ext uri="{FF2B5EF4-FFF2-40B4-BE49-F238E27FC236}">
              <a16:creationId xmlns:a16="http://schemas.microsoft.com/office/drawing/2014/main" id="{3C84204F-E3F9-4552-A114-5DA19CF8E2E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9209" name="Text Box 18">
          <a:extLst>
            <a:ext uri="{FF2B5EF4-FFF2-40B4-BE49-F238E27FC236}">
              <a16:creationId xmlns:a16="http://schemas.microsoft.com/office/drawing/2014/main" id="{E7B4A24C-6E68-4538-9BEB-7FB219D6E6C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9210" name="Text Box 19">
          <a:extLst>
            <a:ext uri="{FF2B5EF4-FFF2-40B4-BE49-F238E27FC236}">
              <a16:creationId xmlns:a16="http://schemas.microsoft.com/office/drawing/2014/main" id="{9024E97A-4B00-438A-849C-9534F8ACBAF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20</xdr:row>
      <xdr:rowOff>504825</xdr:rowOff>
    </xdr:from>
    <xdr:ext cx="95250" cy="444014"/>
    <xdr:sp macro="" textlink="">
      <xdr:nvSpPr>
        <xdr:cNvPr id="19211" name="Text Box 15">
          <a:extLst>
            <a:ext uri="{FF2B5EF4-FFF2-40B4-BE49-F238E27FC236}">
              <a16:creationId xmlns:a16="http://schemas.microsoft.com/office/drawing/2014/main" id="{3D37EB86-5742-4B76-86BE-6BF17418A45E}"/>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9212" name="Text Box 16">
          <a:extLst>
            <a:ext uri="{FF2B5EF4-FFF2-40B4-BE49-F238E27FC236}">
              <a16:creationId xmlns:a16="http://schemas.microsoft.com/office/drawing/2014/main" id="{047FD47D-BC8B-45DD-872D-E51EC2CA86B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9213" name="Text Box 17">
          <a:extLst>
            <a:ext uri="{FF2B5EF4-FFF2-40B4-BE49-F238E27FC236}">
              <a16:creationId xmlns:a16="http://schemas.microsoft.com/office/drawing/2014/main" id="{3B465875-549F-4474-86A1-4E243D0AD43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9214" name="Text Box 18">
          <a:extLst>
            <a:ext uri="{FF2B5EF4-FFF2-40B4-BE49-F238E27FC236}">
              <a16:creationId xmlns:a16="http://schemas.microsoft.com/office/drawing/2014/main" id="{E4A2F2B0-9568-4B3F-B085-11B2C4FD4E06}"/>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9215" name="Text Box 19">
          <a:extLst>
            <a:ext uri="{FF2B5EF4-FFF2-40B4-BE49-F238E27FC236}">
              <a16:creationId xmlns:a16="http://schemas.microsoft.com/office/drawing/2014/main" id="{0A838F84-2335-44E5-8C85-DD1E28C0B4B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448496"/>
    <xdr:sp macro="" textlink="">
      <xdr:nvSpPr>
        <xdr:cNvPr id="19216" name="Text Box 15">
          <a:extLst>
            <a:ext uri="{FF2B5EF4-FFF2-40B4-BE49-F238E27FC236}">
              <a16:creationId xmlns:a16="http://schemas.microsoft.com/office/drawing/2014/main" id="{2C76B7FE-D54B-4BCE-82C4-265E0F7F4B35}"/>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213632"/>
    <xdr:sp macro="" textlink="">
      <xdr:nvSpPr>
        <xdr:cNvPr id="19217" name="Text Box 15">
          <a:extLst>
            <a:ext uri="{FF2B5EF4-FFF2-40B4-BE49-F238E27FC236}">
              <a16:creationId xmlns:a16="http://schemas.microsoft.com/office/drawing/2014/main" id="{A8497DDF-7608-43B6-9C42-8BE35F706976}"/>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444331"/>
    <xdr:sp macro="" textlink="">
      <xdr:nvSpPr>
        <xdr:cNvPr id="19218" name="Text Box 15">
          <a:extLst>
            <a:ext uri="{FF2B5EF4-FFF2-40B4-BE49-F238E27FC236}">
              <a16:creationId xmlns:a16="http://schemas.microsoft.com/office/drawing/2014/main" id="{0B5682B2-10DF-4075-9D75-23473F6424A0}"/>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9219" name="Text Box 16">
          <a:extLst>
            <a:ext uri="{FF2B5EF4-FFF2-40B4-BE49-F238E27FC236}">
              <a16:creationId xmlns:a16="http://schemas.microsoft.com/office/drawing/2014/main" id="{AC02CBF3-70C5-412D-B21E-97C538A2375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9220" name="Text Box 17">
          <a:extLst>
            <a:ext uri="{FF2B5EF4-FFF2-40B4-BE49-F238E27FC236}">
              <a16:creationId xmlns:a16="http://schemas.microsoft.com/office/drawing/2014/main" id="{C7054DB3-FD6A-4FC2-9BCB-65116C062B5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9221" name="Text Box 18">
          <a:extLst>
            <a:ext uri="{FF2B5EF4-FFF2-40B4-BE49-F238E27FC236}">
              <a16:creationId xmlns:a16="http://schemas.microsoft.com/office/drawing/2014/main" id="{02EBC403-3B81-47F8-99F7-23535B85AFE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9222" name="Text Box 19">
          <a:extLst>
            <a:ext uri="{FF2B5EF4-FFF2-40B4-BE49-F238E27FC236}">
              <a16:creationId xmlns:a16="http://schemas.microsoft.com/office/drawing/2014/main" id="{6157FCD7-7BA0-4F3C-9100-7008D1B757B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20</xdr:row>
      <xdr:rowOff>504825</xdr:rowOff>
    </xdr:from>
    <xdr:ext cx="95250" cy="444014"/>
    <xdr:sp macro="" textlink="">
      <xdr:nvSpPr>
        <xdr:cNvPr id="19223" name="Text Box 15">
          <a:extLst>
            <a:ext uri="{FF2B5EF4-FFF2-40B4-BE49-F238E27FC236}">
              <a16:creationId xmlns:a16="http://schemas.microsoft.com/office/drawing/2014/main" id="{E83FCA1A-19BE-436F-85BA-A8C8D786F883}"/>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9224" name="Text Box 16">
          <a:extLst>
            <a:ext uri="{FF2B5EF4-FFF2-40B4-BE49-F238E27FC236}">
              <a16:creationId xmlns:a16="http://schemas.microsoft.com/office/drawing/2014/main" id="{DE57CCB5-9EE4-4087-87A7-E6792FAF9DA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9225" name="Text Box 17">
          <a:extLst>
            <a:ext uri="{FF2B5EF4-FFF2-40B4-BE49-F238E27FC236}">
              <a16:creationId xmlns:a16="http://schemas.microsoft.com/office/drawing/2014/main" id="{41B3D1EF-D808-43D9-8CD1-A2865C1F66E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9226" name="Text Box 18">
          <a:extLst>
            <a:ext uri="{FF2B5EF4-FFF2-40B4-BE49-F238E27FC236}">
              <a16:creationId xmlns:a16="http://schemas.microsoft.com/office/drawing/2014/main" id="{2798AF6F-9EDE-473F-9B06-153239B12DB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171450"/>
    <xdr:sp macro="" textlink="">
      <xdr:nvSpPr>
        <xdr:cNvPr id="19227" name="Text Box 19">
          <a:extLst>
            <a:ext uri="{FF2B5EF4-FFF2-40B4-BE49-F238E27FC236}">
              <a16:creationId xmlns:a16="http://schemas.microsoft.com/office/drawing/2014/main" id="{9B44B278-09FD-4DFE-88DC-F8C20E13C2B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456743"/>
    <xdr:sp macro="" textlink="">
      <xdr:nvSpPr>
        <xdr:cNvPr id="19228" name="Text Box 15">
          <a:extLst>
            <a:ext uri="{FF2B5EF4-FFF2-40B4-BE49-F238E27FC236}">
              <a16:creationId xmlns:a16="http://schemas.microsoft.com/office/drawing/2014/main" id="{E1FA2F12-73CE-4CFD-B957-2D7B7CE4241E}"/>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213632"/>
    <xdr:sp macro="" textlink="">
      <xdr:nvSpPr>
        <xdr:cNvPr id="19229" name="Text Box 15">
          <a:extLst>
            <a:ext uri="{FF2B5EF4-FFF2-40B4-BE49-F238E27FC236}">
              <a16:creationId xmlns:a16="http://schemas.microsoft.com/office/drawing/2014/main" id="{AFAF4C75-A4DD-4702-96C3-46CFAB427DB8}"/>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21</xdr:row>
      <xdr:rowOff>0</xdr:rowOff>
    </xdr:from>
    <xdr:ext cx="95250" cy="444331"/>
    <xdr:sp macro="" textlink="">
      <xdr:nvSpPr>
        <xdr:cNvPr id="19230" name="Text Box 15">
          <a:extLst>
            <a:ext uri="{FF2B5EF4-FFF2-40B4-BE49-F238E27FC236}">
              <a16:creationId xmlns:a16="http://schemas.microsoft.com/office/drawing/2014/main" id="{424C2305-7344-47E2-B0AA-02DE17645B4B}"/>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9231" name="Text Box 16">
          <a:extLst>
            <a:ext uri="{FF2B5EF4-FFF2-40B4-BE49-F238E27FC236}">
              <a16:creationId xmlns:a16="http://schemas.microsoft.com/office/drawing/2014/main" id="{F90C13C6-4734-4399-B48C-F4FF19F18C8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9232" name="Text Box 17">
          <a:extLst>
            <a:ext uri="{FF2B5EF4-FFF2-40B4-BE49-F238E27FC236}">
              <a16:creationId xmlns:a16="http://schemas.microsoft.com/office/drawing/2014/main" id="{E3CD841B-124D-4702-8114-759D6F591B8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9233" name="Text Box 18">
          <a:extLst>
            <a:ext uri="{FF2B5EF4-FFF2-40B4-BE49-F238E27FC236}">
              <a16:creationId xmlns:a16="http://schemas.microsoft.com/office/drawing/2014/main" id="{8478172D-ACB1-4194-9A14-27BF44C22FB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9234" name="Text Box 19">
          <a:extLst>
            <a:ext uri="{FF2B5EF4-FFF2-40B4-BE49-F238E27FC236}">
              <a16:creationId xmlns:a16="http://schemas.microsoft.com/office/drawing/2014/main" id="{10EEA784-21A2-4488-8752-3D7902BEC8E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444014"/>
    <xdr:sp macro="" textlink="">
      <xdr:nvSpPr>
        <xdr:cNvPr id="19235" name="Text Box 15">
          <a:extLst>
            <a:ext uri="{FF2B5EF4-FFF2-40B4-BE49-F238E27FC236}">
              <a16:creationId xmlns:a16="http://schemas.microsoft.com/office/drawing/2014/main" id="{9F5D8F42-121F-47CE-893C-0A0C598BF51F}"/>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9236" name="Text Box 16">
          <a:extLst>
            <a:ext uri="{FF2B5EF4-FFF2-40B4-BE49-F238E27FC236}">
              <a16:creationId xmlns:a16="http://schemas.microsoft.com/office/drawing/2014/main" id="{9CD06046-7B0A-4B91-B647-F69BF2F0C38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9237" name="Text Box 17">
          <a:extLst>
            <a:ext uri="{FF2B5EF4-FFF2-40B4-BE49-F238E27FC236}">
              <a16:creationId xmlns:a16="http://schemas.microsoft.com/office/drawing/2014/main" id="{40A5F959-355D-4B4A-93CF-21E03F926B6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9238" name="Text Box 18">
          <a:extLst>
            <a:ext uri="{FF2B5EF4-FFF2-40B4-BE49-F238E27FC236}">
              <a16:creationId xmlns:a16="http://schemas.microsoft.com/office/drawing/2014/main" id="{253D0527-8325-4FC4-9385-16E07932E5A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9239" name="Text Box 19">
          <a:extLst>
            <a:ext uri="{FF2B5EF4-FFF2-40B4-BE49-F238E27FC236}">
              <a16:creationId xmlns:a16="http://schemas.microsoft.com/office/drawing/2014/main" id="{0074A4F3-B047-4C02-90BB-4A521BD92C0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448496"/>
    <xdr:sp macro="" textlink="">
      <xdr:nvSpPr>
        <xdr:cNvPr id="19240" name="Text Box 15">
          <a:extLst>
            <a:ext uri="{FF2B5EF4-FFF2-40B4-BE49-F238E27FC236}">
              <a16:creationId xmlns:a16="http://schemas.microsoft.com/office/drawing/2014/main" id="{EF1822C2-08B3-490E-B633-FF327B6F459B}"/>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213632"/>
    <xdr:sp macro="" textlink="">
      <xdr:nvSpPr>
        <xdr:cNvPr id="19241" name="Text Box 15">
          <a:extLst>
            <a:ext uri="{FF2B5EF4-FFF2-40B4-BE49-F238E27FC236}">
              <a16:creationId xmlns:a16="http://schemas.microsoft.com/office/drawing/2014/main" id="{1F83AF98-A307-476D-8C0B-CFAB61815A19}"/>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444331"/>
    <xdr:sp macro="" textlink="">
      <xdr:nvSpPr>
        <xdr:cNvPr id="19242" name="Text Box 15">
          <a:extLst>
            <a:ext uri="{FF2B5EF4-FFF2-40B4-BE49-F238E27FC236}">
              <a16:creationId xmlns:a16="http://schemas.microsoft.com/office/drawing/2014/main" id="{1B6EEF4F-AB93-4A24-90BD-7A6AE8A25F46}"/>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9243" name="Text Box 16">
          <a:extLst>
            <a:ext uri="{FF2B5EF4-FFF2-40B4-BE49-F238E27FC236}">
              <a16:creationId xmlns:a16="http://schemas.microsoft.com/office/drawing/2014/main" id="{06443A74-CE7E-40F7-9ED9-42647456503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9244" name="Text Box 17">
          <a:extLst>
            <a:ext uri="{FF2B5EF4-FFF2-40B4-BE49-F238E27FC236}">
              <a16:creationId xmlns:a16="http://schemas.microsoft.com/office/drawing/2014/main" id="{FA9A51D1-4795-4032-B1FC-400882A6B19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9245" name="Text Box 18">
          <a:extLst>
            <a:ext uri="{FF2B5EF4-FFF2-40B4-BE49-F238E27FC236}">
              <a16:creationId xmlns:a16="http://schemas.microsoft.com/office/drawing/2014/main" id="{D450BE43-1856-4301-A6B5-3BC1C667675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9246" name="Text Box 19">
          <a:extLst>
            <a:ext uri="{FF2B5EF4-FFF2-40B4-BE49-F238E27FC236}">
              <a16:creationId xmlns:a16="http://schemas.microsoft.com/office/drawing/2014/main" id="{2306FAE0-6B51-4009-86C4-ED998CCC8BB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444014"/>
    <xdr:sp macro="" textlink="">
      <xdr:nvSpPr>
        <xdr:cNvPr id="19247" name="Text Box 15">
          <a:extLst>
            <a:ext uri="{FF2B5EF4-FFF2-40B4-BE49-F238E27FC236}">
              <a16:creationId xmlns:a16="http://schemas.microsoft.com/office/drawing/2014/main" id="{28B6D78A-A055-4937-AB0A-15D1A6B7483E}"/>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9248" name="Text Box 16">
          <a:extLst>
            <a:ext uri="{FF2B5EF4-FFF2-40B4-BE49-F238E27FC236}">
              <a16:creationId xmlns:a16="http://schemas.microsoft.com/office/drawing/2014/main" id="{907F42B6-0D64-447B-B507-FA701E75E706}"/>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9249" name="Text Box 17">
          <a:extLst>
            <a:ext uri="{FF2B5EF4-FFF2-40B4-BE49-F238E27FC236}">
              <a16:creationId xmlns:a16="http://schemas.microsoft.com/office/drawing/2014/main" id="{BBC555E4-F476-46BA-A67B-2F69D338F77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9250" name="Text Box 18">
          <a:extLst>
            <a:ext uri="{FF2B5EF4-FFF2-40B4-BE49-F238E27FC236}">
              <a16:creationId xmlns:a16="http://schemas.microsoft.com/office/drawing/2014/main" id="{E6FE74F3-CCFC-4093-9F59-6A80A79BA75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171450"/>
    <xdr:sp macro="" textlink="">
      <xdr:nvSpPr>
        <xdr:cNvPr id="19251" name="Text Box 19">
          <a:extLst>
            <a:ext uri="{FF2B5EF4-FFF2-40B4-BE49-F238E27FC236}">
              <a16:creationId xmlns:a16="http://schemas.microsoft.com/office/drawing/2014/main" id="{BFD8A3E4-022B-4CA7-A898-823C4CAE2A0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456743"/>
    <xdr:sp macro="" textlink="">
      <xdr:nvSpPr>
        <xdr:cNvPr id="19252" name="Text Box 15">
          <a:extLst>
            <a:ext uri="{FF2B5EF4-FFF2-40B4-BE49-F238E27FC236}">
              <a16:creationId xmlns:a16="http://schemas.microsoft.com/office/drawing/2014/main" id="{05917E9C-4854-47A1-8A86-42026D2C4665}"/>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213632"/>
    <xdr:sp macro="" textlink="">
      <xdr:nvSpPr>
        <xdr:cNvPr id="19253" name="Text Box 15">
          <a:extLst>
            <a:ext uri="{FF2B5EF4-FFF2-40B4-BE49-F238E27FC236}">
              <a16:creationId xmlns:a16="http://schemas.microsoft.com/office/drawing/2014/main" id="{755C3AF3-A29F-4FFC-928A-87E0F59F8E56}"/>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22</xdr:row>
      <xdr:rowOff>0</xdr:rowOff>
    </xdr:from>
    <xdr:ext cx="95250" cy="444331"/>
    <xdr:sp macro="" textlink="">
      <xdr:nvSpPr>
        <xdr:cNvPr id="19254" name="Text Box 15">
          <a:extLst>
            <a:ext uri="{FF2B5EF4-FFF2-40B4-BE49-F238E27FC236}">
              <a16:creationId xmlns:a16="http://schemas.microsoft.com/office/drawing/2014/main" id="{0D0C475A-77E1-4063-8A33-363B06626A05}"/>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9255" name="Text Box 16">
          <a:extLst>
            <a:ext uri="{FF2B5EF4-FFF2-40B4-BE49-F238E27FC236}">
              <a16:creationId xmlns:a16="http://schemas.microsoft.com/office/drawing/2014/main" id="{752D2A6F-7CB6-43A1-8E0A-D8F4C4ED692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9256" name="Text Box 17">
          <a:extLst>
            <a:ext uri="{FF2B5EF4-FFF2-40B4-BE49-F238E27FC236}">
              <a16:creationId xmlns:a16="http://schemas.microsoft.com/office/drawing/2014/main" id="{2DC16094-37C5-4F16-9634-3FAD54DCFE7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9257" name="Text Box 18">
          <a:extLst>
            <a:ext uri="{FF2B5EF4-FFF2-40B4-BE49-F238E27FC236}">
              <a16:creationId xmlns:a16="http://schemas.microsoft.com/office/drawing/2014/main" id="{F95D88CE-A04B-436D-AEEF-83A31A36C52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9258" name="Text Box 19">
          <a:extLst>
            <a:ext uri="{FF2B5EF4-FFF2-40B4-BE49-F238E27FC236}">
              <a16:creationId xmlns:a16="http://schemas.microsoft.com/office/drawing/2014/main" id="{35010D24-1FCB-419B-848B-0C52FC5218AF}"/>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444014"/>
    <xdr:sp macro="" textlink="">
      <xdr:nvSpPr>
        <xdr:cNvPr id="19259" name="Text Box 15">
          <a:extLst>
            <a:ext uri="{FF2B5EF4-FFF2-40B4-BE49-F238E27FC236}">
              <a16:creationId xmlns:a16="http://schemas.microsoft.com/office/drawing/2014/main" id="{F4A920DD-C24A-4218-949D-10B05E5AD0E9}"/>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9260" name="Text Box 16">
          <a:extLst>
            <a:ext uri="{FF2B5EF4-FFF2-40B4-BE49-F238E27FC236}">
              <a16:creationId xmlns:a16="http://schemas.microsoft.com/office/drawing/2014/main" id="{3DA2734E-AADB-4C2E-90CF-E1B26BEEC7F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9261" name="Text Box 17">
          <a:extLst>
            <a:ext uri="{FF2B5EF4-FFF2-40B4-BE49-F238E27FC236}">
              <a16:creationId xmlns:a16="http://schemas.microsoft.com/office/drawing/2014/main" id="{FF4DD188-97FE-4A44-BB4D-EA43F737373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9262" name="Text Box 18">
          <a:extLst>
            <a:ext uri="{FF2B5EF4-FFF2-40B4-BE49-F238E27FC236}">
              <a16:creationId xmlns:a16="http://schemas.microsoft.com/office/drawing/2014/main" id="{452AB27A-C417-4FB8-B2F0-A8C8BE2A142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9263" name="Text Box 19">
          <a:extLst>
            <a:ext uri="{FF2B5EF4-FFF2-40B4-BE49-F238E27FC236}">
              <a16:creationId xmlns:a16="http://schemas.microsoft.com/office/drawing/2014/main" id="{F6B91157-8A50-48AB-A151-61B024ECE0A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448496"/>
    <xdr:sp macro="" textlink="">
      <xdr:nvSpPr>
        <xdr:cNvPr id="19264" name="Text Box 15">
          <a:extLst>
            <a:ext uri="{FF2B5EF4-FFF2-40B4-BE49-F238E27FC236}">
              <a16:creationId xmlns:a16="http://schemas.microsoft.com/office/drawing/2014/main" id="{3C12BD02-E39C-498D-90FF-766A181E8FE8}"/>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213632"/>
    <xdr:sp macro="" textlink="">
      <xdr:nvSpPr>
        <xdr:cNvPr id="19265" name="Text Box 15">
          <a:extLst>
            <a:ext uri="{FF2B5EF4-FFF2-40B4-BE49-F238E27FC236}">
              <a16:creationId xmlns:a16="http://schemas.microsoft.com/office/drawing/2014/main" id="{5D7C0DF7-66DD-4144-8549-893830617C62}"/>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444331"/>
    <xdr:sp macro="" textlink="">
      <xdr:nvSpPr>
        <xdr:cNvPr id="19266" name="Text Box 15">
          <a:extLst>
            <a:ext uri="{FF2B5EF4-FFF2-40B4-BE49-F238E27FC236}">
              <a16:creationId xmlns:a16="http://schemas.microsoft.com/office/drawing/2014/main" id="{1D91D4DC-F7DA-49C0-ADED-FD0285070981}"/>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9267" name="Text Box 16">
          <a:extLst>
            <a:ext uri="{FF2B5EF4-FFF2-40B4-BE49-F238E27FC236}">
              <a16:creationId xmlns:a16="http://schemas.microsoft.com/office/drawing/2014/main" id="{F12D11C4-65C4-49C7-81EF-21850896137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9268" name="Text Box 17">
          <a:extLst>
            <a:ext uri="{FF2B5EF4-FFF2-40B4-BE49-F238E27FC236}">
              <a16:creationId xmlns:a16="http://schemas.microsoft.com/office/drawing/2014/main" id="{5CB8A2ED-2D39-4C4B-8337-5AC8AF8AE1B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9269" name="Text Box 18">
          <a:extLst>
            <a:ext uri="{FF2B5EF4-FFF2-40B4-BE49-F238E27FC236}">
              <a16:creationId xmlns:a16="http://schemas.microsoft.com/office/drawing/2014/main" id="{F1CD59A2-877D-4998-B7F0-3ECEAA40A71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9270" name="Text Box 19">
          <a:extLst>
            <a:ext uri="{FF2B5EF4-FFF2-40B4-BE49-F238E27FC236}">
              <a16:creationId xmlns:a16="http://schemas.microsoft.com/office/drawing/2014/main" id="{126FBA20-DF71-4CBE-B093-1CB4B7540A7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444014"/>
    <xdr:sp macro="" textlink="">
      <xdr:nvSpPr>
        <xdr:cNvPr id="19271" name="Text Box 15">
          <a:extLst>
            <a:ext uri="{FF2B5EF4-FFF2-40B4-BE49-F238E27FC236}">
              <a16:creationId xmlns:a16="http://schemas.microsoft.com/office/drawing/2014/main" id="{206BD5B4-1818-48EC-ACF3-6137529D8BD7}"/>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9272" name="Text Box 16">
          <a:extLst>
            <a:ext uri="{FF2B5EF4-FFF2-40B4-BE49-F238E27FC236}">
              <a16:creationId xmlns:a16="http://schemas.microsoft.com/office/drawing/2014/main" id="{1018C26C-4AB1-4DB0-B1AB-81DE0C407CA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9273" name="Text Box 17">
          <a:extLst>
            <a:ext uri="{FF2B5EF4-FFF2-40B4-BE49-F238E27FC236}">
              <a16:creationId xmlns:a16="http://schemas.microsoft.com/office/drawing/2014/main" id="{861229A7-DA45-41CE-8067-B07A039FE0C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9274" name="Text Box 18">
          <a:extLst>
            <a:ext uri="{FF2B5EF4-FFF2-40B4-BE49-F238E27FC236}">
              <a16:creationId xmlns:a16="http://schemas.microsoft.com/office/drawing/2014/main" id="{2D836030-0FEE-4761-9E37-1FC7A451E80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171450"/>
    <xdr:sp macro="" textlink="">
      <xdr:nvSpPr>
        <xdr:cNvPr id="19275" name="Text Box 19">
          <a:extLst>
            <a:ext uri="{FF2B5EF4-FFF2-40B4-BE49-F238E27FC236}">
              <a16:creationId xmlns:a16="http://schemas.microsoft.com/office/drawing/2014/main" id="{BAF2E89D-D197-48D2-BC2C-3F1CCFC808D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456743"/>
    <xdr:sp macro="" textlink="">
      <xdr:nvSpPr>
        <xdr:cNvPr id="19276" name="Text Box 15">
          <a:extLst>
            <a:ext uri="{FF2B5EF4-FFF2-40B4-BE49-F238E27FC236}">
              <a16:creationId xmlns:a16="http://schemas.microsoft.com/office/drawing/2014/main" id="{28AB2533-A080-48D6-B69D-4F4BCD6104D4}"/>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213632"/>
    <xdr:sp macro="" textlink="">
      <xdr:nvSpPr>
        <xdr:cNvPr id="19277" name="Text Box 15">
          <a:extLst>
            <a:ext uri="{FF2B5EF4-FFF2-40B4-BE49-F238E27FC236}">
              <a16:creationId xmlns:a16="http://schemas.microsoft.com/office/drawing/2014/main" id="{5143F9DE-2F75-4030-BACA-9FC21749E2BB}"/>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23</xdr:row>
      <xdr:rowOff>0</xdr:rowOff>
    </xdr:from>
    <xdr:ext cx="95250" cy="444331"/>
    <xdr:sp macro="" textlink="">
      <xdr:nvSpPr>
        <xdr:cNvPr id="19278" name="Text Box 15">
          <a:extLst>
            <a:ext uri="{FF2B5EF4-FFF2-40B4-BE49-F238E27FC236}">
              <a16:creationId xmlns:a16="http://schemas.microsoft.com/office/drawing/2014/main" id="{BC4D2A09-CB39-44F5-8D39-3F4AD8C02136}"/>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9279" name="Text Box 16">
          <a:extLst>
            <a:ext uri="{FF2B5EF4-FFF2-40B4-BE49-F238E27FC236}">
              <a16:creationId xmlns:a16="http://schemas.microsoft.com/office/drawing/2014/main" id="{B74A60C4-C3F6-4479-8ADA-1D8FEF7B053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9280" name="Text Box 17">
          <a:extLst>
            <a:ext uri="{FF2B5EF4-FFF2-40B4-BE49-F238E27FC236}">
              <a16:creationId xmlns:a16="http://schemas.microsoft.com/office/drawing/2014/main" id="{A9C8B440-89AD-402F-912A-48D396E246E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9281" name="Text Box 18">
          <a:extLst>
            <a:ext uri="{FF2B5EF4-FFF2-40B4-BE49-F238E27FC236}">
              <a16:creationId xmlns:a16="http://schemas.microsoft.com/office/drawing/2014/main" id="{C7075321-99F8-418C-9568-0840530343E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9282" name="Text Box 19">
          <a:extLst>
            <a:ext uri="{FF2B5EF4-FFF2-40B4-BE49-F238E27FC236}">
              <a16:creationId xmlns:a16="http://schemas.microsoft.com/office/drawing/2014/main" id="{83F4EEA8-8BAC-4B7A-8FC2-38077E95959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24</xdr:row>
      <xdr:rowOff>504825</xdr:rowOff>
    </xdr:from>
    <xdr:ext cx="95250" cy="444014"/>
    <xdr:sp macro="" textlink="">
      <xdr:nvSpPr>
        <xdr:cNvPr id="19283" name="Text Box 15">
          <a:extLst>
            <a:ext uri="{FF2B5EF4-FFF2-40B4-BE49-F238E27FC236}">
              <a16:creationId xmlns:a16="http://schemas.microsoft.com/office/drawing/2014/main" id="{DE8A7200-728A-4728-93A0-5896ED63CEEB}"/>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9284" name="Text Box 16">
          <a:extLst>
            <a:ext uri="{FF2B5EF4-FFF2-40B4-BE49-F238E27FC236}">
              <a16:creationId xmlns:a16="http://schemas.microsoft.com/office/drawing/2014/main" id="{45210ACB-7F0A-4162-AFF9-13DD85C26586}"/>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9285" name="Text Box 17">
          <a:extLst>
            <a:ext uri="{FF2B5EF4-FFF2-40B4-BE49-F238E27FC236}">
              <a16:creationId xmlns:a16="http://schemas.microsoft.com/office/drawing/2014/main" id="{E1C1F4AF-627C-4F65-9C6E-F8354B502DF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9286" name="Text Box 18">
          <a:extLst>
            <a:ext uri="{FF2B5EF4-FFF2-40B4-BE49-F238E27FC236}">
              <a16:creationId xmlns:a16="http://schemas.microsoft.com/office/drawing/2014/main" id="{32154278-F6BF-4FB3-8287-DDFD7E3017C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9287" name="Text Box 19">
          <a:extLst>
            <a:ext uri="{FF2B5EF4-FFF2-40B4-BE49-F238E27FC236}">
              <a16:creationId xmlns:a16="http://schemas.microsoft.com/office/drawing/2014/main" id="{6DDF5AD9-D302-426A-A5D2-984203AF5F7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448496"/>
    <xdr:sp macro="" textlink="">
      <xdr:nvSpPr>
        <xdr:cNvPr id="19288" name="Text Box 15">
          <a:extLst>
            <a:ext uri="{FF2B5EF4-FFF2-40B4-BE49-F238E27FC236}">
              <a16:creationId xmlns:a16="http://schemas.microsoft.com/office/drawing/2014/main" id="{F021FC2F-0565-44F1-8D02-B87116541536}"/>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213632"/>
    <xdr:sp macro="" textlink="">
      <xdr:nvSpPr>
        <xdr:cNvPr id="19289" name="Text Box 15">
          <a:extLst>
            <a:ext uri="{FF2B5EF4-FFF2-40B4-BE49-F238E27FC236}">
              <a16:creationId xmlns:a16="http://schemas.microsoft.com/office/drawing/2014/main" id="{B7F45EC4-969C-4975-82C6-57D3E683F836}"/>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444331"/>
    <xdr:sp macro="" textlink="">
      <xdr:nvSpPr>
        <xdr:cNvPr id="19290" name="Text Box 15">
          <a:extLst>
            <a:ext uri="{FF2B5EF4-FFF2-40B4-BE49-F238E27FC236}">
              <a16:creationId xmlns:a16="http://schemas.microsoft.com/office/drawing/2014/main" id="{1FFF367C-0196-495B-BC7B-3955A8AF7EFF}"/>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9291" name="Text Box 16">
          <a:extLst>
            <a:ext uri="{FF2B5EF4-FFF2-40B4-BE49-F238E27FC236}">
              <a16:creationId xmlns:a16="http://schemas.microsoft.com/office/drawing/2014/main" id="{C3E1F7CA-9486-469A-9896-EF9EBF83CEF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9292" name="Text Box 17">
          <a:extLst>
            <a:ext uri="{FF2B5EF4-FFF2-40B4-BE49-F238E27FC236}">
              <a16:creationId xmlns:a16="http://schemas.microsoft.com/office/drawing/2014/main" id="{0C43C98D-9CAA-42CC-892F-6CB9E5771AC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9293" name="Text Box 18">
          <a:extLst>
            <a:ext uri="{FF2B5EF4-FFF2-40B4-BE49-F238E27FC236}">
              <a16:creationId xmlns:a16="http://schemas.microsoft.com/office/drawing/2014/main" id="{00FC76F3-1BF0-4F63-95F9-B7A9B5D889E6}"/>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9294" name="Text Box 19">
          <a:extLst>
            <a:ext uri="{FF2B5EF4-FFF2-40B4-BE49-F238E27FC236}">
              <a16:creationId xmlns:a16="http://schemas.microsoft.com/office/drawing/2014/main" id="{95C6B3C4-D27F-456F-BB91-8CB03059F0C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24</xdr:row>
      <xdr:rowOff>504825</xdr:rowOff>
    </xdr:from>
    <xdr:ext cx="95250" cy="444014"/>
    <xdr:sp macro="" textlink="">
      <xdr:nvSpPr>
        <xdr:cNvPr id="19295" name="Text Box 15">
          <a:extLst>
            <a:ext uri="{FF2B5EF4-FFF2-40B4-BE49-F238E27FC236}">
              <a16:creationId xmlns:a16="http://schemas.microsoft.com/office/drawing/2014/main" id="{CEAD1723-C20F-42A3-8BA1-FE39BAD0A1BA}"/>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9296" name="Text Box 16">
          <a:extLst>
            <a:ext uri="{FF2B5EF4-FFF2-40B4-BE49-F238E27FC236}">
              <a16:creationId xmlns:a16="http://schemas.microsoft.com/office/drawing/2014/main" id="{3E4D9210-6E20-4F87-BB17-F7AF490DC94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9297" name="Text Box 17">
          <a:extLst>
            <a:ext uri="{FF2B5EF4-FFF2-40B4-BE49-F238E27FC236}">
              <a16:creationId xmlns:a16="http://schemas.microsoft.com/office/drawing/2014/main" id="{94A93E91-31D7-4DBB-B1BC-5BF99446DFC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9298" name="Text Box 18">
          <a:extLst>
            <a:ext uri="{FF2B5EF4-FFF2-40B4-BE49-F238E27FC236}">
              <a16:creationId xmlns:a16="http://schemas.microsoft.com/office/drawing/2014/main" id="{1F9DEB05-7418-4FE5-A155-C12B5EE7BDA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171450"/>
    <xdr:sp macro="" textlink="">
      <xdr:nvSpPr>
        <xdr:cNvPr id="19299" name="Text Box 19">
          <a:extLst>
            <a:ext uri="{FF2B5EF4-FFF2-40B4-BE49-F238E27FC236}">
              <a16:creationId xmlns:a16="http://schemas.microsoft.com/office/drawing/2014/main" id="{055D1A8F-FB06-4D2F-B4D0-E5C454F8029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456743"/>
    <xdr:sp macro="" textlink="">
      <xdr:nvSpPr>
        <xdr:cNvPr id="19300" name="Text Box 15">
          <a:extLst>
            <a:ext uri="{FF2B5EF4-FFF2-40B4-BE49-F238E27FC236}">
              <a16:creationId xmlns:a16="http://schemas.microsoft.com/office/drawing/2014/main" id="{327D22DF-3D0E-4478-BD42-E97E7B10D00D}"/>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213632"/>
    <xdr:sp macro="" textlink="">
      <xdr:nvSpPr>
        <xdr:cNvPr id="19301" name="Text Box 15">
          <a:extLst>
            <a:ext uri="{FF2B5EF4-FFF2-40B4-BE49-F238E27FC236}">
              <a16:creationId xmlns:a16="http://schemas.microsoft.com/office/drawing/2014/main" id="{B4E7F916-BC51-4046-A314-A87B824AA9A1}"/>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25</xdr:row>
      <xdr:rowOff>0</xdr:rowOff>
    </xdr:from>
    <xdr:ext cx="95250" cy="444331"/>
    <xdr:sp macro="" textlink="">
      <xdr:nvSpPr>
        <xdr:cNvPr id="19302" name="Text Box 15">
          <a:extLst>
            <a:ext uri="{FF2B5EF4-FFF2-40B4-BE49-F238E27FC236}">
              <a16:creationId xmlns:a16="http://schemas.microsoft.com/office/drawing/2014/main" id="{B2286D3A-8725-4895-B3BC-EC5C6164A4EC}"/>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9303" name="Text Box 16">
          <a:extLst>
            <a:ext uri="{FF2B5EF4-FFF2-40B4-BE49-F238E27FC236}">
              <a16:creationId xmlns:a16="http://schemas.microsoft.com/office/drawing/2014/main" id="{CF4EAD3A-E7B7-480E-BD66-5B122728062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9304" name="Text Box 17">
          <a:extLst>
            <a:ext uri="{FF2B5EF4-FFF2-40B4-BE49-F238E27FC236}">
              <a16:creationId xmlns:a16="http://schemas.microsoft.com/office/drawing/2014/main" id="{30E9F97C-BCDA-4FF5-BDB5-10608CB7F82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9305" name="Text Box 18">
          <a:extLst>
            <a:ext uri="{FF2B5EF4-FFF2-40B4-BE49-F238E27FC236}">
              <a16:creationId xmlns:a16="http://schemas.microsoft.com/office/drawing/2014/main" id="{2CAA2E57-82FA-47E2-9687-387E8566A86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9306" name="Text Box 19">
          <a:extLst>
            <a:ext uri="{FF2B5EF4-FFF2-40B4-BE49-F238E27FC236}">
              <a16:creationId xmlns:a16="http://schemas.microsoft.com/office/drawing/2014/main" id="{82B9EB38-2F51-4097-BF36-F375562CA9FF}"/>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444014"/>
    <xdr:sp macro="" textlink="">
      <xdr:nvSpPr>
        <xdr:cNvPr id="19307" name="Text Box 15">
          <a:extLst>
            <a:ext uri="{FF2B5EF4-FFF2-40B4-BE49-F238E27FC236}">
              <a16:creationId xmlns:a16="http://schemas.microsoft.com/office/drawing/2014/main" id="{32F9FA3B-89D2-4D45-8194-9F64F348DBA2}"/>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9308" name="Text Box 16">
          <a:extLst>
            <a:ext uri="{FF2B5EF4-FFF2-40B4-BE49-F238E27FC236}">
              <a16:creationId xmlns:a16="http://schemas.microsoft.com/office/drawing/2014/main" id="{DDB6B56F-0796-41DC-94EA-991DF1FE36F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9309" name="Text Box 17">
          <a:extLst>
            <a:ext uri="{FF2B5EF4-FFF2-40B4-BE49-F238E27FC236}">
              <a16:creationId xmlns:a16="http://schemas.microsoft.com/office/drawing/2014/main" id="{4BD8DA87-69DA-41AD-A9F4-01808727E46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9310" name="Text Box 18">
          <a:extLst>
            <a:ext uri="{FF2B5EF4-FFF2-40B4-BE49-F238E27FC236}">
              <a16:creationId xmlns:a16="http://schemas.microsoft.com/office/drawing/2014/main" id="{DAE571D6-FFBA-4557-B782-26852EF1D97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9311" name="Text Box 19">
          <a:extLst>
            <a:ext uri="{FF2B5EF4-FFF2-40B4-BE49-F238E27FC236}">
              <a16:creationId xmlns:a16="http://schemas.microsoft.com/office/drawing/2014/main" id="{FCADF8D9-4594-4491-AB47-37D06C90465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448496"/>
    <xdr:sp macro="" textlink="">
      <xdr:nvSpPr>
        <xdr:cNvPr id="19312" name="Text Box 15">
          <a:extLst>
            <a:ext uri="{FF2B5EF4-FFF2-40B4-BE49-F238E27FC236}">
              <a16:creationId xmlns:a16="http://schemas.microsoft.com/office/drawing/2014/main" id="{46D08194-4AE8-416D-BBF2-97F64B9D9DE5}"/>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213632"/>
    <xdr:sp macro="" textlink="">
      <xdr:nvSpPr>
        <xdr:cNvPr id="19313" name="Text Box 15">
          <a:extLst>
            <a:ext uri="{FF2B5EF4-FFF2-40B4-BE49-F238E27FC236}">
              <a16:creationId xmlns:a16="http://schemas.microsoft.com/office/drawing/2014/main" id="{F4A7BF86-FC69-468F-B2E9-43DEAD843C81}"/>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444331"/>
    <xdr:sp macro="" textlink="">
      <xdr:nvSpPr>
        <xdr:cNvPr id="19314" name="Text Box 15">
          <a:extLst>
            <a:ext uri="{FF2B5EF4-FFF2-40B4-BE49-F238E27FC236}">
              <a16:creationId xmlns:a16="http://schemas.microsoft.com/office/drawing/2014/main" id="{52EDF532-A7F8-4161-B5D0-EAC32AE47788}"/>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9315" name="Text Box 16">
          <a:extLst>
            <a:ext uri="{FF2B5EF4-FFF2-40B4-BE49-F238E27FC236}">
              <a16:creationId xmlns:a16="http://schemas.microsoft.com/office/drawing/2014/main" id="{55CA5671-3128-445E-A5C9-DACDED6B4F2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9316" name="Text Box 17">
          <a:extLst>
            <a:ext uri="{FF2B5EF4-FFF2-40B4-BE49-F238E27FC236}">
              <a16:creationId xmlns:a16="http://schemas.microsoft.com/office/drawing/2014/main" id="{8A722276-E219-49F5-98D8-D5E6761A424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9317" name="Text Box 18">
          <a:extLst>
            <a:ext uri="{FF2B5EF4-FFF2-40B4-BE49-F238E27FC236}">
              <a16:creationId xmlns:a16="http://schemas.microsoft.com/office/drawing/2014/main" id="{D739298D-55ED-4EBD-A0ED-87ADF1BFEFE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9318" name="Text Box 19">
          <a:extLst>
            <a:ext uri="{FF2B5EF4-FFF2-40B4-BE49-F238E27FC236}">
              <a16:creationId xmlns:a16="http://schemas.microsoft.com/office/drawing/2014/main" id="{062F418B-643E-4055-A6DF-6006437875E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444014"/>
    <xdr:sp macro="" textlink="">
      <xdr:nvSpPr>
        <xdr:cNvPr id="19319" name="Text Box 15">
          <a:extLst>
            <a:ext uri="{FF2B5EF4-FFF2-40B4-BE49-F238E27FC236}">
              <a16:creationId xmlns:a16="http://schemas.microsoft.com/office/drawing/2014/main" id="{9C969D67-F24A-4B1F-BB3A-839A81E3810E}"/>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9320" name="Text Box 16">
          <a:extLst>
            <a:ext uri="{FF2B5EF4-FFF2-40B4-BE49-F238E27FC236}">
              <a16:creationId xmlns:a16="http://schemas.microsoft.com/office/drawing/2014/main" id="{43F1693B-8898-4369-BE14-0BF155E15D9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9321" name="Text Box 17">
          <a:extLst>
            <a:ext uri="{FF2B5EF4-FFF2-40B4-BE49-F238E27FC236}">
              <a16:creationId xmlns:a16="http://schemas.microsoft.com/office/drawing/2014/main" id="{336FC986-2320-48D4-A35B-F7BC5B1D371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9322" name="Text Box 18">
          <a:extLst>
            <a:ext uri="{FF2B5EF4-FFF2-40B4-BE49-F238E27FC236}">
              <a16:creationId xmlns:a16="http://schemas.microsoft.com/office/drawing/2014/main" id="{99F6F0D2-2202-4316-B702-80687DA5010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171450"/>
    <xdr:sp macro="" textlink="">
      <xdr:nvSpPr>
        <xdr:cNvPr id="19323" name="Text Box 19">
          <a:extLst>
            <a:ext uri="{FF2B5EF4-FFF2-40B4-BE49-F238E27FC236}">
              <a16:creationId xmlns:a16="http://schemas.microsoft.com/office/drawing/2014/main" id="{E3395000-D33D-4D21-8176-655002BC720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456743"/>
    <xdr:sp macro="" textlink="">
      <xdr:nvSpPr>
        <xdr:cNvPr id="19324" name="Text Box 15">
          <a:extLst>
            <a:ext uri="{FF2B5EF4-FFF2-40B4-BE49-F238E27FC236}">
              <a16:creationId xmlns:a16="http://schemas.microsoft.com/office/drawing/2014/main" id="{E63A29D3-0CFB-4C4C-8F73-A51C6E18F6C2}"/>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213632"/>
    <xdr:sp macro="" textlink="">
      <xdr:nvSpPr>
        <xdr:cNvPr id="19325" name="Text Box 15">
          <a:extLst>
            <a:ext uri="{FF2B5EF4-FFF2-40B4-BE49-F238E27FC236}">
              <a16:creationId xmlns:a16="http://schemas.microsoft.com/office/drawing/2014/main" id="{678CD278-E0A4-4532-BB09-F2563503A266}"/>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26</xdr:row>
      <xdr:rowOff>0</xdr:rowOff>
    </xdr:from>
    <xdr:ext cx="95250" cy="444331"/>
    <xdr:sp macro="" textlink="">
      <xdr:nvSpPr>
        <xdr:cNvPr id="19326" name="Text Box 15">
          <a:extLst>
            <a:ext uri="{FF2B5EF4-FFF2-40B4-BE49-F238E27FC236}">
              <a16:creationId xmlns:a16="http://schemas.microsoft.com/office/drawing/2014/main" id="{DA04A58B-06AB-47B7-9907-D00C8F541F38}"/>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9327" name="Text Box 16">
          <a:extLst>
            <a:ext uri="{FF2B5EF4-FFF2-40B4-BE49-F238E27FC236}">
              <a16:creationId xmlns:a16="http://schemas.microsoft.com/office/drawing/2014/main" id="{E0DCFEF1-7DEB-4CC3-B889-25C5F727DE9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9328" name="Text Box 17">
          <a:extLst>
            <a:ext uri="{FF2B5EF4-FFF2-40B4-BE49-F238E27FC236}">
              <a16:creationId xmlns:a16="http://schemas.microsoft.com/office/drawing/2014/main" id="{F66C760C-0A39-4760-8FDC-DCD3B15453A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9329" name="Text Box 18">
          <a:extLst>
            <a:ext uri="{FF2B5EF4-FFF2-40B4-BE49-F238E27FC236}">
              <a16:creationId xmlns:a16="http://schemas.microsoft.com/office/drawing/2014/main" id="{8C736AD4-7542-42F6-921A-0AF71C495D8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9330" name="Text Box 19">
          <a:extLst>
            <a:ext uri="{FF2B5EF4-FFF2-40B4-BE49-F238E27FC236}">
              <a16:creationId xmlns:a16="http://schemas.microsoft.com/office/drawing/2014/main" id="{A4CAF2D3-D6AE-4853-89C0-C99C1BFD534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27</xdr:row>
      <xdr:rowOff>504825</xdr:rowOff>
    </xdr:from>
    <xdr:ext cx="95250" cy="444014"/>
    <xdr:sp macro="" textlink="">
      <xdr:nvSpPr>
        <xdr:cNvPr id="19331" name="Text Box 15">
          <a:extLst>
            <a:ext uri="{FF2B5EF4-FFF2-40B4-BE49-F238E27FC236}">
              <a16:creationId xmlns:a16="http://schemas.microsoft.com/office/drawing/2014/main" id="{7C063C9D-EA98-4D7F-8F6E-8919125DF0C4}"/>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9332" name="Text Box 16">
          <a:extLst>
            <a:ext uri="{FF2B5EF4-FFF2-40B4-BE49-F238E27FC236}">
              <a16:creationId xmlns:a16="http://schemas.microsoft.com/office/drawing/2014/main" id="{D259AE02-EC2A-455A-B411-44E0C7F758C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9333" name="Text Box 17">
          <a:extLst>
            <a:ext uri="{FF2B5EF4-FFF2-40B4-BE49-F238E27FC236}">
              <a16:creationId xmlns:a16="http://schemas.microsoft.com/office/drawing/2014/main" id="{98D78A05-6BFC-42F8-A922-DC4B3548D00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9334" name="Text Box 18">
          <a:extLst>
            <a:ext uri="{FF2B5EF4-FFF2-40B4-BE49-F238E27FC236}">
              <a16:creationId xmlns:a16="http://schemas.microsoft.com/office/drawing/2014/main" id="{763A7BB7-4A69-4FAA-89CC-405AA9EEF18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9335" name="Text Box 19">
          <a:extLst>
            <a:ext uri="{FF2B5EF4-FFF2-40B4-BE49-F238E27FC236}">
              <a16:creationId xmlns:a16="http://schemas.microsoft.com/office/drawing/2014/main" id="{2C0FD070-5AFE-4201-88FC-0009B06A693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448496"/>
    <xdr:sp macro="" textlink="">
      <xdr:nvSpPr>
        <xdr:cNvPr id="19336" name="Text Box 15">
          <a:extLst>
            <a:ext uri="{FF2B5EF4-FFF2-40B4-BE49-F238E27FC236}">
              <a16:creationId xmlns:a16="http://schemas.microsoft.com/office/drawing/2014/main" id="{DD274BED-DA25-4230-806E-13D976009F82}"/>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213632"/>
    <xdr:sp macro="" textlink="">
      <xdr:nvSpPr>
        <xdr:cNvPr id="19337" name="Text Box 15">
          <a:extLst>
            <a:ext uri="{FF2B5EF4-FFF2-40B4-BE49-F238E27FC236}">
              <a16:creationId xmlns:a16="http://schemas.microsoft.com/office/drawing/2014/main" id="{4ABD716D-4492-4526-8946-47C1E1F58869}"/>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444331"/>
    <xdr:sp macro="" textlink="">
      <xdr:nvSpPr>
        <xdr:cNvPr id="19338" name="Text Box 15">
          <a:extLst>
            <a:ext uri="{FF2B5EF4-FFF2-40B4-BE49-F238E27FC236}">
              <a16:creationId xmlns:a16="http://schemas.microsoft.com/office/drawing/2014/main" id="{68D6F621-66CD-4133-9733-29C6EDFCB58C}"/>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9339" name="Text Box 16">
          <a:extLst>
            <a:ext uri="{FF2B5EF4-FFF2-40B4-BE49-F238E27FC236}">
              <a16:creationId xmlns:a16="http://schemas.microsoft.com/office/drawing/2014/main" id="{E6F113DD-3DAC-413A-AD02-40B0785EF8E6}"/>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9340" name="Text Box 17">
          <a:extLst>
            <a:ext uri="{FF2B5EF4-FFF2-40B4-BE49-F238E27FC236}">
              <a16:creationId xmlns:a16="http://schemas.microsoft.com/office/drawing/2014/main" id="{14E8D0A0-D0E2-46D9-96CF-49474BDBCFA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9341" name="Text Box 18">
          <a:extLst>
            <a:ext uri="{FF2B5EF4-FFF2-40B4-BE49-F238E27FC236}">
              <a16:creationId xmlns:a16="http://schemas.microsoft.com/office/drawing/2014/main" id="{8831FF50-A2F8-4C63-9F7A-586FCEDDC9B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9342" name="Text Box 19">
          <a:extLst>
            <a:ext uri="{FF2B5EF4-FFF2-40B4-BE49-F238E27FC236}">
              <a16:creationId xmlns:a16="http://schemas.microsoft.com/office/drawing/2014/main" id="{C400D6FE-75C5-4EC4-84FB-BD11D683C1EF}"/>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27</xdr:row>
      <xdr:rowOff>504825</xdr:rowOff>
    </xdr:from>
    <xdr:ext cx="95250" cy="444014"/>
    <xdr:sp macro="" textlink="">
      <xdr:nvSpPr>
        <xdr:cNvPr id="19343" name="Text Box 15">
          <a:extLst>
            <a:ext uri="{FF2B5EF4-FFF2-40B4-BE49-F238E27FC236}">
              <a16:creationId xmlns:a16="http://schemas.microsoft.com/office/drawing/2014/main" id="{5BA742E0-F91D-4BB1-8813-702A5A8DD6D0}"/>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9344" name="Text Box 16">
          <a:extLst>
            <a:ext uri="{FF2B5EF4-FFF2-40B4-BE49-F238E27FC236}">
              <a16:creationId xmlns:a16="http://schemas.microsoft.com/office/drawing/2014/main" id="{12150827-BE4E-4383-A345-5F77F95E31A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9345" name="Text Box 17">
          <a:extLst>
            <a:ext uri="{FF2B5EF4-FFF2-40B4-BE49-F238E27FC236}">
              <a16:creationId xmlns:a16="http://schemas.microsoft.com/office/drawing/2014/main" id="{E1744466-2C87-4706-B9FB-6B24667B6A0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9346" name="Text Box 18">
          <a:extLst>
            <a:ext uri="{FF2B5EF4-FFF2-40B4-BE49-F238E27FC236}">
              <a16:creationId xmlns:a16="http://schemas.microsoft.com/office/drawing/2014/main" id="{3F415380-73A5-464B-AA81-3D90B34C75A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171450"/>
    <xdr:sp macro="" textlink="">
      <xdr:nvSpPr>
        <xdr:cNvPr id="19347" name="Text Box 19">
          <a:extLst>
            <a:ext uri="{FF2B5EF4-FFF2-40B4-BE49-F238E27FC236}">
              <a16:creationId xmlns:a16="http://schemas.microsoft.com/office/drawing/2014/main" id="{6C0D948A-1D1F-4976-9608-7E8CE6C2B87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456743"/>
    <xdr:sp macro="" textlink="">
      <xdr:nvSpPr>
        <xdr:cNvPr id="19348" name="Text Box 15">
          <a:extLst>
            <a:ext uri="{FF2B5EF4-FFF2-40B4-BE49-F238E27FC236}">
              <a16:creationId xmlns:a16="http://schemas.microsoft.com/office/drawing/2014/main" id="{5ABC9DC8-F5DB-4EEC-B7A3-00B88337F813}"/>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213632"/>
    <xdr:sp macro="" textlink="">
      <xdr:nvSpPr>
        <xdr:cNvPr id="19349" name="Text Box 15">
          <a:extLst>
            <a:ext uri="{FF2B5EF4-FFF2-40B4-BE49-F238E27FC236}">
              <a16:creationId xmlns:a16="http://schemas.microsoft.com/office/drawing/2014/main" id="{E59BF4E2-475C-461C-8AAD-F2418F315DD9}"/>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28</xdr:row>
      <xdr:rowOff>0</xdr:rowOff>
    </xdr:from>
    <xdr:ext cx="95250" cy="444331"/>
    <xdr:sp macro="" textlink="">
      <xdr:nvSpPr>
        <xdr:cNvPr id="19350" name="Text Box 15">
          <a:extLst>
            <a:ext uri="{FF2B5EF4-FFF2-40B4-BE49-F238E27FC236}">
              <a16:creationId xmlns:a16="http://schemas.microsoft.com/office/drawing/2014/main" id="{53F88653-3CBB-42A3-BBAB-68ECE4395742}"/>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9351" name="Text Box 16">
          <a:extLst>
            <a:ext uri="{FF2B5EF4-FFF2-40B4-BE49-F238E27FC236}">
              <a16:creationId xmlns:a16="http://schemas.microsoft.com/office/drawing/2014/main" id="{35491AE7-2859-45CC-BF5C-54D1075C36D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9352" name="Text Box 17">
          <a:extLst>
            <a:ext uri="{FF2B5EF4-FFF2-40B4-BE49-F238E27FC236}">
              <a16:creationId xmlns:a16="http://schemas.microsoft.com/office/drawing/2014/main" id="{CDB29945-E5A6-42E4-B148-155449462C5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9353" name="Text Box 18">
          <a:extLst>
            <a:ext uri="{FF2B5EF4-FFF2-40B4-BE49-F238E27FC236}">
              <a16:creationId xmlns:a16="http://schemas.microsoft.com/office/drawing/2014/main" id="{A544733C-133F-403C-9423-4BDCB967D4F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9354" name="Text Box 19">
          <a:extLst>
            <a:ext uri="{FF2B5EF4-FFF2-40B4-BE49-F238E27FC236}">
              <a16:creationId xmlns:a16="http://schemas.microsoft.com/office/drawing/2014/main" id="{A5B17799-2206-4A77-8DF4-9E5C7690D6D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29</xdr:row>
      <xdr:rowOff>504825</xdr:rowOff>
    </xdr:from>
    <xdr:ext cx="95250" cy="444014"/>
    <xdr:sp macro="" textlink="">
      <xdr:nvSpPr>
        <xdr:cNvPr id="19355" name="Text Box 15">
          <a:extLst>
            <a:ext uri="{FF2B5EF4-FFF2-40B4-BE49-F238E27FC236}">
              <a16:creationId xmlns:a16="http://schemas.microsoft.com/office/drawing/2014/main" id="{5C2DD0D0-8E49-4A32-83CF-86DB4486659E}"/>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9356" name="Text Box 16">
          <a:extLst>
            <a:ext uri="{FF2B5EF4-FFF2-40B4-BE49-F238E27FC236}">
              <a16:creationId xmlns:a16="http://schemas.microsoft.com/office/drawing/2014/main" id="{1C62B605-37C1-4043-86B3-5210BB9F9E3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9357" name="Text Box 17">
          <a:extLst>
            <a:ext uri="{FF2B5EF4-FFF2-40B4-BE49-F238E27FC236}">
              <a16:creationId xmlns:a16="http://schemas.microsoft.com/office/drawing/2014/main" id="{6573873F-BE83-416D-A513-653452D1074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9358" name="Text Box 18">
          <a:extLst>
            <a:ext uri="{FF2B5EF4-FFF2-40B4-BE49-F238E27FC236}">
              <a16:creationId xmlns:a16="http://schemas.microsoft.com/office/drawing/2014/main" id="{64E0E83D-ADE2-4191-BBCB-0F3A36CE092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9359" name="Text Box 19">
          <a:extLst>
            <a:ext uri="{FF2B5EF4-FFF2-40B4-BE49-F238E27FC236}">
              <a16:creationId xmlns:a16="http://schemas.microsoft.com/office/drawing/2014/main" id="{05CEC436-BA45-43D0-8B27-9250A660D71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448496"/>
    <xdr:sp macro="" textlink="">
      <xdr:nvSpPr>
        <xdr:cNvPr id="19360" name="Text Box 15">
          <a:extLst>
            <a:ext uri="{FF2B5EF4-FFF2-40B4-BE49-F238E27FC236}">
              <a16:creationId xmlns:a16="http://schemas.microsoft.com/office/drawing/2014/main" id="{D2CE4CE2-9768-410A-ABFD-5431CFF861AE}"/>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213632"/>
    <xdr:sp macro="" textlink="">
      <xdr:nvSpPr>
        <xdr:cNvPr id="19361" name="Text Box 15">
          <a:extLst>
            <a:ext uri="{FF2B5EF4-FFF2-40B4-BE49-F238E27FC236}">
              <a16:creationId xmlns:a16="http://schemas.microsoft.com/office/drawing/2014/main" id="{A0FA497C-A760-44D9-BDAC-AAAA32911622}"/>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444331"/>
    <xdr:sp macro="" textlink="">
      <xdr:nvSpPr>
        <xdr:cNvPr id="19362" name="Text Box 15">
          <a:extLst>
            <a:ext uri="{FF2B5EF4-FFF2-40B4-BE49-F238E27FC236}">
              <a16:creationId xmlns:a16="http://schemas.microsoft.com/office/drawing/2014/main" id="{0017E1D5-171D-4C22-8708-7B4E88FE4A0C}"/>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9363" name="Text Box 16">
          <a:extLst>
            <a:ext uri="{FF2B5EF4-FFF2-40B4-BE49-F238E27FC236}">
              <a16:creationId xmlns:a16="http://schemas.microsoft.com/office/drawing/2014/main" id="{EB9FC4EE-BDDD-4717-8116-B02B63AE870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9364" name="Text Box 17">
          <a:extLst>
            <a:ext uri="{FF2B5EF4-FFF2-40B4-BE49-F238E27FC236}">
              <a16:creationId xmlns:a16="http://schemas.microsoft.com/office/drawing/2014/main" id="{BFBC045C-BC94-4308-AD31-6AE7A107D45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9365" name="Text Box 18">
          <a:extLst>
            <a:ext uri="{FF2B5EF4-FFF2-40B4-BE49-F238E27FC236}">
              <a16:creationId xmlns:a16="http://schemas.microsoft.com/office/drawing/2014/main" id="{1E934ABC-2240-4E27-80CA-3034459EBCD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9366" name="Text Box 19">
          <a:extLst>
            <a:ext uri="{FF2B5EF4-FFF2-40B4-BE49-F238E27FC236}">
              <a16:creationId xmlns:a16="http://schemas.microsoft.com/office/drawing/2014/main" id="{E55EC835-D6CB-4117-8F56-B176DF306B2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29</xdr:row>
      <xdr:rowOff>504825</xdr:rowOff>
    </xdr:from>
    <xdr:ext cx="95250" cy="444014"/>
    <xdr:sp macro="" textlink="">
      <xdr:nvSpPr>
        <xdr:cNvPr id="19367" name="Text Box 15">
          <a:extLst>
            <a:ext uri="{FF2B5EF4-FFF2-40B4-BE49-F238E27FC236}">
              <a16:creationId xmlns:a16="http://schemas.microsoft.com/office/drawing/2014/main" id="{940DAE34-B079-4C17-AAAC-467348B9CC43}"/>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9368" name="Text Box 16">
          <a:extLst>
            <a:ext uri="{FF2B5EF4-FFF2-40B4-BE49-F238E27FC236}">
              <a16:creationId xmlns:a16="http://schemas.microsoft.com/office/drawing/2014/main" id="{CC000C39-F519-42F4-AC02-3AB0AA76E0C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9369" name="Text Box 17">
          <a:extLst>
            <a:ext uri="{FF2B5EF4-FFF2-40B4-BE49-F238E27FC236}">
              <a16:creationId xmlns:a16="http://schemas.microsoft.com/office/drawing/2014/main" id="{5D795B1A-930E-4779-871A-10D109A3812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9370" name="Text Box 18">
          <a:extLst>
            <a:ext uri="{FF2B5EF4-FFF2-40B4-BE49-F238E27FC236}">
              <a16:creationId xmlns:a16="http://schemas.microsoft.com/office/drawing/2014/main" id="{B0385F1D-67E4-429E-9E85-890AAA68257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171450"/>
    <xdr:sp macro="" textlink="">
      <xdr:nvSpPr>
        <xdr:cNvPr id="19371" name="Text Box 19">
          <a:extLst>
            <a:ext uri="{FF2B5EF4-FFF2-40B4-BE49-F238E27FC236}">
              <a16:creationId xmlns:a16="http://schemas.microsoft.com/office/drawing/2014/main" id="{7ECC7EA3-F650-44A9-9FA9-ED155BFE01B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456743"/>
    <xdr:sp macro="" textlink="">
      <xdr:nvSpPr>
        <xdr:cNvPr id="19372" name="Text Box 15">
          <a:extLst>
            <a:ext uri="{FF2B5EF4-FFF2-40B4-BE49-F238E27FC236}">
              <a16:creationId xmlns:a16="http://schemas.microsoft.com/office/drawing/2014/main" id="{DA1E7ED2-726C-4C51-86B8-DCACCA495791}"/>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213632"/>
    <xdr:sp macro="" textlink="">
      <xdr:nvSpPr>
        <xdr:cNvPr id="19373" name="Text Box 15">
          <a:extLst>
            <a:ext uri="{FF2B5EF4-FFF2-40B4-BE49-F238E27FC236}">
              <a16:creationId xmlns:a16="http://schemas.microsoft.com/office/drawing/2014/main" id="{8553F551-9F2A-4F5C-9364-F0B15A898F28}"/>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30</xdr:row>
      <xdr:rowOff>0</xdr:rowOff>
    </xdr:from>
    <xdr:ext cx="95250" cy="444331"/>
    <xdr:sp macro="" textlink="">
      <xdr:nvSpPr>
        <xdr:cNvPr id="19374" name="Text Box 15">
          <a:extLst>
            <a:ext uri="{FF2B5EF4-FFF2-40B4-BE49-F238E27FC236}">
              <a16:creationId xmlns:a16="http://schemas.microsoft.com/office/drawing/2014/main" id="{1AB56975-EC45-48E3-AEB9-2DF1D9547C13}"/>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es-CO"/>
            <a:t>A</a:t>
          </a:r>
        </a:p>
      </xdr:txBody>
    </xdr:sp>
    <xdr:clientData/>
  </xdr:oneCellAnchor>
  <xdr:oneCellAnchor>
    <xdr:from>
      <xdr:col>15</xdr:col>
      <xdr:colOff>0</xdr:colOff>
      <xdr:row>31</xdr:row>
      <xdr:rowOff>0</xdr:rowOff>
    </xdr:from>
    <xdr:ext cx="95250" cy="171450"/>
    <xdr:sp macro="" textlink="">
      <xdr:nvSpPr>
        <xdr:cNvPr id="19375" name="Text Box 16">
          <a:extLst>
            <a:ext uri="{FF2B5EF4-FFF2-40B4-BE49-F238E27FC236}">
              <a16:creationId xmlns:a16="http://schemas.microsoft.com/office/drawing/2014/main" id="{6BA52ABB-E3F2-41D7-B7EE-6806C128C23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9376" name="Text Box 17">
          <a:extLst>
            <a:ext uri="{FF2B5EF4-FFF2-40B4-BE49-F238E27FC236}">
              <a16:creationId xmlns:a16="http://schemas.microsoft.com/office/drawing/2014/main" id="{D1860A58-C34D-4327-8F16-11C57FF7440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9377" name="Text Box 18">
          <a:extLst>
            <a:ext uri="{FF2B5EF4-FFF2-40B4-BE49-F238E27FC236}">
              <a16:creationId xmlns:a16="http://schemas.microsoft.com/office/drawing/2014/main" id="{F5BA095E-0D56-4C0A-ADA3-13CE87C9773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9378" name="Text Box 19">
          <a:extLst>
            <a:ext uri="{FF2B5EF4-FFF2-40B4-BE49-F238E27FC236}">
              <a16:creationId xmlns:a16="http://schemas.microsoft.com/office/drawing/2014/main" id="{14E03400-7583-4E4F-AA0B-C75C19B84E5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444014"/>
    <xdr:sp macro="" textlink="">
      <xdr:nvSpPr>
        <xdr:cNvPr id="19379" name="Text Box 15">
          <a:extLst>
            <a:ext uri="{FF2B5EF4-FFF2-40B4-BE49-F238E27FC236}">
              <a16:creationId xmlns:a16="http://schemas.microsoft.com/office/drawing/2014/main" id="{5BE052BE-0A5F-4651-8C34-721E527281B5}"/>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9380" name="Text Box 16">
          <a:extLst>
            <a:ext uri="{FF2B5EF4-FFF2-40B4-BE49-F238E27FC236}">
              <a16:creationId xmlns:a16="http://schemas.microsoft.com/office/drawing/2014/main" id="{DA09DB85-DF5E-43E5-99CD-BB4D955846F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9381" name="Text Box 17">
          <a:extLst>
            <a:ext uri="{FF2B5EF4-FFF2-40B4-BE49-F238E27FC236}">
              <a16:creationId xmlns:a16="http://schemas.microsoft.com/office/drawing/2014/main" id="{FCCC9E6D-9DED-468B-8B03-5E028099B4A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9382" name="Text Box 18">
          <a:extLst>
            <a:ext uri="{FF2B5EF4-FFF2-40B4-BE49-F238E27FC236}">
              <a16:creationId xmlns:a16="http://schemas.microsoft.com/office/drawing/2014/main" id="{5A86825D-00F8-4638-ACF2-6003404B9DA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9383" name="Text Box 19">
          <a:extLst>
            <a:ext uri="{FF2B5EF4-FFF2-40B4-BE49-F238E27FC236}">
              <a16:creationId xmlns:a16="http://schemas.microsoft.com/office/drawing/2014/main" id="{AEE6AA84-4FBD-4084-AAAB-DC452CD8A386}"/>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448496"/>
    <xdr:sp macro="" textlink="">
      <xdr:nvSpPr>
        <xdr:cNvPr id="19384" name="Text Box 15">
          <a:extLst>
            <a:ext uri="{FF2B5EF4-FFF2-40B4-BE49-F238E27FC236}">
              <a16:creationId xmlns:a16="http://schemas.microsoft.com/office/drawing/2014/main" id="{D33BEE12-D24B-4E3E-A982-9A32E5C8C297}"/>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213632"/>
    <xdr:sp macro="" textlink="">
      <xdr:nvSpPr>
        <xdr:cNvPr id="19385" name="Text Box 15">
          <a:extLst>
            <a:ext uri="{FF2B5EF4-FFF2-40B4-BE49-F238E27FC236}">
              <a16:creationId xmlns:a16="http://schemas.microsoft.com/office/drawing/2014/main" id="{EB2C28B2-E4BD-4872-9EF3-9D3194BF0555}"/>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444331"/>
    <xdr:sp macro="" textlink="">
      <xdr:nvSpPr>
        <xdr:cNvPr id="19386" name="Text Box 15">
          <a:extLst>
            <a:ext uri="{FF2B5EF4-FFF2-40B4-BE49-F238E27FC236}">
              <a16:creationId xmlns:a16="http://schemas.microsoft.com/office/drawing/2014/main" id="{D26DDE43-2D94-4965-BCBE-121473F3405F}"/>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9387" name="Text Box 16">
          <a:extLst>
            <a:ext uri="{FF2B5EF4-FFF2-40B4-BE49-F238E27FC236}">
              <a16:creationId xmlns:a16="http://schemas.microsoft.com/office/drawing/2014/main" id="{3C48E1FA-0EE2-44C6-B561-46FDE05BC93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9388" name="Text Box 17">
          <a:extLst>
            <a:ext uri="{FF2B5EF4-FFF2-40B4-BE49-F238E27FC236}">
              <a16:creationId xmlns:a16="http://schemas.microsoft.com/office/drawing/2014/main" id="{D51FD45B-54F9-4442-B3F7-70E70CC7EA4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9389" name="Text Box 18">
          <a:extLst>
            <a:ext uri="{FF2B5EF4-FFF2-40B4-BE49-F238E27FC236}">
              <a16:creationId xmlns:a16="http://schemas.microsoft.com/office/drawing/2014/main" id="{DBDC136F-E7D6-4823-B111-0CB3936E50E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9390" name="Text Box 19">
          <a:extLst>
            <a:ext uri="{FF2B5EF4-FFF2-40B4-BE49-F238E27FC236}">
              <a16:creationId xmlns:a16="http://schemas.microsoft.com/office/drawing/2014/main" id="{999325E4-7B45-4867-A97D-C367B1D3114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444014"/>
    <xdr:sp macro="" textlink="">
      <xdr:nvSpPr>
        <xdr:cNvPr id="19391" name="Text Box 15">
          <a:extLst>
            <a:ext uri="{FF2B5EF4-FFF2-40B4-BE49-F238E27FC236}">
              <a16:creationId xmlns:a16="http://schemas.microsoft.com/office/drawing/2014/main" id="{71AECA1A-9CDC-4AA4-A879-BC9991CD36B1}"/>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9392" name="Text Box 16">
          <a:extLst>
            <a:ext uri="{FF2B5EF4-FFF2-40B4-BE49-F238E27FC236}">
              <a16:creationId xmlns:a16="http://schemas.microsoft.com/office/drawing/2014/main" id="{F3426ADC-264B-46D1-851F-B014F21645B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9393" name="Text Box 17">
          <a:extLst>
            <a:ext uri="{FF2B5EF4-FFF2-40B4-BE49-F238E27FC236}">
              <a16:creationId xmlns:a16="http://schemas.microsoft.com/office/drawing/2014/main" id="{DDC08EE7-F338-46F9-B6A6-D049BD0DFA3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9394" name="Text Box 18">
          <a:extLst>
            <a:ext uri="{FF2B5EF4-FFF2-40B4-BE49-F238E27FC236}">
              <a16:creationId xmlns:a16="http://schemas.microsoft.com/office/drawing/2014/main" id="{0B6F9858-FE1F-4FD0-BDF4-1BF0DE05116F}"/>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171450"/>
    <xdr:sp macro="" textlink="">
      <xdr:nvSpPr>
        <xdr:cNvPr id="19395" name="Text Box 19">
          <a:extLst>
            <a:ext uri="{FF2B5EF4-FFF2-40B4-BE49-F238E27FC236}">
              <a16:creationId xmlns:a16="http://schemas.microsoft.com/office/drawing/2014/main" id="{19C85B87-8AF8-47D8-8018-A7EF152FF32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456743"/>
    <xdr:sp macro="" textlink="">
      <xdr:nvSpPr>
        <xdr:cNvPr id="19396" name="Text Box 15">
          <a:extLst>
            <a:ext uri="{FF2B5EF4-FFF2-40B4-BE49-F238E27FC236}">
              <a16:creationId xmlns:a16="http://schemas.microsoft.com/office/drawing/2014/main" id="{51426F5E-E3A3-4FFE-845A-D880000CFAB7}"/>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213632"/>
    <xdr:sp macro="" textlink="">
      <xdr:nvSpPr>
        <xdr:cNvPr id="19397" name="Text Box 15">
          <a:extLst>
            <a:ext uri="{FF2B5EF4-FFF2-40B4-BE49-F238E27FC236}">
              <a16:creationId xmlns:a16="http://schemas.microsoft.com/office/drawing/2014/main" id="{3E982CB3-B2D3-4847-BEB4-D9D1457C57D0}"/>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31</xdr:row>
      <xdr:rowOff>0</xdr:rowOff>
    </xdr:from>
    <xdr:ext cx="95250" cy="444331"/>
    <xdr:sp macro="" textlink="">
      <xdr:nvSpPr>
        <xdr:cNvPr id="19398" name="Text Box 15">
          <a:extLst>
            <a:ext uri="{FF2B5EF4-FFF2-40B4-BE49-F238E27FC236}">
              <a16:creationId xmlns:a16="http://schemas.microsoft.com/office/drawing/2014/main" id="{D9756D93-3FE1-4C80-A222-2DAD77A96913}"/>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9399" name="Text Box 16">
          <a:extLst>
            <a:ext uri="{FF2B5EF4-FFF2-40B4-BE49-F238E27FC236}">
              <a16:creationId xmlns:a16="http://schemas.microsoft.com/office/drawing/2014/main" id="{2C3BB1DA-5AB3-4F4C-A007-65CC1C490ED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9400" name="Text Box 17">
          <a:extLst>
            <a:ext uri="{FF2B5EF4-FFF2-40B4-BE49-F238E27FC236}">
              <a16:creationId xmlns:a16="http://schemas.microsoft.com/office/drawing/2014/main" id="{0EDE5B1F-50F9-4A33-B008-762A651A609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9401" name="Text Box 18">
          <a:extLst>
            <a:ext uri="{FF2B5EF4-FFF2-40B4-BE49-F238E27FC236}">
              <a16:creationId xmlns:a16="http://schemas.microsoft.com/office/drawing/2014/main" id="{310F2721-2DB1-41A9-9C24-D867F6E15D8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9402" name="Text Box 19">
          <a:extLst>
            <a:ext uri="{FF2B5EF4-FFF2-40B4-BE49-F238E27FC236}">
              <a16:creationId xmlns:a16="http://schemas.microsoft.com/office/drawing/2014/main" id="{E61D4CCE-5A59-4BEC-B29B-509EF9A53B8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32</xdr:row>
      <xdr:rowOff>504825</xdr:rowOff>
    </xdr:from>
    <xdr:ext cx="95250" cy="444014"/>
    <xdr:sp macro="" textlink="">
      <xdr:nvSpPr>
        <xdr:cNvPr id="19403" name="Text Box 15">
          <a:extLst>
            <a:ext uri="{FF2B5EF4-FFF2-40B4-BE49-F238E27FC236}">
              <a16:creationId xmlns:a16="http://schemas.microsoft.com/office/drawing/2014/main" id="{47C76671-9CA3-465B-A0B4-09A3530BF74F}"/>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9404" name="Text Box 16">
          <a:extLst>
            <a:ext uri="{FF2B5EF4-FFF2-40B4-BE49-F238E27FC236}">
              <a16:creationId xmlns:a16="http://schemas.microsoft.com/office/drawing/2014/main" id="{2A92F4A1-99A6-4584-8F22-1A3966F3F99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9405" name="Text Box 17">
          <a:extLst>
            <a:ext uri="{FF2B5EF4-FFF2-40B4-BE49-F238E27FC236}">
              <a16:creationId xmlns:a16="http://schemas.microsoft.com/office/drawing/2014/main" id="{EE71E1EA-0AD3-4B48-95EE-E82FFBC3D46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9406" name="Text Box 18">
          <a:extLst>
            <a:ext uri="{FF2B5EF4-FFF2-40B4-BE49-F238E27FC236}">
              <a16:creationId xmlns:a16="http://schemas.microsoft.com/office/drawing/2014/main" id="{62B71BCD-0E74-4770-A316-DBDFCE3B075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9407" name="Text Box 19">
          <a:extLst>
            <a:ext uri="{FF2B5EF4-FFF2-40B4-BE49-F238E27FC236}">
              <a16:creationId xmlns:a16="http://schemas.microsoft.com/office/drawing/2014/main" id="{6F4CFDC2-396B-4F3E-9897-68429E0D1766}"/>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448496"/>
    <xdr:sp macro="" textlink="">
      <xdr:nvSpPr>
        <xdr:cNvPr id="19408" name="Text Box 15">
          <a:extLst>
            <a:ext uri="{FF2B5EF4-FFF2-40B4-BE49-F238E27FC236}">
              <a16:creationId xmlns:a16="http://schemas.microsoft.com/office/drawing/2014/main" id="{EC3AEC16-602D-4CDA-84F9-FCDD16FEA15E}"/>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213632"/>
    <xdr:sp macro="" textlink="">
      <xdr:nvSpPr>
        <xdr:cNvPr id="19409" name="Text Box 15">
          <a:extLst>
            <a:ext uri="{FF2B5EF4-FFF2-40B4-BE49-F238E27FC236}">
              <a16:creationId xmlns:a16="http://schemas.microsoft.com/office/drawing/2014/main" id="{DD932271-E922-44B1-B1E4-457FA38E282E}"/>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444331"/>
    <xdr:sp macro="" textlink="">
      <xdr:nvSpPr>
        <xdr:cNvPr id="19410" name="Text Box 15">
          <a:extLst>
            <a:ext uri="{FF2B5EF4-FFF2-40B4-BE49-F238E27FC236}">
              <a16:creationId xmlns:a16="http://schemas.microsoft.com/office/drawing/2014/main" id="{D376C045-2A6F-4BA9-A886-85052FE7A806}"/>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9411" name="Text Box 16">
          <a:extLst>
            <a:ext uri="{FF2B5EF4-FFF2-40B4-BE49-F238E27FC236}">
              <a16:creationId xmlns:a16="http://schemas.microsoft.com/office/drawing/2014/main" id="{F906DF84-DCE8-40E9-9C67-D270DDBA8EA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9412" name="Text Box 17">
          <a:extLst>
            <a:ext uri="{FF2B5EF4-FFF2-40B4-BE49-F238E27FC236}">
              <a16:creationId xmlns:a16="http://schemas.microsoft.com/office/drawing/2014/main" id="{31B9B86A-9ACC-4FA9-9F2F-2F125B9F245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9413" name="Text Box 18">
          <a:extLst>
            <a:ext uri="{FF2B5EF4-FFF2-40B4-BE49-F238E27FC236}">
              <a16:creationId xmlns:a16="http://schemas.microsoft.com/office/drawing/2014/main" id="{34D51AF8-5569-4B1F-A983-0FFABBB471C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9414" name="Text Box 19">
          <a:extLst>
            <a:ext uri="{FF2B5EF4-FFF2-40B4-BE49-F238E27FC236}">
              <a16:creationId xmlns:a16="http://schemas.microsoft.com/office/drawing/2014/main" id="{8C0D9765-10A8-45D3-BCC4-CE6EF841695F}"/>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32</xdr:row>
      <xdr:rowOff>504825</xdr:rowOff>
    </xdr:from>
    <xdr:ext cx="95250" cy="444014"/>
    <xdr:sp macro="" textlink="">
      <xdr:nvSpPr>
        <xdr:cNvPr id="19415" name="Text Box 15">
          <a:extLst>
            <a:ext uri="{FF2B5EF4-FFF2-40B4-BE49-F238E27FC236}">
              <a16:creationId xmlns:a16="http://schemas.microsoft.com/office/drawing/2014/main" id="{05312854-C2B3-4D17-83F2-5753380B7352}"/>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9416" name="Text Box 16">
          <a:extLst>
            <a:ext uri="{FF2B5EF4-FFF2-40B4-BE49-F238E27FC236}">
              <a16:creationId xmlns:a16="http://schemas.microsoft.com/office/drawing/2014/main" id="{29F24179-3437-4E45-98E4-9C5E9248506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9417" name="Text Box 17">
          <a:extLst>
            <a:ext uri="{FF2B5EF4-FFF2-40B4-BE49-F238E27FC236}">
              <a16:creationId xmlns:a16="http://schemas.microsoft.com/office/drawing/2014/main" id="{23D39097-BC50-4483-9842-314BCCAE8B8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9418" name="Text Box 18">
          <a:extLst>
            <a:ext uri="{FF2B5EF4-FFF2-40B4-BE49-F238E27FC236}">
              <a16:creationId xmlns:a16="http://schemas.microsoft.com/office/drawing/2014/main" id="{B4C200B2-95C7-48DF-9870-835358E9D58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171450"/>
    <xdr:sp macro="" textlink="">
      <xdr:nvSpPr>
        <xdr:cNvPr id="19419" name="Text Box 19">
          <a:extLst>
            <a:ext uri="{FF2B5EF4-FFF2-40B4-BE49-F238E27FC236}">
              <a16:creationId xmlns:a16="http://schemas.microsoft.com/office/drawing/2014/main" id="{71D7F054-E68C-48CB-B2B9-923B08F0F4F6}"/>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456743"/>
    <xdr:sp macro="" textlink="">
      <xdr:nvSpPr>
        <xdr:cNvPr id="19420" name="Text Box 15">
          <a:extLst>
            <a:ext uri="{FF2B5EF4-FFF2-40B4-BE49-F238E27FC236}">
              <a16:creationId xmlns:a16="http://schemas.microsoft.com/office/drawing/2014/main" id="{3A9F2AE9-60E3-4E78-A9A9-40085411CFDD}"/>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213632"/>
    <xdr:sp macro="" textlink="">
      <xdr:nvSpPr>
        <xdr:cNvPr id="19421" name="Text Box 15">
          <a:extLst>
            <a:ext uri="{FF2B5EF4-FFF2-40B4-BE49-F238E27FC236}">
              <a16:creationId xmlns:a16="http://schemas.microsoft.com/office/drawing/2014/main" id="{8F3A4287-9DEC-44BD-97C0-FAD035F9E7E3}"/>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33</xdr:row>
      <xdr:rowOff>0</xdr:rowOff>
    </xdr:from>
    <xdr:ext cx="95250" cy="444331"/>
    <xdr:sp macro="" textlink="">
      <xdr:nvSpPr>
        <xdr:cNvPr id="19422" name="Text Box 15">
          <a:extLst>
            <a:ext uri="{FF2B5EF4-FFF2-40B4-BE49-F238E27FC236}">
              <a16:creationId xmlns:a16="http://schemas.microsoft.com/office/drawing/2014/main" id="{3C77BE85-02C7-4B8E-9B5E-5B8851D69223}"/>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9423" name="Text Box 16">
          <a:extLst>
            <a:ext uri="{FF2B5EF4-FFF2-40B4-BE49-F238E27FC236}">
              <a16:creationId xmlns:a16="http://schemas.microsoft.com/office/drawing/2014/main" id="{92D5A728-7494-464C-A153-CE08DEF3BAE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9424" name="Text Box 17">
          <a:extLst>
            <a:ext uri="{FF2B5EF4-FFF2-40B4-BE49-F238E27FC236}">
              <a16:creationId xmlns:a16="http://schemas.microsoft.com/office/drawing/2014/main" id="{2BC84E82-8210-4DD7-9CC9-6753A30F38E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9425" name="Text Box 18">
          <a:extLst>
            <a:ext uri="{FF2B5EF4-FFF2-40B4-BE49-F238E27FC236}">
              <a16:creationId xmlns:a16="http://schemas.microsoft.com/office/drawing/2014/main" id="{8527F376-961B-44A4-91B8-743D8BA1C62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9426" name="Text Box 19">
          <a:extLst>
            <a:ext uri="{FF2B5EF4-FFF2-40B4-BE49-F238E27FC236}">
              <a16:creationId xmlns:a16="http://schemas.microsoft.com/office/drawing/2014/main" id="{05885609-41CC-4748-9A50-4B8F5EE835D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34</xdr:row>
      <xdr:rowOff>504825</xdr:rowOff>
    </xdr:from>
    <xdr:ext cx="95250" cy="444014"/>
    <xdr:sp macro="" textlink="">
      <xdr:nvSpPr>
        <xdr:cNvPr id="19427" name="Text Box 15">
          <a:extLst>
            <a:ext uri="{FF2B5EF4-FFF2-40B4-BE49-F238E27FC236}">
              <a16:creationId xmlns:a16="http://schemas.microsoft.com/office/drawing/2014/main" id="{357B66ED-3224-4883-82C0-91D4B55C5080}"/>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9428" name="Text Box 16">
          <a:extLst>
            <a:ext uri="{FF2B5EF4-FFF2-40B4-BE49-F238E27FC236}">
              <a16:creationId xmlns:a16="http://schemas.microsoft.com/office/drawing/2014/main" id="{381FF701-32BD-4BD9-B420-5B14D30D91D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9429" name="Text Box 17">
          <a:extLst>
            <a:ext uri="{FF2B5EF4-FFF2-40B4-BE49-F238E27FC236}">
              <a16:creationId xmlns:a16="http://schemas.microsoft.com/office/drawing/2014/main" id="{81068B76-84AB-48B2-B9D4-65D2E949229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9430" name="Text Box 18">
          <a:extLst>
            <a:ext uri="{FF2B5EF4-FFF2-40B4-BE49-F238E27FC236}">
              <a16:creationId xmlns:a16="http://schemas.microsoft.com/office/drawing/2014/main" id="{987208B2-B1A3-423D-8690-18AC9BB268E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9431" name="Text Box 19">
          <a:extLst>
            <a:ext uri="{FF2B5EF4-FFF2-40B4-BE49-F238E27FC236}">
              <a16:creationId xmlns:a16="http://schemas.microsoft.com/office/drawing/2014/main" id="{5A3BC68F-C698-4E82-9C83-75F89EAC2C4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448496"/>
    <xdr:sp macro="" textlink="">
      <xdr:nvSpPr>
        <xdr:cNvPr id="19432" name="Text Box 15">
          <a:extLst>
            <a:ext uri="{FF2B5EF4-FFF2-40B4-BE49-F238E27FC236}">
              <a16:creationId xmlns:a16="http://schemas.microsoft.com/office/drawing/2014/main" id="{AAC2D6C9-5D40-47E1-8936-3791214FCE48}"/>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213632"/>
    <xdr:sp macro="" textlink="">
      <xdr:nvSpPr>
        <xdr:cNvPr id="19433" name="Text Box 15">
          <a:extLst>
            <a:ext uri="{FF2B5EF4-FFF2-40B4-BE49-F238E27FC236}">
              <a16:creationId xmlns:a16="http://schemas.microsoft.com/office/drawing/2014/main" id="{C8AAAD6C-DF5C-4BCD-B92C-04982427D8D8}"/>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444331"/>
    <xdr:sp macro="" textlink="">
      <xdr:nvSpPr>
        <xdr:cNvPr id="19434" name="Text Box 15">
          <a:extLst>
            <a:ext uri="{FF2B5EF4-FFF2-40B4-BE49-F238E27FC236}">
              <a16:creationId xmlns:a16="http://schemas.microsoft.com/office/drawing/2014/main" id="{EAB42CB3-C3A3-4BD6-898E-6A467ECF684E}"/>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9435" name="Text Box 16">
          <a:extLst>
            <a:ext uri="{FF2B5EF4-FFF2-40B4-BE49-F238E27FC236}">
              <a16:creationId xmlns:a16="http://schemas.microsoft.com/office/drawing/2014/main" id="{F249C3EE-8D9E-4C0A-99A1-000DD29017D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9436" name="Text Box 17">
          <a:extLst>
            <a:ext uri="{FF2B5EF4-FFF2-40B4-BE49-F238E27FC236}">
              <a16:creationId xmlns:a16="http://schemas.microsoft.com/office/drawing/2014/main" id="{EE3B1070-E131-49C1-8F81-CAF14EA76C1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9437" name="Text Box 18">
          <a:extLst>
            <a:ext uri="{FF2B5EF4-FFF2-40B4-BE49-F238E27FC236}">
              <a16:creationId xmlns:a16="http://schemas.microsoft.com/office/drawing/2014/main" id="{97872EB4-261D-4DF9-85C1-09433F70C56F}"/>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9438" name="Text Box 19">
          <a:extLst>
            <a:ext uri="{FF2B5EF4-FFF2-40B4-BE49-F238E27FC236}">
              <a16:creationId xmlns:a16="http://schemas.microsoft.com/office/drawing/2014/main" id="{87ACB861-91D2-43D8-A417-FC116CEC066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34</xdr:row>
      <xdr:rowOff>504825</xdr:rowOff>
    </xdr:from>
    <xdr:ext cx="95250" cy="444014"/>
    <xdr:sp macro="" textlink="">
      <xdr:nvSpPr>
        <xdr:cNvPr id="19439" name="Text Box 15">
          <a:extLst>
            <a:ext uri="{FF2B5EF4-FFF2-40B4-BE49-F238E27FC236}">
              <a16:creationId xmlns:a16="http://schemas.microsoft.com/office/drawing/2014/main" id="{4415B394-160B-46DA-846E-8B866793D7F5}"/>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9440" name="Text Box 16">
          <a:extLst>
            <a:ext uri="{FF2B5EF4-FFF2-40B4-BE49-F238E27FC236}">
              <a16:creationId xmlns:a16="http://schemas.microsoft.com/office/drawing/2014/main" id="{BF4B7A00-76C2-4FF9-AED2-9663A5A91DC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9441" name="Text Box 17">
          <a:extLst>
            <a:ext uri="{FF2B5EF4-FFF2-40B4-BE49-F238E27FC236}">
              <a16:creationId xmlns:a16="http://schemas.microsoft.com/office/drawing/2014/main" id="{4B65FAE2-89CF-4976-A8FC-4633C01BBB5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9442" name="Text Box 18">
          <a:extLst>
            <a:ext uri="{FF2B5EF4-FFF2-40B4-BE49-F238E27FC236}">
              <a16:creationId xmlns:a16="http://schemas.microsoft.com/office/drawing/2014/main" id="{89E7BE8D-E7D2-48A5-9712-8DA0D5EF823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171450"/>
    <xdr:sp macro="" textlink="">
      <xdr:nvSpPr>
        <xdr:cNvPr id="19443" name="Text Box 19">
          <a:extLst>
            <a:ext uri="{FF2B5EF4-FFF2-40B4-BE49-F238E27FC236}">
              <a16:creationId xmlns:a16="http://schemas.microsoft.com/office/drawing/2014/main" id="{957282BF-B7AF-4A15-8B24-9E8CD0E6AA9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456743"/>
    <xdr:sp macro="" textlink="">
      <xdr:nvSpPr>
        <xdr:cNvPr id="19444" name="Text Box 15">
          <a:extLst>
            <a:ext uri="{FF2B5EF4-FFF2-40B4-BE49-F238E27FC236}">
              <a16:creationId xmlns:a16="http://schemas.microsoft.com/office/drawing/2014/main" id="{16FD050E-B62C-4F4D-8668-4CBB48F12399}"/>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213632"/>
    <xdr:sp macro="" textlink="">
      <xdr:nvSpPr>
        <xdr:cNvPr id="19445" name="Text Box 15">
          <a:extLst>
            <a:ext uri="{FF2B5EF4-FFF2-40B4-BE49-F238E27FC236}">
              <a16:creationId xmlns:a16="http://schemas.microsoft.com/office/drawing/2014/main" id="{9D497EF0-3321-4499-A3A8-D33904F559FB}"/>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5250" cy="444331"/>
    <xdr:sp macro="" textlink="">
      <xdr:nvSpPr>
        <xdr:cNvPr id="19446" name="Text Box 15">
          <a:extLst>
            <a:ext uri="{FF2B5EF4-FFF2-40B4-BE49-F238E27FC236}">
              <a16:creationId xmlns:a16="http://schemas.microsoft.com/office/drawing/2014/main" id="{A677F8C8-088D-4880-BD0A-DDFB35286A75}"/>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9447" name="Text Box 16">
          <a:extLst>
            <a:ext uri="{FF2B5EF4-FFF2-40B4-BE49-F238E27FC236}">
              <a16:creationId xmlns:a16="http://schemas.microsoft.com/office/drawing/2014/main" id="{8C3EDAED-ECFE-4796-ADB0-22E91F4AF08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9448" name="Text Box 17">
          <a:extLst>
            <a:ext uri="{FF2B5EF4-FFF2-40B4-BE49-F238E27FC236}">
              <a16:creationId xmlns:a16="http://schemas.microsoft.com/office/drawing/2014/main" id="{311261B0-B9CA-4808-8FD9-D9EFF6B468D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9449" name="Text Box 18">
          <a:extLst>
            <a:ext uri="{FF2B5EF4-FFF2-40B4-BE49-F238E27FC236}">
              <a16:creationId xmlns:a16="http://schemas.microsoft.com/office/drawing/2014/main" id="{30DCB4C7-D601-4206-B058-01B906FF852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9450" name="Text Box 19">
          <a:extLst>
            <a:ext uri="{FF2B5EF4-FFF2-40B4-BE49-F238E27FC236}">
              <a16:creationId xmlns:a16="http://schemas.microsoft.com/office/drawing/2014/main" id="{F0537B06-E4F5-431B-8395-1BC4D437993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4014"/>
    <xdr:sp macro="" textlink="">
      <xdr:nvSpPr>
        <xdr:cNvPr id="19451" name="Text Box 15">
          <a:extLst>
            <a:ext uri="{FF2B5EF4-FFF2-40B4-BE49-F238E27FC236}">
              <a16:creationId xmlns:a16="http://schemas.microsoft.com/office/drawing/2014/main" id="{BB3B92CB-3F5D-4F8C-8EB8-1BA4D091AC12}"/>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9452" name="Text Box 16">
          <a:extLst>
            <a:ext uri="{FF2B5EF4-FFF2-40B4-BE49-F238E27FC236}">
              <a16:creationId xmlns:a16="http://schemas.microsoft.com/office/drawing/2014/main" id="{BA669094-DF98-4058-92E6-EBA1EC247F8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9453" name="Text Box 17">
          <a:extLst>
            <a:ext uri="{FF2B5EF4-FFF2-40B4-BE49-F238E27FC236}">
              <a16:creationId xmlns:a16="http://schemas.microsoft.com/office/drawing/2014/main" id="{DC527A83-ADDC-4CCA-ADAA-A0AFE205F7A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9454" name="Text Box 18">
          <a:extLst>
            <a:ext uri="{FF2B5EF4-FFF2-40B4-BE49-F238E27FC236}">
              <a16:creationId xmlns:a16="http://schemas.microsoft.com/office/drawing/2014/main" id="{B176D9F8-E3A0-4F02-A4A8-E640B465D2CF}"/>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9455" name="Text Box 19">
          <a:extLst>
            <a:ext uri="{FF2B5EF4-FFF2-40B4-BE49-F238E27FC236}">
              <a16:creationId xmlns:a16="http://schemas.microsoft.com/office/drawing/2014/main" id="{42FF63BC-B980-494B-9C6B-3C64A43478A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8496"/>
    <xdr:sp macro="" textlink="">
      <xdr:nvSpPr>
        <xdr:cNvPr id="19456" name="Text Box 15">
          <a:extLst>
            <a:ext uri="{FF2B5EF4-FFF2-40B4-BE49-F238E27FC236}">
              <a16:creationId xmlns:a16="http://schemas.microsoft.com/office/drawing/2014/main" id="{2E57BAC1-8535-4F06-9CE4-E17BBAB42637}"/>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9457" name="Text Box 15">
          <a:extLst>
            <a:ext uri="{FF2B5EF4-FFF2-40B4-BE49-F238E27FC236}">
              <a16:creationId xmlns:a16="http://schemas.microsoft.com/office/drawing/2014/main" id="{54196527-7782-457A-A896-D99FDFBC3881}"/>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4331"/>
    <xdr:sp macro="" textlink="">
      <xdr:nvSpPr>
        <xdr:cNvPr id="19458" name="Text Box 15">
          <a:extLst>
            <a:ext uri="{FF2B5EF4-FFF2-40B4-BE49-F238E27FC236}">
              <a16:creationId xmlns:a16="http://schemas.microsoft.com/office/drawing/2014/main" id="{839E6633-19C8-45A8-8444-1F4EE8829BDD}"/>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9459" name="Text Box 16">
          <a:extLst>
            <a:ext uri="{FF2B5EF4-FFF2-40B4-BE49-F238E27FC236}">
              <a16:creationId xmlns:a16="http://schemas.microsoft.com/office/drawing/2014/main" id="{C8ED8710-7EAC-4072-8B10-507B0E2E665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9460" name="Text Box 17">
          <a:extLst>
            <a:ext uri="{FF2B5EF4-FFF2-40B4-BE49-F238E27FC236}">
              <a16:creationId xmlns:a16="http://schemas.microsoft.com/office/drawing/2014/main" id="{55F519FC-5FBE-4FC9-B320-455B00ACC30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9461" name="Text Box 18">
          <a:extLst>
            <a:ext uri="{FF2B5EF4-FFF2-40B4-BE49-F238E27FC236}">
              <a16:creationId xmlns:a16="http://schemas.microsoft.com/office/drawing/2014/main" id="{43F05FD9-6B1A-405D-96D6-EEDAA5A0701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9462" name="Text Box 19">
          <a:extLst>
            <a:ext uri="{FF2B5EF4-FFF2-40B4-BE49-F238E27FC236}">
              <a16:creationId xmlns:a16="http://schemas.microsoft.com/office/drawing/2014/main" id="{493530F5-E1F6-4A04-AC46-B99180C5306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4014"/>
    <xdr:sp macro="" textlink="">
      <xdr:nvSpPr>
        <xdr:cNvPr id="19463" name="Text Box 15">
          <a:extLst>
            <a:ext uri="{FF2B5EF4-FFF2-40B4-BE49-F238E27FC236}">
              <a16:creationId xmlns:a16="http://schemas.microsoft.com/office/drawing/2014/main" id="{FE5A19FD-3CC3-4A46-A5F0-0E839E112D06}"/>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9464" name="Text Box 16">
          <a:extLst>
            <a:ext uri="{FF2B5EF4-FFF2-40B4-BE49-F238E27FC236}">
              <a16:creationId xmlns:a16="http://schemas.microsoft.com/office/drawing/2014/main" id="{D1C28848-52B4-4A02-9FB4-556F01A41E9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9465" name="Text Box 17">
          <a:extLst>
            <a:ext uri="{FF2B5EF4-FFF2-40B4-BE49-F238E27FC236}">
              <a16:creationId xmlns:a16="http://schemas.microsoft.com/office/drawing/2014/main" id="{45CBE811-4387-42FF-8B3D-5E2D23587A2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9466" name="Text Box 18">
          <a:extLst>
            <a:ext uri="{FF2B5EF4-FFF2-40B4-BE49-F238E27FC236}">
              <a16:creationId xmlns:a16="http://schemas.microsoft.com/office/drawing/2014/main" id="{ECCF8768-0B4E-4557-BA21-7608EFE36F3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171450"/>
    <xdr:sp macro="" textlink="">
      <xdr:nvSpPr>
        <xdr:cNvPr id="19467" name="Text Box 19">
          <a:extLst>
            <a:ext uri="{FF2B5EF4-FFF2-40B4-BE49-F238E27FC236}">
              <a16:creationId xmlns:a16="http://schemas.microsoft.com/office/drawing/2014/main" id="{451BDEDF-704C-415C-BD51-4000542C9D0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56743"/>
    <xdr:sp macro="" textlink="">
      <xdr:nvSpPr>
        <xdr:cNvPr id="19468" name="Text Box 15">
          <a:extLst>
            <a:ext uri="{FF2B5EF4-FFF2-40B4-BE49-F238E27FC236}">
              <a16:creationId xmlns:a16="http://schemas.microsoft.com/office/drawing/2014/main" id="{94127456-E03F-4523-A38E-AF34BBEE7CBE}"/>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213632"/>
    <xdr:sp macro="" textlink="">
      <xdr:nvSpPr>
        <xdr:cNvPr id="19469" name="Text Box 15">
          <a:extLst>
            <a:ext uri="{FF2B5EF4-FFF2-40B4-BE49-F238E27FC236}">
              <a16:creationId xmlns:a16="http://schemas.microsoft.com/office/drawing/2014/main" id="{A680556D-2742-4F34-A617-5C6C704F0FEB}"/>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37</xdr:row>
      <xdr:rowOff>0</xdr:rowOff>
    </xdr:from>
    <xdr:ext cx="95250" cy="444331"/>
    <xdr:sp macro="" textlink="">
      <xdr:nvSpPr>
        <xdr:cNvPr id="19470" name="Text Box 15">
          <a:extLst>
            <a:ext uri="{FF2B5EF4-FFF2-40B4-BE49-F238E27FC236}">
              <a16:creationId xmlns:a16="http://schemas.microsoft.com/office/drawing/2014/main" id="{11F671FB-7C93-4ADD-A4DE-7187A74DA228}"/>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9471" name="Text Box 16">
          <a:extLst>
            <a:ext uri="{FF2B5EF4-FFF2-40B4-BE49-F238E27FC236}">
              <a16:creationId xmlns:a16="http://schemas.microsoft.com/office/drawing/2014/main" id="{825C78AF-2FC2-47EF-8E7A-218A9326845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9472" name="Text Box 17">
          <a:extLst>
            <a:ext uri="{FF2B5EF4-FFF2-40B4-BE49-F238E27FC236}">
              <a16:creationId xmlns:a16="http://schemas.microsoft.com/office/drawing/2014/main" id="{429D22CF-F631-46CD-AD95-EAE9732108A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9473" name="Text Box 18">
          <a:extLst>
            <a:ext uri="{FF2B5EF4-FFF2-40B4-BE49-F238E27FC236}">
              <a16:creationId xmlns:a16="http://schemas.microsoft.com/office/drawing/2014/main" id="{BEF72FAC-74D6-40E7-8833-1C9B29C83D7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9474" name="Text Box 19">
          <a:extLst>
            <a:ext uri="{FF2B5EF4-FFF2-40B4-BE49-F238E27FC236}">
              <a16:creationId xmlns:a16="http://schemas.microsoft.com/office/drawing/2014/main" id="{85A9B690-7BC0-4F40-B03C-5289C1A7E5F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44014"/>
    <xdr:sp macro="" textlink="">
      <xdr:nvSpPr>
        <xdr:cNvPr id="19475" name="Text Box 15">
          <a:extLst>
            <a:ext uri="{FF2B5EF4-FFF2-40B4-BE49-F238E27FC236}">
              <a16:creationId xmlns:a16="http://schemas.microsoft.com/office/drawing/2014/main" id="{D441DCE7-B99E-4760-B267-5A51B94749EC}"/>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9476" name="Text Box 16">
          <a:extLst>
            <a:ext uri="{FF2B5EF4-FFF2-40B4-BE49-F238E27FC236}">
              <a16:creationId xmlns:a16="http://schemas.microsoft.com/office/drawing/2014/main" id="{2CEBE802-EEE9-476C-9BF9-B0DAC73FB70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9477" name="Text Box 17">
          <a:extLst>
            <a:ext uri="{FF2B5EF4-FFF2-40B4-BE49-F238E27FC236}">
              <a16:creationId xmlns:a16="http://schemas.microsoft.com/office/drawing/2014/main" id="{89AA6F5F-157B-44B6-8556-C7E982E6E73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9478" name="Text Box 18">
          <a:extLst>
            <a:ext uri="{FF2B5EF4-FFF2-40B4-BE49-F238E27FC236}">
              <a16:creationId xmlns:a16="http://schemas.microsoft.com/office/drawing/2014/main" id="{F1163BDD-3FB2-44D4-8116-FF93182D556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9479" name="Text Box 19">
          <a:extLst>
            <a:ext uri="{FF2B5EF4-FFF2-40B4-BE49-F238E27FC236}">
              <a16:creationId xmlns:a16="http://schemas.microsoft.com/office/drawing/2014/main" id="{BFF1D824-619E-471C-AAB9-6A91A754DAB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48496"/>
    <xdr:sp macro="" textlink="">
      <xdr:nvSpPr>
        <xdr:cNvPr id="19480" name="Text Box 15">
          <a:extLst>
            <a:ext uri="{FF2B5EF4-FFF2-40B4-BE49-F238E27FC236}">
              <a16:creationId xmlns:a16="http://schemas.microsoft.com/office/drawing/2014/main" id="{287BB82C-270E-411E-BDBA-A461AC9204C7}"/>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213632"/>
    <xdr:sp macro="" textlink="">
      <xdr:nvSpPr>
        <xdr:cNvPr id="19481" name="Text Box 15">
          <a:extLst>
            <a:ext uri="{FF2B5EF4-FFF2-40B4-BE49-F238E27FC236}">
              <a16:creationId xmlns:a16="http://schemas.microsoft.com/office/drawing/2014/main" id="{2E2AD8CC-FEAA-42F5-A45F-0640BEDAD6B9}"/>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44331"/>
    <xdr:sp macro="" textlink="">
      <xdr:nvSpPr>
        <xdr:cNvPr id="19482" name="Text Box 15">
          <a:extLst>
            <a:ext uri="{FF2B5EF4-FFF2-40B4-BE49-F238E27FC236}">
              <a16:creationId xmlns:a16="http://schemas.microsoft.com/office/drawing/2014/main" id="{EB44C66D-5DC1-4340-A4B7-BF1E40BE8090}"/>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9483" name="Text Box 16">
          <a:extLst>
            <a:ext uri="{FF2B5EF4-FFF2-40B4-BE49-F238E27FC236}">
              <a16:creationId xmlns:a16="http://schemas.microsoft.com/office/drawing/2014/main" id="{DADA3B7D-D33A-415D-B4DA-214934BA9E4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9484" name="Text Box 17">
          <a:extLst>
            <a:ext uri="{FF2B5EF4-FFF2-40B4-BE49-F238E27FC236}">
              <a16:creationId xmlns:a16="http://schemas.microsoft.com/office/drawing/2014/main" id="{53B76CCE-9899-4886-9007-4673055095E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9485" name="Text Box 18">
          <a:extLst>
            <a:ext uri="{FF2B5EF4-FFF2-40B4-BE49-F238E27FC236}">
              <a16:creationId xmlns:a16="http://schemas.microsoft.com/office/drawing/2014/main" id="{7EDB9B05-2E75-49D8-8FB1-6999209292F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9486" name="Text Box 19">
          <a:extLst>
            <a:ext uri="{FF2B5EF4-FFF2-40B4-BE49-F238E27FC236}">
              <a16:creationId xmlns:a16="http://schemas.microsoft.com/office/drawing/2014/main" id="{9E35B553-FF83-48F1-8C01-2B9906FFA11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44014"/>
    <xdr:sp macro="" textlink="">
      <xdr:nvSpPr>
        <xdr:cNvPr id="19487" name="Text Box 15">
          <a:extLst>
            <a:ext uri="{FF2B5EF4-FFF2-40B4-BE49-F238E27FC236}">
              <a16:creationId xmlns:a16="http://schemas.microsoft.com/office/drawing/2014/main" id="{962104BE-E97A-4285-8DB3-1201161C85ED}"/>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9488" name="Text Box 16">
          <a:extLst>
            <a:ext uri="{FF2B5EF4-FFF2-40B4-BE49-F238E27FC236}">
              <a16:creationId xmlns:a16="http://schemas.microsoft.com/office/drawing/2014/main" id="{66106DC6-EC36-46C7-8F75-858E58173E4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9489" name="Text Box 17">
          <a:extLst>
            <a:ext uri="{FF2B5EF4-FFF2-40B4-BE49-F238E27FC236}">
              <a16:creationId xmlns:a16="http://schemas.microsoft.com/office/drawing/2014/main" id="{EE698AFD-09DC-4729-9D0B-84BC0567FCDF}"/>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9490" name="Text Box 18">
          <a:extLst>
            <a:ext uri="{FF2B5EF4-FFF2-40B4-BE49-F238E27FC236}">
              <a16:creationId xmlns:a16="http://schemas.microsoft.com/office/drawing/2014/main" id="{DA60523A-8377-4C55-AE4A-93BBFAC3BB3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171450"/>
    <xdr:sp macro="" textlink="">
      <xdr:nvSpPr>
        <xdr:cNvPr id="19491" name="Text Box 19">
          <a:extLst>
            <a:ext uri="{FF2B5EF4-FFF2-40B4-BE49-F238E27FC236}">
              <a16:creationId xmlns:a16="http://schemas.microsoft.com/office/drawing/2014/main" id="{959FF352-E6F5-4EC2-9F57-168D339FD30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56743"/>
    <xdr:sp macro="" textlink="">
      <xdr:nvSpPr>
        <xdr:cNvPr id="19492" name="Text Box 15">
          <a:extLst>
            <a:ext uri="{FF2B5EF4-FFF2-40B4-BE49-F238E27FC236}">
              <a16:creationId xmlns:a16="http://schemas.microsoft.com/office/drawing/2014/main" id="{DBABBAC5-AF24-4DD7-A6F7-C446CEDD220E}"/>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213632"/>
    <xdr:sp macro="" textlink="">
      <xdr:nvSpPr>
        <xdr:cNvPr id="19493" name="Text Box 15">
          <a:extLst>
            <a:ext uri="{FF2B5EF4-FFF2-40B4-BE49-F238E27FC236}">
              <a16:creationId xmlns:a16="http://schemas.microsoft.com/office/drawing/2014/main" id="{658A8DB4-99E2-47BD-B36B-1E911CFB1113}"/>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5250" cy="444331"/>
    <xdr:sp macro="" textlink="">
      <xdr:nvSpPr>
        <xdr:cNvPr id="19494" name="Text Box 15">
          <a:extLst>
            <a:ext uri="{FF2B5EF4-FFF2-40B4-BE49-F238E27FC236}">
              <a16:creationId xmlns:a16="http://schemas.microsoft.com/office/drawing/2014/main" id="{0F35C98C-CF2F-4E04-A6F6-F5E68E105071}"/>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9495" name="Text Box 16">
          <a:extLst>
            <a:ext uri="{FF2B5EF4-FFF2-40B4-BE49-F238E27FC236}">
              <a16:creationId xmlns:a16="http://schemas.microsoft.com/office/drawing/2014/main" id="{6EFE8B5B-54C4-4F55-8A88-857ABFD4551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9496" name="Text Box 17">
          <a:extLst>
            <a:ext uri="{FF2B5EF4-FFF2-40B4-BE49-F238E27FC236}">
              <a16:creationId xmlns:a16="http://schemas.microsoft.com/office/drawing/2014/main" id="{7E1C3A8A-EE10-4B27-AAAE-55BAFA04665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9497" name="Text Box 18">
          <a:extLst>
            <a:ext uri="{FF2B5EF4-FFF2-40B4-BE49-F238E27FC236}">
              <a16:creationId xmlns:a16="http://schemas.microsoft.com/office/drawing/2014/main" id="{71535086-7B54-466C-B774-062D93EDCF36}"/>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9498" name="Text Box 19">
          <a:extLst>
            <a:ext uri="{FF2B5EF4-FFF2-40B4-BE49-F238E27FC236}">
              <a16:creationId xmlns:a16="http://schemas.microsoft.com/office/drawing/2014/main" id="{B3E64555-5FFC-4298-AD0E-FF0CBC33F66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39</xdr:row>
      <xdr:rowOff>504825</xdr:rowOff>
    </xdr:from>
    <xdr:ext cx="95250" cy="444014"/>
    <xdr:sp macro="" textlink="">
      <xdr:nvSpPr>
        <xdr:cNvPr id="19499" name="Text Box 15">
          <a:extLst>
            <a:ext uri="{FF2B5EF4-FFF2-40B4-BE49-F238E27FC236}">
              <a16:creationId xmlns:a16="http://schemas.microsoft.com/office/drawing/2014/main" id="{156AC423-4797-449B-BBFA-61A4D9366DCD}"/>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9500" name="Text Box 16">
          <a:extLst>
            <a:ext uri="{FF2B5EF4-FFF2-40B4-BE49-F238E27FC236}">
              <a16:creationId xmlns:a16="http://schemas.microsoft.com/office/drawing/2014/main" id="{AE549DEC-FD39-4657-9069-462A39C36BA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9501" name="Text Box 17">
          <a:extLst>
            <a:ext uri="{FF2B5EF4-FFF2-40B4-BE49-F238E27FC236}">
              <a16:creationId xmlns:a16="http://schemas.microsoft.com/office/drawing/2014/main" id="{D75CF487-5FF2-49FE-8329-4F3291A442A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9502" name="Text Box 18">
          <a:extLst>
            <a:ext uri="{FF2B5EF4-FFF2-40B4-BE49-F238E27FC236}">
              <a16:creationId xmlns:a16="http://schemas.microsoft.com/office/drawing/2014/main" id="{05690AE2-BE28-4168-B96B-DB28DD0AA1C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9503" name="Text Box 19">
          <a:extLst>
            <a:ext uri="{FF2B5EF4-FFF2-40B4-BE49-F238E27FC236}">
              <a16:creationId xmlns:a16="http://schemas.microsoft.com/office/drawing/2014/main" id="{895D4382-DE81-4C63-9FBD-3D1B2EC1CFA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448496"/>
    <xdr:sp macro="" textlink="">
      <xdr:nvSpPr>
        <xdr:cNvPr id="19504" name="Text Box 15">
          <a:extLst>
            <a:ext uri="{FF2B5EF4-FFF2-40B4-BE49-F238E27FC236}">
              <a16:creationId xmlns:a16="http://schemas.microsoft.com/office/drawing/2014/main" id="{DB38D101-8AC1-42D1-8A6C-2301408099B5}"/>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213632"/>
    <xdr:sp macro="" textlink="">
      <xdr:nvSpPr>
        <xdr:cNvPr id="19505" name="Text Box 15">
          <a:extLst>
            <a:ext uri="{FF2B5EF4-FFF2-40B4-BE49-F238E27FC236}">
              <a16:creationId xmlns:a16="http://schemas.microsoft.com/office/drawing/2014/main" id="{1DEB8737-1E5A-4E73-8064-0437730C0A9F}"/>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444331"/>
    <xdr:sp macro="" textlink="">
      <xdr:nvSpPr>
        <xdr:cNvPr id="19506" name="Text Box 15">
          <a:extLst>
            <a:ext uri="{FF2B5EF4-FFF2-40B4-BE49-F238E27FC236}">
              <a16:creationId xmlns:a16="http://schemas.microsoft.com/office/drawing/2014/main" id="{1952FCC0-5772-4D35-A0DA-5AB98C589D24}"/>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9507" name="Text Box 16">
          <a:extLst>
            <a:ext uri="{FF2B5EF4-FFF2-40B4-BE49-F238E27FC236}">
              <a16:creationId xmlns:a16="http://schemas.microsoft.com/office/drawing/2014/main" id="{5A691E8E-8042-44B7-8A42-CB7140776D1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9508" name="Text Box 17">
          <a:extLst>
            <a:ext uri="{FF2B5EF4-FFF2-40B4-BE49-F238E27FC236}">
              <a16:creationId xmlns:a16="http://schemas.microsoft.com/office/drawing/2014/main" id="{6B483AFE-A6BE-478B-8764-525C077B5E9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9509" name="Text Box 18">
          <a:extLst>
            <a:ext uri="{FF2B5EF4-FFF2-40B4-BE49-F238E27FC236}">
              <a16:creationId xmlns:a16="http://schemas.microsoft.com/office/drawing/2014/main" id="{2BBCB48D-6A46-4B3C-8712-4B4FE563D6EF}"/>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9510" name="Text Box 19">
          <a:extLst>
            <a:ext uri="{FF2B5EF4-FFF2-40B4-BE49-F238E27FC236}">
              <a16:creationId xmlns:a16="http://schemas.microsoft.com/office/drawing/2014/main" id="{7CD7B7F4-2506-4E3C-8E11-A2F329FBBBB6}"/>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39</xdr:row>
      <xdr:rowOff>504825</xdr:rowOff>
    </xdr:from>
    <xdr:ext cx="95250" cy="444014"/>
    <xdr:sp macro="" textlink="">
      <xdr:nvSpPr>
        <xdr:cNvPr id="19511" name="Text Box 15">
          <a:extLst>
            <a:ext uri="{FF2B5EF4-FFF2-40B4-BE49-F238E27FC236}">
              <a16:creationId xmlns:a16="http://schemas.microsoft.com/office/drawing/2014/main" id="{2FB12703-BA28-49B4-A259-092695452D0A}"/>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9512" name="Text Box 16">
          <a:extLst>
            <a:ext uri="{FF2B5EF4-FFF2-40B4-BE49-F238E27FC236}">
              <a16:creationId xmlns:a16="http://schemas.microsoft.com/office/drawing/2014/main" id="{D5219896-0CA1-4A85-B465-AC15E464302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9513" name="Text Box 17">
          <a:extLst>
            <a:ext uri="{FF2B5EF4-FFF2-40B4-BE49-F238E27FC236}">
              <a16:creationId xmlns:a16="http://schemas.microsoft.com/office/drawing/2014/main" id="{5836E4AD-D1EC-435B-8D11-1D3952F2EBB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9514" name="Text Box 18">
          <a:extLst>
            <a:ext uri="{FF2B5EF4-FFF2-40B4-BE49-F238E27FC236}">
              <a16:creationId xmlns:a16="http://schemas.microsoft.com/office/drawing/2014/main" id="{9B334BA1-5010-4BFD-A150-D17667F6EE4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171450"/>
    <xdr:sp macro="" textlink="">
      <xdr:nvSpPr>
        <xdr:cNvPr id="19515" name="Text Box 19">
          <a:extLst>
            <a:ext uri="{FF2B5EF4-FFF2-40B4-BE49-F238E27FC236}">
              <a16:creationId xmlns:a16="http://schemas.microsoft.com/office/drawing/2014/main" id="{CBCDE803-11A5-4BE4-AF21-555C8763FFB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456743"/>
    <xdr:sp macro="" textlink="">
      <xdr:nvSpPr>
        <xdr:cNvPr id="19516" name="Text Box 15">
          <a:extLst>
            <a:ext uri="{FF2B5EF4-FFF2-40B4-BE49-F238E27FC236}">
              <a16:creationId xmlns:a16="http://schemas.microsoft.com/office/drawing/2014/main" id="{9C361A14-7AB6-4C1B-9381-70B725EFD2FB}"/>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213632"/>
    <xdr:sp macro="" textlink="">
      <xdr:nvSpPr>
        <xdr:cNvPr id="19517" name="Text Box 15">
          <a:extLst>
            <a:ext uri="{FF2B5EF4-FFF2-40B4-BE49-F238E27FC236}">
              <a16:creationId xmlns:a16="http://schemas.microsoft.com/office/drawing/2014/main" id="{8AB91619-72DB-4F2C-A932-614605AF3BFF}"/>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40</xdr:row>
      <xdr:rowOff>0</xdr:rowOff>
    </xdr:from>
    <xdr:ext cx="95250" cy="444331"/>
    <xdr:sp macro="" textlink="">
      <xdr:nvSpPr>
        <xdr:cNvPr id="19518" name="Text Box 15">
          <a:extLst>
            <a:ext uri="{FF2B5EF4-FFF2-40B4-BE49-F238E27FC236}">
              <a16:creationId xmlns:a16="http://schemas.microsoft.com/office/drawing/2014/main" id="{EB5ABB28-A6F0-4953-847B-810AEF24A17F}"/>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9519" name="Text Box 16">
          <a:extLst>
            <a:ext uri="{FF2B5EF4-FFF2-40B4-BE49-F238E27FC236}">
              <a16:creationId xmlns:a16="http://schemas.microsoft.com/office/drawing/2014/main" id="{08AE6A43-37AE-4696-91B9-F1CB6B5F19F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9520" name="Text Box 17">
          <a:extLst>
            <a:ext uri="{FF2B5EF4-FFF2-40B4-BE49-F238E27FC236}">
              <a16:creationId xmlns:a16="http://schemas.microsoft.com/office/drawing/2014/main" id="{6DB298F4-69CC-4D32-A9AF-22E5DA8FA67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9521" name="Text Box 18">
          <a:extLst>
            <a:ext uri="{FF2B5EF4-FFF2-40B4-BE49-F238E27FC236}">
              <a16:creationId xmlns:a16="http://schemas.microsoft.com/office/drawing/2014/main" id="{B5B3C7A2-AE82-41B3-B339-270386672E7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9522" name="Text Box 19">
          <a:extLst>
            <a:ext uri="{FF2B5EF4-FFF2-40B4-BE49-F238E27FC236}">
              <a16:creationId xmlns:a16="http://schemas.microsoft.com/office/drawing/2014/main" id="{8AC3A7E5-ABB6-4E3E-AC3D-1069484130D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41</xdr:row>
      <xdr:rowOff>504825</xdr:rowOff>
    </xdr:from>
    <xdr:ext cx="95250" cy="444014"/>
    <xdr:sp macro="" textlink="">
      <xdr:nvSpPr>
        <xdr:cNvPr id="19523" name="Text Box 15">
          <a:extLst>
            <a:ext uri="{FF2B5EF4-FFF2-40B4-BE49-F238E27FC236}">
              <a16:creationId xmlns:a16="http://schemas.microsoft.com/office/drawing/2014/main" id="{61E79B8D-D6C8-4D69-8C68-24B4882F7885}"/>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9524" name="Text Box 16">
          <a:extLst>
            <a:ext uri="{FF2B5EF4-FFF2-40B4-BE49-F238E27FC236}">
              <a16:creationId xmlns:a16="http://schemas.microsoft.com/office/drawing/2014/main" id="{025A2864-E9BC-40CA-86D8-10D8AF45455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9525" name="Text Box 17">
          <a:extLst>
            <a:ext uri="{FF2B5EF4-FFF2-40B4-BE49-F238E27FC236}">
              <a16:creationId xmlns:a16="http://schemas.microsoft.com/office/drawing/2014/main" id="{17705F3F-C097-4B57-B256-53EC46FEB2E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9526" name="Text Box 18">
          <a:extLst>
            <a:ext uri="{FF2B5EF4-FFF2-40B4-BE49-F238E27FC236}">
              <a16:creationId xmlns:a16="http://schemas.microsoft.com/office/drawing/2014/main" id="{3A4D75AD-5F0B-485A-804B-F6C4232E973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9527" name="Text Box 19">
          <a:extLst>
            <a:ext uri="{FF2B5EF4-FFF2-40B4-BE49-F238E27FC236}">
              <a16:creationId xmlns:a16="http://schemas.microsoft.com/office/drawing/2014/main" id="{69EE2B82-A384-4301-A3A0-06ED6B6D0D3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448496"/>
    <xdr:sp macro="" textlink="">
      <xdr:nvSpPr>
        <xdr:cNvPr id="19528" name="Text Box 15">
          <a:extLst>
            <a:ext uri="{FF2B5EF4-FFF2-40B4-BE49-F238E27FC236}">
              <a16:creationId xmlns:a16="http://schemas.microsoft.com/office/drawing/2014/main" id="{0CEFB215-3730-45B9-A3EF-FB624E1989C4}"/>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213632"/>
    <xdr:sp macro="" textlink="">
      <xdr:nvSpPr>
        <xdr:cNvPr id="19529" name="Text Box 15">
          <a:extLst>
            <a:ext uri="{FF2B5EF4-FFF2-40B4-BE49-F238E27FC236}">
              <a16:creationId xmlns:a16="http://schemas.microsoft.com/office/drawing/2014/main" id="{F23F7F03-2077-4258-BDBE-1997BD356CBD}"/>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444331"/>
    <xdr:sp macro="" textlink="">
      <xdr:nvSpPr>
        <xdr:cNvPr id="19530" name="Text Box 15">
          <a:extLst>
            <a:ext uri="{FF2B5EF4-FFF2-40B4-BE49-F238E27FC236}">
              <a16:creationId xmlns:a16="http://schemas.microsoft.com/office/drawing/2014/main" id="{07D93AAC-8AC5-4A3D-BA3E-62BF9B569F12}"/>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9531" name="Text Box 16">
          <a:extLst>
            <a:ext uri="{FF2B5EF4-FFF2-40B4-BE49-F238E27FC236}">
              <a16:creationId xmlns:a16="http://schemas.microsoft.com/office/drawing/2014/main" id="{3AB10A2A-9C9B-464C-ADA5-6DCA8DE6701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9532" name="Text Box 17">
          <a:extLst>
            <a:ext uri="{FF2B5EF4-FFF2-40B4-BE49-F238E27FC236}">
              <a16:creationId xmlns:a16="http://schemas.microsoft.com/office/drawing/2014/main" id="{3DE1DDED-B506-485F-BA7D-DB113DA5E5D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9533" name="Text Box 18">
          <a:extLst>
            <a:ext uri="{FF2B5EF4-FFF2-40B4-BE49-F238E27FC236}">
              <a16:creationId xmlns:a16="http://schemas.microsoft.com/office/drawing/2014/main" id="{061D94CD-CC9A-411A-B506-F2E9280CAA7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9534" name="Text Box 19">
          <a:extLst>
            <a:ext uri="{FF2B5EF4-FFF2-40B4-BE49-F238E27FC236}">
              <a16:creationId xmlns:a16="http://schemas.microsoft.com/office/drawing/2014/main" id="{0C25C54C-604A-4736-8354-17C7DD472FC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41</xdr:row>
      <xdr:rowOff>504825</xdr:rowOff>
    </xdr:from>
    <xdr:ext cx="95250" cy="444014"/>
    <xdr:sp macro="" textlink="">
      <xdr:nvSpPr>
        <xdr:cNvPr id="19535" name="Text Box 15">
          <a:extLst>
            <a:ext uri="{FF2B5EF4-FFF2-40B4-BE49-F238E27FC236}">
              <a16:creationId xmlns:a16="http://schemas.microsoft.com/office/drawing/2014/main" id="{D1BC6DE8-ABA6-4C5C-A7C0-C409424ECFEA}"/>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9536" name="Text Box 16">
          <a:extLst>
            <a:ext uri="{FF2B5EF4-FFF2-40B4-BE49-F238E27FC236}">
              <a16:creationId xmlns:a16="http://schemas.microsoft.com/office/drawing/2014/main" id="{7BE2A199-8328-498B-853E-2A203294EA2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9537" name="Text Box 17">
          <a:extLst>
            <a:ext uri="{FF2B5EF4-FFF2-40B4-BE49-F238E27FC236}">
              <a16:creationId xmlns:a16="http://schemas.microsoft.com/office/drawing/2014/main" id="{5B26B9AB-D493-476C-B786-D3EB224CFFB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9538" name="Text Box 18">
          <a:extLst>
            <a:ext uri="{FF2B5EF4-FFF2-40B4-BE49-F238E27FC236}">
              <a16:creationId xmlns:a16="http://schemas.microsoft.com/office/drawing/2014/main" id="{5E5BA3DC-7F2B-46A6-85E4-CF573930BAB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171450"/>
    <xdr:sp macro="" textlink="">
      <xdr:nvSpPr>
        <xdr:cNvPr id="19539" name="Text Box 19">
          <a:extLst>
            <a:ext uri="{FF2B5EF4-FFF2-40B4-BE49-F238E27FC236}">
              <a16:creationId xmlns:a16="http://schemas.microsoft.com/office/drawing/2014/main" id="{ADA74797-7067-4669-80B9-8FEE91D7384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456743"/>
    <xdr:sp macro="" textlink="">
      <xdr:nvSpPr>
        <xdr:cNvPr id="19540" name="Text Box 15">
          <a:extLst>
            <a:ext uri="{FF2B5EF4-FFF2-40B4-BE49-F238E27FC236}">
              <a16:creationId xmlns:a16="http://schemas.microsoft.com/office/drawing/2014/main" id="{CE6B601E-50C0-4030-ADAE-3A5AD9A2BED4}"/>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213632"/>
    <xdr:sp macro="" textlink="">
      <xdr:nvSpPr>
        <xdr:cNvPr id="19541" name="Text Box 15">
          <a:extLst>
            <a:ext uri="{FF2B5EF4-FFF2-40B4-BE49-F238E27FC236}">
              <a16:creationId xmlns:a16="http://schemas.microsoft.com/office/drawing/2014/main" id="{CA0D6AE7-9D00-426C-A5C3-F491249A4DE1}"/>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xdr:row>
      <xdr:rowOff>0</xdr:rowOff>
    </xdr:from>
    <xdr:ext cx="95250" cy="444331"/>
    <xdr:sp macro="" textlink="">
      <xdr:nvSpPr>
        <xdr:cNvPr id="19542" name="Text Box 15">
          <a:extLst>
            <a:ext uri="{FF2B5EF4-FFF2-40B4-BE49-F238E27FC236}">
              <a16:creationId xmlns:a16="http://schemas.microsoft.com/office/drawing/2014/main" id="{70E8CC2C-F5F1-4CD7-B236-04FD58C60B36}"/>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9543" name="Text Box 16">
          <a:extLst>
            <a:ext uri="{FF2B5EF4-FFF2-40B4-BE49-F238E27FC236}">
              <a16:creationId xmlns:a16="http://schemas.microsoft.com/office/drawing/2014/main" id="{CF1005B7-0BCC-4662-BF81-0A9816451C1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9544" name="Text Box 17">
          <a:extLst>
            <a:ext uri="{FF2B5EF4-FFF2-40B4-BE49-F238E27FC236}">
              <a16:creationId xmlns:a16="http://schemas.microsoft.com/office/drawing/2014/main" id="{C2862C24-F63F-4B4B-837C-C8E34AC0F24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9545" name="Text Box 18">
          <a:extLst>
            <a:ext uri="{FF2B5EF4-FFF2-40B4-BE49-F238E27FC236}">
              <a16:creationId xmlns:a16="http://schemas.microsoft.com/office/drawing/2014/main" id="{576E58A7-CC2C-420C-BE1C-2DB15E3C6E5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9546" name="Text Box 19">
          <a:extLst>
            <a:ext uri="{FF2B5EF4-FFF2-40B4-BE49-F238E27FC236}">
              <a16:creationId xmlns:a16="http://schemas.microsoft.com/office/drawing/2014/main" id="{96C1F4DE-E777-42BC-A630-B51205D5291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43</xdr:row>
      <xdr:rowOff>504825</xdr:rowOff>
    </xdr:from>
    <xdr:ext cx="95250" cy="444014"/>
    <xdr:sp macro="" textlink="">
      <xdr:nvSpPr>
        <xdr:cNvPr id="19547" name="Text Box 15">
          <a:extLst>
            <a:ext uri="{FF2B5EF4-FFF2-40B4-BE49-F238E27FC236}">
              <a16:creationId xmlns:a16="http://schemas.microsoft.com/office/drawing/2014/main" id="{5D333CF5-9BAA-4227-A783-4BDF96983207}"/>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9548" name="Text Box 16">
          <a:extLst>
            <a:ext uri="{FF2B5EF4-FFF2-40B4-BE49-F238E27FC236}">
              <a16:creationId xmlns:a16="http://schemas.microsoft.com/office/drawing/2014/main" id="{F4748D26-38C4-46E3-A93F-27E9C8ACD6D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9549" name="Text Box 17">
          <a:extLst>
            <a:ext uri="{FF2B5EF4-FFF2-40B4-BE49-F238E27FC236}">
              <a16:creationId xmlns:a16="http://schemas.microsoft.com/office/drawing/2014/main" id="{6FBC1C38-EE35-4421-B9E5-F20D6868646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9550" name="Text Box 18">
          <a:extLst>
            <a:ext uri="{FF2B5EF4-FFF2-40B4-BE49-F238E27FC236}">
              <a16:creationId xmlns:a16="http://schemas.microsoft.com/office/drawing/2014/main" id="{CEAD0F41-535D-4AF1-95B6-9B4F306EAFC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9551" name="Text Box 19">
          <a:extLst>
            <a:ext uri="{FF2B5EF4-FFF2-40B4-BE49-F238E27FC236}">
              <a16:creationId xmlns:a16="http://schemas.microsoft.com/office/drawing/2014/main" id="{3A7E14DA-83CA-4B3C-983B-9E573569429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448496"/>
    <xdr:sp macro="" textlink="">
      <xdr:nvSpPr>
        <xdr:cNvPr id="19552" name="Text Box 15">
          <a:extLst>
            <a:ext uri="{FF2B5EF4-FFF2-40B4-BE49-F238E27FC236}">
              <a16:creationId xmlns:a16="http://schemas.microsoft.com/office/drawing/2014/main" id="{1E4B7B03-5DEC-452D-A25F-D9013DD88BF3}"/>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213632"/>
    <xdr:sp macro="" textlink="">
      <xdr:nvSpPr>
        <xdr:cNvPr id="19553" name="Text Box 15">
          <a:extLst>
            <a:ext uri="{FF2B5EF4-FFF2-40B4-BE49-F238E27FC236}">
              <a16:creationId xmlns:a16="http://schemas.microsoft.com/office/drawing/2014/main" id="{94A4B13A-1C65-4AE9-AF73-44BC5D9C3084}"/>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444331"/>
    <xdr:sp macro="" textlink="">
      <xdr:nvSpPr>
        <xdr:cNvPr id="19554" name="Text Box 15">
          <a:extLst>
            <a:ext uri="{FF2B5EF4-FFF2-40B4-BE49-F238E27FC236}">
              <a16:creationId xmlns:a16="http://schemas.microsoft.com/office/drawing/2014/main" id="{3FE3F9C6-F6E9-435A-B3DA-663C243F2023}"/>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9555" name="Text Box 16">
          <a:extLst>
            <a:ext uri="{FF2B5EF4-FFF2-40B4-BE49-F238E27FC236}">
              <a16:creationId xmlns:a16="http://schemas.microsoft.com/office/drawing/2014/main" id="{AA8A9533-31CC-4716-B1D5-C5EAFC3FD85F}"/>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9556" name="Text Box 17">
          <a:extLst>
            <a:ext uri="{FF2B5EF4-FFF2-40B4-BE49-F238E27FC236}">
              <a16:creationId xmlns:a16="http://schemas.microsoft.com/office/drawing/2014/main" id="{E9B492D5-C0BA-4B35-B6DC-A62733FA810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9557" name="Text Box 18">
          <a:extLst>
            <a:ext uri="{FF2B5EF4-FFF2-40B4-BE49-F238E27FC236}">
              <a16:creationId xmlns:a16="http://schemas.microsoft.com/office/drawing/2014/main" id="{F13C7C7C-D87E-40C1-9A85-B10294F3B63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9558" name="Text Box 19">
          <a:extLst>
            <a:ext uri="{FF2B5EF4-FFF2-40B4-BE49-F238E27FC236}">
              <a16:creationId xmlns:a16="http://schemas.microsoft.com/office/drawing/2014/main" id="{585522B6-F7D7-4EA3-9FB2-31D69BD219DF}"/>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43</xdr:row>
      <xdr:rowOff>504825</xdr:rowOff>
    </xdr:from>
    <xdr:ext cx="95250" cy="444014"/>
    <xdr:sp macro="" textlink="">
      <xdr:nvSpPr>
        <xdr:cNvPr id="19559" name="Text Box 15">
          <a:extLst>
            <a:ext uri="{FF2B5EF4-FFF2-40B4-BE49-F238E27FC236}">
              <a16:creationId xmlns:a16="http://schemas.microsoft.com/office/drawing/2014/main" id="{E900B79C-695E-48DD-9EA4-A4BBB6AA11D2}"/>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9560" name="Text Box 16">
          <a:extLst>
            <a:ext uri="{FF2B5EF4-FFF2-40B4-BE49-F238E27FC236}">
              <a16:creationId xmlns:a16="http://schemas.microsoft.com/office/drawing/2014/main" id="{E25B1ACC-2567-4A90-A53D-96A6DAC637D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9561" name="Text Box 17">
          <a:extLst>
            <a:ext uri="{FF2B5EF4-FFF2-40B4-BE49-F238E27FC236}">
              <a16:creationId xmlns:a16="http://schemas.microsoft.com/office/drawing/2014/main" id="{BF968E8B-F84D-4ECC-BA64-B67A40456136}"/>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9562" name="Text Box 18">
          <a:extLst>
            <a:ext uri="{FF2B5EF4-FFF2-40B4-BE49-F238E27FC236}">
              <a16:creationId xmlns:a16="http://schemas.microsoft.com/office/drawing/2014/main" id="{CDF9B94A-AD3E-4604-BBE1-F55C3B2A84E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171450"/>
    <xdr:sp macro="" textlink="">
      <xdr:nvSpPr>
        <xdr:cNvPr id="19563" name="Text Box 19">
          <a:extLst>
            <a:ext uri="{FF2B5EF4-FFF2-40B4-BE49-F238E27FC236}">
              <a16:creationId xmlns:a16="http://schemas.microsoft.com/office/drawing/2014/main" id="{CA74C054-D09C-4B41-BE3A-2ADAD5DA523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456743"/>
    <xdr:sp macro="" textlink="">
      <xdr:nvSpPr>
        <xdr:cNvPr id="19564" name="Text Box 15">
          <a:extLst>
            <a:ext uri="{FF2B5EF4-FFF2-40B4-BE49-F238E27FC236}">
              <a16:creationId xmlns:a16="http://schemas.microsoft.com/office/drawing/2014/main" id="{D4A559BC-AB86-4AEC-B504-892F0F58A4BF}"/>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213632"/>
    <xdr:sp macro="" textlink="">
      <xdr:nvSpPr>
        <xdr:cNvPr id="19565" name="Text Box 15">
          <a:extLst>
            <a:ext uri="{FF2B5EF4-FFF2-40B4-BE49-F238E27FC236}">
              <a16:creationId xmlns:a16="http://schemas.microsoft.com/office/drawing/2014/main" id="{1952C11D-9C3E-46EE-811B-E3E598FAF6F5}"/>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44</xdr:row>
      <xdr:rowOff>0</xdr:rowOff>
    </xdr:from>
    <xdr:ext cx="95250" cy="444331"/>
    <xdr:sp macro="" textlink="">
      <xdr:nvSpPr>
        <xdr:cNvPr id="19566" name="Text Box 15">
          <a:extLst>
            <a:ext uri="{FF2B5EF4-FFF2-40B4-BE49-F238E27FC236}">
              <a16:creationId xmlns:a16="http://schemas.microsoft.com/office/drawing/2014/main" id="{7B8DE072-3C98-47C1-8C2D-9DF8611E2ADC}"/>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9567" name="Text Box 16">
          <a:extLst>
            <a:ext uri="{FF2B5EF4-FFF2-40B4-BE49-F238E27FC236}">
              <a16:creationId xmlns:a16="http://schemas.microsoft.com/office/drawing/2014/main" id="{EDEE0640-46B2-495F-98B8-D19F403B4D8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9568" name="Text Box 17">
          <a:extLst>
            <a:ext uri="{FF2B5EF4-FFF2-40B4-BE49-F238E27FC236}">
              <a16:creationId xmlns:a16="http://schemas.microsoft.com/office/drawing/2014/main" id="{187ECC2A-4FD2-4392-BE7D-3A8E9140333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9569" name="Text Box 18">
          <a:extLst>
            <a:ext uri="{FF2B5EF4-FFF2-40B4-BE49-F238E27FC236}">
              <a16:creationId xmlns:a16="http://schemas.microsoft.com/office/drawing/2014/main" id="{8FF84442-474B-4206-A3E8-0B82E7EEBCD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9570" name="Text Box 19">
          <a:extLst>
            <a:ext uri="{FF2B5EF4-FFF2-40B4-BE49-F238E27FC236}">
              <a16:creationId xmlns:a16="http://schemas.microsoft.com/office/drawing/2014/main" id="{ED66746A-FE11-43D2-8355-7A95D921658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44014"/>
    <xdr:sp macro="" textlink="">
      <xdr:nvSpPr>
        <xdr:cNvPr id="19571" name="Text Box 15">
          <a:extLst>
            <a:ext uri="{FF2B5EF4-FFF2-40B4-BE49-F238E27FC236}">
              <a16:creationId xmlns:a16="http://schemas.microsoft.com/office/drawing/2014/main" id="{02204EFF-01F8-427B-A1B3-5308A62B1709}"/>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9572" name="Text Box 16">
          <a:extLst>
            <a:ext uri="{FF2B5EF4-FFF2-40B4-BE49-F238E27FC236}">
              <a16:creationId xmlns:a16="http://schemas.microsoft.com/office/drawing/2014/main" id="{53D75C9F-0EC3-4CA9-9FB4-B823BCEC4E8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9573" name="Text Box 17">
          <a:extLst>
            <a:ext uri="{FF2B5EF4-FFF2-40B4-BE49-F238E27FC236}">
              <a16:creationId xmlns:a16="http://schemas.microsoft.com/office/drawing/2014/main" id="{C1689B18-C361-4C8C-B817-19A77DEA472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9574" name="Text Box 18">
          <a:extLst>
            <a:ext uri="{FF2B5EF4-FFF2-40B4-BE49-F238E27FC236}">
              <a16:creationId xmlns:a16="http://schemas.microsoft.com/office/drawing/2014/main" id="{A1174B7A-1FCB-4FDF-A4FC-27D8492F51A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9575" name="Text Box 19">
          <a:extLst>
            <a:ext uri="{FF2B5EF4-FFF2-40B4-BE49-F238E27FC236}">
              <a16:creationId xmlns:a16="http://schemas.microsoft.com/office/drawing/2014/main" id="{0D911D3E-936B-4FAA-B900-9770D41FE84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48496"/>
    <xdr:sp macro="" textlink="">
      <xdr:nvSpPr>
        <xdr:cNvPr id="19576" name="Text Box 15">
          <a:extLst>
            <a:ext uri="{FF2B5EF4-FFF2-40B4-BE49-F238E27FC236}">
              <a16:creationId xmlns:a16="http://schemas.microsoft.com/office/drawing/2014/main" id="{8FB9AAF8-D017-47E5-B65D-09AE34E26097}"/>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213632"/>
    <xdr:sp macro="" textlink="">
      <xdr:nvSpPr>
        <xdr:cNvPr id="19577" name="Text Box 15">
          <a:extLst>
            <a:ext uri="{FF2B5EF4-FFF2-40B4-BE49-F238E27FC236}">
              <a16:creationId xmlns:a16="http://schemas.microsoft.com/office/drawing/2014/main" id="{96286E08-4BB9-45E2-A0DD-4CFF120D0598}"/>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44331"/>
    <xdr:sp macro="" textlink="">
      <xdr:nvSpPr>
        <xdr:cNvPr id="19578" name="Text Box 15">
          <a:extLst>
            <a:ext uri="{FF2B5EF4-FFF2-40B4-BE49-F238E27FC236}">
              <a16:creationId xmlns:a16="http://schemas.microsoft.com/office/drawing/2014/main" id="{C1BE81DF-9958-451F-A60E-966DFB2D6FE8}"/>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9579" name="Text Box 16">
          <a:extLst>
            <a:ext uri="{FF2B5EF4-FFF2-40B4-BE49-F238E27FC236}">
              <a16:creationId xmlns:a16="http://schemas.microsoft.com/office/drawing/2014/main" id="{40E5507D-DE21-440D-817B-B7230D2A6E1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9580" name="Text Box 17">
          <a:extLst>
            <a:ext uri="{FF2B5EF4-FFF2-40B4-BE49-F238E27FC236}">
              <a16:creationId xmlns:a16="http://schemas.microsoft.com/office/drawing/2014/main" id="{06DB4C74-C49A-4FB7-A539-3A3AA98839A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9581" name="Text Box 18">
          <a:extLst>
            <a:ext uri="{FF2B5EF4-FFF2-40B4-BE49-F238E27FC236}">
              <a16:creationId xmlns:a16="http://schemas.microsoft.com/office/drawing/2014/main" id="{A2082A13-0048-48CD-806C-CEEA176FD9D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9582" name="Text Box 19">
          <a:extLst>
            <a:ext uri="{FF2B5EF4-FFF2-40B4-BE49-F238E27FC236}">
              <a16:creationId xmlns:a16="http://schemas.microsoft.com/office/drawing/2014/main" id="{F26A2335-E1AB-4B32-A06F-FEBA0168287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44014"/>
    <xdr:sp macro="" textlink="">
      <xdr:nvSpPr>
        <xdr:cNvPr id="19583" name="Text Box 15">
          <a:extLst>
            <a:ext uri="{FF2B5EF4-FFF2-40B4-BE49-F238E27FC236}">
              <a16:creationId xmlns:a16="http://schemas.microsoft.com/office/drawing/2014/main" id="{85EE670E-4481-4391-A129-0165B715F85A}"/>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9584" name="Text Box 16">
          <a:extLst>
            <a:ext uri="{FF2B5EF4-FFF2-40B4-BE49-F238E27FC236}">
              <a16:creationId xmlns:a16="http://schemas.microsoft.com/office/drawing/2014/main" id="{108FCB02-1371-4C4D-9DC0-93266812B8A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9585" name="Text Box 17">
          <a:extLst>
            <a:ext uri="{FF2B5EF4-FFF2-40B4-BE49-F238E27FC236}">
              <a16:creationId xmlns:a16="http://schemas.microsoft.com/office/drawing/2014/main" id="{0826A4DE-FA60-4215-A4E8-C4A77CFA4BB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9586" name="Text Box 18">
          <a:extLst>
            <a:ext uri="{FF2B5EF4-FFF2-40B4-BE49-F238E27FC236}">
              <a16:creationId xmlns:a16="http://schemas.microsoft.com/office/drawing/2014/main" id="{45C34329-1ADE-469A-93FD-3658C5AD813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171450"/>
    <xdr:sp macro="" textlink="">
      <xdr:nvSpPr>
        <xdr:cNvPr id="19587" name="Text Box 19">
          <a:extLst>
            <a:ext uri="{FF2B5EF4-FFF2-40B4-BE49-F238E27FC236}">
              <a16:creationId xmlns:a16="http://schemas.microsoft.com/office/drawing/2014/main" id="{8F917E33-8805-4E51-81AC-02CF3527C76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56743"/>
    <xdr:sp macro="" textlink="">
      <xdr:nvSpPr>
        <xdr:cNvPr id="19588" name="Text Box 15">
          <a:extLst>
            <a:ext uri="{FF2B5EF4-FFF2-40B4-BE49-F238E27FC236}">
              <a16:creationId xmlns:a16="http://schemas.microsoft.com/office/drawing/2014/main" id="{9AE374F1-F9BA-4953-BF64-A90A23109B83}"/>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213632"/>
    <xdr:sp macro="" textlink="">
      <xdr:nvSpPr>
        <xdr:cNvPr id="19589" name="Text Box 15">
          <a:extLst>
            <a:ext uri="{FF2B5EF4-FFF2-40B4-BE49-F238E27FC236}">
              <a16:creationId xmlns:a16="http://schemas.microsoft.com/office/drawing/2014/main" id="{BD40F91A-9DDA-40F4-AE2E-F81D01B336B2}"/>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45</xdr:row>
      <xdr:rowOff>0</xdr:rowOff>
    </xdr:from>
    <xdr:ext cx="95250" cy="444331"/>
    <xdr:sp macro="" textlink="">
      <xdr:nvSpPr>
        <xdr:cNvPr id="19590" name="Text Box 15">
          <a:extLst>
            <a:ext uri="{FF2B5EF4-FFF2-40B4-BE49-F238E27FC236}">
              <a16:creationId xmlns:a16="http://schemas.microsoft.com/office/drawing/2014/main" id="{3C0FC478-159D-4FCC-8243-1DE46C95C396}"/>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9591" name="Text Box 16">
          <a:extLst>
            <a:ext uri="{FF2B5EF4-FFF2-40B4-BE49-F238E27FC236}">
              <a16:creationId xmlns:a16="http://schemas.microsoft.com/office/drawing/2014/main" id="{27877D4A-9C32-4271-BEFF-4419299F24A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9592" name="Text Box 17">
          <a:extLst>
            <a:ext uri="{FF2B5EF4-FFF2-40B4-BE49-F238E27FC236}">
              <a16:creationId xmlns:a16="http://schemas.microsoft.com/office/drawing/2014/main" id="{4E92D4A2-5DED-4C1C-802F-CA05E4CEFB1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9593" name="Text Box 18">
          <a:extLst>
            <a:ext uri="{FF2B5EF4-FFF2-40B4-BE49-F238E27FC236}">
              <a16:creationId xmlns:a16="http://schemas.microsoft.com/office/drawing/2014/main" id="{105FAC62-61EF-4CB1-AB7F-27918C679EF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9594" name="Text Box 19">
          <a:extLst>
            <a:ext uri="{FF2B5EF4-FFF2-40B4-BE49-F238E27FC236}">
              <a16:creationId xmlns:a16="http://schemas.microsoft.com/office/drawing/2014/main" id="{596609E8-5E6E-4902-9B62-D6E5A7B79A2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44014"/>
    <xdr:sp macro="" textlink="">
      <xdr:nvSpPr>
        <xdr:cNvPr id="19595" name="Text Box 15">
          <a:extLst>
            <a:ext uri="{FF2B5EF4-FFF2-40B4-BE49-F238E27FC236}">
              <a16:creationId xmlns:a16="http://schemas.microsoft.com/office/drawing/2014/main" id="{D4D67665-7677-42D7-9642-0D229F9C598C}"/>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9596" name="Text Box 16">
          <a:extLst>
            <a:ext uri="{FF2B5EF4-FFF2-40B4-BE49-F238E27FC236}">
              <a16:creationId xmlns:a16="http://schemas.microsoft.com/office/drawing/2014/main" id="{76F069E6-4D5B-42F5-BD6F-F157B5C1E1B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9597" name="Text Box 17">
          <a:extLst>
            <a:ext uri="{FF2B5EF4-FFF2-40B4-BE49-F238E27FC236}">
              <a16:creationId xmlns:a16="http://schemas.microsoft.com/office/drawing/2014/main" id="{2A0E1417-0E4C-43B9-AB71-CFB8EA0051A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9598" name="Text Box 18">
          <a:extLst>
            <a:ext uri="{FF2B5EF4-FFF2-40B4-BE49-F238E27FC236}">
              <a16:creationId xmlns:a16="http://schemas.microsoft.com/office/drawing/2014/main" id="{E5AC11DF-D7B7-4A2E-A323-715A6238747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9599" name="Text Box 19">
          <a:extLst>
            <a:ext uri="{FF2B5EF4-FFF2-40B4-BE49-F238E27FC236}">
              <a16:creationId xmlns:a16="http://schemas.microsoft.com/office/drawing/2014/main" id="{21D7A3EE-59C3-42DF-BF52-093C39373E58}"/>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48496"/>
    <xdr:sp macro="" textlink="">
      <xdr:nvSpPr>
        <xdr:cNvPr id="19600" name="Text Box 15">
          <a:extLst>
            <a:ext uri="{FF2B5EF4-FFF2-40B4-BE49-F238E27FC236}">
              <a16:creationId xmlns:a16="http://schemas.microsoft.com/office/drawing/2014/main" id="{AFD3B875-EB52-40AD-AA4E-C0239857BBBA}"/>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213632"/>
    <xdr:sp macro="" textlink="">
      <xdr:nvSpPr>
        <xdr:cNvPr id="19601" name="Text Box 15">
          <a:extLst>
            <a:ext uri="{FF2B5EF4-FFF2-40B4-BE49-F238E27FC236}">
              <a16:creationId xmlns:a16="http://schemas.microsoft.com/office/drawing/2014/main" id="{26405F46-CFFA-42F3-89A9-2168DACEC139}"/>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44331"/>
    <xdr:sp macro="" textlink="">
      <xdr:nvSpPr>
        <xdr:cNvPr id="19602" name="Text Box 15">
          <a:extLst>
            <a:ext uri="{FF2B5EF4-FFF2-40B4-BE49-F238E27FC236}">
              <a16:creationId xmlns:a16="http://schemas.microsoft.com/office/drawing/2014/main" id="{4BCA50FC-6BB0-41EF-9EEE-125E008B85D0}"/>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9603" name="Text Box 16">
          <a:extLst>
            <a:ext uri="{FF2B5EF4-FFF2-40B4-BE49-F238E27FC236}">
              <a16:creationId xmlns:a16="http://schemas.microsoft.com/office/drawing/2014/main" id="{8C3EC91F-2DE9-487E-A5D1-A5530D5CA22C}"/>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9604" name="Text Box 17">
          <a:extLst>
            <a:ext uri="{FF2B5EF4-FFF2-40B4-BE49-F238E27FC236}">
              <a16:creationId xmlns:a16="http://schemas.microsoft.com/office/drawing/2014/main" id="{4D8A5896-373F-409B-87A1-FAF9FDE8BD8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9605" name="Text Box 18">
          <a:extLst>
            <a:ext uri="{FF2B5EF4-FFF2-40B4-BE49-F238E27FC236}">
              <a16:creationId xmlns:a16="http://schemas.microsoft.com/office/drawing/2014/main" id="{9F92C842-7D19-46AC-9A42-9FE9DAF3CD2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9606" name="Text Box 19">
          <a:extLst>
            <a:ext uri="{FF2B5EF4-FFF2-40B4-BE49-F238E27FC236}">
              <a16:creationId xmlns:a16="http://schemas.microsoft.com/office/drawing/2014/main" id="{F8DA9BC1-5310-4FEF-95AD-BB2595CC652F}"/>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44014"/>
    <xdr:sp macro="" textlink="">
      <xdr:nvSpPr>
        <xdr:cNvPr id="19607" name="Text Box 15">
          <a:extLst>
            <a:ext uri="{FF2B5EF4-FFF2-40B4-BE49-F238E27FC236}">
              <a16:creationId xmlns:a16="http://schemas.microsoft.com/office/drawing/2014/main" id="{4005C28D-318B-444B-9151-7E8BFE5EED38}"/>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9608" name="Text Box 16">
          <a:extLst>
            <a:ext uri="{FF2B5EF4-FFF2-40B4-BE49-F238E27FC236}">
              <a16:creationId xmlns:a16="http://schemas.microsoft.com/office/drawing/2014/main" id="{E17DEB23-6B3B-44C0-968E-B8B052EB0F2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9609" name="Text Box 17">
          <a:extLst>
            <a:ext uri="{FF2B5EF4-FFF2-40B4-BE49-F238E27FC236}">
              <a16:creationId xmlns:a16="http://schemas.microsoft.com/office/drawing/2014/main" id="{5994973F-6809-4E05-A8B4-D18E05393423}"/>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9610" name="Text Box 18">
          <a:extLst>
            <a:ext uri="{FF2B5EF4-FFF2-40B4-BE49-F238E27FC236}">
              <a16:creationId xmlns:a16="http://schemas.microsoft.com/office/drawing/2014/main" id="{B29835BB-7DCC-4141-BF3C-5FB178C415A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171450"/>
    <xdr:sp macro="" textlink="">
      <xdr:nvSpPr>
        <xdr:cNvPr id="19611" name="Text Box 19">
          <a:extLst>
            <a:ext uri="{FF2B5EF4-FFF2-40B4-BE49-F238E27FC236}">
              <a16:creationId xmlns:a16="http://schemas.microsoft.com/office/drawing/2014/main" id="{07F5CC3C-9912-40E7-9A6D-09BF8EAA938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56743"/>
    <xdr:sp macro="" textlink="">
      <xdr:nvSpPr>
        <xdr:cNvPr id="19612" name="Text Box 15">
          <a:extLst>
            <a:ext uri="{FF2B5EF4-FFF2-40B4-BE49-F238E27FC236}">
              <a16:creationId xmlns:a16="http://schemas.microsoft.com/office/drawing/2014/main" id="{22BECC8D-9F14-450E-A1A3-812208F00B3F}"/>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213632"/>
    <xdr:sp macro="" textlink="">
      <xdr:nvSpPr>
        <xdr:cNvPr id="19613" name="Text Box 15">
          <a:extLst>
            <a:ext uri="{FF2B5EF4-FFF2-40B4-BE49-F238E27FC236}">
              <a16:creationId xmlns:a16="http://schemas.microsoft.com/office/drawing/2014/main" id="{00DA5779-320F-4A2F-8591-A64B16180B0E}"/>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46</xdr:row>
      <xdr:rowOff>0</xdr:rowOff>
    </xdr:from>
    <xdr:ext cx="95250" cy="444331"/>
    <xdr:sp macro="" textlink="">
      <xdr:nvSpPr>
        <xdr:cNvPr id="19614" name="Text Box 15">
          <a:extLst>
            <a:ext uri="{FF2B5EF4-FFF2-40B4-BE49-F238E27FC236}">
              <a16:creationId xmlns:a16="http://schemas.microsoft.com/office/drawing/2014/main" id="{D88D6B98-6824-4C5E-B381-E0A1282DF040}"/>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9615" name="Text Box 16">
          <a:extLst>
            <a:ext uri="{FF2B5EF4-FFF2-40B4-BE49-F238E27FC236}">
              <a16:creationId xmlns:a16="http://schemas.microsoft.com/office/drawing/2014/main" id="{68BACF30-CEC3-44C6-BA48-E9164EDC4D5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9616" name="Text Box 17">
          <a:extLst>
            <a:ext uri="{FF2B5EF4-FFF2-40B4-BE49-F238E27FC236}">
              <a16:creationId xmlns:a16="http://schemas.microsoft.com/office/drawing/2014/main" id="{0D0A7F6B-0986-44D7-B561-0BC923B89A47}"/>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9617" name="Text Box 18">
          <a:extLst>
            <a:ext uri="{FF2B5EF4-FFF2-40B4-BE49-F238E27FC236}">
              <a16:creationId xmlns:a16="http://schemas.microsoft.com/office/drawing/2014/main" id="{E51B860E-C32E-41EF-88C6-00F7F3919B6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9618" name="Text Box 19">
          <a:extLst>
            <a:ext uri="{FF2B5EF4-FFF2-40B4-BE49-F238E27FC236}">
              <a16:creationId xmlns:a16="http://schemas.microsoft.com/office/drawing/2014/main" id="{DCA419F6-77B7-4363-9DDD-8BA2F827B822}"/>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44014"/>
    <xdr:sp macro="" textlink="">
      <xdr:nvSpPr>
        <xdr:cNvPr id="19619" name="Text Box 15">
          <a:extLst>
            <a:ext uri="{FF2B5EF4-FFF2-40B4-BE49-F238E27FC236}">
              <a16:creationId xmlns:a16="http://schemas.microsoft.com/office/drawing/2014/main" id="{B8E2E0F0-653A-467B-82A1-D9FA4D63E123}"/>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9620" name="Text Box 16">
          <a:extLst>
            <a:ext uri="{FF2B5EF4-FFF2-40B4-BE49-F238E27FC236}">
              <a16:creationId xmlns:a16="http://schemas.microsoft.com/office/drawing/2014/main" id="{A67C3A21-ED3F-48F7-B55A-E4370E603DC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9621" name="Text Box 17">
          <a:extLst>
            <a:ext uri="{FF2B5EF4-FFF2-40B4-BE49-F238E27FC236}">
              <a16:creationId xmlns:a16="http://schemas.microsoft.com/office/drawing/2014/main" id="{429A4CA3-1718-4EC3-9CEC-45E4A4A43A25}"/>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9622" name="Text Box 18">
          <a:extLst>
            <a:ext uri="{FF2B5EF4-FFF2-40B4-BE49-F238E27FC236}">
              <a16:creationId xmlns:a16="http://schemas.microsoft.com/office/drawing/2014/main" id="{2E07B58F-2C08-4A1B-BA69-752DFEEC498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9623" name="Text Box 19">
          <a:extLst>
            <a:ext uri="{FF2B5EF4-FFF2-40B4-BE49-F238E27FC236}">
              <a16:creationId xmlns:a16="http://schemas.microsoft.com/office/drawing/2014/main" id="{19053253-2955-473D-9BE3-5E91F3CADDDE}"/>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48496"/>
    <xdr:sp macro="" textlink="">
      <xdr:nvSpPr>
        <xdr:cNvPr id="19624" name="Text Box 15">
          <a:extLst>
            <a:ext uri="{FF2B5EF4-FFF2-40B4-BE49-F238E27FC236}">
              <a16:creationId xmlns:a16="http://schemas.microsoft.com/office/drawing/2014/main" id="{A2BCA201-BE19-4B59-A15C-56184729335B}"/>
            </a:ext>
          </a:extLst>
        </xdr:cNvPr>
        <xdr:cNvSpPr txBox="1">
          <a:spLocks noChangeArrowheads="1"/>
        </xdr:cNvSpPr>
      </xdr:nvSpPr>
      <xdr:spPr bwMode="auto">
        <a:xfrm>
          <a:off x="48539400" y="171735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213632"/>
    <xdr:sp macro="" textlink="">
      <xdr:nvSpPr>
        <xdr:cNvPr id="19625" name="Text Box 15">
          <a:extLst>
            <a:ext uri="{FF2B5EF4-FFF2-40B4-BE49-F238E27FC236}">
              <a16:creationId xmlns:a16="http://schemas.microsoft.com/office/drawing/2014/main" id="{A7475C5E-6388-4F75-9A0B-FCBDEE80208C}"/>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44331"/>
    <xdr:sp macro="" textlink="">
      <xdr:nvSpPr>
        <xdr:cNvPr id="19626" name="Text Box 15">
          <a:extLst>
            <a:ext uri="{FF2B5EF4-FFF2-40B4-BE49-F238E27FC236}">
              <a16:creationId xmlns:a16="http://schemas.microsoft.com/office/drawing/2014/main" id="{F60899F7-665A-4332-BD12-96A81165E2D6}"/>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9627" name="Text Box 16">
          <a:extLst>
            <a:ext uri="{FF2B5EF4-FFF2-40B4-BE49-F238E27FC236}">
              <a16:creationId xmlns:a16="http://schemas.microsoft.com/office/drawing/2014/main" id="{DBA2BB09-06B9-4421-8D3E-E95A6F2C1D91}"/>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9628" name="Text Box 17">
          <a:extLst>
            <a:ext uri="{FF2B5EF4-FFF2-40B4-BE49-F238E27FC236}">
              <a16:creationId xmlns:a16="http://schemas.microsoft.com/office/drawing/2014/main" id="{1EC7772B-AC41-4FEE-A7CC-CA43DF5CDCB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9629" name="Text Box 18">
          <a:extLst>
            <a:ext uri="{FF2B5EF4-FFF2-40B4-BE49-F238E27FC236}">
              <a16:creationId xmlns:a16="http://schemas.microsoft.com/office/drawing/2014/main" id="{908A6E87-7563-4F2D-B823-213DAD79B320}"/>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9630" name="Text Box 19">
          <a:extLst>
            <a:ext uri="{FF2B5EF4-FFF2-40B4-BE49-F238E27FC236}">
              <a16:creationId xmlns:a16="http://schemas.microsoft.com/office/drawing/2014/main" id="{237D8CF4-0C9E-47A4-925C-05DB8ECB737D}"/>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44014"/>
    <xdr:sp macro="" textlink="">
      <xdr:nvSpPr>
        <xdr:cNvPr id="19631" name="Text Box 15">
          <a:extLst>
            <a:ext uri="{FF2B5EF4-FFF2-40B4-BE49-F238E27FC236}">
              <a16:creationId xmlns:a16="http://schemas.microsoft.com/office/drawing/2014/main" id="{57CB763F-3963-40B7-8C69-5748927164B1}"/>
            </a:ext>
          </a:extLst>
        </xdr:cNvPr>
        <xdr:cNvSpPr txBox="1">
          <a:spLocks noChangeArrowheads="1"/>
        </xdr:cNvSpPr>
      </xdr:nvSpPr>
      <xdr:spPr bwMode="auto">
        <a:xfrm>
          <a:off x="48539400" y="13554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9632" name="Text Box 16">
          <a:extLst>
            <a:ext uri="{FF2B5EF4-FFF2-40B4-BE49-F238E27FC236}">
              <a16:creationId xmlns:a16="http://schemas.microsoft.com/office/drawing/2014/main" id="{6D36059E-86C6-4D84-AD5B-A4BCCA2A9229}"/>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9633" name="Text Box 17">
          <a:extLst>
            <a:ext uri="{FF2B5EF4-FFF2-40B4-BE49-F238E27FC236}">
              <a16:creationId xmlns:a16="http://schemas.microsoft.com/office/drawing/2014/main" id="{7E805B83-0B3A-4A6A-9F37-FCD1E89EEE04}"/>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9634" name="Text Box 18">
          <a:extLst>
            <a:ext uri="{FF2B5EF4-FFF2-40B4-BE49-F238E27FC236}">
              <a16:creationId xmlns:a16="http://schemas.microsoft.com/office/drawing/2014/main" id="{CD8E2BFE-F593-408B-93DB-DBD260F6BC0A}"/>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171450"/>
    <xdr:sp macro="" textlink="">
      <xdr:nvSpPr>
        <xdr:cNvPr id="19635" name="Text Box 19">
          <a:extLst>
            <a:ext uri="{FF2B5EF4-FFF2-40B4-BE49-F238E27FC236}">
              <a16:creationId xmlns:a16="http://schemas.microsoft.com/office/drawing/2014/main" id="{B4E51172-1347-4B29-9932-118A4E4C37BB}"/>
            </a:ext>
          </a:extLst>
        </xdr:cNvPr>
        <xdr:cNvSpPr txBox="1">
          <a:spLocks noChangeArrowheads="1"/>
        </xdr:cNvSpPr>
      </xdr:nvSpPr>
      <xdr:spPr bwMode="auto">
        <a:xfrm>
          <a:off x="48539400" y="16668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56743"/>
    <xdr:sp macro="" textlink="">
      <xdr:nvSpPr>
        <xdr:cNvPr id="19636" name="Text Box 15">
          <a:extLst>
            <a:ext uri="{FF2B5EF4-FFF2-40B4-BE49-F238E27FC236}">
              <a16:creationId xmlns:a16="http://schemas.microsoft.com/office/drawing/2014/main" id="{7655B7FA-C72D-4D6E-B971-5196CE29B74F}"/>
            </a:ext>
          </a:extLst>
        </xdr:cNvPr>
        <xdr:cNvSpPr txBox="1">
          <a:spLocks noChangeArrowheads="1"/>
        </xdr:cNvSpPr>
      </xdr:nvSpPr>
      <xdr:spPr bwMode="auto">
        <a:xfrm>
          <a:off x="48539400" y="171735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213632"/>
    <xdr:sp macro="" textlink="">
      <xdr:nvSpPr>
        <xdr:cNvPr id="19637" name="Text Box 15">
          <a:extLst>
            <a:ext uri="{FF2B5EF4-FFF2-40B4-BE49-F238E27FC236}">
              <a16:creationId xmlns:a16="http://schemas.microsoft.com/office/drawing/2014/main" id="{234140EC-AAD1-4239-8ED6-9247C8CCF7EB}"/>
            </a:ext>
          </a:extLst>
        </xdr:cNvPr>
        <xdr:cNvSpPr txBox="1">
          <a:spLocks noChangeArrowheads="1"/>
        </xdr:cNvSpPr>
      </xdr:nvSpPr>
      <xdr:spPr bwMode="auto">
        <a:xfrm>
          <a:off x="48539400" y="17173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47</xdr:row>
      <xdr:rowOff>0</xdr:rowOff>
    </xdr:from>
    <xdr:ext cx="95250" cy="444331"/>
    <xdr:sp macro="" textlink="">
      <xdr:nvSpPr>
        <xdr:cNvPr id="19638" name="Text Box 15">
          <a:extLst>
            <a:ext uri="{FF2B5EF4-FFF2-40B4-BE49-F238E27FC236}">
              <a16:creationId xmlns:a16="http://schemas.microsoft.com/office/drawing/2014/main" id="{D81FB7A6-30ED-41E7-BB5C-FF222CD82A2F}"/>
            </a:ext>
          </a:extLst>
        </xdr:cNvPr>
        <xdr:cNvSpPr txBox="1">
          <a:spLocks noChangeArrowheads="1"/>
        </xdr:cNvSpPr>
      </xdr:nvSpPr>
      <xdr:spPr bwMode="auto">
        <a:xfrm>
          <a:off x="48539400" y="17173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48</xdr:row>
      <xdr:rowOff>0</xdr:rowOff>
    </xdr:from>
    <xdr:ext cx="95250" cy="171450"/>
    <xdr:sp macro="" textlink="">
      <xdr:nvSpPr>
        <xdr:cNvPr id="19639" name="Text Box 19">
          <a:extLst>
            <a:ext uri="{FF2B5EF4-FFF2-40B4-BE49-F238E27FC236}">
              <a16:creationId xmlns:a16="http://schemas.microsoft.com/office/drawing/2014/main" id="{48E1AA5B-6B79-41E4-B7C5-A301191A32E5}"/>
            </a:ext>
          </a:extLst>
        </xdr:cNvPr>
        <xdr:cNvSpPr txBox="1">
          <a:spLocks noChangeArrowheads="1"/>
        </xdr:cNvSpPr>
      </xdr:nvSpPr>
      <xdr:spPr bwMode="auto">
        <a:xfrm>
          <a:off x="49377600" y="81534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4392" name="Text Box 19">
          <a:extLst>
            <a:ext uri="{FF2B5EF4-FFF2-40B4-BE49-F238E27FC236}">
              <a16:creationId xmlns:a16="http://schemas.microsoft.com/office/drawing/2014/main" id="{BCEDC7C8-08CA-447D-936E-3B49D472DD1F}"/>
            </a:ext>
          </a:extLst>
        </xdr:cNvPr>
        <xdr:cNvSpPr txBox="1">
          <a:spLocks noChangeArrowheads="1"/>
        </xdr:cNvSpPr>
      </xdr:nvSpPr>
      <xdr:spPr bwMode="auto">
        <a:xfrm>
          <a:off x="56775927" y="48352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95250" cy="171450"/>
    <xdr:sp macro="" textlink="">
      <xdr:nvSpPr>
        <xdr:cNvPr id="4393" name="Text Box 19">
          <a:extLst>
            <a:ext uri="{FF2B5EF4-FFF2-40B4-BE49-F238E27FC236}">
              <a16:creationId xmlns:a16="http://schemas.microsoft.com/office/drawing/2014/main" id="{0BACAA93-4AAB-454D-B1A3-BE1F53BE0903}"/>
            </a:ext>
          </a:extLst>
        </xdr:cNvPr>
        <xdr:cNvSpPr txBox="1">
          <a:spLocks noChangeArrowheads="1"/>
        </xdr:cNvSpPr>
      </xdr:nvSpPr>
      <xdr:spPr bwMode="auto">
        <a:xfrm>
          <a:off x="27889200" y="4857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1889760</xdr:colOff>
      <xdr:row>51</xdr:row>
      <xdr:rowOff>853440</xdr:rowOff>
    </xdr:from>
    <xdr:ext cx="95250" cy="444331"/>
    <xdr:sp macro="" textlink="">
      <xdr:nvSpPr>
        <xdr:cNvPr id="4394" name="Text Box 15">
          <a:extLst>
            <a:ext uri="{FF2B5EF4-FFF2-40B4-BE49-F238E27FC236}">
              <a16:creationId xmlns:a16="http://schemas.microsoft.com/office/drawing/2014/main" id="{1CBBF948-F66D-459F-8712-7FFDA99952C6}"/>
            </a:ext>
          </a:extLst>
        </xdr:cNvPr>
        <xdr:cNvSpPr txBox="1">
          <a:spLocks noChangeArrowheads="1"/>
        </xdr:cNvSpPr>
      </xdr:nvSpPr>
      <xdr:spPr bwMode="auto">
        <a:xfrm>
          <a:off x="40504110" y="4857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95250" cy="171450"/>
    <xdr:sp macro="" textlink="">
      <xdr:nvSpPr>
        <xdr:cNvPr id="4395" name="Text Box 19">
          <a:extLst>
            <a:ext uri="{FF2B5EF4-FFF2-40B4-BE49-F238E27FC236}">
              <a16:creationId xmlns:a16="http://schemas.microsoft.com/office/drawing/2014/main" id="{D6F9D611-F67E-4A76-8E2F-1E4E570E4F76}"/>
            </a:ext>
          </a:extLst>
        </xdr:cNvPr>
        <xdr:cNvSpPr txBox="1">
          <a:spLocks noChangeArrowheads="1"/>
        </xdr:cNvSpPr>
      </xdr:nvSpPr>
      <xdr:spPr bwMode="auto">
        <a:xfrm>
          <a:off x="27889200" y="4857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50</xdr:row>
      <xdr:rowOff>0</xdr:rowOff>
    </xdr:from>
    <xdr:ext cx="95250" cy="171450"/>
    <xdr:sp macro="" textlink="">
      <xdr:nvSpPr>
        <xdr:cNvPr id="4396" name="Text Box 19">
          <a:extLst>
            <a:ext uri="{FF2B5EF4-FFF2-40B4-BE49-F238E27FC236}">
              <a16:creationId xmlns:a16="http://schemas.microsoft.com/office/drawing/2014/main" id="{24CA4FD2-E845-414B-A2C4-62E9D1CF16C2}"/>
            </a:ext>
          </a:extLst>
        </xdr:cNvPr>
        <xdr:cNvSpPr txBox="1">
          <a:spLocks noChangeArrowheads="1"/>
        </xdr:cNvSpPr>
      </xdr:nvSpPr>
      <xdr:spPr bwMode="auto">
        <a:xfrm>
          <a:off x="27889200" y="4857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1889760</xdr:colOff>
      <xdr:row>53</xdr:row>
      <xdr:rowOff>853440</xdr:rowOff>
    </xdr:from>
    <xdr:ext cx="95250" cy="444331"/>
    <xdr:sp macro="" textlink="">
      <xdr:nvSpPr>
        <xdr:cNvPr id="4397" name="Text Box 15">
          <a:extLst>
            <a:ext uri="{FF2B5EF4-FFF2-40B4-BE49-F238E27FC236}">
              <a16:creationId xmlns:a16="http://schemas.microsoft.com/office/drawing/2014/main" id="{4B5319A1-68A7-40AD-8215-343D94FA5B6A}"/>
            </a:ext>
          </a:extLst>
        </xdr:cNvPr>
        <xdr:cNvSpPr txBox="1">
          <a:spLocks noChangeArrowheads="1"/>
        </xdr:cNvSpPr>
      </xdr:nvSpPr>
      <xdr:spPr bwMode="auto">
        <a:xfrm>
          <a:off x="40504110" y="4857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1889760</xdr:colOff>
      <xdr:row>56</xdr:row>
      <xdr:rowOff>853440</xdr:rowOff>
    </xdr:from>
    <xdr:ext cx="95250" cy="444331"/>
    <xdr:sp macro="" textlink="">
      <xdr:nvSpPr>
        <xdr:cNvPr id="4398" name="Text Box 15">
          <a:extLst>
            <a:ext uri="{FF2B5EF4-FFF2-40B4-BE49-F238E27FC236}">
              <a16:creationId xmlns:a16="http://schemas.microsoft.com/office/drawing/2014/main" id="{96E58372-F07B-4342-BA84-C75073C7699F}"/>
            </a:ext>
          </a:extLst>
        </xdr:cNvPr>
        <xdr:cNvSpPr txBox="1">
          <a:spLocks noChangeArrowheads="1"/>
        </xdr:cNvSpPr>
      </xdr:nvSpPr>
      <xdr:spPr bwMode="auto">
        <a:xfrm>
          <a:off x="40504110" y="4857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JURIDICA/RIESGOS%202026/MAPA%20DE%20RIESGOS%20CONSOLIDADO/CONSOLIDADOmapa_riesgos_PROPUESTA_SJURIDICA_final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AP_SECRETARIA%20GENERAL_2025/GUIA%20DE%20RIESGOS_V7/AJUSTADA_Anexo%201_Formato_mapa_riesgos_integral_vf%20-%20cop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AP_SECRETARIA%20GENERAL_2025/RIESGOS/HERRAMIENTAS%20RIESGOS/CONTEXTO%20ESTRAT&#201;GICO/DOFA_Mapa%20riesgos%20FORTAL.INSTITUC%20(DA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CCARDENAS/OneDrive%20-%20Alcaldia%20Mayor%20De%20Bogot&#225;/Documentos/ALTA%20CONSEJERIA/Riesgos/2024/Mapa%20de%20Riesgos%20del%20Proceso%20Paz%20V&#237;ctimas%20y%20Reconciliaci&#243;n_2024%202023-1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olly%20Johanna%20V/Downloads/PARA%20TRABAJAR_1.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Valoracion%20control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Calor Inherente"/>
      <sheetName val="1 INSTRUCTIVO"/>
      <sheetName val="2 CONTEXTO"/>
      <sheetName val="2 CONTEXTO E IDENTIFICACIÓN"/>
      <sheetName val="3 PROBABIL E IMPACTO INHERENTE"/>
      <sheetName val="4 MAPA CALOR INHERENTE"/>
      <sheetName val="5 Valoracion controles"/>
      <sheetName val="6 MAPA CALOR RESIDUAL"/>
      <sheetName val="7 MAPA CALOR INHEREN Y RESIDUAL"/>
      <sheetName val="8 MAPA RIESGOS"/>
      <sheetName val="MONITOREO"/>
      <sheetName val="9 RIESGO DEL PROCESO"/>
      <sheetName val="10 CONTROL DE CAMBIOS"/>
      <sheetName val="11 FORMULAS"/>
    </sheetNames>
    <sheetDataSet>
      <sheetData sheetId="0"/>
      <sheetData sheetId="1"/>
      <sheetData sheetId="2"/>
      <sheetData sheetId="3"/>
      <sheetData sheetId="4">
        <row r="6">
          <cell r="AE6" t="str">
            <v>Menor a 10 SMLMV</v>
          </cell>
          <cell r="AF6" t="str">
            <v>El riesgo afecta la imagen de algún área de la organización.</v>
          </cell>
          <cell r="AG6" t="str">
            <v>No se generan sanciones económicas o administrativas.</v>
          </cell>
          <cell r="AH6" t="str">
            <v>No hay interrupción de las operaciones de la entidad.</v>
          </cell>
          <cell r="AI6" t="str">
            <v>No se genera pérdida de información o demoras en la entrega de la misma.</v>
          </cell>
          <cell r="AJ6" t="str">
            <v>No se cumplen las metas y objetivos institucionales</v>
          </cell>
          <cell r="AK6" t="str">
            <v>No hay interrupción de las operaciones de la entidad.
No se g&lt;en eran sanciones económicas o administrativas.
No se afecta la imagen institucional de forma significativa.</v>
          </cell>
        </row>
        <row r="7">
          <cell r="AE7" t="str">
            <v>Entre 10 y 50 SMLMV</v>
          </cell>
          <cell r="AF7" t="str">
            <v>El riesgo afecta la imagen de la entidad internamente de conocimiento general a nivel interno de junta directiva y accionistas y o de proveedores.</v>
          </cell>
          <cell r="AG7" t="str">
            <v>Reclamaciones o quejas de los usuarios ante la entidad que implican investigaciones internas disciplinarias. Hallazgos.</v>
          </cell>
          <cell r="AH7" t="str">
            <v>Interrupción de las operaciones de la Entidad hacia sus grupos de valor por pocos minutos.
Pérdida de cobertura en la prestación de los servicios de la entidad_menor o igual a 5 por 100.
Interrupción de operaciones internas menores a un_1_día.
La conducta contraria a la integridad termina afectando
el desarrollo de los procesos.</v>
          </cell>
          <cell r="AI7" t="str">
            <v>Pérdida de información crítica que puede ser recuperada de forma completa.</v>
          </cell>
          <cell r="AJ7" t="str">
            <v>Leve incumplimiento en las metas y objetivos institucionales.</v>
          </cell>
          <cell r="AK7" t="str">
            <v>Interrupción eventual el desarrollo de las actividades del proyecto de inversión.
Reclamaciones o quejas de los usuarios, que implican investigaciones internas disciplinarias.
Imagen institucional afectada localmente por retrasos en la prestación del servicio a los usuarios o ciudadanos.</v>
          </cell>
        </row>
        <row r="8">
          <cell r="AE8" t="str">
            <v>Entre 50 y 100 SMLMV</v>
          </cell>
          <cell r="AF8" t="str">
            <v>El riesgo afecta la imagen de la entidad con algunos usuarios de relevancia frente al logro de los objetivos.</v>
          </cell>
          <cell r="AG8" t="str">
            <v>Reclamaciones o quejas de los usuarios que podrían implicar una denuncia ante los entes de control o reguladores.
Demanda de largo alcance para la entidad. Investigaciones penales_fiscales o disciplinarias.</v>
          </cell>
          <cell r="AH8" t="str">
            <v>Interrupción de las operaciones de la Entidad hacia sus grupos de valor por una hora.
Pérdida de cobertura en la prestación de los servicios entre el 5 x 100 y el 10 x 100 de los puntos de atención o establecimientos.
Reproceso de actividades y aumento de carga operativa.
Interrupción de operaciones internas de un_1_día.</v>
          </cell>
          <cell r="AI8" t="str">
            <v>Inoportunidad en la disponibilidad de información.</v>
          </cell>
          <cell r="AJ8" t="str">
            <v>Incumplimiento en las metas y objetivos institucionales afectando el cumplimiento en las metas distritales.</v>
          </cell>
          <cell r="AK8" t="str">
            <v>Interrupción intermitente en el desarrollo de las actividades del proyecto de inversión.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distrital por retrasos en la prestación del servicio a los usuarios o ciudadanos.
Investigaciones penales, fiscales o disciplinarias.</v>
          </cell>
        </row>
        <row r="9">
          <cell r="AE9" t="str">
            <v>Entre 100 y 500 SMLMV</v>
          </cell>
          <cell r="AF9" t="str">
            <v>El riesgo afecta la imagen de la entidad con efecto publicitario sostenido a nivel de sector administrativo, nivel departamental o municipal.
Denuncias o reportajes que la vinculan con prácticas poco íntegras, incumplimientos normativos o corrupción
en general.</v>
          </cell>
          <cell r="AG9" t="str">
            <v>Sanción por parte del ente de control u otro ente regulador.</v>
          </cell>
          <cell r="AH9" t="str">
            <v>Interrupción de las operaciones de la Entidad hacia sus grupos de valor entre dos_2_y tres_3_horas.
Pérdida de cobertura en la prestación de los servicios de la entidad entre el 10 x 100 y el 30 x 100 de los puntos de atención o establecimientos.
Interrupción de operaciones internas de dos_2_a cuatro_4_días.</v>
          </cell>
          <cell r="AI9" t="str">
            <v>Pérdida de información crítica que puede ser recuperada de forma parcial o incompleta.</v>
          </cell>
          <cell r="AJ9" t="str">
            <v>Incumplimiento en las metas y objetivos institucionales afectando el cumplimiento en las metas de gobierno.</v>
          </cell>
          <cell r="AK9" t="str">
            <v>Interrupción prolongada en el desarrollo de las actividades del proyecto de inversión.
Pérdida de información crítica que puede ser recuperada de forma parcial o incompleta.
Sanción por parte del ente de control u otro ente regulador.
Incumplimiento en las metas y objetivos institucionales afectando el cumplimiento en las metas de gobierno.
Imagen institucional afectada en el orden distrital por incumplimientos en la prestación del servicio a los usuarios o ciudadanos.</v>
          </cell>
        </row>
        <row r="10">
          <cell r="AE10" t="str">
            <v>Mayor a 500 SMLMV</v>
          </cell>
          <cell r="AF10" t="str">
            <v>El riesgo afecta la imagen de la entidad a nivel nacional, con efecto publicitario sostenido a nivel país</v>
          </cell>
          <cell r="AG10" t="str">
            <v>Intervención por parte de un ente de control u otro ente regulador.</v>
          </cell>
          <cell r="AH10" t="str">
            <v>Interrupción de las operaciones de la Entidad hacia sus grupos de valor por medio día_mayor o igual_a 4 horas.
Pérdida de cobertura en la prestación de los servicios de la entidad mayor al 30 x 100 de los puntos de atención o establecimientos.
Interrupción de operaciones internas por más de cinco_5_días.</v>
          </cell>
          <cell r="AI10" t="str">
            <v>Pérdida de Información crítica para la entidad que no se puede recuperar.</v>
          </cell>
          <cell r="AJ10" t="str">
            <v>Incumplimiento en las metas y objetivos institucionales afectando de forma grave la ejecución presupuestal.
Incumplimiento normativo o de obligaciones.
Sanciones o indemnizaciones por daños
Retrasos en la ejecución de recursos</v>
          </cell>
          <cell r="AK10" t="str">
            <v>Interrupción que suspende el desarrollo de las actividades del proyecto de inversión.
Intervención por parte de un ente de control u otro ente regulador.
Pérdida de información crítica para el proyecto de inversión que no se puede recuperar.
Incumplimiento en las metas y objetivos institucionales afectando de forma grave la ejecución presupuestal.
Imagen institucional afectada en el orden distrital por hechos de corrupción</v>
          </cell>
        </row>
        <row r="11">
          <cell r="AE11" t="str">
            <v>N/A</v>
          </cell>
          <cell r="AF11" t="str">
            <v>N/A</v>
          </cell>
          <cell r="AG11" t="str">
            <v>N/A</v>
          </cell>
          <cell r="AH11" t="str">
            <v>N/A</v>
          </cell>
          <cell r="AI11" t="str">
            <v>N/A</v>
          </cell>
          <cell r="AJ11" t="str">
            <v>N/A</v>
          </cell>
          <cell r="AK11" t="str">
            <v>N/A</v>
          </cell>
        </row>
      </sheetData>
      <sheetData sheetId="5"/>
      <sheetData sheetId="6"/>
      <sheetData sheetId="7"/>
      <sheetData sheetId="8"/>
      <sheetData sheetId="9">
        <row r="8">
          <cell r="AD8" t="str">
            <v>Estado_seguimiento</v>
          </cell>
        </row>
        <row r="16">
          <cell r="AO16" t="str">
            <v>Reducir_Mitigar</v>
          </cell>
        </row>
        <row r="17">
          <cell r="AO17" t="str">
            <v>Redicir_Transferir</v>
          </cell>
        </row>
        <row r="18">
          <cell r="AO18" t="str">
            <v>Evitar</v>
          </cell>
        </row>
      </sheetData>
      <sheetData sheetId="10"/>
      <sheetData sheetId="11"/>
      <sheetData sheetId="12"/>
      <sheetData sheetId="13">
        <row r="4">
          <cell r="A4" t="str">
            <v>A_Ejecución_y_Administración_de_procesos</v>
          </cell>
        </row>
        <row r="5">
          <cell r="A5" t="str">
            <v>B_Talento_Humano</v>
          </cell>
        </row>
        <row r="6">
          <cell r="A6" t="str">
            <v>C_Fraude_Interno</v>
          </cell>
        </row>
        <row r="7">
          <cell r="A7" t="str">
            <v>D_Fallas_Tecnológicas</v>
          </cell>
        </row>
        <row r="8">
          <cell r="A8" t="str">
            <v>E_Infraestructura</v>
          </cell>
        </row>
        <row r="9">
          <cell r="A9" t="str">
            <v>F_Usuarios_Productos_y_Prácticas_Organizacionales</v>
          </cell>
        </row>
        <row r="10">
          <cell r="A10" t="str">
            <v>G_Transacciones_u_operaciones (aplica_para_LA_FT_FP)</v>
          </cell>
          <cell r="M10" t="str">
            <v>Afectación_Económica</v>
          </cell>
        </row>
        <row r="11">
          <cell r="A11" t="str">
            <v>H_Evento_Externo</v>
          </cell>
          <cell r="M11" t="str">
            <v>Reputacional</v>
          </cell>
        </row>
        <row r="12">
          <cell r="M12" t="str">
            <v>Medidas_de_control</v>
          </cell>
        </row>
        <row r="13">
          <cell r="M13" t="str">
            <v>Operativa</v>
          </cell>
        </row>
        <row r="14">
          <cell r="M14" t="str">
            <v>Información</v>
          </cell>
        </row>
        <row r="15">
          <cell r="F15" t="str">
            <v>Derrumbes</v>
          </cell>
          <cell r="G15" t="str">
            <v>Procesos</v>
          </cell>
          <cell r="M15" t="str">
            <v>Cumplimiento</v>
          </cell>
        </row>
        <row r="16">
          <cell r="F16" t="str">
            <v>Incendios</v>
          </cell>
          <cell r="G16" t="str">
            <v>Evento_Externo</v>
          </cell>
          <cell r="M16" t="str">
            <v>Factibilidad</v>
          </cell>
        </row>
        <row r="17">
          <cell r="F17" t="str">
            <v>Inundaciones</v>
          </cell>
          <cell r="G17" t="str">
            <v>Talento_Humano</v>
          </cell>
        </row>
        <row r="18">
          <cell r="F18" t="str">
            <v>Daños_a _activos fijos</v>
          </cell>
          <cell r="G18" t="str">
            <v>Tecnologías</v>
          </cell>
        </row>
        <row r="19">
          <cell r="G19" t="str">
            <v>Infraestructura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AJUSTADA_Anexo 1_Formato_mapa_r"/>
      <sheetName val="2 CONTEXTO"/>
      <sheetName val="3 IDENTIFICACIÓN"/>
      <sheetName val="Matriz Calor Inherente"/>
      <sheetName val="Matriz Calor Residual"/>
      <sheetName val="Mapa final"/>
    </sheetNames>
    <sheetDataSet>
      <sheetData sheetId="0"/>
      <sheetData sheetId="1" refreshError="1"/>
      <sheetData sheetId="2"/>
      <sheetData sheetId="3">
        <row r="9">
          <cell r="X9" t="str">
            <v>Menor a 10 SMLMV</v>
          </cell>
          <cell r="Y9" t="str">
            <v>El riesgo afecta la imagen de algún área de la organización.</v>
          </cell>
        </row>
        <row r="10">
          <cell r="X10" t="str">
            <v>Entre 10 y 50 SMLMV</v>
          </cell>
          <cell r="Y10" t="str">
            <v>El riesgo afecta la imagen de la entidad internamente, de conocimiento general nivel interno, de junta directiva y accionistas y/o de proveedores.</v>
          </cell>
        </row>
        <row r="11">
          <cell r="X11" t="str">
            <v>Entre 50 y 100 SMLMV</v>
          </cell>
          <cell r="Y11" t="str">
            <v>El riesgo afecta la imagen de la entidad con algunos usuarios de relevancia frente al logro de los objetivos.</v>
          </cell>
        </row>
        <row r="12">
          <cell r="X12" t="str">
            <v>Entre 100 y 500 SMLMV</v>
          </cell>
          <cell r="Y12" t="str">
            <v>El riesgo afecta la imagen de la entidad con efecto publicitario sostenido a nivel de sector administrativo, nivel departamental o municipal.</v>
          </cell>
        </row>
        <row r="13">
          <cell r="X13" t="str">
            <v>Mayor a 500 SMLMV</v>
          </cell>
          <cell r="Y13" t="str">
            <v>El riesgo afecta la imagen de la entidad a nivel nacional, con efecto publicitario sostenido a nivel país</v>
          </cell>
        </row>
        <row r="14">
          <cell r="X14" t="str">
            <v>N/A</v>
          </cell>
          <cell r="Y14" t="str">
            <v>N/A</v>
          </cell>
        </row>
      </sheetData>
      <sheetData sheetId="4"/>
      <sheetData sheetId="5"/>
      <sheetData sheetId="6"/>
      <sheetData sheetId="7"/>
      <sheetData sheetId="8"/>
      <sheetData sheetId="9"/>
      <sheetData sheetId="10"/>
      <sheetData sheetId="11" refreshError="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DOFA_proceso_o_proyecto"/>
      <sheetName val="Ficha1"/>
      <sheetName val="Ficha2"/>
      <sheetName val="Ficha3"/>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Ficha21"/>
      <sheetName val="Mapa_riesgos"/>
      <sheetName val="Frecuencia"/>
      <sheetName val="Factibilidad"/>
      <sheetName val="Exposición"/>
      <sheetName val="Enc_Imp_Corrupción"/>
      <sheetName val="Imp_Pro"/>
      <sheetName val="Imp_proy"/>
      <sheetName val="Texto_Act_Control1"/>
      <sheetName val="Texto_Act_Control2"/>
      <sheetName val="Texto_Act_Control3"/>
      <sheetName val="Texto_Act_Control4"/>
      <sheetName val="Texto_Act_Control5"/>
      <sheetName val="Texto_Act_Control6"/>
      <sheetName val="Texto_Act_Control7"/>
      <sheetName val="Texto_Act_Control8"/>
      <sheetName val="Texto_Act_Control9"/>
      <sheetName val="Texto_Act_Control10"/>
      <sheetName val="Texto_Act_Control11"/>
      <sheetName val="Texto_Act_Control12"/>
      <sheetName val="Texto_Act_Control13"/>
      <sheetName val="Texto_Act_Control14"/>
      <sheetName val="Texto_Act_Control15"/>
      <sheetName val="Texto_Act_Control16"/>
      <sheetName val="Texto_Act_Control17"/>
      <sheetName val="Texto_Act_Control18"/>
      <sheetName val="Texto_Act_Control19"/>
      <sheetName val="Texto_Act_Control20"/>
      <sheetName val="Texto_Act_Control21"/>
    </sheetNames>
    <sheetDataSet>
      <sheetData sheetId="0">
        <row r="2">
          <cell r="O2" t="str">
            <v>Comunicación interna</v>
          </cell>
        </row>
        <row r="3">
          <cell r="O3" t="str">
            <v>Estratégicos</v>
          </cell>
        </row>
        <row r="4">
          <cell r="O4" t="str">
            <v>Financieros</v>
          </cell>
        </row>
        <row r="5">
          <cell r="O5" t="str">
            <v>Infraestructura</v>
          </cell>
        </row>
        <row r="6">
          <cell r="O6" t="str">
            <v>Procesos</v>
          </cell>
        </row>
        <row r="7">
          <cell r="O7" t="str">
            <v>Talento humano</v>
          </cell>
        </row>
        <row r="8">
          <cell r="O8" t="str">
            <v>Tecnología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DOFA_proceso_o_proyecto"/>
      <sheetName val="Ficha1"/>
      <sheetName val="Ficha2"/>
      <sheetName val="Ficha3"/>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Ficha21"/>
      <sheetName val="Mapa_riesgos"/>
      <sheetName val="Frecuencia"/>
      <sheetName val="Factibilidad"/>
      <sheetName val="Exposición"/>
      <sheetName val="Enc_Imp_Corrupción"/>
      <sheetName val="Imp_Pro"/>
      <sheetName val="Imp_proy"/>
      <sheetName val="Texto_Act_Control1"/>
      <sheetName val="Texto_Act_Control2"/>
      <sheetName val="Texto_Act_Control3"/>
      <sheetName val="Texto_Act_Control4"/>
      <sheetName val="Texto_Act_Control5"/>
      <sheetName val="Texto_Act_Control6"/>
      <sheetName val="Texto_Act_Control7"/>
      <sheetName val="Texto_Act_Control8"/>
      <sheetName val="Texto_Act_Control9"/>
      <sheetName val="Texto_Act_Control10"/>
      <sheetName val="Texto_Act_Control11"/>
      <sheetName val="Texto_Act_Control12"/>
      <sheetName val="Texto_Act_Control13"/>
      <sheetName val="Texto_Act_Control14"/>
      <sheetName val="Texto_Act_Control15"/>
      <sheetName val="Texto_Act_Control16"/>
      <sheetName val="Texto_Act_Control17"/>
      <sheetName val="Texto_Act_Control18"/>
      <sheetName val="Texto_Act_Control19"/>
      <sheetName val="Texto_Act_Control20"/>
      <sheetName val="Texto_Act_Control21"/>
    </sheetNames>
    <sheetDataSet>
      <sheetData sheetId="0">
        <row r="2">
          <cell r="R2" t="str">
            <v>--  Aspecto cultural</v>
          </cell>
          <cell r="S2" t="str">
            <v>--  Legal/reglamentario</v>
          </cell>
        </row>
        <row r="3">
          <cell r="S3" t="str">
            <v xml:space="preserve">Participación en la construcción de la Normatividad Distrital.																														
</v>
          </cell>
        </row>
        <row r="4">
          <cell r="S4" t="str">
            <v>Actualización de las normas y reglamentos a fin de simplificar trámites.</v>
          </cell>
        </row>
        <row r="5">
          <cell r="S5" t="str">
            <v xml:space="preserve">Los acuerdos internacionales en materia de gestión ambiental, para promover las políticas y metas en esta materia.
</v>
          </cell>
        </row>
        <row r="6">
          <cell r="S6" t="str">
            <v>El proceso de Paz como una herramienta para implementar estrategias frente a las Victimas.</v>
          </cell>
        </row>
        <row r="7">
          <cell r="S7" t="str">
            <v>Actualización normativa y simplificación/racionalización de la misma.</v>
          </cell>
        </row>
        <row r="8">
          <cell r="S8" t="str">
            <v>Directrices de daño antijurídico para implementar en la Secretaria General.</v>
          </cell>
        </row>
        <row r="9">
          <cell r="S9" t="str">
            <v>Relacionamiento con autoridades encargadas de legislar.</v>
          </cell>
        </row>
        <row r="10">
          <cell r="S10" t="str">
            <v>Promoción de agendas de revisión temática normativa en diferentes espacios y escenarios en que se tiene representación, participación o coordinación a nivel distrital o local. Ejemplo: Consejos de Gobierno Locales,   Plenaria Jurídica de Entidades y Organismos Distritales, Comisión; Comité Sectorial de Gestión y Desempeño del Sector Gestión Pública, Comisión Intersectorial de Servicio a la Ciudadanía</v>
          </cell>
        </row>
        <row r="11">
          <cell r="S11" t="str">
            <v>Articulación con los sectores de la Administración Distrital, generando los lineamientos y políticas de su competencia, velando por su implementación y fortalecimiento</v>
          </cell>
        </row>
        <row r="12">
          <cell r="S12" t="str">
            <v>Suscripción de convenios con universidades públicas y privadas con el fin de crear observatorios en  materia legal y reglamentaria.</v>
          </cell>
        </row>
        <row r="13">
          <cell r="S13" t="str">
            <v>--   Tecnológico</v>
          </cell>
        </row>
        <row r="14">
          <cell r="S14" t="str">
            <v xml:space="preserve">Herramientas y metodologías emitidas por MIN TIC.
</v>
          </cell>
        </row>
        <row r="15">
          <cell r="S15" t="str">
            <v xml:space="preserve">Existencia de buenas prácticas en términos tecnológicos. </v>
          </cell>
        </row>
        <row r="16">
          <cell r="S16" t="str">
            <v>Soluciones tecnológicas disponibles en el mercado.</v>
          </cell>
        </row>
        <row r="17">
          <cell r="S17" t="str">
            <v>Transformación digital generada por la pandemia para mejorar la gestión del sector Gestión Pública.</v>
          </cell>
        </row>
        <row r="18">
          <cell r="S18" t="str">
            <v>--  Competitivo</v>
          </cell>
        </row>
        <row r="19">
          <cell r="S19" t="str">
            <v>Conocimiento y experiencia las entidades del Orden Nacional que manejan la política rectora en su campo.</v>
          </cell>
        </row>
        <row r="20">
          <cell r="S20" t="str">
            <v>Alianzas estratégicas de orden nacional e internacional para fortalecer la Gestión Pública y la Gestión de conocimiento para el fortalecimiento de experiencias.</v>
          </cell>
        </row>
        <row r="21">
          <cell r="S21" t="str">
            <v>--   Cultural</v>
          </cell>
        </row>
        <row r="22">
          <cell r="S22" t="str">
            <v>Buenas practicas desarrolladas a nivel distrital, nacional e internacional.</v>
          </cell>
        </row>
        <row r="23">
          <cell r="S23" t="str">
            <v xml:space="preserve">El propósito de ciudad de hacer de Bogotá epicentro de paz y reconciliación dado en el Plan de Desarrollo 20-24, es una gran oportunidad para implementar estrategias y acciones comunicativas y educativas, inter e inconstitucionales que aporten a la comprensión de los desafíos que tenemos como sociedad (servidores públicos y ciudadanía en general) en términos de transformación social de imaginarios y prácticas culturales, para la construcción de la paz territorial, la reparación, la memoria y la reconciliación en Bogotá Región. 
</v>
          </cell>
        </row>
        <row r="24">
          <cell r="S24" t="str">
            <v>Tendencias mundiales de apropiación del cambio y resiliencia, integración con la naturaleza, responsabilidad social y el entorno desde la práctica de vida.</v>
          </cell>
        </row>
        <row r="25">
          <cell r="S25" t="str">
            <v>--  Social</v>
          </cell>
        </row>
        <row r="26">
          <cell r="S26" t="str">
            <v>Buenas practicas desarrolladas a nivel distrital, nacional e internacional.</v>
          </cell>
        </row>
        <row r="27">
          <cell r="S27" t="str">
            <v>Apuesta Distrital para convertir a Bogotá en epicentro de paz y reconciliación que se tiene que traducir en un fortalecimiento de la política de víctimas en el marco de la implementación del acuerdo de paz.</v>
          </cell>
        </row>
        <row r="28">
          <cell r="S28" t="str">
            <v xml:space="preserve">El relacionamiento con todas las entidades del Distrito Capital, para ofrecer productos y servicios a nivel local y fortalecer la cercanía y el dialogo con los ciudadanos. </v>
          </cell>
        </row>
        <row r="29">
          <cell r="S29" t="str">
            <v>--  Económico/financiero</v>
          </cell>
        </row>
        <row r="30">
          <cell r="S30" t="str">
            <v xml:space="preserve">Acuerdos internacionales para financiación de recursos dirigidas a las victimas de conflicto armado, desarrollos tecnológicos y fortalecimiento de las competencias del Distrito.
</v>
          </cell>
        </row>
        <row r="31">
          <cell r="S31" t="str">
            <v>Buenas practicas desarrolladas a nivel distrital, nacional e internacional.</v>
          </cell>
        </row>
        <row r="32">
          <cell r="S32" t="str">
            <v>--   Político</v>
          </cell>
        </row>
        <row r="33">
          <cell r="S33" t="str">
            <v xml:space="preserve">Experiencias de los gobernantes locales para definir y determinar planes que permitan una gestión más cercana y adecuada con la ciudadanía redundando en la generación de valor agregado por medio de la aplicación de las políticas publicas asociadas al servicio. </v>
          </cell>
        </row>
        <row r="34">
          <cell r="S34" t="str">
            <v xml:space="preserve">Alianzas con las diferentes instituciones de orden Distrital, Departamental, Nacional e Internacional.
</v>
          </cell>
        </row>
        <row r="35">
          <cell r="S35" t="str">
            <v>--  Natural</v>
          </cell>
        </row>
        <row r="36">
          <cell r="S36" t="str">
            <v xml:space="preserve">Lineamientos y buenas prácticas de Gestión Ambiental a nivel nacional, para implementar en la Secretaria General. </v>
          </cell>
        </row>
        <row r="37">
          <cell r="S37" t="str">
            <v>Articulación con el Departamento Administrativo de la Función Pública para la construcción de Política de Gestión Ambiental</v>
          </cell>
        </row>
        <row r="38">
          <cell r="S38" t="str">
            <v>El fomento al teletrabajo y el aprovechamiento de la infraestructura.</v>
          </cell>
        </row>
        <row r="39">
          <cell r="S39" t="str">
            <v>--  Partes externas interesadas</v>
          </cell>
        </row>
        <row r="40">
          <cell r="S40" t="str">
            <v>La elección de las Mesas de Participación de Victimas del Conflicto Armado para el periodo 2021-2023 son una oportunidad para fortalecer los procesos que se están llevando a cabo, brindando a las personas herramientas para hacer procesos de incidencia más efectivos y ampliar la representatividad.</v>
          </cell>
        </row>
        <row r="41">
          <cell r="S41" t="str">
            <v>Visibilidad Internacional. Bogotá y el Sector tienen todas las capacidades y competencias para posicionarse internacionalmente como referente en temas de innovación, uso de tecnología y gobierno abierto.</v>
          </cell>
        </row>
        <row r="42">
          <cell r="S42" t="str">
            <v>Creación de la agencia de analítica de datos y la consolidación de herramientas, canales  e información para fortalecer la oferta y celeridad de servicios y la participación de la ciudadanía en la toma de decisiones</v>
          </cell>
        </row>
        <row r="43">
          <cell r="S43" t="str">
            <v>El uso de las tecnologías de la información y las comunicaciones - TIC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row r="10">
          <cell r="A10">
            <v>1</v>
          </cell>
          <cell r="H10" t="str">
            <v>Baja</v>
          </cell>
          <cell r="L10" t="str">
            <v>Menor</v>
          </cell>
        </row>
        <row r="16">
          <cell r="A16">
            <v>2</v>
          </cell>
          <cell r="H16" t="str">
            <v>Baja</v>
          </cell>
          <cell r="L16" t="str">
            <v>Moderado</v>
          </cell>
        </row>
        <row r="22">
          <cell r="A22">
            <v>3</v>
          </cell>
          <cell r="H22" t="str">
            <v>Media</v>
          </cell>
          <cell r="L22" t="str">
            <v>Moderado</v>
          </cell>
        </row>
        <row r="28">
          <cell r="A28">
            <v>4</v>
          </cell>
          <cell r="H28" t="str">
            <v>Baja</v>
          </cell>
          <cell r="L28" t="str">
            <v>Moderado</v>
          </cell>
        </row>
        <row r="34">
          <cell r="A34">
            <v>5</v>
          </cell>
          <cell r="H34" t="str">
            <v>Baja</v>
          </cell>
          <cell r="L34" t="str">
            <v>Mayor</v>
          </cell>
        </row>
        <row r="40">
          <cell r="A40">
            <v>6</v>
          </cell>
          <cell r="H40" t="str">
            <v>Media</v>
          </cell>
          <cell r="L40" t="str">
            <v>Moderado</v>
          </cell>
        </row>
        <row r="46">
          <cell r="A46">
            <v>7</v>
          </cell>
          <cell r="H46" t="str">
            <v/>
          </cell>
          <cell r="L46" t="str">
            <v/>
          </cell>
        </row>
        <row r="52">
          <cell r="A52">
            <v>8</v>
          </cell>
          <cell r="H52" t="str">
            <v/>
          </cell>
          <cell r="L52" t="str">
            <v/>
          </cell>
        </row>
        <row r="58">
          <cell r="A58">
            <v>9</v>
          </cell>
          <cell r="H58" t="str">
            <v/>
          </cell>
          <cell r="L58" t="str">
            <v/>
          </cell>
        </row>
        <row r="64">
          <cell r="A64">
            <v>10</v>
          </cell>
          <cell r="H64" t="str">
            <v/>
          </cell>
          <cell r="L64" t="str">
            <v/>
          </cell>
        </row>
        <row r="70">
          <cell r="A70"/>
          <cell r="H70"/>
          <cell r="L70"/>
        </row>
        <row r="76">
          <cell r="A76"/>
          <cell r="H76"/>
          <cell r="L76"/>
        </row>
      </sheetData>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racion contro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79C5E-0428-45E7-9E25-9BA627413E9A}">
  <dimension ref="A1:BI1000"/>
  <sheetViews>
    <sheetView topLeftCell="A19" workbookViewId="0">
      <selection activeCell="P30" sqref="P30:Q31"/>
    </sheetView>
  </sheetViews>
  <sheetFormatPr baseColWidth="10" defaultColWidth="14.44140625" defaultRowHeight="15" customHeight="1" x14ac:dyDescent="0.3"/>
  <cols>
    <col min="1" max="1" width="10.6640625" style="96" customWidth="1"/>
    <col min="2" max="39" width="5.6640625" style="96" customWidth="1"/>
    <col min="40" max="40" width="10.6640625" style="96" customWidth="1"/>
    <col min="41" max="46" width="5.6640625" style="96" customWidth="1"/>
    <col min="47" max="61" width="10.6640625" style="96" customWidth="1"/>
    <col min="62" max="16384" width="14.44140625" style="96"/>
  </cols>
  <sheetData>
    <row r="1" spans="1:61" ht="14.25" customHeight="1" x14ac:dyDescent="0.3">
      <c r="A1" s="95"/>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row>
    <row r="2" spans="1:61" ht="18" customHeight="1" x14ac:dyDescent="0.3">
      <c r="A2" s="95"/>
      <c r="B2" s="240" t="s">
        <v>236</v>
      </c>
      <c r="C2" s="207"/>
      <c r="D2" s="207"/>
      <c r="E2" s="207"/>
      <c r="F2" s="207"/>
      <c r="G2" s="207"/>
      <c r="H2" s="207"/>
      <c r="I2" s="207"/>
      <c r="J2" s="241" t="s">
        <v>21</v>
      </c>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95"/>
      <c r="AO2" s="95"/>
      <c r="AP2" s="95"/>
      <c r="AQ2" s="95"/>
      <c r="AR2" s="95"/>
      <c r="AS2" s="95"/>
      <c r="AT2" s="95"/>
      <c r="AU2" s="95"/>
      <c r="AV2" s="95"/>
      <c r="AW2" s="95"/>
      <c r="AX2" s="95"/>
      <c r="AY2" s="95"/>
      <c r="AZ2" s="95"/>
      <c r="BA2" s="95"/>
      <c r="BB2" s="95"/>
      <c r="BC2" s="95"/>
      <c r="BD2" s="95"/>
      <c r="BE2" s="95"/>
      <c r="BF2" s="95"/>
      <c r="BG2" s="95"/>
      <c r="BH2" s="95"/>
      <c r="BI2" s="95"/>
    </row>
    <row r="3" spans="1:61" ht="18.75" customHeight="1" x14ac:dyDescent="0.3">
      <c r="A3" s="95"/>
      <c r="B3" s="207"/>
      <c r="C3" s="207"/>
      <c r="D3" s="207"/>
      <c r="E3" s="207"/>
      <c r="F3" s="207"/>
      <c r="G3" s="207"/>
      <c r="H3" s="207"/>
      <c r="I3" s="207"/>
      <c r="J3" s="213"/>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13"/>
      <c r="AN3" s="95"/>
      <c r="AO3" s="95"/>
      <c r="AP3" s="95"/>
      <c r="AQ3" s="95"/>
      <c r="AR3" s="95"/>
      <c r="AS3" s="95"/>
      <c r="AT3" s="95"/>
      <c r="AU3" s="95"/>
      <c r="AV3" s="95"/>
      <c r="AW3" s="95"/>
      <c r="AX3" s="95"/>
      <c r="AY3" s="95"/>
      <c r="AZ3" s="95"/>
      <c r="BA3" s="95"/>
      <c r="BB3" s="95"/>
      <c r="BC3" s="95"/>
      <c r="BD3" s="95"/>
      <c r="BE3" s="95"/>
      <c r="BF3" s="95"/>
      <c r="BG3" s="95"/>
      <c r="BH3" s="95"/>
      <c r="BI3" s="95"/>
    </row>
    <row r="4" spans="1:61" ht="15" customHeight="1" x14ac:dyDescent="0.3">
      <c r="A4" s="95"/>
      <c r="B4" s="207"/>
      <c r="C4" s="207"/>
      <c r="D4" s="207"/>
      <c r="E4" s="207"/>
      <c r="F4" s="207"/>
      <c r="G4" s="207"/>
      <c r="H4" s="207"/>
      <c r="I4" s="207"/>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95"/>
      <c r="AO4" s="95"/>
      <c r="AP4" s="95"/>
      <c r="AQ4" s="95"/>
      <c r="AR4" s="95"/>
      <c r="AS4" s="95"/>
      <c r="AT4" s="95"/>
      <c r="AU4" s="95"/>
      <c r="AV4" s="95"/>
      <c r="AW4" s="95"/>
      <c r="AX4" s="95"/>
      <c r="AY4" s="95"/>
      <c r="AZ4" s="95"/>
      <c r="BA4" s="95"/>
      <c r="BB4" s="95"/>
      <c r="BC4" s="95"/>
      <c r="BD4" s="95"/>
      <c r="BE4" s="95"/>
      <c r="BF4" s="95"/>
      <c r="BG4" s="95"/>
      <c r="BH4" s="95"/>
      <c r="BI4" s="95"/>
    </row>
    <row r="5" spans="1:61" ht="14.25" customHeight="1" thickBot="1" x14ac:dyDescent="0.35">
      <c r="A5" s="9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row>
    <row r="6" spans="1:61" ht="15" customHeight="1" x14ac:dyDescent="0.3">
      <c r="A6" s="95"/>
      <c r="B6" s="242" t="s">
        <v>7</v>
      </c>
      <c r="C6" s="213"/>
      <c r="D6" s="208"/>
      <c r="E6" s="203" t="s">
        <v>237</v>
      </c>
      <c r="F6" s="204"/>
      <c r="G6" s="204"/>
      <c r="H6" s="204"/>
      <c r="I6" s="205"/>
      <c r="J6" s="224" t="str">
        <f>IF(AND('[6]Mapa final'!$H$10="Muy Alta",'[6]Mapa final'!$L$10="Leve"),CONCATENATE("R",'[6]Mapa final'!$A$10),"")</f>
        <v/>
      </c>
      <c r="K6" s="204"/>
      <c r="L6" s="225" t="str">
        <f>IF(AND('[6]Mapa final'!$H$16="Muy Alta",'[6]Mapa final'!$L$16="Leve"),CONCATENATE("R",'[6]Mapa final'!$A$16),"")</f>
        <v/>
      </c>
      <c r="M6" s="204"/>
      <c r="N6" s="225" t="str">
        <f>IF(AND('[6]Mapa final'!$H$22="Muy Alta",'[6]Mapa final'!$L$22="Leve"),CONCATENATE("R",'[6]Mapa final'!$A$22),"")</f>
        <v/>
      </c>
      <c r="O6" s="205"/>
      <c r="P6" s="224" t="str">
        <f>IF(AND('[6]Mapa final'!$H$10="Muy Alta",'[6]Mapa final'!$L$10="Menor"),CONCATENATE("R",'[6]Mapa final'!$A$10),"")</f>
        <v/>
      </c>
      <c r="Q6" s="204"/>
      <c r="R6" s="225" t="str">
        <f>IF(AND('[6]Mapa final'!$H$16="Muy Alta",'[6]Mapa final'!$L$16="Menor"),CONCATENATE("R",'[6]Mapa final'!$A$16),"")</f>
        <v/>
      </c>
      <c r="S6" s="204"/>
      <c r="T6" s="225" t="str">
        <f>IF(AND('[6]Mapa final'!$H$22="Muy Alta",'[6]Mapa final'!$L$22="Menor"),CONCATENATE("R",'[6]Mapa final'!$A$22),"")</f>
        <v/>
      </c>
      <c r="U6" s="205"/>
      <c r="V6" s="224" t="str">
        <f>IF(AND('[6]Mapa final'!$H$10="Muy Alta",'[6]Mapa final'!$L$10="Moderado"),CONCATENATE("R",'[6]Mapa final'!$A$10),"")</f>
        <v/>
      </c>
      <c r="W6" s="204"/>
      <c r="X6" s="225" t="str">
        <f>IF(AND('[6]Mapa final'!$H$16="Muy Alta",'[6]Mapa final'!$L$16="Moderado"),CONCATENATE("R",'[6]Mapa final'!$A$16),"")</f>
        <v/>
      </c>
      <c r="Y6" s="204"/>
      <c r="Z6" s="225" t="str">
        <f>IF(AND('[6]Mapa final'!$H$22="Muy Alta",'[6]Mapa final'!$L$22="Moderado"),CONCATENATE("R",'[6]Mapa final'!$A$22),"")</f>
        <v/>
      </c>
      <c r="AA6" s="205"/>
      <c r="AB6" s="224" t="str">
        <f>IF(AND('[6]Mapa final'!$H$10="Muy Alta",'[6]Mapa final'!$L$10="Mayor"),CONCATENATE("R",'[6]Mapa final'!$A$10),"")</f>
        <v/>
      </c>
      <c r="AC6" s="204"/>
      <c r="AD6" s="225" t="str">
        <f>IF(AND('[6]Mapa final'!$H$16="Muy Alta",'[6]Mapa final'!$L$16="Mayor"),CONCATENATE("R",'[6]Mapa final'!$A$16),"")</f>
        <v/>
      </c>
      <c r="AE6" s="204"/>
      <c r="AF6" s="225" t="str">
        <f>IF(AND('[6]Mapa final'!$H$22="Muy Alta",'[6]Mapa final'!$L$22="Mayor"),CONCATENATE("R",'[6]Mapa final'!$A$22),"")</f>
        <v/>
      </c>
      <c r="AG6" s="205"/>
      <c r="AH6" s="228" t="str">
        <f>IF(AND('[6]Mapa final'!$H$10="Muy Alta",'[6]Mapa final'!$L$10="Catastrófico"),CONCATENATE("R",'[6]Mapa final'!$A$10),"")</f>
        <v/>
      </c>
      <c r="AI6" s="204"/>
      <c r="AJ6" s="221" t="str">
        <f>IF(AND('[6]Mapa final'!$H$16="Muy Alta",'[6]Mapa final'!$L$16="Catastrófico"),CONCATENATE("R",'[6]Mapa final'!$A$16),"")</f>
        <v/>
      </c>
      <c r="AK6" s="204"/>
      <c r="AL6" s="221" t="str">
        <f>IF(AND('[6]Mapa final'!$H$22="Muy Alta",'[6]Mapa final'!$L$22="Catastrófico"),CONCATENATE("R",'[6]Mapa final'!$A$22),"")</f>
        <v/>
      </c>
      <c r="AM6" s="205"/>
      <c r="AO6" s="239" t="s">
        <v>18</v>
      </c>
      <c r="AP6" s="230"/>
      <c r="AQ6" s="230"/>
      <c r="AR6" s="230"/>
      <c r="AS6" s="230"/>
      <c r="AT6" s="231"/>
      <c r="AU6" s="95"/>
      <c r="AV6" s="95"/>
      <c r="AW6" s="95"/>
      <c r="AX6" s="95"/>
      <c r="AY6" s="95"/>
      <c r="AZ6" s="95"/>
      <c r="BA6" s="95"/>
      <c r="BB6" s="95"/>
      <c r="BC6" s="95"/>
      <c r="BD6" s="95"/>
      <c r="BE6" s="95"/>
      <c r="BF6" s="95"/>
      <c r="BG6" s="95"/>
      <c r="BH6" s="95"/>
      <c r="BI6" s="95"/>
    </row>
    <row r="7" spans="1:61" ht="15" customHeight="1" x14ac:dyDescent="0.3">
      <c r="A7" s="95"/>
      <c r="B7" s="213"/>
      <c r="C7" s="207"/>
      <c r="D7" s="208"/>
      <c r="E7" s="206"/>
      <c r="F7" s="207"/>
      <c r="G7" s="207"/>
      <c r="H7" s="207"/>
      <c r="I7" s="208"/>
      <c r="J7" s="206"/>
      <c r="K7" s="213"/>
      <c r="L7" s="213"/>
      <c r="M7" s="213"/>
      <c r="N7" s="213"/>
      <c r="O7" s="208"/>
      <c r="P7" s="206"/>
      <c r="Q7" s="213"/>
      <c r="R7" s="213"/>
      <c r="S7" s="213"/>
      <c r="T7" s="213"/>
      <c r="U7" s="208"/>
      <c r="V7" s="206"/>
      <c r="W7" s="213"/>
      <c r="X7" s="213"/>
      <c r="Y7" s="213"/>
      <c r="Z7" s="213"/>
      <c r="AA7" s="208"/>
      <c r="AB7" s="206"/>
      <c r="AC7" s="213"/>
      <c r="AD7" s="213"/>
      <c r="AE7" s="213"/>
      <c r="AF7" s="213"/>
      <c r="AG7" s="208"/>
      <c r="AH7" s="206"/>
      <c r="AI7" s="213"/>
      <c r="AJ7" s="213"/>
      <c r="AK7" s="213"/>
      <c r="AL7" s="213"/>
      <c r="AM7" s="208"/>
      <c r="AN7" s="95"/>
      <c r="AO7" s="232"/>
      <c r="AP7" s="207"/>
      <c r="AQ7" s="207"/>
      <c r="AR7" s="207"/>
      <c r="AS7" s="207"/>
      <c r="AT7" s="233"/>
      <c r="AU7" s="95"/>
      <c r="AV7" s="95"/>
      <c r="AW7" s="95"/>
      <c r="AX7" s="95"/>
      <c r="AY7" s="95"/>
      <c r="AZ7" s="95"/>
      <c r="BA7" s="95"/>
      <c r="BB7" s="95"/>
      <c r="BC7" s="95"/>
      <c r="BD7" s="95"/>
      <c r="BE7" s="95"/>
      <c r="BF7" s="95"/>
      <c r="BG7" s="95"/>
      <c r="BH7" s="95"/>
      <c r="BI7" s="95"/>
    </row>
    <row r="8" spans="1:61" ht="15" customHeight="1" x14ac:dyDescent="0.3">
      <c r="A8" s="95"/>
      <c r="B8" s="213"/>
      <c r="C8" s="207"/>
      <c r="D8" s="208"/>
      <c r="E8" s="206"/>
      <c r="F8" s="207"/>
      <c r="G8" s="207"/>
      <c r="H8" s="207"/>
      <c r="I8" s="208"/>
      <c r="J8" s="212" t="str">
        <f>IF(AND('[6]Mapa final'!$H$28="Muy Alta",'[6]Mapa final'!$L$28="Leve"),CONCATENATE("R",'[6]Mapa final'!$A$28),"")</f>
        <v/>
      </c>
      <c r="K8" s="213"/>
      <c r="L8" s="214" t="str">
        <f>IF(AND('[6]Mapa final'!$H$34="Muy Alta",'[6]Mapa final'!$L$34="Leve"),CONCATENATE("R",'[6]Mapa final'!$A$34),"")</f>
        <v/>
      </c>
      <c r="M8" s="213"/>
      <c r="N8" s="214" t="str">
        <f>IF(AND('[6]Mapa final'!$H$40="Muy Alta",'[6]Mapa final'!$L$40="Leve"),CONCATENATE("R",'[6]Mapa final'!$A$40),"")</f>
        <v/>
      </c>
      <c r="O8" s="208"/>
      <c r="P8" s="212" t="str">
        <f>IF(AND('[6]Mapa final'!$H$28="Muy Alta",'[6]Mapa final'!$L$28="Menor"),CONCATENATE("R",'[6]Mapa final'!$A$28),"")</f>
        <v/>
      </c>
      <c r="Q8" s="213"/>
      <c r="R8" s="214" t="str">
        <f>IF(AND('[6]Mapa final'!$H$34="Muy Alta",'[6]Mapa final'!$L$34="Menor"),CONCATENATE("R",'[6]Mapa final'!$A$34),"")</f>
        <v/>
      </c>
      <c r="S8" s="213"/>
      <c r="T8" s="214" t="str">
        <f>IF(AND('[6]Mapa final'!$H$40="Muy Alta",'[6]Mapa final'!$L$40="Menor"),CONCATENATE("R",'[6]Mapa final'!$A$40),"")</f>
        <v/>
      </c>
      <c r="U8" s="208"/>
      <c r="V8" s="212" t="str">
        <f>IF(AND('[6]Mapa final'!$H$28="Muy Alta",'[6]Mapa final'!$L$28="Moderado"),CONCATENATE("R",'[6]Mapa final'!$A$28),"")</f>
        <v/>
      </c>
      <c r="W8" s="213"/>
      <c r="X8" s="214" t="str">
        <f>IF(AND('[6]Mapa final'!$H$34="Muy Alta",'[6]Mapa final'!$L$34="Moderado"),CONCATENATE("R",'[6]Mapa final'!$A$34),"")</f>
        <v/>
      </c>
      <c r="Y8" s="213"/>
      <c r="Z8" s="214" t="str">
        <f>IF(AND('[6]Mapa final'!$H$40="Muy Alta",'[6]Mapa final'!$L$40="Moderado"),CONCATENATE("R",'[6]Mapa final'!$A$40),"")</f>
        <v/>
      </c>
      <c r="AA8" s="208"/>
      <c r="AB8" s="212" t="str">
        <f>IF(AND('[6]Mapa final'!$H$28="Muy Alta",'[6]Mapa final'!$L$28="Mayor"),CONCATENATE("R",'[6]Mapa final'!$A$28),"")</f>
        <v/>
      </c>
      <c r="AC8" s="213"/>
      <c r="AD8" s="214" t="str">
        <f>IF(AND('[6]Mapa final'!$H$34="Muy Alta",'[6]Mapa final'!$L$34="Mayor"),CONCATENATE("R",'[6]Mapa final'!$A$34),"")</f>
        <v/>
      </c>
      <c r="AE8" s="213"/>
      <c r="AF8" s="214" t="str">
        <f>IF(AND('[6]Mapa final'!$H$40="Muy Alta",'[6]Mapa final'!$L$40="Mayor"),CONCATENATE("R",'[6]Mapa final'!$A$40),"")</f>
        <v/>
      </c>
      <c r="AG8" s="208"/>
      <c r="AH8" s="215" t="str">
        <f>IF(AND('[6]Mapa final'!$H$28="Muy Alta",'[6]Mapa final'!$L$28="Catastrófico"),CONCATENATE("R",'[6]Mapa final'!$A$28),"")</f>
        <v/>
      </c>
      <c r="AI8" s="213"/>
      <c r="AJ8" s="216" t="str">
        <f>IF(AND('[6]Mapa final'!$H$34="Muy Alta",'[6]Mapa final'!$L$34="Catastrófico"),CONCATENATE("R",'[6]Mapa final'!$A$34),"")</f>
        <v/>
      </c>
      <c r="AK8" s="213"/>
      <c r="AL8" s="216" t="str">
        <f>IF(AND('[6]Mapa final'!$H$40="Muy Alta",'[6]Mapa final'!$L$40="Catastrófico"),CONCATENATE("R",'[6]Mapa final'!$A$40),"")</f>
        <v/>
      </c>
      <c r="AM8" s="208"/>
      <c r="AN8" s="95"/>
      <c r="AO8" s="232"/>
      <c r="AP8" s="207"/>
      <c r="AQ8" s="207"/>
      <c r="AR8" s="207"/>
      <c r="AS8" s="207"/>
      <c r="AT8" s="233"/>
      <c r="AU8" s="95"/>
      <c r="AV8" s="95"/>
      <c r="AW8" s="95"/>
      <c r="AX8" s="95"/>
      <c r="AY8" s="95"/>
      <c r="AZ8" s="95"/>
      <c r="BA8" s="95"/>
      <c r="BB8" s="95"/>
      <c r="BC8" s="95"/>
      <c r="BD8" s="95"/>
      <c r="BE8" s="95"/>
      <c r="BF8" s="95"/>
      <c r="BG8" s="95"/>
      <c r="BH8" s="95"/>
      <c r="BI8" s="95"/>
    </row>
    <row r="9" spans="1:61" ht="15" customHeight="1" x14ac:dyDescent="0.3">
      <c r="A9" s="95"/>
      <c r="B9" s="213"/>
      <c r="C9" s="207"/>
      <c r="D9" s="208"/>
      <c r="E9" s="206"/>
      <c r="F9" s="207"/>
      <c r="G9" s="207"/>
      <c r="H9" s="207"/>
      <c r="I9" s="208"/>
      <c r="J9" s="206"/>
      <c r="K9" s="213"/>
      <c r="L9" s="213"/>
      <c r="M9" s="213"/>
      <c r="N9" s="213"/>
      <c r="O9" s="208"/>
      <c r="P9" s="206"/>
      <c r="Q9" s="213"/>
      <c r="R9" s="213"/>
      <c r="S9" s="213"/>
      <c r="T9" s="213"/>
      <c r="U9" s="208"/>
      <c r="V9" s="206"/>
      <c r="W9" s="213"/>
      <c r="X9" s="213"/>
      <c r="Y9" s="213"/>
      <c r="Z9" s="213"/>
      <c r="AA9" s="208"/>
      <c r="AB9" s="206"/>
      <c r="AC9" s="213"/>
      <c r="AD9" s="213"/>
      <c r="AE9" s="213"/>
      <c r="AF9" s="213"/>
      <c r="AG9" s="208"/>
      <c r="AH9" s="206"/>
      <c r="AI9" s="213"/>
      <c r="AJ9" s="213"/>
      <c r="AK9" s="213"/>
      <c r="AL9" s="213"/>
      <c r="AM9" s="208"/>
      <c r="AN9" s="95"/>
      <c r="AO9" s="232"/>
      <c r="AP9" s="207"/>
      <c r="AQ9" s="207"/>
      <c r="AR9" s="207"/>
      <c r="AS9" s="207"/>
      <c r="AT9" s="233"/>
      <c r="AU9" s="95"/>
      <c r="AV9" s="95"/>
      <c r="AW9" s="95"/>
      <c r="AX9" s="95"/>
      <c r="AY9" s="95"/>
      <c r="AZ9" s="95"/>
      <c r="BA9" s="95"/>
      <c r="BB9" s="95"/>
      <c r="BC9" s="95"/>
      <c r="BD9" s="95"/>
      <c r="BE9" s="95"/>
      <c r="BF9" s="95"/>
      <c r="BG9" s="95"/>
      <c r="BH9" s="95"/>
      <c r="BI9" s="95"/>
    </row>
    <row r="10" spans="1:61" ht="15" customHeight="1" x14ac:dyDescent="0.3">
      <c r="A10" s="95"/>
      <c r="B10" s="213"/>
      <c r="C10" s="207"/>
      <c r="D10" s="208"/>
      <c r="E10" s="206"/>
      <c r="F10" s="207"/>
      <c r="G10" s="207"/>
      <c r="H10" s="207"/>
      <c r="I10" s="208"/>
      <c r="J10" s="212" t="str">
        <f>IF(AND('[6]Mapa final'!$H$46="Muy Alta",'[6]Mapa final'!$L$46="Leve"),CONCATENATE("R",'[6]Mapa final'!$A$46),"")</f>
        <v/>
      </c>
      <c r="K10" s="213"/>
      <c r="L10" s="214" t="str">
        <f>IF(AND('[6]Mapa final'!$H$52="Muy Alta",'[6]Mapa final'!$L$52="Leve"),CONCATENATE("R",'[6]Mapa final'!$A$52),"")</f>
        <v/>
      </c>
      <c r="M10" s="213"/>
      <c r="N10" s="214" t="str">
        <f>IF(AND('[6]Mapa final'!$H$58="Muy Alta",'[6]Mapa final'!$L$58="Leve"),CONCATENATE("R",'[6]Mapa final'!$A$58),"")</f>
        <v/>
      </c>
      <c r="O10" s="208"/>
      <c r="P10" s="212" t="str">
        <f>IF(AND('[6]Mapa final'!$H$46="Muy Alta",'[6]Mapa final'!$L$46="Menor"),CONCATENATE("R",'[6]Mapa final'!$A$46),"")</f>
        <v/>
      </c>
      <c r="Q10" s="213"/>
      <c r="R10" s="214" t="str">
        <f>IF(AND('[6]Mapa final'!$H$52="Muy Alta",'[6]Mapa final'!$L$52="Menor"),CONCATENATE("R",'[6]Mapa final'!$A$52),"")</f>
        <v/>
      </c>
      <c r="S10" s="213"/>
      <c r="T10" s="214" t="str">
        <f>IF(AND('[6]Mapa final'!$H$58="Muy Alta",'[6]Mapa final'!$L$58="Menor"),CONCATENATE("R",'[6]Mapa final'!$A$58),"")</f>
        <v/>
      </c>
      <c r="U10" s="208"/>
      <c r="V10" s="212" t="str">
        <f>IF(AND('[6]Mapa final'!$H$46="Muy Alta",'[6]Mapa final'!$L$46="Moderado"),CONCATENATE("R",'[6]Mapa final'!$A$46),"")</f>
        <v/>
      </c>
      <c r="W10" s="213"/>
      <c r="X10" s="214" t="str">
        <f>IF(AND('[6]Mapa final'!$H$52="Muy Alta",'[6]Mapa final'!$L$52="Moderado"),CONCATENATE("R",'[6]Mapa final'!$A$52),"")</f>
        <v/>
      </c>
      <c r="Y10" s="213"/>
      <c r="Z10" s="214" t="str">
        <f>IF(AND('[6]Mapa final'!$H$58="Muy Alta",'[6]Mapa final'!$L$58="Moderado"),CONCATENATE("R",'[6]Mapa final'!$A$58),"")</f>
        <v/>
      </c>
      <c r="AA10" s="208"/>
      <c r="AB10" s="212" t="str">
        <f>IF(AND('[6]Mapa final'!$H$46="Muy Alta",'[6]Mapa final'!$L$46="Mayor"),CONCATENATE("R",'[6]Mapa final'!$A$46),"")</f>
        <v/>
      </c>
      <c r="AC10" s="213"/>
      <c r="AD10" s="214" t="str">
        <f>IF(AND('[6]Mapa final'!$H$52="Muy Alta",'[6]Mapa final'!$L$52="Mayor"),CONCATENATE("R",'[6]Mapa final'!$A$52),"")</f>
        <v/>
      </c>
      <c r="AE10" s="213"/>
      <c r="AF10" s="214" t="str">
        <f>IF(AND('[6]Mapa final'!$H$58="Muy Alta",'[6]Mapa final'!$L$58="Mayor"),CONCATENATE("R",'[6]Mapa final'!$A$58),"")</f>
        <v/>
      </c>
      <c r="AG10" s="208"/>
      <c r="AH10" s="215" t="str">
        <f>IF(AND('[6]Mapa final'!$H$46="Muy Alta",'[6]Mapa final'!$L$46="Catastrófico"),CONCATENATE("R",'[6]Mapa final'!$A$46),"")</f>
        <v/>
      </c>
      <c r="AI10" s="213"/>
      <c r="AJ10" s="216" t="str">
        <f>IF(AND('[6]Mapa final'!$H$52="Muy Alta",'[6]Mapa final'!$L$52="Catastrófico"),CONCATENATE("R",'[6]Mapa final'!$A$52),"")</f>
        <v/>
      </c>
      <c r="AK10" s="213"/>
      <c r="AL10" s="216" t="str">
        <f>IF(AND('[6]Mapa final'!$H$58="Muy Alta",'[6]Mapa final'!$L$58="Catastrófico"),CONCATENATE("R",'[6]Mapa final'!$A$58),"")</f>
        <v/>
      </c>
      <c r="AM10" s="208"/>
      <c r="AN10" s="95"/>
      <c r="AO10" s="232"/>
      <c r="AP10" s="207"/>
      <c r="AQ10" s="207"/>
      <c r="AR10" s="207"/>
      <c r="AS10" s="207"/>
      <c r="AT10" s="233"/>
      <c r="AU10" s="95"/>
      <c r="AV10" s="95"/>
      <c r="AW10" s="95"/>
      <c r="AX10" s="95"/>
      <c r="AY10" s="95"/>
      <c r="AZ10" s="95"/>
      <c r="BA10" s="95"/>
      <c r="BB10" s="95"/>
      <c r="BC10" s="95"/>
      <c r="BD10" s="95"/>
      <c r="BE10" s="95"/>
      <c r="BF10" s="95"/>
      <c r="BG10" s="95"/>
      <c r="BH10" s="95"/>
      <c r="BI10" s="95"/>
    </row>
    <row r="11" spans="1:61" ht="15" customHeight="1" x14ac:dyDescent="0.3">
      <c r="A11" s="95"/>
      <c r="B11" s="213"/>
      <c r="C11" s="207"/>
      <c r="D11" s="208"/>
      <c r="E11" s="206"/>
      <c r="F11" s="207"/>
      <c r="G11" s="207"/>
      <c r="H11" s="207"/>
      <c r="I11" s="208"/>
      <c r="J11" s="206"/>
      <c r="K11" s="213"/>
      <c r="L11" s="213"/>
      <c r="M11" s="213"/>
      <c r="N11" s="213"/>
      <c r="O11" s="208"/>
      <c r="P11" s="206"/>
      <c r="Q11" s="213"/>
      <c r="R11" s="213"/>
      <c r="S11" s="213"/>
      <c r="T11" s="213"/>
      <c r="U11" s="208"/>
      <c r="V11" s="206"/>
      <c r="W11" s="213"/>
      <c r="X11" s="213"/>
      <c r="Y11" s="213"/>
      <c r="Z11" s="213"/>
      <c r="AA11" s="208"/>
      <c r="AB11" s="206"/>
      <c r="AC11" s="213"/>
      <c r="AD11" s="213"/>
      <c r="AE11" s="213"/>
      <c r="AF11" s="213"/>
      <c r="AG11" s="208"/>
      <c r="AH11" s="206"/>
      <c r="AI11" s="213"/>
      <c r="AJ11" s="213"/>
      <c r="AK11" s="213"/>
      <c r="AL11" s="213"/>
      <c r="AM11" s="208"/>
      <c r="AN11" s="95"/>
      <c r="AO11" s="232"/>
      <c r="AP11" s="207"/>
      <c r="AQ11" s="207"/>
      <c r="AR11" s="207"/>
      <c r="AS11" s="207"/>
      <c r="AT11" s="233"/>
      <c r="AU11" s="95"/>
      <c r="AV11" s="95"/>
      <c r="AW11" s="95"/>
      <c r="AX11" s="95"/>
      <c r="AY11" s="95"/>
      <c r="AZ11" s="95"/>
      <c r="BA11" s="95"/>
      <c r="BB11" s="95"/>
      <c r="BC11" s="95"/>
      <c r="BD11" s="95"/>
      <c r="BE11" s="95"/>
      <c r="BF11" s="95"/>
      <c r="BG11" s="95"/>
      <c r="BH11" s="95"/>
      <c r="BI11" s="95"/>
    </row>
    <row r="12" spans="1:61" ht="15" customHeight="1" x14ac:dyDescent="0.3">
      <c r="A12" s="95"/>
      <c r="B12" s="213"/>
      <c r="C12" s="207"/>
      <c r="D12" s="208"/>
      <c r="E12" s="206"/>
      <c r="F12" s="207"/>
      <c r="G12" s="207"/>
      <c r="H12" s="207"/>
      <c r="I12" s="208"/>
      <c r="J12" s="212" t="str">
        <f>IF(AND('[6]Mapa final'!$H$64="Muy Alta",'[6]Mapa final'!$L$64="Leve"),CONCATENATE("R",'[6]Mapa final'!$A$64),"")</f>
        <v/>
      </c>
      <c r="K12" s="213"/>
      <c r="L12" s="214" t="str">
        <f>IF(AND('[6]Mapa final'!$H$70="Muy Alta",'[6]Mapa final'!$L$70="Leve"),CONCATENATE("R",'[6]Mapa final'!$A$70),"")</f>
        <v/>
      </c>
      <c r="M12" s="213"/>
      <c r="N12" s="214" t="str">
        <f>IF(AND('[6]Mapa final'!$H$76="Muy Alta",'[6]Mapa final'!$L$76="Leve"),CONCATENATE("R",'[6]Mapa final'!$A$76),"")</f>
        <v/>
      </c>
      <c r="O12" s="208"/>
      <c r="P12" s="212" t="str">
        <f>IF(AND('[6]Mapa final'!$H$64="Muy Alta",'[6]Mapa final'!$L$64="Menor"),CONCATENATE("R",'[6]Mapa final'!$A$64),"")</f>
        <v/>
      </c>
      <c r="Q12" s="213"/>
      <c r="R12" s="214" t="str">
        <f>IF(AND('[6]Mapa final'!$H$70="Muy Alta",'[6]Mapa final'!$L$70="Menor"),CONCATENATE("R",'[6]Mapa final'!$A$70),"")</f>
        <v/>
      </c>
      <c r="S12" s="213"/>
      <c r="T12" s="214" t="str">
        <f>IF(AND('[6]Mapa final'!$H$76="Muy Alta",'[6]Mapa final'!$L$76="Menor"),CONCATENATE("R",'[6]Mapa final'!$A$76),"")</f>
        <v/>
      </c>
      <c r="U12" s="208"/>
      <c r="V12" s="212" t="str">
        <f>IF(AND('[6]Mapa final'!$H$64="Muy Alta",'[6]Mapa final'!$L$64="Moderado"),CONCATENATE("R",'[6]Mapa final'!$A$64),"")</f>
        <v/>
      </c>
      <c r="W12" s="213"/>
      <c r="X12" s="214" t="str">
        <f>IF(AND('[6]Mapa final'!$H$70="Muy Alta",'[6]Mapa final'!$L$70="Moderado"),CONCATENATE("R",'[6]Mapa final'!$A$70),"")</f>
        <v/>
      </c>
      <c r="Y12" s="213"/>
      <c r="Z12" s="214" t="str">
        <f>IF(AND('[6]Mapa final'!$H$76="Muy Alta",'[6]Mapa final'!$L$76="Moderado"),CONCATENATE("R",'[6]Mapa final'!$A$76),"")</f>
        <v/>
      </c>
      <c r="AA12" s="208"/>
      <c r="AB12" s="212" t="str">
        <f>IF(AND('[6]Mapa final'!$H$64="Muy Alta",'[6]Mapa final'!$L$64="Mayor"),CONCATENATE("R",'[6]Mapa final'!$A$64),"")</f>
        <v/>
      </c>
      <c r="AC12" s="213"/>
      <c r="AD12" s="214" t="str">
        <f>IF(AND('[6]Mapa final'!$H$70="Muy Alta",'[6]Mapa final'!$L$70="Mayor"),CONCATENATE("R",'[6]Mapa final'!$A$70),"")</f>
        <v/>
      </c>
      <c r="AE12" s="213"/>
      <c r="AF12" s="214" t="str">
        <f>IF(AND('[6]Mapa final'!$H$76="Muy Alta",'[6]Mapa final'!$L$76="Mayor"),CONCATENATE("R",'[6]Mapa final'!$A$76),"")</f>
        <v/>
      </c>
      <c r="AG12" s="208"/>
      <c r="AH12" s="215" t="str">
        <f>IF(AND('[6]Mapa final'!$H$64="Muy Alta",'[6]Mapa final'!$L$64="Catastrófico"),CONCATENATE("R",'[6]Mapa final'!$A$64),"")</f>
        <v/>
      </c>
      <c r="AI12" s="213"/>
      <c r="AJ12" s="216" t="str">
        <f>IF(AND('[6]Mapa final'!$H$70="Muy Alta",'[6]Mapa final'!$L$70="Catastrófico"),CONCATENATE("R",'[6]Mapa final'!$A$70),"")</f>
        <v/>
      </c>
      <c r="AK12" s="213"/>
      <c r="AL12" s="216" t="str">
        <f>IF(AND('[6]Mapa final'!$H$76="Muy Alta",'[6]Mapa final'!$L$76="Catastrófico"),CONCATENATE("R",'[6]Mapa final'!$A$76),"")</f>
        <v/>
      </c>
      <c r="AM12" s="208"/>
      <c r="AN12" s="95"/>
      <c r="AO12" s="232"/>
      <c r="AP12" s="207"/>
      <c r="AQ12" s="207"/>
      <c r="AR12" s="207"/>
      <c r="AS12" s="207"/>
      <c r="AT12" s="233"/>
      <c r="AU12" s="95"/>
      <c r="AV12" s="95"/>
      <c r="AW12" s="95"/>
      <c r="AX12" s="95"/>
      <c r="AY12" s="95"/>
      <c r="AZ12" s="95"/>
      <c r="BA12" s="95"/>
      <c r="BB12" s="95"/>
      <c r="BC12" s="95"/>
      <c r="BD12" s="95"/>
      <c r="BE12" s="95"/>
      <c r="BF12" s="95"/>
      <c r="BG12" s="95"/>
      <c r="BH12" s="95"/>
      <c r="BI12" s="95"/>
    </row>
    <row r="13" spans="1:61" ht="15.75" customHeight="1" thickBot="1" x14ac:dyDescent="0.35">
      <c r="A13" s="95"/>
      <c r="B13" s="213"/>
      <c r="C13" s="207"/>
      <c r="D13" s="208"/>
      <c r="E13" s="209"/>
      <c r="F13" s="210"/>
      <c r="G13" s="210"/>
      <c r="H13" s="210"/>
      <c r="I13" s="211"/>
      <c r="J13" s="206"/>
      <c r="K13" s="213"/>
      <c r="L13" s="213"/>
      <c r="M13" s="213"/>
      <c r="N13" s="213"/>
      <c r="O13" s="208"/>
      <c r="P13" s="206"/>
      <c r="Q13" s="213"/>
      <c r="R13" s="213"/>
      <c r="S13" s="213"/>
      <c r="T13" s="213"/>
      <c r="U13" s="208"/>
      <c r="V13" s="206"/>
      <c r="W13" s="213"/>
      <c r="X13" s="213"/>
      <c r="Y13" s="213"/>
      <c r="Z13" s="213"/>
      <c r="AA13" s="208"/>
      <c r="AB13" s="206"/>
      <c r="AC13" s="213"/>
      <c r="AD13" s="213"/>
      <c r="AE13" s="213"/>
      <c r="AF13" s="213"/>
      <c r="AG13" s="208"/>
      <c r="AH13" s="209"/>
      <c r="AI13" s="210"/>
      <c r="AJ13" s="210"/>
      <c r="AK13" s="210"/>
      <c r="AL13" s="210"/>
      <c r="AM13" s="211"/>
      <c r="AN13" s="95"/>
      <c r="AO13" s="234"/>
      <c r="AP13" s="235"/>
      <c r="AQ13" s="235"/>
      <c r="AR13" s="235"/>
      <c r="AS13" s="235"/>
      <c r="AT13" s="236"/>
      <c r="AU13" s="95"/>
      <c r="AV13" s="95"/>
      <c r="AW13" s="95"/>
      <c r="AX13" s="95"/>
      <c r="AY13" s="95"/>
      <c r="AZ13" s="95"/>
      <c r="BA13" s="95"/>
      <c r="BB13" s="95"/>
      <c r="BC13" s="95"/>
      <c r="BD13" s="95"/>
      <c r="BE13" s="95"/>
      <c r="BF13" s="95"/>
      <c r="BG13" s="95"/>
      <c r="BH13" s="95"/>
      <c r="BI13" s="95"/>
    </row>
    <row r="14" spans="1:61" ht="15" customHeight="1" x14ac:dyDescent="0.3">
      <c r="A14" s="95"/>
      <c r="B14" s="213"/>
      <c r="C14" s="207"/>
      <c r="D14" s="208"/>
      <c r="E14" s="203" t="s">
        <v>238</v>
      </c>
      <c r="F14" s="204"/>
      <c r="G14" s="204"/>
      <c r="H14" s="204"/>
      <c r="I14" s="204"/>
      <c r="J14" s="222" t="str">
        <f>IF(AND('[6]Mapa final'!$H$10="Alta",'[6]Mapa final'!$L$10="Leve"),CONCATENATE("R",'[6]Mapa final'!$A$10),"")</f>
        <v/>
      </c>
      <c r="K14" s="204"/>
      <c r="L14" s="223" t="str">
        <f>IF(AND('[6]Mapa final'!$H$16="Alta",'[6]Mapa final'!$L$16="Leve"),CONCATENATE("R",'[6]Mapa final'!$A$16),"")</f>
        <v/>
      </c>
      <c r="M14" s="204"/>
      <c r="N14" s="223" t="str">
        <f>IF(AND('[6]Mapa final'!$H$22="Alta",'[6]Mapa final'!$L$22="Leve"),CONCATENATE("R",'[6]Mapa final'!$A$22),"")</f>
        <v/>
      </c>
      <c r="O14" s="205"/>
      <c r="P14" s="222" t="str">
        <f>IF(AND('[6]Mapa final'!$H$10="Alta",'[6]Mapa final'!$L$10="Menor"),CONCATENATE("R",'[6]Mapa final'!$A$10),"")</f>
        <v/>
      </c>
      <c r="Q14" s="204"/>
      <c r="R14" s="223" t="str">
        <f>IF(AND('[6]Mapa final'!$H$16="Alta",'[6]Mapa final'!$L$16="Menor"),CONCATENATE("R",'[6]Mapa final'!$A$16),"")</f>
        <v/>
      </c>
      <c r="S14" s="204"/>
      <c r="T14" s="223" t="str">
        <f>IF(AND('[6]Mapa final'!$H$22="Alta",'[6]Mapa final'!$L$22="Menor"),CONCATENATE("R",'[6]Mapa final'!$A$22),"")</f>
        <v/>
      </c>
      <c r="U14" s="205"/>
      <c r="V14" s="224" t="str">
        <f>IF(AND('[6]Mapa final'!$H$10="Alta",'[6]Mapa final'!$L$10="Moderado"),CONCATENATE("R",'[6]Mapa final'!$A$10),"")</f>
        <v/>
      </c>
      <c r="W14" s="204"/>
      <c r="X14" s="225" t="str">
        <f>IF(AND('[6]Mapa final'!$H$16="Alta",'[6]Mapa final'!$L$16="Moderado"),CONCATENATE("R",'[6]Mapa final'!$A$16),"")</f>
        <v/>
      </c>
      <c r="Y14" s="204"/>
      <c r="Z14" s="225" t="str">
        <f>IF(AND('[6]Mapa final'!$H$22="Alta",'[6]Mapa final'!$L$22="Moderado"),CONCATENATE("R",'[6]Mapa final'!$A$22),"")</f>
        <v/>
      </c>
      <c r="AA14" s="205"/>
      <c r="AB14" s="224" t="str">
        <f>IF(AND('[6]Mapa final'!$H$10="Alta",'[6]Mapa final'!$L$10="Mayor"),CONCATENATE("R",'[6]Mapa final'!$A$10),"")</f>
        <v/>
      </c>
      <c r="AC14" s="204"/>
      <c r="AD14" s="225" t="str">
        <f>IF(AND('[6]Mapa final'!$H$16="Alta",'[6]Mapa final'!$L$16="Mayor"),CONCATENATE("R",'[6]Mapa final'!$A$16),"")</f>
        <v/>
      </c>
      <c r="AE14" s="204"/>
      <c r="AF14" s="225" t="str">
        <f>IF(AND('[6]Mapa final'!$H$22="Alta",'[6]Mapa final'!$L$22="Mayor"),CONCATENATE("R",'[6]Mapa final'!$A$22),"")</f>
        <v/>
      </c>
      <c r="AG14" s="205"/>
      <c r="AH14" s="228" t="str">
        <f>IF(AND('[6]Mapa final'!$H$10="Alta",'[6]Mapa final'!$L$10="Catastrófico"),CONCATENATE("R",'[6]Mapa final'!$A$10),"")</f>
        <v/>
      </c>
      <c r="AI14" s="204"/>
      <c r="AJ14" s="221" t="str">
        <f>IF(AND('[6]Mapa final'!$H$16="Alta",'[6]Mapa final'!$L$16="Catastrófico"),CONCATENATE("R",'[6]Mapa final'!$A$16),"")</f>
        <v/>
      </c>
      <c r="AK14" s="204"/>
      <c r="AL14" s="221" t="str">
        <f>IF(AND('[6]Mapa final'!$H$22="Alta",'[6]Mapa final'!$L$22="Catastrófico"),CONCATENATE("R",'[6]Mapa final'!$A$22),"")</f>
        <v/>
      </c>
      <c r="AM14" s="205"/>
      <c r="AN14" s="95"/>
      <c r="AO14" s="238" t="s">
        <v>19</v>
      </c>
      <c r="AP14" s="230"/>
      <c r="AQ14" s="230"/>
      <c r="AR14" s="230"/>
      <c r="AS14" s="230"/>
      <c r="AT14" s="231"/>
      <c r="AU14" s="95"/>
      <c r="AV14" s="95"/>
      <c r="AW14" s="95"/>
      <c r="AX14" s="95"/>
      <c r="AY14" s="95"/>
      <c r="AZ14" s="95"/>
      <c r="BA14" s="95"/>
      <c r="BB14" s="95"/>
      <c r="BC14" s="95"/>
      <c r="BD14" s="95"/>
      <c r="BE14" s="95"/>
      <c r="BF14" s="95"/>
      <c r="BG14" s="95"/>
      <c r="BH14" s="95"/>
      <c r="BI14" s="95"/>
    </row>
    <row r="15" spans="1:61" ht="15" customHeight="1" x14ac:dyDescent="0.3">
      <c r="A15" s="95"/>
      <c r="B15" s="213"/>
      <c r="C15" s="207"/>
      <c r="D15" s="208"/>
      <c r="E15" s="206"/>
      <c r="F15" s="207"/>
      <c r="G15" s="207"/>
      <c r="H15" s="207"/>
      <c r="I15" s="207"/>
      <c r="J15" s="206"/>
      <c r="K15" s="213"/>
      <c r="L15" s="213"/>
      <c r="M15" s="213"/>
      <c r="N15" s="213"/>
      <c r="O15" s="208"/>
      <c r="P15" s="206"/>
      <c r="Q15" s="213"/>
      <c r="R15" s="213"/>
      <c r="S15" s="213"/>
      <c r="T15" s="213"/>
      <c r="U15" s="208"/>
      <c r="V15" s="206"/>
      <c r="W15" s="213"/>
      <c r="X15" s="213"/>
      <c r="Y15" s="213"/>
      <c r="Z15" s="213"/>
      <c r="AA15" s="208"/>
      <c r="AB15" s="206"/>
      <c r="AC15" s="213"/>
      <c r="AD15" s="213"/>
      <c r="AE15" s="213"/>
      <c r="AF15" s="213"/>
      <c r="AG15" s="208"/>
      <c r="AH15" s="206"/>
      <c r="AI15" s="213"/>
      <c r="AJ15" s="213"/>
      <c r="AK15" s="213"/>
      <c r="AL15" s="213"/>
      <c r="AM15" s="208"/>
      <c r="AN15" s="95"/>
      <c r="AO15" s="232"/>
      <c r="AP15" s="207"/>
      <c r="AQ15" s="207"/>
      <c r="AR15" s="207"/>
      <c r="AS15" s="207"/>
      <c r="AT15" s="233"/>
      <c r="AU15" s="95"/>
      <c r="AV15" s="95"/>
      <c r="AW15" s="95"/>
      <c r="AX15" s="95"/>
      <c r="AY15" s="95"/>
      <c r="AZ15" s="95"/>
      <c r="BA15" s="95"/>
      <c r="BB15" s="95"/>
      <c r="BC15" s="95"/>
      <c r="BD15" s="95"/>
      <c r="BE15" s="95"/>
      <c r="BF15" s="95"/>
      <c r="BG15" s="95"/>
      <c r="BH15" s="95"/>
      <c r="BI15" s="95"/>
    </row>
    <row r="16" spans="1:61" ht="15" customHeight="1" x14ac:dyDescent="0.3">
      <c r="A16" s="95"/>
      <c r="B16" s="213"/>
      <c r="C16" s="207"/>
      <c r="D16" s="208"/>
      <c r="E16" s="206"/>
      <c r="F16" s="207"/>
      <c r="G16" s="207"/>
      <c r="H16" s="207"/>
      <c r="I16" s="207"/>
      <c r="J16" s="219" t="str">
        <f>IF(AND('[6]Mapa final'!$H$28="Alta",'[6]Mapa final'!$L$28="Leve"),CONCATENATE("R",'[6]Mapa final'!$A$28),"")</f>
        <v/>
      </c>
      <c r="K16" s="213"/>
      <c r="L16" s="220" t="str">
        <f>IF(AND('[6]Mapa final'!$H$34="Alta",'[6]Mapa final'!$L$34="Leve"),CONCATENATE("R",'[6]Mapa final'!$A$34),"")</f>
        <v/>
      </c>
      <c r="M16" s="213"/>
      <c r="N16" s="220" t="str">
        <f>IF(AND('[6]Mapa final'!$H$40="Alta",'[6]Mapa final'!$L$40="Leve"),CONCATENATE("R",'[6]Mapa final'!$A$40),"")</f>
        <v/>
      </c>
      <c r="O16" s="208"/>
      <c r="P16" s="219" t="str">
        <f>IF(AND('[6]Mapa final'!$H$28="Alta",'[6]Mapa final'!$L$28="Menor"),CONCATENATE("R",'[6]Mapa final'!$A$28),"")</f>
        <v/>
      </c>
      <c r="Q16" s="213"/>
      <c r="R16" s="220" t="str">
        <f>IF(AND('[6]Mapa final'!$H$34="Alta",'[6]Mapa final'!$L$34="Menor"),CONCATENATE("R",'[6]Mapa final'!$A$34),"")</f>
        <v/>
      </c>
      <c r="S16" s="213"/>
      <c r="T16" s="220" t="str">
        <f>IF(AND('[6]Mapa final'!$H$40="Alta",'[6]Mapa final'!$L$40="Menor"),CONCATENATE("R",'[6]Mapa final'!$A$40),"")</f>
        <v/>
      </c>
      <c r="U16" s="208"/>
      <c r="V16" s="212" t="str">
        <f>IF(AND('[6]Mapa final'!$H$28="Alta",'[6]Mapa final'!$L$28="Moderado"),CONCATENATE("R",'[6]Mapa final'!$A$28),"")</f>
        <v/>
      </c>
      <c r="W16" s="213"/>
      <c r="X16" s="214" t="str">
        <f>IF(AND('[6]Mapa final'!$H$34="Alta",'[6]Mapa final'!$L$34="Moderado"),CONCATENATE("R",'[6]Mapa final'!$A$34),"")</f>
        <v/>
      </c>
      <c r="Y16" s="213"/>
      <c r="Z16" s="214" t="str">
        <f>IF(AND('[6]Mapa final'!$H$40="Alta",'[6]Mapa final'!$L$40="Moderado"),CONCATENATE("R",'[6]Mapa final'!$A$40),"")</f>
        <v/>
      </c>
      <c r="AA16" s="208"/>
      <c r="AB16" s="212" t="str">
        <f>IF(AND('[6]Mapa final'!$H$28="Alta",'[6]Mapa final'!$L$28="Mayor"),CONCATENATE("R",'[6]Mapa final'!$A$28),"")</f>
        <v/>
      </c>
      <c r="AC16" s="213"/>
      <c r="AD16" s="214" t="str">
        <f>IF(AND('[6]Mapa final'!$H$34="Alta",'[6]Mapa final'!$L$34="Mayor"),CONCATENATE("R",'[6]Mapa final'!$A$34),"")</f>
        <v/>
      </c>
      <c r="AE16" s="213"/>
      <c r="AF16" s="214" t="str">
        <f>IF(AND('[6]Mapa final'!$H$40="Alta",'[6]Mapa final'!$L$40="Mayor"),CONCATENATE("R",'[6]Mapa final'!$A$40),"")</f>
        <v/>
      </c>
      <c r="AG16" s="208"/>
      <c r="AH16" s="215" t="str">
        <f>IF(AND('[6]Mapa final'!$H$28="Alta",'[6]Mapa final'!$L$28="Catastrófico"),CONCATENATE("R",'[6]Mapa final'!$A$28),"")</f>
        <v/>
      </c>
      <c r="AI16" s="213"/>
      <c r="AJ16" s="216" t="str">
        <f>IF(AND('[6]Mapa final'!$H$34="Alta",'[6]Mapa final'!$L$34="Catastrófico"),CONCATENATE("R",'[6]Mapa final'!$A$34),"")</f>
        <v/>
      </c>
      <c r="AK16" s="213"/>
      <c r="AL16" s="216" t="str">
        <f>IF(AND('[6]Mapa final'!$H$40="Alta",'[6]Mapa final'!$L$40="Catastrófico"),CONCATENATE("R",'[6]Mapa final'!$A$40),"")</f>
        <v/>
      </c>
      <c r="AM16" s="208"/>
      <c r="AN16" s="95"/>
      <c r="AO16" s="232"/>
      <c r="AP16" s="207"/>
      <c r="AQ16" s="207"/>
      <c r="AR16" s="207"/>
      <c r="AS16" s="207"/>
      <c r="AT16" s="233"/>
      <c r="AU16" s="95"/>
      <c r="AV16" s="95"/>
      <c r="AW16" s="95"/>
      <c r="AX16" s="95"/>
      <c r="AY16" s="95"/>
      <c r="AZ16" s="95"/>
      <c r="BA16" s="95"/>
      <c r="BB16" s="95"/>
      <c r="BC16" s="95"/>
      <c r="BD16" s="95"/>
      <c r="BE16" s="95"/>
      <c r="BF16" s="95"/>
      <c r="BG16" s="95"/>
      <c r="BH16" s="95"/>
      <c r="BI16" s="95"/>
    </row>
    <row r="17" spans="1:61" ht="15" customHeight="1" x14ac:dyDescent="0.3">
      <c r="A17" s="95"/>
      <c r="B17" s="213"/>
      <c r="C17" s="207"/>
      <c r="D17" s="208"/>
      <c r="E17" s="206"/>
      <c r="F17" s="207"/>
      <c r="G17" s="207"/>
      <c r="H17" s="207"/>
      <c r="I17" s="207"/>
      <c r="J17" s="206"/>
      <c r="K17" s="213"/>
      <c r="L17" s="213"/>
      <c r="M17" s="213"/>
      <c r="N17" s="213"/>
      <c r="O17" s="208"/>
      <c r="P17" s="206"/>
      <c r="Q17" s="213"/>
      <c r="R17" s="213"/>
      <c r="S17" s="213"/>
      <c r="T17" s="213"/>
      <c r="U17" s="208"/>
      <c r="V17" s="206"/>
      <c r="W17" s="213"/>
      <c r="X17" s="213"/>
      <c r="Y17" s="213"/>
      <c r="Z17" s="213"/>
      <c r="AA17" s="208"/>
      <c r="AB17" s="206"/>
      <c r="AC17" s="213"/>
      <c r="AD17" s="213"/>
      <c r="AE17" s="213"/>
      <c r="AF17" s="213"/>
      <c r="AG17" s="208"/>
      <c r="AH17" s="206"/>
      <c r="AI17" s="213"/>
      <c r="AJ17" s="213"/>
      <c r="AK17" s="213"/>
      <c r="AL17" s="213"/>
      <c r="AM17" s="208"/>
      <c r="AN17" s="95"/>
      <c r="AO17" s="232"/>
      <c r="AP17" s="207"/>
      <c r="AQ17" s="207"/>
      <c r="AR17" s="207"/>
      <c r="AS17" s="207"/>
      <c r="AT17" s="233"/>
      <c r="AU17" s="95"/>
      <c r="AV17" s="95"/>
      <c r="AW17" s="95"/>
      <c r="AX17" s="95"/>
      <c r="AY17" s="95"/>
      <c r="AZ17" s="95"/>
      <c r="BA17" s="95"/>
      <c r="BB17" s="95"/>
      <c r="BC17" s="95"/>
      <c r="BD17" s="95"/>
      <c r="BE17" s="95"/>
      <c r="BF17" s="95"/>
      <c r="BG17" s="95"/>
      <c r="BH17" s="95"/>
      <c r="BI17" s="95"/>
    </row>
    <row r="18" spans="1:61" ht="15" customHeight="1" x14ac:dyDescent="0.3">
      <c r="A18" s="95"/>
      <c r="B18" s="213"/>
      <c r="C18" s="207"/>
      <c r="D18" s="208"/>
      <c r="E18" s="206"/>
      <c r="F18" s="207"/>
      <c r="G18" s="207"/>
      <c r="H18" s="207"/>
      <c r="I18" s="207"/>
      <c r="J18" s="219" t="str">
        <f>IF(AND('[6]Mapa final'!$H$46="Alta",'[6]Mapa final'!$L$46="Leve"),CONCATENATE("R",'[6]Mapa final'!$A$46),"")</f>
        <v/>
      </c>
      <c r="K18" s="213"/>
      <c r="L18" s="220" t="str">
        <f>IF(AND('[6]Mapa final'!$H$52="Alta",'[6]Mapa final'!$L$52="Leve"),CONCATENATE("R",'[6]Mapa final'!$A$52),"")</f>
        <v/>
      </c>
      <c r="M18" s="213"/>
      <c r="N18" s="220" t="str">
        <f>IF(AND('[6]Mapa final'!$H$58="Alta",'[6]Mapa final'!$L$58="Leve"),CONCATENATE("R",'[6]Mapa final'!$A$58),"")</f>
        <v/>
      </c>
      <c r="O18" s="208"/>
      <c r="P18" s="219" t="str">
        <f>IF(AND('[6]Mapa final'!$H$46="Alta",'[6]Mapa final'!$L$46="Menor"),CONCATENATE("R",'[6]Mapa final'!$A$46),"")</f>
        <v/>
      </c>
      <c r="Q18" s="213"/>
      <c r="R18" s="220" t="str">
        <f>IF(AND('[6]Mapa final'!$H$52="Alta",'[6]Mapa final'!$L$52="Menor"),CONCATENATE("R",'[6]Mapa final'!$A$52),"")</f>
        <v/>
      </c>
      <c r="S18" s="213"/>
      <c r="T18" s="220" t="str">
        <f>IF(AND('[6]Mapa final'!$H$58="Alta",'[6]Mapa final'!$L$58="Menor"),CONCATENATE("R",'[6]Mapa final'!$A$58),"")</f>
        <v/>
      </c>
      <c r="U18" s="208"/>
      <c r="V18" s="212" t="str">
        <f>IF(AND('[6]Mapa final'!$H$46="Alta",'[6]Mapa final'!$L$46="Moderado"),CONCATENATE("R",'[6]Mapa final'!$A$46),"")</f>
        <v/>
      </c>
      <c r="W18" s="213"/>
      <c r="X18" s="214" t="str">
        <f>IF(AND('[6]Mapa final'!$H$52="Alta",'[6]Mapa final'!$L$52="Moderado"),CONCATENATE("R",'[6]Mapa final'!$A$52),"")</f>
        <v/>
      </c>
      <c r="Y18" s="213"/>
      <c r="Z18" s="214" t="str">
        <f>IF(AND('[6]Mapa final'!$H$58="Alta",'[6]Mapa final'!$L$58="Moderado"),CONCATENATE("R",'[6]Mapa final'!$A$58),"")</f>
        <v/>
      </c>
      <c r="AA18" s="208"/>
      <c r="AB18" s="212" t="str">
        <f>IF(AND('[6]Mapa final'!$H$46="Alta",'[6]Mapa final'!$L$46="Mayor"),CONCATENATE("R",'[6]Mapa final'!$A$46),"")</f>
        <v/>
      </c>
      <c r="AC18" s="213"/>
      <c r="AD18" s="214" t="str">
        <f>IF(AND('[6]Mapa final'!$H$52="Alta",'[6]Mapa final'!$L$52="Mayor"),CONCATENATE("R",'[6]Mapa final'!$A$52),"")</f>
        <v/>
      </c>
      <c r="AE18" s="213"/>
      <c r="AF18" s="214" t="str">
        <f>IF(AND('[6]Mapa final'!$H$58="Alta",'[6]Mapa final'!$L$58="Mayor"),CONCATENATE("R",'[6]Mapa final'!$A$58),"")</f>
        <v/>
      </c>
      <c r="AG18" s="208"/>
      <c r="AH18" s="215" t="str">
        <f>IF(AND('[6]Mapa final'!$H$46="Alta",'[6]Mapa final'!$L$46="Catastrófico"),CONCATENATE("R",'[6]Mapa final'!$A$46),"")</f>
        <v/>
      </c>
      <c r="AI18" s="213"/>
      <c r="AJ18" s="216" t="str">
        <f>IF(AND('[6]Mapa final'!$H$52="Alta",'[6]Mapa final'!$L$52="Catastrófico"),CONCATENATE("R",'[6]Mapa final'!$A$52),"")</f>
        <v/>
      </c>
      <c r="AK18" s="213"/>
      <c r="AL18" s="216" t="str">
        <f>IF(AND('[6]Mapa final'!$H$58="Alta",'[6]Mapa final'!$L$58="Catastrófico"),CONCATENATE("R",'[6]Mapa final'!$A$58),"")</f>
        <v/>
      </c>
      <c r="AM18" s="208"/>
      <c r="AN18" s="95"/>
      <c r="AO18" s="232"/>
      <c r="AP18" s="207"/>
      <c r="AQ18" s="207"/>
      <c r="AR18" s="207"/>
      <c r="AS18" s="207"/>
      <c r="AT18" s="233"/>
      <c r="AU18" s="95"/>
      <c r="AV18" s="95"/>
      <c r="AW18" s="95"/>
      <c r="AX18" s="95"/>
      <c r="AY18" s="95"/>
      <c r="AZ18" s="95"/>
      <c r="BA18" s="95"/>
      <c r="BB18" s="95"/>
      <c r="BC18" s="95"/>
      <c r="BD18" s="95"/>
      <c r="BE18" s="95"/>
      <c r="BF18" s="95"/>
      <c r="BG18" s="95"/>
      <c r="BH18" s="95"/>
      <c r="BI18" s="95"/>
    </row>
    <row r="19" spans="1:61" ht="15" customHeight="1" x14ac:dyDescent="0.3">
      <c r="A19" s="95"/>
      <c r="B19" s="213"/>
      <c r="C19" s="207"/>
      <c r="D19" s="208"/>
      <c r="E19" s="206"/>
      <c r="F19" s="207"/>
      <c r="G19" s="207"/>
      <c r="H19" s="207"/>
      <c r="I19" s="207"/>
      <c r="J19" s="206"/>
      <c r="K19" s="213"/>
      <c r="L19" s="213"/>
      <c r="M19" s="213"/>
      <c r="N19" s="213"/>
      <c r="O19" s="208"/>
      <c r="P19" s="206"/>
      <c r="Q19" s="213"/>
      <c r="R19" s="213"/>
      <c r="S19" s="213"/>
      <c r="T19" s="213"/>
      <c r="U19" s="208"/>
      <c r="V19" s="206"/>
      <c r="W19" s="213"/>
      <c r="X19" s="213"/>
      <c r="Y19" s="213"/>
      <c r="Z19" s="213"/>
      <c r="AA19" s="208"/>
      <c r="AB19" s="206"/>
      <c r="AC19" s="213"/>
      <c r="AD19" s="213"/>
      <c r="AE19" s="213"/>
      <c r="AF19" s="213"/>
      <c r="AG19" s="208"/>
      <c r="AH19" s="206"/>
      <c r="AI19" s="213"/>
      <c r="AJ19" s="213"/>
      <c r="AK19" s="213"/>
      <c r="AL19" s="213"/>
      <c r="AM19" s="208"/>
      <c r="AN19" s="95"/>
      <c r="AO19" s="232"/>
      <c r="AP19" s="207"/>
      <c r="AQ19" s="207"/>
      <c r="AR19" s="207"/>
      <c r="AS19" s="207"/>
      <c r="AT19" s="233"/>
      <c r="AU19" s="95"/>
      <c r="AV19" s="95"/>
      <c r="AW19" s="95"/>
      <c r="AX19" s="95"/>
      <c r="AY19" s="95"/>
      <c r="AZ19" s="95"/>
      <c r="BA19" s="95"/>
      <c r="BB19" s="95"/>
      <c r="BC19" s="95"/>
      <c r="BD19" s="95"/>
      <c r="BE19" s="95"/>
      <c r="BF19" s="95"/>
      <c r="BG19" s="95"/>
      <c r="BH19" s="95"/>
      <c r="BI19" s="95"/>
    </row>
    <row r="20" spans="1:61" ht="15" customHeight="1" x14ac:dyDescent="0.3">
      <c r="A20" s="95"/>
      <c r="B20" s="213"/>
      <c r="C20" s="207"/>
      <c r="D20" s="208"/>
      <c r="E20" s="206"/>
      <c r="F20" s="207"/>
      <c r="G20" s="207"/>
      <c r="H20" s="207"/>
      <c r="I20" s="207"/>
      <c r="J20" s="219" t="str">
        <f>IF(AND('[6]Mapa final'!$H$64="Alta",'[6]Mapa final'!$L$64="Leve"),CONCATENATE("R",'[6]Mapa final'!$A$64),"")</f>
        <v/>
      </c>
      <c r="K20" s="213"/>
      <c r="L20" s="220" t="str">
        <f>IF(AND('[6]Mapa final'!$H$70="Alta",'[6]Mapa final'!$L$70="Leve"),CONCATENATE("R",'[6]Mapa final'!$A$70),"")</f>
        <v/>
      </c>
      <c r="M20" s="213"/>
      <c r="N20" s="220" t="str">
        <f>IF(AND('[6]Mapa final'!$H$76="Alta",'[6]Mapa final'!$L$76="Leve"),CONCATENATE("R",'[6]Mapa final'!$A$76),"")</f>
        <v/>
      </c>
      <c r="O20" s="208"/>
      <c r="P20" s="219" t="str">
        <f>IF(AND('[6]Mapa final'!$H$64="Alta",'[6]Mapa final'!$L$64="Menor"),CONCATENATE("R",'[6]Mapa final'!$A$64),"")</f>
        <v/>
      </c>
      <c r="Q20" s="213"/>
      <c r="R20" s="220" t="str">
        <f>IF(AND('[6]Mapa final'!$H$70="Alta",'[6]Mapa final'!$L$70="Menor"),CONCATENATE("R",'[6]Mapa final'!$A$70),"")</f>
        <v/>
      </c>
      <c r="S20" s="213"/>
      <c r="T20" s="220" t="str">
        <f>IF(AND('[6]Mapa final'!$H$76="Alta",'[6]Mapa final'!$L$76="Menor"),CONCATENATE("R",'[6]Mapa final'!$A$76),"")</f>
        <v/>
      </c>
      <c r="U20" s="208"/>
      <c r="V20" s="212" t="str">
        <f>IF(AND('[6]Mapa final'!$H$64="Alta",'[6]Mapa final'!$L$64="Moderado"),CONCATENATE("R",'[6]Mapa final'!$A$64),"")</f>
        <v/>
      </c>
      <c r="W20" s="213"/>
      <c r="X20" s="214" t="str">
        <f>IF(AND('[6]Mapa final'!$H$70="Alta",'[6]Mapa final'!$L$70="Moderado"),CONCATENATE("R",'[6]Mapa final'!$A$70),"")</f>
        <v/>
      </c>
      <c r="Y20" s="213"/>
      <c r="Z20" s="214" t="str">
        <f>IF(AND('[6]Mapa final'!$H$76="Alta",'[6]Mapa final'!$L$76="Moderado"),CONCATENATE("R",'[6]Mapa final'!$A$76),"")</f>
        <v/>
      </c>
      <c r="AA20" s="208"/>
      <c r="AB20" s="212" t="str">
        <f>IF(AND('[6]Mapa final'!$H$64="Alta",'[6]Mapa final'!$L$64="Mayor"),CONCATENATE("R",'[6]Mapa final'!$A$64),"")</f>
        <v/>
      </c>
      <c r="AC20" s="213"/>
      <c r="AD20" s="214" t="str">
        <f>IF(AND('[6]Mapa final'!$H$70="Alta",'[6]Mapa final'!$L$70="Mayor"),CONCATENATE("R",'[6]Mapa final'!$A$70),"")</f>
        <v/>
      </c>
      <c r="AE20" s="213"/>
      <c r="AF20" s="214" t="str">
        <f>IF(AND('[6]Mapa final'!$H$76="Alta",'[6]Mapa final'!$L$76="Mayor"),CONCATENATE("R",'[6]Mapa final'!$A$76),"")</f>
        <v/>
      </c>
      <c r="AG20" s="208"/>
      <c r="AH20" s="215" t="str">
        <f>IF(AND('[6]Mapa final'!$H$64="Alta",'[6]Mapa final'!$L$64="Catastrófico"),CONCATENATE("R",'[6]Mapa final'!$A$64),"")</f>
        <v/>
      </c>
      <c r="AI20" s="213"/>
      <c r="AJ20" s="216" t="str">
        <f>IF(AND('[6]Mapa final'!$H$70="Alta",'[6]Mapa final'!$L$70="Catastrófico"),CONCATENATE("R",'[6]Mapa final'!$A$70),"")</f>
        <v/>
      </c>
      <c r="AK20" s="213"/>
      <c r="AL20" s="216" t="str">
        <f>IF(AND('[6]Mapa final'!$H$76="Alta",'[6]Mapa final'!$L$76="Catastrófico"),CONCATENATE("R",'[6]Mapa final'!$A$76),"")</f>
        <v/>
      </c>
      <c r="AM20" s="208"/>
      <c r="AN20" s="95"/>
      <c r="AO20" s="232"/>
      <c r="AP20" s="207"/>
      <c r="AQ20" s="207"/>
      <c r="AR20" s="207"/>
      <c r="AS20" s="207"/>
      <c r="AT20" s="233"/>
      <c r="AU20" s="95"/>
      <c r="AV20" s="95"/>
      <c r="AW20" s="95"/>
      <c r="AX20" s="95"/>
      <c r="AY20" s="95"/>
      <c r="AZ20" s="95"/>
      <c r="BA20" s="95"/>
      <c r="BB20" s="95"/>
      <c r="BC20" s="95"/>
      <c r="BD20" s="95"/>
      <c r="BE20" s="95"/>
      <c r="BF20" s="95"/>
      <c r="BG20" s="95"/>
      <c r="BH20" s="95"/>
      <c r="BI20" s="95"/>
    </row>
    <row r="21" spans="1:61" ht="15.75" customHeight="1" thickBot="1" x14ac:dyDescent="0.35">
      <c r="A21" s="95"/>
      <c r="B21" s="213"/>
      <c r="C21" s="207"/>
      <c r="D21" s="208"/>
      <c r="E21" s="209"/>
      <c r="F21" s="210"/>
      <c r="G21" s="210"/>
      <c r="H21" s="210"/>
      <c r="I21" s="210"/>
      <c r="J21" s="209"/>
      <c r="K21" s="210"/>
      <c r="L21" s="210"/>
      <c r="M21" s="210"/>
      <c r="N21" s="210"/>
      <c r="O21" s="211"/>
      <c r="P21" s="209"/>
      <c r="Q21" s="210"/>
      <c r="R21" s="210"/>
      <c r="S21" s="210"/>
      <c r="T21" s="210"/>
      <c r="U21" s="211"/>
      <c r="V21" s="209"/>
      <c r="W21" s="210"/>
      <c r="X21" s="210"/>
      <c r="Y21" s="210"/>
      <c r="Z21" s="210"/>
      <c r="AA21" s="211"/>
      <c r="AB21" s="209"/>
      <c r="AC21" s="210"/>
      <c r="AD21" s="210"/>
      <c r="AE21" s="210"/>
      <c r="AF21" s="210"/>
      <c r="AG21" s="211"/>
      <c r="AH21" s="209"/>
      <c r="AI21" s="210"/>
      <c r="AJ21" s="210"/>
      <c r="AK21" s="210"/>
      <c r="AL21" s="210"/>
      <c r="AM21" s="211"/>
      <c r="AN21" s="95"/>
      <c r="AO21" s="234"/>
      <c r="AP21" s="235"/>
      <c r="AQ21" s="235"/>
      <c r="AR21" s="235"/>
      <c r="AS21" s="235"/>
      <c r="AT21" s="236"/>
      <c r="AU21" s="95"/>
      <c r="AV21" s="95"/>
      <c r="AW21" s="95"/>
      <c r="AX21" s="95"/>
      <c r="AY21" s="95"/>
      <c r="AZ21" s="95"/>
      <c r="BA21" s="95"/>
      <c r="BB21" s="95"/>
      <c r="BC21" s="95"/>
      <c r="BD21" s="95"/>
      <c r="BE21" s="95"/>
      <c r="BF21" s="95"/>
      <c r="BG21" s="95"/>
      <c r="BH21" s="95"/>
      <c r="BI21" s="95"/>
    </row>
    <row r="22" spans="1:61" ht="14.25" customHeight="1" x14ac:dyDescent="0.3">
      <c r="A22" s="95"/>
      <c r="B22" s="213"/>
      <c r="C22" s="207"/>
      <c r="D22" s="208"/>
      <c r="E22" s="203" t="s">
        <v>239</v>
      </c>
      <c r="F22" s="204"/>
      <c r="G22" s="204"/>
      <c r="H22" s="204"/>
      <c r="I22" s="205"/>
      <c r="J22" s="222" t="str">
        <f>IF(AND('[6]Mapa final'!$H$10="Media",'[6]Mapa final'!$L$10="Leve"),CONCATENATE("R",'[6]Mapa final'!$A$10),"")</f>
        <v/>
      </c>
      <c r="K22" s="204"/>
      <c r="L22" s="223" t="str">
        <f>IF(AND('[6]Mapa final'!$H$16="Media",'[6]Mapa final'!$L$16="Leve"),CONCATENATE("R",'[6]Mapa final'!$A$16),"")</f>
        <v/>
      </c>
      <c r="M22" s="204"/>
      <c r="N22" s="223" t="str">
        <f>IF(AND('[6]Mapa final'!$H$22="Media",'[6]Mapa final'!$L$22="Leve"),CONCATENATE("R",'[6]Mapa final'!$A$22),"")</f>
        <v/>
      </c>
      <c r="O22" s="205"/>
      <c r="P22" s="222" t="str">
        <f>IF(AND('[6]Mapa final'!$H$10="Media",'[6]Mapa final'!$L$10="Menor"),CONCATENATE("R",'[6]Mapa final'!$A$10),"")</f>
        <v/>
      </c>
      <c r="Q22" s="204"/>
      <c r="R22" s="223" t="str">
        <f>IF(AND('[6]Mapa final'!$H$16="Media",'[6]Mapa final'!$L$16="Menor"),CONCATENATE("R",'[6]Mapa final'!$A$16),"")</f>
        <v/>
      </c>
      <c r="S22" s="204"/>
      <c r="T22" s="223" t="str">
        <f>IF(AND('[6]Mapa final'!$H$22="Media",'[6]Mapa final'!$L$22="Menor"),CONCATENATE("R",'[6]Mapa final'!$A$22),"")</f>
        <v/>
      </c>
      <c r="U22" s="205"/>
      <c r="V22" s="222" t="str">
        <f>IF(AND('[6]Mapa final'!$H$10="Media",'[6]Mapa final'!$L$10="Moderado"),CONCATENATE("R",'[6]Mapa final'!$A$10),"")</f>
        <v/>
      </c>
      <c r="W22" s="204"/>
      <c r="X22" s="223" t="str">
        <f>IF(AND('[6]Mapa final'!$H$16="Media",'[6]Mapa final'!$L$16="Moderado"),CONCATENATE("R",'[6]Mapa final'!$A$16),"")</f>
        <v/>
      </c>
      <c r="Y22" s="204"/>
      <c r="Z22" s="223" t="str">
        <f>IF(AND('[6]Mapa final'!$H$22="Media",'[6]Mapa final'!$L$22="Moderado"),CONCATENATE("R",'[6]Mapa final'!$A$22),"")</f>
        <v>R3</v>
      </c>
      <c r="AA22" s="205"/>
      <c r="AB22" s="224" t="str">
        <f>IF(AND('[6]Mapa final'!$H$10="Media",'[6]Mapa final'!$L$10="Mayor"),CONCATENATE("R",'[6]Mapa final'!$A$10),"")</f>
        <v/>
      </c>
      <c r="AC22" s="204"/>
      <c r="AD22" s="225" t="str">
        <f>IF(AND('[6]Mapa final'!$H$16="Media",'[6]Mapa final'!$L$16="Mayor"),CONCATENATE("R",'[6]Mapa final'!$A$16),"")</f>
        <v/>
      </c>
      <c r="AE22" s="204"/>
      <c r="AF22" s="225" t="str">
        <f>IF(AND('[6]Mapa final'!$H$22="Media",'[6]Mapa final'!$L$22="Mayor"),CONCATENATE("R",'[6]Mapa final'!$A$22),"")</f>
        <v/>
      </c>
      <c r="AG22" s="205"/>
      <c r="AH22" s="228" t="str">
        <f>IF(AND('[6]Mapa final'!$H$10="Media",'[6]Mapa final'!$L$10="Catastrófico"),CONCATENATE("R",'[6]Mapa final'!$A$10),"")</f>
        <v/>
      </c>
      <c r="AI22" s="204"/>
      <c r="AJ22" s="221" t="str">
        <f>IF(AND('[6]Mapa final'!$H$16="Media",'[6]Mapa final'!$L$16="Catastrófico"),CONCATENATE("R",'[6]Mapa final'!$A$16),"")</f>
        <v/>
      </c>
      <c r="AK22" s="204"/>
      <c r="AL22" s="221" t="str">
        <f>IF(AND('[6]Mapa final'!$H$22="Media",'[6]Mapa final'!$L$22="Catastrófico"),CONCATENATE("R",'[6]Mapa final'!$A$22),"")</f>
        <v/>
      </c>
      <c r="AM22" s="205"/>
      <c r="AN22" s="95"/>
      <c r="AO22" s="237" t="s">
        <v>0</v>
      </c>
      <c r="AP22" s="230"/>
      <c r="AQ22" s="230"/>
      <c r="AR22" s="230"/>
      <c r="AS22" s="230"/>
      <c r="AT22" s="231"/>
      <c r="AU22" s="95"/>
      <c r="AV22" s="95"/>
      <c r="AW22" s="95"/>
      <c r="AX22" s="95"/>
      <c r="AY22" s="95"/>
      <c r="AZ22" s="95"/>
      <c r="BA22" s="95"/>
      <c r="BB22" s="95"/>
      <c r="BC22" s="95"/>
      <c r="BD22" s="95"/>
      <c r="BE22" s="95"/>
      <c r="BF22" s="95"/>
      <c r="BG22" s="95"/>
      <c r="BH22" s="95"/>
      <c r="BI22" s="95"/>
    </row>
    <row r="23" spans="1:61" ht="14.25" customHeight="1" x14ac:dyDescent="0.3">
      <c r="A23" s="95"/>
      <c r="B23" s="213"/>
      <c r="C23" s="207"/>
      <c r="D23" s="208"/>
      <c r="E23" s="206"/>
      <c r="F23" s="207"/>
      <c r="G23" s="207"/>
      <c r="H23" s="207"/>
      <c r="I23" s="208"/>
      <c r="J23" s="206"/>
      <c r="K23" s="213"/>
      <c r="L23" s="213"/>
      <c r="M23" s="213"/>
      <c r="N23" s="213"/>
      <c r="O23" s="208"/>
      <c r="P23" s="206"/>
      <c r="Q23" s="213"/>
      <c r="R23" s="213"/>
      <c r="S23" s="213"/>
      <c r="T23" s="213"/>
      <c r="U23" s="208"/>
      <c r="V23" s="206"/>
      <c r="W23" s="213"/>
      <c r="X23" s="213"/>
      <c r="Y23" s="213"/>
      <c r="Z23" s="213"/>
      <c r="AA23" s="208"/>
      <c r="AB23" s="206"/>
      <c r="AC23" s="213"/>
      <c r="AD23" s="213"/>
      <c r="AE23" s="213"/>
      <c r="AF23" s="213"/>
      <c r="AG23" s="208"/>
      <c r="AH23" s="206"/>
      <c r="AI23" s="213"/>
      <c r="AJ23" s="213"/>
      <c r="AK23" s="213"/>
      <c r="AL23" s="213"/>
      <c r="AM23" s="208"/>
      <c r="AN23" s="95"/>
      <c r="AO23" s="232"/>
      <c r="AP23" s="207"/>
      <c r="AQ23" s="207"/>
      <c r="AR23" s="207"/>
      <c r="AS23" s="207"/>
      <c r="AT23" s="233"/>
      <c r="AU23" s="95"/>
      <c r="AV23" s="95"/>
      <c r="AW23" s="95"/>
      <c r="AX23" s="95"/>
      <c r="AY23" s="95"/>
      <c r="AZ23" s="95"/>
      <c r="BA23" s="95"/>
      <c r="BB23" s="95"/>
      <c r="BC23" s="95"/>
      <c r="BD23" s="95"/>
      <c r="BE23" s="95"/>
      <c r="BF23" s="95"/>
      <c r="BG23" s="95"/>
      <c r="BH23" s="95"/>
      <c r="BI23" s="95"/>
    </row>
    <row r="24" spans="1:61" ht="14.25" customHeight="1" x14ac:dyDescent="0.3">
      <c r="A24" s="95"/>
      <c r="B24" s="213"/>
      <c r="C24" s="207"/>
      <c r="D24" s="208"/>
      <c r="E24" s="206"/>
      <c r="F24" s="207"/>
      <c r="G24" s="207"/>
      <c r="H24" s="207"/>
      <c r="I24" s="208"/>
      <c r="J24" s="219" t="str">
        <f>IF(AND('[6]Mapa final'!$H$28="Media",'[6]Mapa final'!$L$28="Leve"),CONCATENATE("R",'[6]Mapa final'!$A$28),"")</f>
        <v/>
      </c>
      <c r="K24" s="213"/>
      <c r="L24" s="220" t="str">
        <f>IF(AND('[6]Mapa final'!$H$34="Media",'[6]Mapa final'!$L$34="Leve"),CONCATENATE("R",'[6]Mapa final'!$A$34),"")</f>
        <v/>
      </c>
      <c r="M24" s="213"/>
      <c r="N24" s="220" t="str">
        <f>IF(AND('[6]Mapa final'!$H$40="Media",'[6]Mapa final'!$L$40="Leve"),CONCATENATE("R",'[6]Mapa final'!$A$40),"")</f>
        <v/>
      </c>
      <c r="O24" s="208"/>
      <c r="P24" s="219" t="str">
        <f>IF(AND('[6]Mapa final'!$H$28="Media",'[6]Mapa final'!$L$28="Menor"),CONCATENATE("R",'[6]Mapa final'!$A$28),"")</f>
        <v/>
      </c>
      <c r="Q24" s="213"/>
      <c r="R24" s="220" t="str">
        <f>IF(AND('[6]Mapa final'!$H$34="Media",'[6]Mapa final'!$L$34="Menor"),CONCATENATE("R",'[6]Mapa final'!$A$34),"")</f>
        <v/>
      </c>
      <c r="S24" s="213"/>
      <c r="T24" s="220" t="str">
        <f>IF(AND('[6]Mapa final'!$H$40="Media",'[6]Mapa final'!$L$40="Menor"),CONCATENATE("R",'[6]Mapa final'!$A$40),"")</f>
        <v/>
      </c>
      <c r="U24" s="208"/>
      <c r="V24" s="219" t="str">
        <f>IF(AND('[6]Mapa final'!$H$28="Media",'[6]Mapa final'!$L$28="Moderado"),CONCATENATE("R",'[6]Mapa final'!$A$28),"")</f>
        <v/>
      </c>
      <c r="W24" s="213"/>
      <c r="X24" s="220" t="str">
        <f>IF(AND('[6]Mapa final'!$H$34="Media",'[6]Mapa final'!$L$34="Moderado"),CONCATENATE("R",'[6]Mapa final'!$A$34),"")</f>
        <v/>
      </c>
      <c r="Y24" s="213"/>
      <c r="Z24" s="220" t="str">
        <f>IF(AND('[6]Mapa final'!$H$40="Media",'[6]Mapa final'!$L$40="Moderado"),CONCATENATE("R",'[6]Mapa final'!$A$40),"")</f>
        <v>R6</v>
      </c>
      <c r="AA24" s="208"/>
      <c r="AB24" s="212" t="str">
        <f>IF(AND('[6]Mapa final'!$H$28="Media",'[6]Mapa final'!$L$28="Mayor"),CONCATENATE("R",'[6]Mapa final'!$A$28),"")</f>
        <v/>
      </c>
      <c r="AC24" s="213"/>
      <c r="AD24" s="214" t="str">
        <f>IF(AND('[6]Mapa final'!$H$34="Media",'[6]Mapa final'!$L$34="Mayor"),CONCATENATE("R",'[6]Mapa final'!$A$34),"")</f>
        <v/>
      </c>
      <c r="AE24" s="213"/>
      <c r="AF24" s="214" t="str">
        <f>IF(AND('[6]Mapa final'!$H$40="Media",'[6]Mapa final'!$L$40="Mayor"),CONCATENATE("R",'[6]Mapa final'!$A$40),"")</f>
        <v/>
      </c>
      <c r="AG24" s="208"/>
      <c r="AH24" s="215" t="str">
        <f>IF(AND('[6]Mapa final'!$H$28="Media",'[6]Mapa final'!$L$28="Catastrófico"),CONCATENATE("R",'[6]Mapa final'!$A$28),"")</f>
        <v/>
      </c>
      <c r="AI24" s="213"/>
      <c r="AJ24" s="216" t="str">
        <f>IF(AND('[6]Mapa final'!$H$34="Media",'[6]Mapa final'!$L$34="Catastrófico"),CONCATENATE("R",'[6]Mapa final'!$A$34),"")</f>
        <v/>
      </c>
      <c r="AK24" s="213"/>
      <c r="AL24" s="216" t="str">
        <f>IF(AND('[6]Mapa final'!$H$40="Media",'[6]Mapa final'!$L$40="Catastrófico"),CONCATENATE("R",'[6]Mapa final'!$A$40),"")</f>
        <v/>
      </c>
      <c r="AM24" s="208"/>
      <c r="AN24" s="95"/>
      <c r="AO24" s="232"/>
      <c r="AP24" s="207"/>
      <c r="AQ24" s="207"/>
      <c r="AR24" s="207"/>
      <c r="AS24" s="207"/>
      <c r="AT24" s="233"/>
      <c r="AU24" s="95"/>
      <c r="AV24" s="95"/>
      <c r="AW24" s="95"/>
      <c r="AX24" s="95"/>
      <c r="AY24" s="95"/>
      <c r="AZ24" s="95"/>
      <c r="BA24" s="95"/>
      <c r="BB24" s="95"/>
      <c r="BC24" s="95"/>
      <c r="BD24" s="95"/>
      <c r="BE24" s="95"/>
      <c r="BF24" s="95"/>
      <c r="BG24" s="95"/>
      <c r="BH24" s="95"/>
      <c r="BI24" s="95"/>
    </row>
    <row r="25" spans="1:61" ht="14.25" customHeight="1" x14ac:dyDescent="0.3">
      <c r="A25" s="95"/>
      <c r="B25" s="213"/>
      <c r="C25" s="207"/>
      <c r="D25" s="208"/>
      <c r="E25" s="206"/>
      <c r="F25" s="207"/>
      <c r="G25" s="207"/>
      <c r="H25" s="207"/>
      <c r="I25" s="208"/>
      <c r="J25" s="206"/>
      <c r="K25" s="213"/>
      <c r="L25" s="213"/>
      <c r="M25" s="213"/>
      <c r="N25" s="213"/>
      <c r="O25" s="208"/>
      <c r="P25" s="206"/>
      <c r="Q25" s="213"/>
      <c r="R25" s="213"/>
      <c r="S25" s="213"/>
      <c r="T25" s="213"/>
      <c r="U25" s="208"/>
      <c r="V25" s="206"/>
      <c r="W25" s="213"/>
      <c r="X25" s="213"/>
      <c r="Y25" s="213"/>
      <c r="Z25" s="213"/>
      <c r="AA25" s="208"/>
      <c r="AB25" s="206"/>
      <c r="AC25" s="213"/>
      <c r="AD25" s="213"/>
      <c r="AE25" s="213"/>
      <c r="AF25" s="213"/>
      <c r="AG25" s="208"/>
      <c r="AH25" s="206"/>
      <c r="AI25" s="213"/>
      <c r="AJ25" s="213"/>
      <c r="AK25" s="213"/>
      <c r="AL25" s="213"/>
      <c r="AM25" s="208"/>
      <c r="AN25" s="95"/>
      <c r="AO25" s="232"/>
      <c r="AP25" s="207"/>
      <c r="AQ25" s="207"/>
      <c r="AR25" s="207"/>
      <c r="AS25" s="207"/>
      <c r="AT25" s="233"/>
      <c r="AU25" s="95"/>
      <c r="AV25" s="95"/>
      <c r="AW25" s="95"/>
      <c r="AX25" s="95"/>
      <c r="AY25" s="95"/>
      <c r="AZ25" s="95"/>
      <c r="BA25" s="95"/>
      <c r="BB25" s="95"/>
      <c r="BC25" s="95"/>
      <c r="BD25" s="95"/>
      <c r="BE25" s="95"/>
      <c r="BF25" s="95"/>
      <c r="BG25" s="95"/>
      <c r="BH25" s="95"/>
      <c r="BI25" s="95"/>
    </row>
    <row r="26" spans="1:61" ht="14.25" customHeight="1" x14ac:dyDescent="0.3">
      <c r="A26" s="95"/>
      <c r="B26" s="213"/>
      <c r="C26" s="207"/>
      <c r="D26" s="208"/>
      <c r="E26" s="206"/>
      <c r="F26" s="207"/>
      <c r="G26" s="207"/>
      <c r="H26" s="207"/>
      <c r="I26" s="208"/>
      <c r="J26" s="219" t="str">
        <f>IF(AND('[6]Mapa final'!$H$46="Media",'[6]Mapa final'!$L$46="Leve"),CONCATENATE("R",'[6]Mapa final'!$A$46),"")</f>
        <v/>
      </c>
      <c r="K26" s="213"/>
      <c r="L26" s="220" t="str">
        <f>IF(AND('[6]Mapa final'!$H$52="Media",'[6]Mapa final'!$L$52="Leve"),CONCATENATE("R",'[6]Mapa final'!$A$52),"")</f>
        <v/>
      </c>
      <c r="M26" s="213"/>
      <c r="N26" s="220" t="str">
        <f>IF(AND('[6]Mapa final'!$H$58="Media",'[6]Mapa final'!$L$58="Leve"),CONCATENATE("R",'[6]Mapa final'!$A$58),"")</f>
        <v/>
      </c>
      <c r="O26" s="208"/>
      <c r="P26" s="219" t="str">
        <f>IF(AND('[6]Mapa final'!$H$46="Media",'[6]Mapa final'!$L$46="Menor"),CONCATENATE("R",'[6]Mapa final'!$A$46),"")</f>
        <v/>
      </c>
      <c r="Q26" s="213"/>
      <c r="R26" s="220" t="str">
        <f>IF(AND('[6]Mapa final'!$H$52="Media",'[6]Mapa final'!$L$52="Menor"),CONCATENATE("R",'[6]Mapa final'!$A$52),"")</f>
        <v/>
      </c>
      <c r="S26" s="213"/>
      <c r="T26" s="220" t="str">
        <f>IF(AND('[6]Mapa final'!$H$58="Media",'[6]Mapa final'!$L$58="Menor"),CONCATENATE("R",'[6]Mapa final'!$A$58),"")</f>
        <v/>
      </c>
      <c r="U26" s="208"/>
      <c r="V26" s="219" t="str">
        <f>IF(AND('[6]Mapa final'!$H$46="Media",'[6]Mapa final'!$L$46="Moderado"),CONCATENATE("R",'[6]Mapa final'!$A$46),"")</f>
        <v/>
      </c>
      <c r="W26" s="213"/>
      <c r="X26" s="220" t="str">
        <f>IF(AND('[6]Mapa final'!$H$52="Media",'[6]Mapa final'!$L$52="Moderado"),CONCATENATE("R",'[6]Mapa final'!$A$52),"")</f>
        <v/>
      </c>
      <c r="Y26" s="213"/>
      <c r="Z26" s="220" t="str">
        <f>IF(AND('[6]Mapa final'!$H$58="Media",'[6]Mapa final'!$L$58="Moderado"),CONCATENATE("R",'[6]Mapa final'!$A$58),"")</f>
        <v/>
      </c>
      <c r="AA26" s="208"/>
      <c r="AB26" s="212" t="str">
        <f>IF(AND('[6]Mapa final'!$H$46="Media",'[6]Mapa final'!$L$46="Mayor"),CONCATENATE("R",'[6]Mapa final'!$A$46),"")</f>
        <v/>
      </c>
      <c r="AC26" s="213"/>
      <c r="AD26" s="214" t="str">
        <f>IF(AND('[6]Mapa final'!$H$52="Media",'[6]Mapa final'!$L$52="Mayor"),CONCATENATE("R",'[6]Mapa final'!$A$52),"")</f>
        <v/>
      </c>
      <c r="AE26" s="213"/>
      <c r="AF26" s="214" t="str">
        <f>IF(AND('[6]Mapa final'!$H$58="Media",'[6]Mapa final'!$L$58="Mayor"),CONCATENATE("R",'[6]Mapa final'!$A$58),"")</f>
        <v/>
      </c>
      <c r="AG26" s="208"/>
      <c r="AH26" s="215" t="str">
        <f>IF(AND('[6]Mapa final'!$H$46="Media",'[6]Mapa final'!$L$46="Catastrófico"),CONCATENATE("R",'[6]Mapa final'!$A$46),"")</f>
        <v/>
      </c>
      <c r="AI26" s="213"/>
      <c r="AJ26" s="216" t="str">
        <f>IF(AND('[6]Mapa final'!$H$52="Media",'[6]Mapa final'!$L$52="Catastrófico"),CONCATENATE("R",'[6]Mapa final'!$A$52),"")</f>
        <v/>
      </c>
      <c r="AK26" s="213"/>
      <c r="AL26" s="216" t="str">
        <f>IF(AND('[6]Mapa final'!$H$58="Media",'[6]Mapa final'!$L$58="Catastrófico"),CONCATENATE("R",'[6]Mapa final'!$A$58),"")</f>
        <v/>
      </c>
      <c r="AM26" s="208"/>
      <c r="AN26" s="95"/>
      <c r="AO26" s="232"/>
      <c r="AP26" s="207"/>
      <c r="AQ26" s="207"/>
      <c r="AR26" s="207"/>
      <c r="AS26" s="207"/>
      <c r="AT26" s="233"/>
      <c r="AU26" s="95"/>
      <c r="AV26" s="95"/>
      <c r="AW26" s="95"/>
      <c r="AX26" s="95"/>
      <c r="AY26" s="95"/>
      <c r="AZ26" s="95"/>
      <c r="BA26" s="95"/>
      <c r="BB26" s="95"/>
      <c r="BC26" s="95"/>
      <c r="BD26" s="95"/>
      <c r="BE26" s="95"/>
      <c r="BF26" s="95"/>
      <c r="BG26" s="95"/>
      <c r="BH26" s="95"/>
      <c r="BI26" s="95"/>
    </row>
    <row r="27" spans="1:61" ht="14.25" customHeight="1" x14ac:dyDescent="0.3">
      <c r="A27" s="95"/>
      <c r="B27" s="213"/>
      <c r="C27" s="207"/>
      <c r="D27" s="208"/>
      <c r="E27" s="206"/>
      <c r="F27" s="207"/>
      <c r="G27" s="207"/>
      <c r="H27" s="207"/>
      <c r="I27" s="208"/>
      <c r="J27" s="206"/>
      <c r="K27" s="213"/>
      <c r="L27" s="213"/>
      <c r="M27" s="213"/>
      <c r="N27" s="213"/>
      <c r="O27" s="208"/>
      <c r="P27" s="206"/>
      <c r="Q27" s="213"/>
      <c r="R27" s="213"/>
      <c r="S27" s="213"/>
      <c r="T27" s="213"/>
      <c r="U27" s="208"/>
      <c r="V27" s="206"/>
      <c r="W27" s="213"/>
      <c r="X27" s="213"/>
      <c r="Y27" s="213"/>
      <c r="Z27" s="213"/>
      <c r="AA27" s="208"/>
      <c r="AB27" s="206"/>
      <c r="AC27" s="213"/>
      <c r="AD27" s="213"/>
      <c r="AE27" s="213"/>
      <c r="AF27" s="213"/>
      <c r="AG27" s="208"/>
      <c r="AH27" s="206"/>
      <c r="AI27" s="213"/>
      <c r="AJ27" s="213"/>
      <c r="AK27" s="213"/>
      <c r="AL27" s="213"/>
      <c r="AM27" s="208"/>
      <c r="AN27" s="95"/>
      <c r="AO27" s="232"/>
      <c r="AP27" s="207"/>
      <c r="AQ27" s="207"/>
      <c r="AR27" s="207"/>
      <c r="AS27" s="207"/>
      <c r="AT27" s="233"/>
      <c r="AU27" s="95"/>
      <c r="AV27" s="95"/>
      <c r="AW27" s="95"/>
      <c r="AX27" s="95"/>
      <c r="AY27" s="95"/>
      <c r="AZ27" s="95"/>
      <c r="BA27" s="95"/>
      <c r="BB27" s="95"/>
      <c r="BC27" s="95"/>
      <c r="BD27" s="95"/>
      <c r="BE27" s="95"/>
      <c r="BF27" s="95"/>
      <c r="BG27" s="95"/>
      <c r="BH27" s="95"/>
      <c r="BI27" s="95"/>
    </row>
    <row r="28" spans="1:61" ht="14.25" customHeight="1" x14ac:dyDescent="0.3">
      <c r="A28" s="95"/>
      <c r="B28" s="213"/>
      <c r="C28" s="207"/>
      <c r="D28" s="208"/>
      <c r="E28" s="206"/>
      <c r="F28" s="207"/>
      <c r="G28" s="207"/>
      <c r="H28" s="207"/>
      <c r="I28" s="208"/>
      <c r="J28" s="219" t="str">
        <f>IF(AND('[6]Mapa final'!$H$64="Media",'[6]Mapa final'!$L$64="Leve"),CONCATENATE("R",'[6]Mapa final'!$A$64),"")</f>
        <v/>
      </c>
      <c r="K28" s="213"/>
      <c r="L28" s="220" t="str">
        <f>IF(AND('[6]Mapa final'!$H$70="Media",'[6]Mapa final'!$L$70="Leve"),CONCATENATE("R",'[6]Mapa final'!$A$70),"")</f>
        <v/>
      </c>
      <c r="M28" s="213"/>
      <c r="N28" s="220" t="str">
        <f>IF(AND('[6]Mapa final'!$H$76="Media",'[6]Mapa final'!$L$76="Leve"),CONCATENATE("R",'[6]Mapa final'!$A$76),"")</f>
        <v/>
      </c>
      <c r="O28" s="208"/>
      <c r="P28" s="219" t="str">
        <f>IF(AND('[6]Mapa final'!$H$64="Media",'[6]Mapa final'!$L$64="Menor"),CONCATENATE("R",'[6]Mapa final'!$A$64),"")</f>
        <v/>
      </c>
      <c r="Q28" s="213"/>
      <c r="R28" s="220" t="str">
        <f>IF(AND('[6]Mapa final'!$H$70="Media",'[6]Mapa final'!$L$70="Menor"),CONCATENATE("R",'[6]Mapa final'!$A$70),"")</f>
        <v/>
      </c>
      <c r="S28" s="213"/>
      <c r="T28" s="220" t="str">
        <f>IF(AND('[6]Mapa final'!$H$76="Media",'[6]Mapa final'!$L$76="Menor"),CONCATENATE("R",'[6]Mapa final'!$A$76),"")</f>
        <v/>
      </c>
      <c r="U28" s="208"/>
      <c r="V28" s="219" t="str">
        <f>IF(AND('[6]Mapa final'!$H$64="Media",'[6]Mapa final'!$L$64="Moderado"),CONCATENATE("R",'[6]Mapa final'!$A$64),"")</f>
        <v/>
      </c>
      <c r="W28" s="213"/>
      <c r="X28" s="220" t="str">
        <f>IF(AND('[6]Mapa final'!$H$70="Media",'[6]Mapa final'!$L$70="Moderado"),CONCATENATE("R",'[6]Mapa final'!$A$70),"")</f>
        <v/>
      </c>
      <c r="Y28" s="213"/>
      <c r="Z28" s="220" t="str">
        <f>IF(AND('[6]Mapa final'!$H$76="Media",'[6]Mapa final'!$L$76="Moderado"),CONCATENATE("R",'[6]Mapa final'!$A$76),"")</f>
        <v/>
      </c>
      <c r="AA28" s="208"/>
      <c r="AB28" s="212" t="str">
        <f>IF(AND('[6]Mapa final'!$H$64="Media",'[6]Mapa final'!$L$64="Mayor"),CONCATENATE("R",'[6]Mapa final'!$A$64),"")</f>
        <v/>
      </c>
      <c r="AC28" s="213"/>
      <c r="AD28" s="214" t="str">
        <f>IF(AND('[6]Mapa final'!$H$70="Media",'[6]Mapa final'!$L$70="Mayor"),CONCATENATE("R",'[6]Mapa final'!$A$70),"")</f>
        <v/>
      </c>
      <c r="AE28" s="213"/>
      <c r="AF28" s="214" t="str">
        <f>IF(AND('[6]Mapa final'!$H$76="Media",'[6]Mapa final'!$L$76="Mayor"),CONCATENATE("R",'[6]Mapa final'!$A$76),"")</f>
        <v/>
      </c>
      <c r="AG28" s="208"/>
      <c r="AH28" s="215" t="str">
        <f>IF(AND('[6]Mapa final'!$H$64="Media",'[6]Mapa final'!$L$64="Catastrófico"),CONCATENATE("R",'[6]Mapa final'!$A$64),"")</f>
        <v/>
      </c>
      <c r="AI28" s="213"/>
      <c r="AJ28" s="216" t="str">
        <f>IF(AND('[6]Mapa final'!$H$70="Media",'[6]Mapa final'!$L$70="Catastrófico"),CONCATENATE("R",'[6]Mapa final'!$A$70),"")</f>
        <v/>
      </c>
      <c r="AK28" s="213"/>
      <c r="AL28" s="216" t="str">
        <f>IF(AND('[6]Mapa final'!$H$76="Media",'[6]Mapa final'!$L$76="Catastrófico"),CONCATENATE("R",'[6]Mapa final'!$A$76),"")</f>
        <v/>
      </c>
      <c r="AM28" s="208"/>
      <c r="AN28" s="95"/>
      <c r="AO28" s="232"/>
      <c r="AP28" s="207"/>
      <c r="AQ28" s="207"/>
      <c r="AR28" s="207"/>
      <c r="AS28" s="207"/>
      <c r="AT28" s="233"/>
      <c r="AU28" s="95"/>
      <c r="AV28" s="95"/>
      <c r="AW28" s="95"/>
      <c r="AX28" s="95"/>
      <c r="AY28" s="95"/>
      <c r="AZ28" s="95"/>
      <c r="BA28" s="95"/>
      <c r="BB28" s="95"/>
      <c r="BC28" s="95"/>
      <c r="BD28" s="95"/>
      <c r="BE28" s="95"/>
      <c r="BF28" s="95"/>
      <c r="BG28" s="95"/>
      <c r="BH28" s="95"/>
      <c r="BI28" s="95"/>
    </row>
    <row r="29" spans="1:61" ht="14.25" customHeight="1" thickBot="1" x14ac:dyDescent="0.35">
      <c r="A29" s="95"/>
      <c r="B29" s="213"/>
      <c r="C29" s="207"/>
      <c r="D29" s="208"/>
      <c r="E29" s="209"/>
      <c r="F29" s="210"/>
      <c r="G29" s="210"/>
      <c r="H29" s="210"/>
      <c r="I29" s="211"/>
      <c r="J29" s="206"/>
      <c r="K29" s="213"/>
      <c r="L29" s="213"/>
      <c r="M29" s="213"/>
      <c r="N29" s="213"/>
      <c r="O29" s="208"/>
      <c r="P29" s="209"/>
      <c r="Q29" s="210"/>
      <c r="R29" s="210"/>
      <c r="S29" s="210"/>
      <c r="T29" s="210"/>
      <c r="U29" s="211"/>
      <c r="V29" s="209"/>
      <c r="W29" s="210"/>
      <c r="X29" s="210"/>
      <c r="Y29" s="210"/>
      <c r="Z29" s="210"/>
      <c r="AA29" s="211"/>
      <c r="AB29" s="209"/>
      <c r="AC29" s="210"/>
      <c r="AD29" s="210"/>
      <c r="AE29" s="210"/>
      <c r="AF29" s="210"/>
      <c r="AG29" s="211"/>
      <c r="AH29" s="209"/>
      <c r="AI29" s="210"/>
      <c r="AJ29" s="210"/>
      <c r="AK29" s="210"/>
      <c r="AL29" s="210"/>
      <c r="AM29" s="211"/>
      <c r="AN29" s="95"/>
      <c r="AO29" s="234"/>
      <c r="AP29" s="235"/>
      <c r="AQ29" s="235"/>
      <c r="AR29" s="235"/>
      <c r="AS29" s="235"/>
      <c r="AT29" s="236"/>
      <c r="AU29" s="95"/>
      <c r="AV29" s="95"/>
      <c r="AW29" s="95"/>
      <c r="AX29" s="95"/>
      <c r="AY29" s="95"/>
      <c r="AZ29" s="95"/>
      <c r="BA29" s="95"/>
      <c r="BB29" s="95"/>
      <c r="BC29" s="95"/>
      <c r="BD29" s="95"/>
      <c r="BE29" s="95"/>
      <c r="BF29" s="95"/>
      <c r="BG29" s="95"/>
      <c r="BH29" s="95"/>
      <c r="BI29" s="95"/>
    </row>
    <row r="30" spans="1:61" ht="14.25" customHeight="1" x14ac:dyDescent="0.3">
      <c r="A30" s="95"/>
      <c r="B30" s="213"/>
      <c r="C30" s="207"/>
      <c r="D30" s="208"/>
      <c r="E30" s="203" t="s">
        <v>240</v>
      </c>
      <c r="F30" s="204"/>
      <c r="G30" s="204"/>
      <c r="H30" s="204"/>
      <c r="I30" s="204"/>
      <c r="J30" s="226" t="str">
        <f>IF(AND('[6]Mapa final'!$H$10="Baja",'[6]Mapa final'!$L$10="Leve"),CONCATENATE("R",'[6]Mapa final'!$A$10),"")</f>
        <v/>
      </c>
      <c r="K30" s="204"/>
      <c r="L30" s="227" t="str">
        <f>IF(AND('[6]Mapa final'!$H$16="Baja",'[6]Mapa final'!$L$16="Leve"),CONCATENATE("R",'[6]Mapa final'!$A$16),"")</f>
        <v/>
      </c>
      <c r="M30" s="204"/>
      <c r="N30" s="227" t="str">
        <f>IF(AND('[6]Mapa final'!$H$22="Baja",'[6]Mapa final'!$L$22="Leve"),CONCATENATE("R",'[6]Mapa final'!$A$22),"")</f>
        <v/>
      </c>
      <c r="O30" s="205"/>
      <c r="P30" s="223" t="str">
        <f>IF(AND('[6]Mapa final'!$H$10="Baja",'[6]Mapa final'!$L$10="Menor"),CONCATENATE("R",'[6]Mapa final'!$A$10),"")</f>
        <v>R1</v>
      </c>
      <c r="Q30" s="204"/>
      <c r="R30" s="223" t="str">
        <f>IF(AND('[6]Mapa final'!$H$16="Baja",'[6]Mapa final'!$L$16="Menor"),CONCATENATE("R",'[6]Mapa final'!$A$16),"")</f>
        <v/>
      </c>
      <c r="S30" s="204"/>
      <c r="T30" s="223" t="str">
        <f>IF(AND('[6]Mapa final'!$H$22="Baja",'[6]Mapa final'!$L$22="Menor"),CONCATENATE("R",'[6]Mapa final'!$A$22),"")</f>
        <v/>
      </c>
      <c r="U30" s="205"/>
      <c r="V30" s="222" t="str">
        <f>IF(AND('[6]Mapa final'!$H$10="Baja",'[6]Mapa final'!$L$10="Moderado"),CONCATENATE("R",'[6]Mapa final'!$A$10),"")</f>
        <v/>
      </c>
      <c r="W30" s="204"/>
      <c r="X30" s="223" t="str">
        <f>IF(AND('[6]Mapa final'!$H$16="Baja",'[6]Mapa final'!$L$16="Moderado"),CONCATENATE("R",'[6]Mapa final'!$A$16),"")</f>
        <v>R2</v>
      </c>
      <c r="Y30" s="204"/>
      <c r="Z30" s="223" t="str">
        <f>IF(AND('[6]Mapa final'!$H$22="Baja",'[6]Mapa final'!$L$22="Moderado"),CONCATENATE("R",'[6]Mapa final'!$A$22),"")</f>
        <v/>
      </c>
      <c r="AA30" s="205"/>
      <c r="AB30" s="224" t="str">
        <f>IF(AND('[6]Mapa final'!$H$10="Baja",'[6]Mapa final'!$L$10="Mayor"),CONCATENATE("R",'[6]Mapa final'!$A$10),"")</f>
        <v/>
      </c>
      <c r="AC30" s="204"/>
      <c r="AD30" s="225" t="str">
        <f>IF(AND('[6]Mapa final'!$H$16="Baja",'[6]Mapa final'!$L$16="Mayor"),CONCATENATE("R",'[6]Mapa final'!$A$16),"")</f>
        <v/>
      </c>
      <c r="AE30" s="204"/>
      <c r="AF30" s="225" t="str">
        <f>IF(AND('[6]Mapa final'!$H$22="Baja",'[6]Mapa final'!$L$22="Mayor"),CONCATENATE("R",'[6]Mapa final'!$A$22),"")</f>
        <v/>
      </c>
      <c r="AG30" s="205"/>
      <c r="AH30" s="228" t="str">
        <f>IF(AND('[6]Mapa final'!$H$10="Baja",'[6]Mapa final'!$L$10="Catastrófico"),CONCATENATE("R",'[6]Mapa final'!$A$10),"")</f>
        <v/>
      </c>
      <c r="AI30" s="204"/>
      <c r="AJ30" s="221" t="str">
        <f>IF(AND('[6]Mapa final'!$H$16="Baja",'[6]Mapa final'!$L$16="Catastrófico"),CONCATENATE("R",'[6]Mapa final'!$A$16),"")</f>
        <v/>
      </c>
      <c r="AK30" s="204"/>
      <c r="AL30" s="221" t="str">
        <f>IF(AND('[6]Mapa final'!$H$22="Baja",'[6]Mapa final'!$L$22="Catastrófico"),CONCATENATE("R",'[6]Mapa final'!$A$22),"")</f>
        <v/>
      </c>
      <c r="AM30" s="205"/>
      <c r="AN30" s="95"/>
      <c r="AO30" s="229" t="s">
        <v>20</v>
      </c>
      <c r="AP30" s="230"/>
      <c r="AQ30" s="230"/>
      <c r="AR30" s="230"/>
      <c r="AS30" s="230"/>
      <c r="AT30" s="231"/>
      <c r="AU30" s="95"/>
      <c r="AV30" s="95"/>
      <c r="AW30" s="95"/>
      <c r="AX30" s="95"/>
      <c r="AY30" s="95"/>
      <c r="AZ30" s="95"/>
      <c r="BA30" s="95"/>
      <c r="BB30" s="95"/>
      <c r="BC30" s="95"/>
      <c r="BD30" s="95"/>
      <c r="BE30" s="95"/>
      <c r="BF30" s="95"/>
      <c r="BG30" s="95"/>
      <c r="BH30" s="95"/>
      <c r="BI30" s="95"/>
    </row>
    <row r="31" spans="1:61" ht="14.25" customHeight="1" x14ac:dyDescent="0.3">
      <c r="A31" s="95"/>
      <c r="B31" s="213"/>
      <c r="C31" s="207"/>
      <c r="D31" s="208"/>
      <c r="E31" s="206"/>
      <c r="F31" s="207"/>
      <c r="G31" s="207"/>
      <c r="H31" s="207"/>
      <c r="I31" s="207"/>
      <c r="J31" s="206"/>
      <c r="K31" s="213"/>
      <c r="L31" s="213"/>
      <c r="M31" s="213"/>
      <c r="N31" s="213"/>
      <c r="O31" s="208"/>
      <c r="P31" s="213"/>
      <c r="Q31" s="213"/>
      <c r="R31" s="213"/>
      <c r="S31" s="213"/>
      <c r="T31" s="213"/>
      <c r="U31" s="208"/>
      <c r="V31" s="206"/>
      <c r="W31" s="213"/>
      <c r="X31" s="213"/>
      <c r="Y31" s="213"/>
      <c r="Z31" s="213"/>
      <c r="AA31" s="208"/>
      <c r="AB31" s="206"/>
      <c r="AC31" s="213"/>
      <c r="AD31" s="213"/>
      <c r="AE31" s="213"/>
      <c r="AF31" s="213"/>
      <c r="AG31" s="208"/>
      <c r="AH31" s="206"/>
      <c r="AI31" s="213"/>
      <c r="AJ31" s="213"/>
      <c r="AK31" s="213"/>
      <c r="AL31" s="213"/>
      <c r="AM31" s="208"/>
      <c r="AN31" s="95"/>
      <c r="AO31" s="232"/>
      <c r="AP31" s="207"/>
      <c r="AQ31" s="207"/>
      <c r="AR31" s="207"/>
      <c r="AS31" s="207"/>
      <c r="AT31" s="233"/>
      <c r="AU31" s="95"/>
      <c r="AV31" s="95"/>
      <c r="AW31" s="95"/>
      <c r="AX31" s="95"/>
      <c r="AY31" s="95"/>
      <c r="AZ31" s="95"/>
      <c r="BA31" s="95"/>
      <c r="BB31" s="95"/>
      <c r="BC31" s="95"/>
      <c r="BD31" s="95"/>
      <c r="BE31" s="95"/>
      <c r="BF31" s="95"/>
      <c r="BG31" s="95"/>
      <c r="BH31" s="95"/>
      <c r="BI31" s="95"/>
    </row>
    <row r="32" spans="1:61" ht="14.25" customHeight="1" x14ac:dyDescent="0.3">
      <c r="A32" s="95"/>
      <c r="B32" s="213"/>
      <c r="C32" s="207"/>
      <c r="D32" s="208"/>
      <c r="E32" s="206"/>
      <c r="F32" s="207"/>
      <c r="G32" s="207"/>
      <c r="H32" s="207"/>
      <c r="I32" s="207"/>
      <c r="J32" s="217" t="str">
        <f>IF(AND('[6]Mapa final'!$H$28="Baja",'[6]Mapa final'!$L$28="Leve"),CONCATENATE("R",'[6]Mapa final'!$A$28),"")</f>
        <v/>
      </c>
      <c r="K32" s="213"/>
      <c r="L32" s="218" t="str">
        <f>IF(AND('[6]Mapa final'!$H$34="Baja",'[6]Mapa final'!$L$34="Leve"),CONCATENATE("R",'[6]Mapa final'!$A$34),"")</f>
        <v/>
      </c>
      <c r="M32" s="213"/>
      <c r="N32" s="218" t="str">
        <f>IF(AND('[6]Mapa final'!$H$40="Baja",'[6]Mapa final'!$L$40="Leve"),CONCATENATE("R",'[6]Mapa final'!$A$40),"")</f>
        <v/>
      </c>
      <c r="O32" s="208"/>
      <c r="P32" s="220" t="str">
        <f>IF(AND('[6]Mapa final'!$H$28="Baja",'[6]Mapa final'!$L$28="Menor"),CONCATENATE("R",'[6]Mapa final'!$A$28),"")</f>
        <v/>
      </c>
      <c r="Q32" s="213"/>
      <c r="R32" s="220" t="str">
        <f>IF(AND('[6]Mapa final'!$H$34="Baja",'[6]Mapa final'!$L$34="Menor"),CONCATENATE("R",'[6]Mapa final'!$A$34),"")</f>
        <v/>
      </c>
      <c r="S32" s="213"/>
      <c r="T32" s="220" t="str">
        <f>IF(AND('[6]Mapa final'!$H$40="Baja",'[6]Mapa final'!$L$40="Menor"),CONCATENATE("R",'[6]Mapa final'!$A$40),"")</f>
        <v/>
      </c>
      <c r="U32" s="208"/>
      <c r="V32" s="219" t="str">
        <f>IF(AND('[6]Mapa final'!$H$28="Baja",'[6]Mapa final'!$L$28="Moderado"),CONCATENATE("R",'[6]Mapa final'!$A$28),"")</f>
        <v>R4</v>
      </c>
      <c r="W32" s="213"/>
      <c r="X32" s="220" t="str">
        <f>IF(AND('[6]Mapa final'!$H$34="Baja",'[6]Mapa final'!$L$34="Moderado"),CONCATENATE("R",'[6]Mapa final'!$A$34),"")</f>
        <v/>
      </c>
      <c r="Y32" s="213"/>
      <c r="Z32" s="220" t="str">
        <f>IF(AND('[6]Mapa final'!$H$40="Baja",'[6]Mapa final'!$L$40="Moderado"),CONCATENATE("R",'[6]Mapa final'!$A$40),"")</f>
        <v/>
      </c>
      <c r="AA32" s="208"/>
      <c r="AB32" s="212" t="str">
        <f>IF(AND('[6]Mapa final'!$H$28="Baja",'[6]Mapa final'!$L$28="Mayor"),CONCATENATE("R",'[6]Mapa final'!$A$28),"")</f>
        <v/>
      </c>
      <c r="AC32" s="213"/>
      <c r="AD32" s="214" t="str">
        <f>IF(AND('[6]Mapa final'!$H$34="Baja",'[6]Mapa final'!$L$34="Mayor"),CONCATENATE("R",'[6]Mapa final'!$A$34),"")</f>
        <v>R5</v>
      </c>
      <c r="AE32" s="213"/>
      <c r="AF32" s="214" t="str">
        <f>IF(AND('[6]Mapa final'!$H$40="Baja",'[6]Mapa final'!$L$40="Mayor"),CONCATENATE("R",'[6]Mapa final'!$A$40),"")</f>
        <v/>
      </c>
      <c r="AG32" s="208"/>
      <c r="AH32" s="215" t="str">
        <f>IF(AND('[6]Mapa final'!$H$28="Baja",'[6]Mapa final'!$L$28="Catastrófico"),CONCATENATE("R",'[6]Mapa final'!$A$28),"")</f>
        <v/>
      </c>
      <c r="AI32" s="213"/>
      <c r="AJ32" s="216" t="str">
        <f>IF(AND('[6]Mapa final'!$H$34="Baja",'[6]Mapa final'!$L$34="Catastrófico"),CONCATENATE("R",'[6]Mapa final'!$A$34),"")</f>
        <v/>
      </c>
      <c r="AK32" s="213"/>
      <c r="AL32" s="216" t="str">
        <f>IF(AND('[6]Mapa final'!$H$40="Baja",'[6]Mapa final'!$L$40="Catastrófico"),CONCATENATE("R",'[6]Mapa final'!$A$40),"")</f>
        <v/>
      </c>
      <c r="AM32" s="208"/>
      <c r="AN32" s="95"/>
      <c r="AO32" s="232"/>
      <c r="AP32" s="207"/>
      <c r="AQ32" s="207"/>
      <c r="AR32" s="207"/>
      <c r="AS32" s="207"/>
      <c r="AT32" s="233"/>
      <c r="AU32" s="95"/>
      <c r="AV32" s="95"/>
      <c r="AW32" s="95"/>
      <c r="AX32" s="95"/>
      <c r="AY32" s="95"/>
      <c r="AZ32" s="95"/>
      <c r="BA32" s="95"/>
      <c r="BB32" s="95"/>
      <c r="BC32" s="95"/>
      <c r="BD32" s="95"/>
      <c r="BE32" s="95"/>
      <c r="BF32" s="95"/>
      <c r="BG32" s="95"/>
      <c r="BH32" s="95"/>
      <c r="BI32" s="95"/>
    </row>
    <row r="33" spans="1:61" ht="14.25" customHeight="1" x14ac:dyDescent="0.3">
      <c r="A33" s="95"/>
      <c r="B33" s="213"/>
      <c r="C33" s="207"/>
      <c r="D33" s="208"/>
      <c r="E33" s="206"/>
      <c r="F33" s="207"/>
      <c r="G33" s="207"/>
      <c r="H33" s="207"/>
      <c r="I33" s="207"/>
      <c r="J33" s="206"/>
      <c r="K33" s="213"/>
      <c r="L33" s="213"/>
      <c r="M33" s="213"/>
      <c r="N33" s="213"/>
      <c r="O33" s="208"/>
      <c r="P33" s="213"/>
      <c r="Q33" s="213"/>
      <c r="R33" s="213"/>
      <c r="S33" s="213"/>
      <c r="T33" s="213"/>
      <c r="U33" s="208"/>
      <c r="V33" s="206"/>
      <c r="W33" s="213"/>
      <c r="X33" s="213"/>
      <c r="Y33" s="213"/>
      <c r="Z33" s="213"/>
      <c r="AA33" s="208"/>
      <c r="AB33" s="206"/>
      <c r="AC33" s="213"/>
      <c r="AD33" s="213"/>
      <c r="AE33" s="213"/>
      <c r="AF33" s="213"/>
      <c r="AG33" s="208"/>
      <c r="AH33" s="206"/>
      <c r="AI33" s="213"/>
      <c r="AJ33" s="213"/>
      <c r="AK33" s="213"/>
      <c r="AL33" s="213"/>
      <c r="AM33" s="208"/>
      <c r="AN33" s="95"/>
      <c r="AO33" s="232"/>
      <c r="AP33" s="207"/>
      <c r="AQ33" s="207"/>
      <c r="AR33" s="207"/>
      <c r="AS33" s="207"/>
      <c r="AT33" s="233"/>
      <c r="AU33" s="95"/>
      <c r="AV33" s="95"/>
      <c r="AW33" s="95"/>
      <c r="AX33" s="95"/>
      <c r="AY33" s="95"/>
      <c r="AZ33" s="95"/>
      <c r="BA33" s="95"/>
      <c r="BB33" s="95"/>
      <c r="BC33" s="95"/>
      <c r="BD33" s="95"/>
      <c r="BE33" s="95"/>
      <c r="BF33" s="95"/>
      <c r="BG33" s="95"/>
      <c r="BH33" s="95"/>
      <c r="BI33" s="95"/>
    </row>
    <row r="34" spans="1:61" ht="14.25" customHeight="1" x14ac:dyDescent="0.3">
      <c r="A34" s="95"/>
      <c r="B34" s="213"/>
      <c r="C34" s="207"/>
      <c r="D34" s="208"/>
      <c r="E34" s="206"/>
      <c r="F34" s="207"/>
      <c r="G34" s="207"/>
      <c r="H34" s="207"/>
      <c r="I34" s="207"/>
      <c r="J34" s="217" t="str">
        <f>IF(AND('[6]Mapa final'!$H$46="Baja",'[6]Mapa final'!$L$46="Leve"),CONCATENATE("R",'[6]Mapa final'!$A$46),"")</f>
        <v/>
      </c>
      <c r="K34" s="213"/>
      <c r="L34" s="218" t="str">
        <f>IF(AND('[6]Mapa final'!$H$52="Baja",'[6]Mapa final'!$L$52="Leve"),CONCATENATE("R",'[6]Mapa final'!$A$52),"")</f>
        <v/>
      </c>
      <c r="M34" s="213"/>
      <c r="N34" s="218" t="str">
        <f>IF(AND('[6]Mapa final'!$H$58="Baja",'[6]Mapa final'!$L$58="Leve"),CONCATENATE("R",'[6]Mapa final'!$A$58),"")</f>
        <v/>
      </c>
      <c r="O34" s="208"/>
      <c r="P34" s="220" t="str">
        <f>IF(AND('[6]Mapa final'!$H$46="Baja",'[6]Mapa final'!$L$46="Menor"),CONCATENATE("R",'[6]Mapa final'!$A$46),"")</f>
        <v/>
      </c>
      <c r="Q34" s="213"/>
      <c r="R34" s="220" t="str">
        <f>IF(AND('[6]Mapa final'!$H$52="Baja",'[6]Mapa final'!$L$52="Menor"),CONCATENATE("R",'[6]Mapa final'!$A$52),"")</f>
        <v/>
      </c>
      <c r="S34" s="213"/>
      <c r="T34" s="220" t="str">
        <f>IF(AND('[6]Mapa final'!$H$58="Baja",'[6]Mapa final'!$L$58="Menor"),CONCATENATE("R",'[6]Mapa final'!$A$58),"")</f>
        <v/>
      </c>
      <c r="U34" s="208"/>
      <c r="V34" s="219" t="str">
        <f>IF(AND('[6]Mapa final'!$H$46="Baja",'[6]Mapa final'!$L$46="Moderado"),CONCATENATE("R",'[6]Mapa final'!$A$46),"")</f>
        <v/>
      </c>
      <c r="W34" s="213"/>
      <c r="X34" s="220" t="str">
        <f>IF(AND('[6]Mapa final'!$H$52="Baja",'[6]Mapa final'!$L$52="Moderado"),CONCATENATE("R",'[6]Mapa final'!$A$52),"")</f>
        <v/>
      </c>
      <c r="Y34" s="213"/>
      <c r="Z34" s="220" t="str">
        <f>IF(AND('[6]Mapa final'!$H$58="Baja",'[6]Mapa final'!$L$58="Moderado"),CONCATENATE("R",'[6]Mapa final'!$A$58),"")</f>
        <v/>
      </c>
      <c r="AA34" s="208"/>
      <c r="AB34" s="212" t="str">
        <f>IF(AND('[6]Mapa final'!$H$46="Baja",'[6]Mapa final'!$L$46="Mayor"),CONCATENATE("R",'[6]Mapa final'!$A$46),"")</f>
        <v/>
      </c>
      <c r="AC34" s="213"/>
      <c r="AD34" s="214" t="str">
        <f>IF(AND('[6]Mapa final'!$H$52="Baja",'[6]Mapa final'!$L$52="Mayor"),CONCATENATE("R",'[6]Mapa final'!$A$52),"")</f>
        <v/>
      </c>
      <c r="AE34" s="213"/>
      <c r="AF34" s="214" t="str">
        <f>IF(AND('[6]Mapa final'!$H$58="Baja",'[6]Mapa final'!$L$58="Mayor"),CONCATENATE("R",'[6]Mapa final'!$A$58),"")</f>
        <v/>
      </c>
      <c r="AG34" s="208"/>
      <c r="AH34" s="215" t="str">
        <f>IF(AND('[6]Mapa final'!$H$46="Baja",'[6]Mapa final'!$L$46="Catastrófico"),CONCATENATE("R",'[6]Mapa final'!$A$46),"")</f>
        <v/>
      </c>
      <c r="AI34" s="213"/>
      <c r="AJ34" s="216" t="str">
        <f>IF(AND('[6]Mapa final'!$H$52="Baja",'[6]Mapa final'!$L$52="Catastrófico"),CONCATENATE("R",'[6]Mapa final'!$A$52),"")</f>
        <v/>
      </c>
      <c r="AK34" s="213"/>
      <c r="AL34" s="216" t="str">
        <f>IF(AND('[6]Mapa final'!$H$58="Baja",'[6]Mapa final'!$L$58="Catastrófico"),CONCATENATE("R",'[6]Mapa final'!$A$58),"")</f>
        <v/>
      </c>
      <c r="AM34" s="208"/>
      <c r="AN34" s="95"/>
      <c r="AO34" s="232"/>
      <c r="AP34" s="207"/>
      <c r="AQ34" s="207"/>
      <c r="AR34" s="207"/>
      <c r="AS34" s="207"/>
      <c r="AT34" s="233"/>
      <c r="AU34" s="95"/>
      <c r="AV34" s="95"/>
      <c r="AW34" s="95"/>
      <c r="AX34" s="95"/>
      <c r="AY34" s="95"/>
      <c r="AZ34" s="95"/>
      <c r="BA34" s="95"/>
      <c r="BB34" s="95"/>
      <c r="BC34" s="95"/>
      <c r="BD34" s="95"/>
      <c r="BE34" s="95"/>
      <c r="BF34" s="95"/>
      <c r="BG34" s="95"/>
      <c r="BH34" s="95"/>
      <c r="BI34" s="95"/>
    </row>
    <row r="35" spans="1:61" ht="14.25" customHeight="1" x14ac:dyDescent="0.3">
      <c r="A35" s="95"/>
      <c r="B35" s="213"/>
      <c r="C35" s="207"/>
      <c r="D35" s="208"/>
      <c r="E35" s="206"/>
      <c r="F35" s="207"/>
      <c r="G35" s="207"/>
      <c r="H35" s="207"/>
      <c r="I35" s="207"/>
      <c r="J35" s="206"/>
      <c r="K35" s="213"/>
      <c r="L35" s="213"/>
      <c r="M35" s="213"/>
      <c r="N35" s="213"/>
      <c r="O35" s="208"/>
      <c r="P35" s="213"/>
      <c r="Q35" s="213"/>
      <c r="R35" s="213"/>
      <c r="S35" s="213"/>
      <c r="T35" s="213"/>
      <c r="U35" s="208"/>
      <c r="V35" s="206"/>
      <c r="W35" s="213"/>
      <c r="X35" s="213"/>
      <c r="Y35" s="213"/>
      <c r="Z35" s="213"/>
      <c r="AA35" s="208"/>
      <c r="AB35" s="206"/>
      <c r="AC35" s="213"/>
      <c r="AD35" s="213"/>
      <c r="AE35" s="213"/>
      <c r="AF35" s="213"/>
      <c r="AG35" s="208"/>
      <c r="AH35" s="206"/>
      <c r="AI35" s="213"/>
      <c r="AJ35" s="213"/>
      <c r="AK35" s="213"/>
      <c r="AL35" s="213"/>
      <c r="AM35" s="208"/>
      <c r="AN35" s="95"/>
      <c r="AO35" s="232"/>
      <c r="AP35" s="207"/>
      <c r="AQ35" s="207"/>
      <c r="AR35" s="207"/>
      <c r="AS35" s="207"/>
      <c r="AT35" s="233"/>
      <c r="AU35" s="95"/>
      <c r="AV35" s="95"/>
      <c r="AW35" s="95"/>
      <c r="AX35" s="95"/>
      <c r="AY35" s="95"/>
      <c r="AZ35" s="95"/>
      <c r="BA35" s="95"/>
      <c r="BB35" s="95"/>
      <c r="BC35" s="95"/>
      <c r="BD35" s="95"/>
      <c r="BE35" s="95"/>
      <c r="BF35" s="95"/>
      <c r="BG35" s="95"/>
      <c r="BH35" s="95"/>
      <c r="BI35" s="95"/>
    </row>
    <row r="36" spans="1:61" ht="14.25" customHeight="1" x14ac:dyDescent="0.3">
      <c r="A36" s="95"/>
      <c r="B36" s="213"/>
      <c r="C36" s="207"/>
      <c r="D36" s="208"/>
      <c r="E36" s="206"/>
      <c r="F36" s="207"/>
      <c r="G36" s="207"/>
      <c r="H36" s="207"/>
      <c r="I36" s="207"/>
      <c r="J36" s="217" t="str">
        <f>IF(AND('[6]Mapa final'!$H$64="Baja",'[6]Mapa final'!$L$64="Leve"),CONCATENATE("R",'[6]Mapa final'!$A$64),"")</f>
        <v/>
      </c>
      <c r="K36" s="213"/>
      <c r="L36" s="218" t="str">
        <f>IF(AND('[6]Mapa final'!$H$70="Baja",'[6]Mapa final'!$L$70="Leve"),CONCATENATE("R",'[6]Mapa final'!$A$70),"")</f>
        <v/>
      </c>
      <c r="M36" s="213"/>
      <c r="N36" s="218" t="str">
        <f>IF(AND('[6]Mapa final'!$H$76="Baja",'[6]Mapa final'!$L$76="Leve"),CONCATENATE("R",'[6]Mapa final'!$A$76),"")</f>
        <v/>
      </c>
      <c r="O36" s="208"/>
      <c r="P36" s="220" t="str">
        <f>IF(AND('[6]Mapa final'!$H$64="Baja",'[6]Mapa final'!$L$64="Menor"),CONCATENATE("R",'[6]Mapa final'!$A$64),"")</f>
        <v/>
      </c>
      <c r="Q36" s="213"/>
      <c r="R36" s="220" t="str">
        <f>IF(AND('[6]Mapa final'!$H$70="Baja",'[6]Mapa final'!$L$70="Menor"),CONCATENATE("R",'[6]Mapa final'!$A$70),"")</f>
        <v/>
      </c>
      <c r="S36" s="213"/>
      <c r="T36" s="220" t="str">
        <f>IF(AND('[6]Mapa final'!$H$76="Baja",'[6]Mapa final'!$L$76="Menor"),CONCATENATE("R",'[6]Mapa final'!$A$76),"")</f>
        <v/>
      </c>
      <c r="U36" s="208"/>
      <c r="V36" s="219" t="str">
        <f>IF(AND('[6]Mapa final'!$H$64="Baja",'[6]Mapa final'!$L$64="Moderado"),CONCATENATE("R",'[6]Mapa final'!$A$64),"")</f>
        <v/>
      </c>
      <c r="W36" s="213"/>
      <c r="X36" s="220" t="str">
        <f>IF(AND('[6]Mapa final'!$H$70="Baja",'[6]Mapa final'!$L$70="Moderado"),CONCATENATE("R",'[6]Mapa final'!$A$70),"")</f>
        <v/>
      </c>
      <c r="Y36" s="213"/>
      <c r="Z36" s="220" t="str">
        <f>IF(AND('[6]Mapa final'!$H$76="Baja",'[6]Mapa final'!$L$76="Moderado"),CONCATENATE("R",'[6]Mapa final'!$A$76),"")</f>
        <v/>
      </c>
      <c r="AA36" s="208"/>
      <c r="AB36" s="212" t="str">
        <f>IF(AND('[6]Mapa final'!$H$64="Baja",'[6]Mapa final'!$L$64="Mayor"),CONCATENATE("R",'[6]Mapa final'!$A$64),"")</f>
        <v/>
      </c>
      <c r="AC36" s="213"/>
      <c r="AD36" s="214" t="str">
        <f>IF(AND('[6]Mapa final'!$H$70="Baja",'[6]Mapa final'!$L$70="Mayor"),CONCATENATE("R",'[6]Mapa final'!$A$70),"")</f>
        <v/>
      </c>
      <c r="AE36" s="213"/>
      <c r="AF36" s="214" t="str">
        <f>IF(AND('[6]Mapa final'!$H$76="Baja",'[6]Mapa final'!$L$76="Mayor"),CONCATENATE("R",'[6]Mapa final'!$A$76),"")</f>
        <v/>
      </c>
      <c r="AG36" s="208"/>
      <c r="AH36" s="215" t="str">
        <f>IF(AND('[6]Mapa final'!$H$64="Baja",'[6]Mapa final'!$L$64="Catastrófico"),CONCATENATE("R",'[6]Mapa final'!$A$64),"")</f>
        <v/>
      </c>
      <c r="AI36" s="213"/>
      <c r="AJ36" s="216" t="str">
        <f>IF(AND('[6]Mapa final'!$H$70="Baja",'[6]Mapa final'!$L$70="Catastrófico"),CONCATENATE("R",'[6]Mapa final'!$A$70),"")</f>
        <v/>
      </c>
      <c r="AK36" s="213"/>
      <c r="AL36" s="216" t="str">
        <f>IF(AND('[6]Mapa final'!$H$76="Baja",'[6]Mapa final'!$L$76="Catastrófico"),CONCATENATE("R",'[6]Mapa final'!$A$76),"")</f>
        <v/>
      </c>
      <c r="AM36" s="208"/>
      <c r="AN36" s="95"/>
      <c r="AO36" s="232"/>
      <c r="AP36" s="207"/>
      <c r="AQ36" s="207"/>
      <c r="AR36" s="207"/>
      <c r="AS36" s="207"/>
      <c r="AT36" s="233"/>
      <c r="AU36" s="95"/>
      <c r="AV36" s="95"/>
      <c r="AW36" s="95"/>
      <c r="AX36" s="95"/>
      <c r="AY36" s="95"/>
      <c r="AZ36" s="95"/>
      <c r="BA36" s="95"/>
      <c r="BB36" s="95"/>
      <c r="BC36" s="95"/>
      <c r="BD36" s="95"/>
      <c r="BE36" s="95"/>
      <c r="BF36" s="95"/>
      <c r="BG36" s="95"/>
      <c r="BH36" s="95"/>
      <c r="BI36" s="95"/>
    </row>
    <row r="37" spans="1:61" ht="14.25" customHeight="1" thickBot="1" x14ac:dyDescent="0.35">
      <c r="A37" s="95"/>
      <c r="B37" s="213"/>
      <c r="C37" s="207"/>
      <c r="D37" s="208"/>
      <c r="E37" s="209"/>
      <c r="F37" s="210"/>
      <c r="G37" s="210"/>
      <c r="H37" s="210"/>
      <c r="I37" s="210"/>
      <c r="J37" s="209"/>
      <c r="K37" s="210"/>
      <c r="L37" s="210"/>
      <c r="M37" s="210"/>
      <c r="N37" s="210"/>
      <c r="O37" s="211"/>
      <c r="P37" s="210"/>
      <c r="Q37" s="210"/>
      <c r="R37" s="210"/>
      <c r="S37" s="210"/>
      <c r="T37" s="210"/>
      <c r="U37" s="211"/>
      <c r="V37" s="209"/>
      <c r="W37" s="210"/>
      <c r="X37" s="210"/>
      <c r="Y37" s="210"/>
      <c r="Z37" s="210"/>
      <c r="AA37" s="211"/>
      <c r="AB37" s="209"/>
      <c r="AC37" s="210"/>
      <c r="AD37" s="210"/>
      <c r="AE37" s="210"/>
      <c r="AF37" s="210"/>
      <c r="AG37" s="211"/>
      <c r="AH37" s="209"/>
      <c r="AI37" s="210"/>
      <c r="AJ37" s="210"/>
      <c r="AK37" s="210"/>
      <c r="AL37" s="210"/>
      <c r="AM37" s="211"/>
      <c r="AN37" s="95"/>
      <c r="AO37" s="234"/>
      <c r="AP37" s="235"/>
      <c r="AQ37" s="235"/>
      <c r="AR37" s="235"/>
      <c r="AS37" s="235"/>
      <c r="AT37" s="236"/>
      <c r="AU37" s="95"/>
      <c r="AV37" s="95"/>
      <c r="AW37" s="95"/>
      <c r="AX37" s="95"/>
      <c r="AY37" s="95"/>
      <c r="AZ37" s="95"/>
      <c r="BA37" s="95"/>
      <c r="BB37" s="95"/>
      <c r="BC37" s="95"/>
      <c r="BD37" s="95"/>
      <c r="BE37" s="95"/>
      <c r="BF37" s="95"/>
      <c r="BG37" s="95"/>
      <c r="BH37" s="95"/>
      <c r="BI37" s="95"/>
    </row>
    <row r="38" spans="1:61" ht="14.25" customHeight="1" x14ac:dyDescent="0.3">
      <c r="A38" s="95"/>
      <c r="B38" s="213"/>
      <c r="C38" s="207"/>
      <c r="D38" s="208"/>
      <c r="E38" s="203" t="s">
        <v>241</v>
      </c>
      <c r="F38" s="204"/>
      <c r="G38" s="204"/>
      <c r="H38" s="204"/>
      <c r="I38" s="205"/>
      <c r="J38" s="226" t="str">
        <f>IF(AND('[6]Mapa final'!$H$10="Muy Baja",'[6]Mapa final'!$L$10="Leve"),CONCATENATE("R",'[6]Mapa final'!$A$10),"")</f>
        <v/>
      </c>
      <c r="K38" s="204"/>
      <c r="L38" s="227" t="str">
        <f>IF(AND('[6]Mapa final'!$H$16="Muy Baja",'[6]Mapa final'!$L$16="Leve"),CONCATENATE("R",'[6]Mapa final'!$A$16),"")</f>
        <v/>
      </c>
      <c r="M38" s="204"/>
      <c r="N38" s="227" t="str">
        <f>IF(AND('[6]Mapa final'!$H$22="Muy Baja",'[6]Mapa final'!$L$22="Leve"),CONCATENATE("R",'[6]Mapa final'!$A$22),"")</f>
        <v/>
      </c>
      <c r="O38" s="205"/>
      <c r="P38" s="226" t="str">
        <f>IF(AND('[6]Mapa final'!$H$10="Muy Baja",'[6]Mapa final'!$L$10="Menor"),CONCATENATE("R",'[6]Mapa final'!$A$10),"")</f>
        <v/>
      </c>
      <c r="Q38" s="204"/>
      <c r="R38" s="227" t="str">
        <f>IF(AND('[6]Mapa final'!$H$16="Muy Baja",'[6]Mapa final'!$L$16="Menor"),CONCATENATE("R",'[6]Mapa final'!$A$16),"")</f>
        <v/>
      </c>
      <c r="S38" s="204"/>
      <c r="T38" s="227" t="str">
        <f>IF(AND('[6]Mapa final'!$H$22="Muy Baja",'[6]Mapa final'!$L$22="Menor"),CONCATENATE("R",'[6]Mapa final'!$A$22),"")</f>
        <v/>
      </c>
      <c r="U38" s="205"/>
      <c r="V38" s="222" t="str">
        <f>IF(AND('[6]Mapa final'!$H$10="Muy Baja",'[6]Mapa final'!$L$10="Moderado"),CONCATENATE("R",'[6]Mapa final'!$A$10),"")</f>
        <v/>
      </c>
      <c r="W38" s="204"/>
      <c r="X38" s="223" t="str">
        <f>IF(AND('[6]Mapa final'!$H$16="Muy Baja",'[6]Mapa final'!$L$16="Moderado"),CONCATENATE("R",'[6]Mapa final'!$A$16),"")</f>
        <v/>
      </c>
      <c r="Y38" s="204"/>
      <c r="Z38" s="223" t="str">
        <f>IF(AND('[6]Mapa final'!$H$22="Muy Baja",'[6]Mapa final'!$L$22="Moderado"),CONCATENATE("R",'[6]Mapa final'!$A$22),"")</f>
        <v/>
      </c>
      <c r="AA38" s="205"/>
      <c r="AB38" s="224" t="str">
        <f>IF(AND('[6]Mapa final'!$H$10="Muy Baja",'[6]Mapa final'!$L$10="Mayor"),CONCATENATE("R",'[6]Mapa final'!$A$10),"")</f>
        <v/>
      </c>
      <c r="AC38" s="204"/>
      <c r="AD38" s="225" t="str">
        <f>IF(AND('[6]Mapa final'!$H$16="Muy Baja",'[6]Mapa final'!$L$16="Mayor"),CONCATENATE("R",'[6]Mapa final'!$A$16),"")</f>
        <v/>
      </c>
      <c r="AE38" s="204"/>
      <c r="AF38" s="225" t="str">
        <f>IF(AND('[6]Mapa final'!$H$22="Muy Baja",'[6]Mapa final'!$L$22="Mayor"),CONCATENATE("R",'[6]Mapa final'!$A$22),"")</f>
        <v/>
      </c>
      <c r="AG38" s="205"/>
      <c r="AH38" s="228" t="str">
        <f>IF(AND('[6]Mapa final'!$H$10="Muy Baja",'[6]Mapa final'!$L$10="Catastrófico"),CONCATENATE("R",'[6]Mapa final'!$A$10),"")</f>
        <v/>
      </c>
      <c r="AI38" s="204"/>
      <c r="AJ38" s="221" t="str">
        <f>IF(AND('[6]Mapa final'!$H$16="Muy Baja",'[6]Mapa final'!$L$16="Catastrófico"),CONCATENATE("R",'[6]Mapa final'!$A$16),"")</f>
        <v/>
      </c>
      <c r="AK38" s="204"/>
      <c r="AL38" s="221" t="str">
        <f>IF(AND('[6]Mapa final'!$H$22="Muy Baja",'[6]Mapa final'!$L$22="Catastrófico"),CONCATENATE("R",'[6]Mapa final'!$A$22),"")</f>
        <v/>
      </c>
      <c r="AM38" s="205"/>
      <c r="AN38" s="95"/>
      <c r="AO38" s="95"/>
      <c r="AP38" s="95"/>
      <c r="AQ38" s="95"/>
      <c r="AR38" s="95"/>
      <c r="AS38" s="95"/>
      <c r="AT38" s="95"/>
      <c r="AU38" s="95"/>
      <c r="AV38" s="95"/>
      <c r="AW38" s="95"/>
      <c r="AX38" s="95"/>
      <c r="AY38" s="95"/>
      <c r="AZ38" s="95"/>
      <c r="BA38" s="95"/>
      <c r="BB38" s="95"/>
      <c r="BC38" s="95"/>
      <c r="BD38" s="95"/>
      <c r="BE38" s="95"/>
      <c r="BF38" s="95"/>
      <c r="BG38" s="95"/>
      <c r="BH38" s="95"/>
      <c r="BI38" s="95"/>
    </row>
    <row r="39" spans="1:61" ht="14.25" customHeight="1" x14ac:dyDescent="0.3">
      <c r="A39" s="95"/>
      <c r="B39" s="213"/>
      <c r="C39" s="207"/>
      <c r="D39" s="208"/>
      <c r="E39" s="206"/>
      <c r="F39" s="207"/>
      <c r="G39" s="207"/>
      <c r="H39" s="207"/>
      <c r="I39" s="208"/>
      <c r="J39" s="206"/>
      <c r="K39" s="213"/>
      <c r="L39" s="213"/>
      <c r="M39" s="213"/>
      <c r="N39" s="213"/>
      <c r="O39" s="208"/>
      <c r="P39" s="206"/>
      <c r="Q39" s="213"/>
      <c r="R39" s="213"/>
      <c r="S39" s="213"/>
      <c r="T39" s="213"/>
      <c r="U39" s="208"/>
      <c r="V39" s="206"/>
      <c r="W39" s="213"/>
      <c r="X39" s="213"/>
      <c r="Y39" s="213"/>
      <c r="Z39" s="213"/>
      <c r="AA39" s="208"/>
      <c r="AB39" s="206"/>
      <c r="AC39" s="213"/>
      <c r="AD39" s="213"/>
      <c r="AE39" s="213"/>
      <c r="AF39" s="213"/>
      <c r="AG39" s="208"/>
      <c r="AH39" s="206"/>
      <c r="AI39" s="213"/>
      <c r="AJ39" s="213"/>
      <c r="AK39" s="213"/>
      <c r="AL39" s="213"/>
      <c r="AM39" s="208"/>
      <c r="AN39" s="95"/>
      <c r="AO39" s="95"/>
      <c r="AP39" s="95"/>
      <c r="AQ39" s="95"/>
      <c r="AR39" s="95"/>
      <c r="AS39" s="95"/>
      <c r="AT39" s="95"/>
      <c r="AU39" s="95"/>
      <c r="AV39" s="95"/>
      <c r="AW39" s="95"/>
      <c r="AX39" s="95"/>
      <c r="AY39" s="95"/>
      <c r="AZ39" s="95"/>
      <c r="BA39" s="95"/>
      <c r="BB39" s="95"/>
      <c r="BC39" s="95"/>
      <c r="BD39" s="95"/>
      <c r="BE39" s="95"/>
      <c r="BF39" s="95"/>
      <c r="BG39" s="95"/>
      <c r="BH39" s="95"/>
      <c r="BI39" s="95"/>
    </row>
    <row r="40" spans="1:61" ht="14.25" customHeight="1" x14ac:dyDescent="0.3">
      <c r="A40" s="95"/>
      <c r="B40" s="213"/>
      <c r="C40" s="207"/>
      <c r="D40" s="208"/>
      <c r="E40" s="206"/>
      <c r="F40" s="207"/>
      <c r="G40" s="207"/>
      <c r="H40" s="207"/>
      <c r="I40" s="208"/>
      <c r="J40" s="217" t="str">
        <f>IF(AND('[6]Mapa final'!$H$28="Muy Baja",'[6]Mapa final'!$L$28="Leve"),CONCATENATE("R",'[6]Mapa final'!$A$28),"")</f>
        <v/>
      </c>
      <c r="K40" s="213"/>
      <c r="L40" s="218" t="str">
        <f>IF(AND('[6]Mapa final'!$H$34="Muy Baja",'[6]Mapa final'!$L$34="Leve"),CONCATENATE("R",'[6]Mapa final'!$A$34),"")</f>
        <v/>
      </c>
      <c r="M40" s="213"/>
      <c r="N40" s="218" t="str">
        <f>IF(AND('[6]Mapa final'!$H$40="Muy Baja",'[6]Mapa final'!$L$40="Leve"),CONCATENATE("R",'[6]Mapa final'!$A$40),"")</f>
        <v/>
      </c>
      <c r="O40" s="208"/>
      <c r="P40" s="217" t="str">
        <f>IF(AND('[6]Mapa final'!$H$28="Muy Baja",'[6]Mapa final'!$L$28="Menor"),CONCATENATE("R",'[6]Mapa final'!$A$28),"")</f>
        <v/>
      </c>
      <c r="Q40" s="213"/>
      <c r="R40" s="218" t="str">
        <f>IF(AND('[6]Mapa final'!$H$34="Muy Baja",'[6]Mapa final'!$L$34="Menor"),CONCATENATE("R",'[6]Mapa final'!$A$34),"")</f>
        <v/>
      </c>
      <c r="S40" s="213"/>
      <c r="T40" s="218" t="str">
        <f>IF(AND('[6]Mapa final'!$H$40="Muy Baja",'[6]Mapa final'!$L$40="Menor"),CONCATENATE("R",'[6]Mapa final'!$A$40),"")</f>
        <v/>
      </c>
      <c r="U40" s="208"/>
      <c r="V40" s="219" t="str">
        <f>IF(AND('[6]Mapa final'!$H$28="Muy Baja",'[6]Mapa final'!$L$28="Moderado"),CONCATENATE("R",'[6]Mapa final'!$A$28),"")</f>
        <v/>
      </c>
      <c r="W40" s="213"/>
      <c r="X40" s="220" t="str">
        <f>IF(AND('[6]Mapa final'!$H$34="Muy Baja",'[6]Mapa final'!$L$34="Moderado"),CONCATENATE("R",'[6]Mapa final'!$A$34),"")</f>
        <v/>
      </c>
      <c r="Y40" s="213"/>
      <c r="Z40" s="220" t="str">
        <f>IF(AND('[6]Mapa final'!$H$40="Muy Baja",'[6]Mapa final'!$L$40="Moderado"),CONCATENATE("R",'[6]Mapa final'!$A$40),"")</f>
        <v/>
      </c>
      <c r="AA40" s="208"/>
      <c r="AB40" s="212" t="str">
        <f>IF(AND('[6]Mapa final'!$H$28="Muy Baja",'[6]Mapa final'!$L$28="Mayor"),CONCATENATE("R",'[6]Mapa final'!$A$28),"")</f>
        <v/>
      </c>
      <c r="AC40" s="213"/>
      <c r="AD40" s="214" t="str">
        <f>IF(AND('[6]Mapa final'!$H$34="Muy Baja",'[6]Mapa final'!$L$34="Mayor"),CONCATENATE("R",'[6]Mapa final'!$A$34),"")</f>
        <v/>
      </c>
      <c r="AE40" s="213"/>
      <c r="AF40" s="214" t="str">
        <f>IF(AND('[6]Mapa final'!$H$40="Muy Baja",'[6]Mapa final'!$L$40="Mayor"),CONCATENATE("R",'[6]Mapa final'!$A$40),"")</f>
        <v/>
      </c>
      <c r="AG40" s="208"/>
      <c r="AH40" s="215" t="str">
        <f>IF(AND('[6]Mapa final'!$H$28="Muy Baja",'[6]Mapa final'!$L$28="Catastrófico"),CONCATENATE("R",'[6]Mapa final'!$A$28),"")</f>
        <v/>
      </c>
      <c r="AI40" s="213"/>
      <c r="AJ40" s="216" t="str">
        <f>IF(AND('[6]Mapa final'!$H$34="Muy Baja",'[6]Mapa final'!$L$34="Catastrófico"),CONCATENATE("R",'[6]Mapa final'!$A$34),"")</f>
        <v/>
      </c>
      <c r="AK40" s="213"/>
      <c r="AL40" s="216" t="str">
        <f>IF(AND('[6]Mapa final'!$H$40="Muy Baja",'[6]Mapa final'!$L$40="Catastrófico"),CONCATENATE("R",'[6]Mapa final'!$A$40),"")</f>
        <v/>
      </c>
      <c r="AM40" s="208"/>
      <c r="AN40" s="95"/>
      <c r="AO40" s="95"/>
      <c r="AP40" s="95"/>
      <c r="AQ40" s="95"/>
      <c r="AR40" s="95"/>
      <c r="AS40" s="95"/>
      <c r="AT40" s="95"/>
      <c r="AU40" s="95"/>
      <c r="AV40" s="95"/>
      <c r="AW40" s="95"/>
      <c r="AX40" s="95"/>
      <c r="AY40" s="95"/>
      <c r="AZ40" s="95"/>
      <c r="BA40" s="95"/>
      <c r="BB40" s="95"/>
      <c r="BC40" s="95"/>
      <c r="BD40" s="95"/>
      <c r="BE40" s="95"/>
      <c r="BF40" s="95"/>
      <c r="BG40" s="95"/>
      <c r="BH40" s="95"/>
      <c r="BI40" s="95"/>
    </row>
    <row r="41" spans="1:61" ht="14.25" customHeight="1" x14ac:dyDescent="0.3">
      <c r="A41" s="95"/>
      <c r="B41" s="213"/>
      <c r="C41" s="207"/>
      <c r="D41" s="208"/>
      <c r="E41" s="206"/>
      <c r="F41" s="207"/>
      <c r="G41" s="207"/>
      <c r="H41" s="207"/>
      <c r="I41" s="208"/>
      <c r="J41" s="206"/>
      <c r="K41" s="213"/>
      <c r="L41" s="213"/>
      <c r="M41" s="213"/>
      <c r="N41" s="213"/>
      <c r="O41" s="208"/>
      <c r="P41" s="206"/>
      <c r="Q41" s="213"/>
      <c r="R41" s="213"/>
      <c r="S41" s="213"/>
      <c r="T41" s="213"/>
      <c r="U41" s="208"/>
      <c r="V41" s="206"/>
      <c r="W41" s="213"/>
      <c r="X41" s="213"/>
      <c r="Y41" s="213"/>
      <c r="Z41" s="213"/>
      <c r="AA41" s="208"/>
      <c r="AB41" s="206"/>
      <c r="AC41" s="213"/>
      <c r="AD41" s="213"/>
      <c r="AE41" s="213"/>
      <c r="AF41" s="213"/>
      <c r="AG41" s="208"/>
      <c r="AH41" s="206"/>
      <c r="AI41" s="213"/>
      <c r="AJ41" s="213"/>
      <c r="AK41" s="213"/>
      <c r="AL41" s="213"/>
      <c r="AM41" s="208"/>
      <c r="AN41" s="95"/>
      <c r="AO41" s="95"/>
      <c r="AP41" s="95"/>
      <c r="AQ41" s="95"/>
      <c r="AR41" s="95"/>
      <c r="AS41" s="95"/>
      <c r="AT41" s="95"/>
      <c r="AU41" s="95"/>
      <c r="AV41" s="95"/>
      <c r="AW41" s="95"/>
      <c r="AX41" s="95"/>
      <c r="AY41" s="95"/>
      <c r="AZ41" s="95"/>
      <c r="BA41" s="95"/>
      <c r="BB41" s="95"/>
      <c r="BC41" s="95"/>
      <c r="BD41" s="95"/>
      <c r="BE41" s="95"/>
      <c r="BF41" s="95"/>
      <c r="BG41" s="95"/>
      <c r="BH41" s="95"/>
      <c r="BI41" s="95"/>
    </row>
    <row r="42" spans="1:61" ht="14.25" customHeight="1" x14ac:dyDescent="0.3">
      <c r="A42" s="95"/>
      <c r="B42" s="213"/>
      <c r="C42" s="207"/>
      <c r="D42" s="208"/>
      <c r="E42" s="206"/>
      <c r="F42" s="207"/>
      <c r="G42" s="207"/>
      <c r="H42" s="207"/>
      <c r="I42" s="208"/>
      <c r="J42" s="217" t="str">
        <f>IF(AND('[6]Mapa final'!$H$46="Muy Baja",'[6]Mapa final'!$L$46="Leve"),CONCATENATE("R",'[6]Mapa final'!$A$46),"")</f>
        <v/>
      </c>
      <c r="K42" s="213"/>
      <c r="L42" s="218" t="str">
        <f>IF(AND('[6]Mapa final'!$H$52="Muy Baja",'[6]Mapa final'!$L$52="Leve"),CONCATENATE("R",'[6]Mapa final'!$A$52),"")</f>
        <v/>
      </c>
      <c r="M42" s="213"/>
      <c r="N42" s="218" t="str">
        <f>IF(AND('[6]Mapa final'!$H$58="Muy Baja",'[6]Mapa final'!$L$58="Leve"),CONCATENATE("R",'[6]Mapa final'!$A$58),"")</f>
        <v/>
      </c>
      <c r="O42" s="208"/>
      <c r="P42" s="217" t="str">
        <f>IF(AND('[6]Mapa final'!$H$46="Muy Baja",'[6]Mapa final'!$L$46="Menor"),CONCATENATE("R",'[6]Mapa final'!$A$46),"")</f>
        <v/>
      </c>
      <c r="Q42" s="213"/>
      <c r="R42" s="218" t="str">
        <f>IF(AND('[6]Mapa final'!$H$52="Muy Baja",'[6]Mapa final'!$L$52="Menor"),CONCATENATE("R",'[6]Mapa final'!$A$52),"")</f>
        <v/>
      </c>
      <c r="S42" s="213"/>
      <c r="T42" s="218" t="str">
        <f>IF(AND('[6]Mapa final'!$H$58="Muy Baja",'[6]Mapa final'!$L$58="Menor"),CONCATENATE("R",'[6]Mapa final'!$A$58),"")</f>
        <v/>
      </c>
      <c r="U42" s="208"/>
      <c r="V42" s="219" t="str">
        <f>IF(AND('[6]Mapa final'!$H$46="Muy Baja",'[6]Mapa final'!$L$46="Moderado"),CONCATENATE("R",'[6]Mapa final'!$A$46),"")</f>
        <v/>
      </c>
      <c r="W42" s="213"/>
      <c r="X42" s="220" t="str">
        <f>IF(AND('[6]Mapa final'!$H$52="Muy Baja",'[6]Mapa final'!$L$52="Moderado"),CONCATENATE("R",'[6]Mapa final'!$A$52),"")</f>
        <v/>
      </c>
      <c r="Y42" s="213"/>
      <c r="Z42" s="220" t="str">
        <f>IF(AND('[6]Mapa final'!$H$58="Muy Baja",'[6]Mapa final'!$L$58="Moderado"),CONCATENATE("R",'[6]Mapa final'!$A$58),"")</f>
        <v/>
      </c>
      <c r="AA42" s="208"/>
      <c r="AB42" s="212" t="str">
        <f>IF(AND('[6]Mapa final'!$H$46="Muy Baja",'[6]Mapa final'!$L$46="Mayor"),CONCATENATE("R",'[6]Mapa final'!$A$46),"")</f>
        <v/>
      </c>
      <c r="AC42" s="213"/>
      <c r="AD42" s="214" t="str">
        <f>IF(AND('[6]Mapa final'!$H$52="Muy Baja",'[6]Mapa final'!$L$52="Mayor"),CONCATENATE("R",'[6]Mapa final'!$A$52),"")</f>
        <v/>
      </c>
      <c r="AE42" s="213"/>
      <c r="AF42" s="214" t="str">
        <f>IF(AND('[6]Mapa final'!$H$58="Muy Baja",'[6]Mapa final'!$L$58="Mayor"),CONCATENATE("R",'[6]Mapa final'!$A$58),"")</f>
        <v/>
      </c>
      <c r="AG42" s="208"/>
      <c r="AH42" s="215" t="str">
        <f>IF(AND('[6]Mapa final'!$H$46="Muy Baja",'[6]Mapa final'!$L$46="Catastrófico"),CONCATENATE("R",'[6]Mapa final'!$A$46),"")</f>
        <v/>
      </c>
      <c r="AI42" s="213"/>
      <c r="AJ42" s="216" t="str">
        <f>IF(AND('[6]Mapa final'!$H$52="Muy Baja",'[6]Mapa final'!$L$52="Catastrófico"),CONCATENATE("R",'[6]Mapa final'!$A$52),"")</f>
        <v/>
      </c>
      <c r="AK42" s="213"/>
      <c r="AL42" s="216" t="str">
        <f>IF(AND('[6]Mapa final'!$H$58="Muy Baja",'[6]Mapa final'!$L$58="Catastrófico"),CONCATENATE("R",'[6]Mapa final'!$A$58),"")</f>
        <v/>
      </c>
      <c r="AM42" s="208"/>
      <c r="AN42" s="95"/>
      <c r="AO42" s="95"/>
      <c r="AP42" s="95"/>
      <c r="AQ42" s="95"/>
      <c r="AR42" s="95"/>
      <c r="AS42" s="95"/>
      <c r="AT42" s="95"/>
      <c r="AU42" s="95"/>
      <c r="AV42" s="95"/>
      <c r="AW42" s="95"/>
      <c r="AX42" s="95"/>
      <c r="AY42" s="95"/>
      <c r="AZ42" s="95"/>
      <c r="BA42" s="95"/>
      <c r="BB42" s="95"/>
      <c r="BC42" s="95"/>
      <c r="BD42" s="95"/>
      <c r="BE42" s="95"/>
      <c r="BF42" s="95"/>
      <c r="BG42" s="95"/>
      <c r="BH42" s="95"/>
      <c r="BI42" s="95"/>
    </row>
    <row r="43" spans="1:61" ht="14.25" customHeight="1" x14ac:dyDescent="0.3">
      <c r="A43" s="95"/>
      <c r="B43" s="213"/>
      <c r="C43" s="207"/>
      <c r="D43" s="208"/>
      <c r="E43" s="206"/>
      <c r="F43" s="207"/>
      <c r="G43" s="207"/>
      <c r="H43" s="207"/>
      <c r="I43" s="208"/>
      <c r="J43" s="206"/>
      <c r="K43" s="213"/>
      <c r="L43" s="213"/>
      <c r="M43" s="213"/>
      <c r="N43" s="213"/>
      <c r="O43" s="208"/>
      <c r="P43" s="206"/>
      <c r="Q43" s="213"/>
      <c r="R43" s="213"/>
      <c r="S43" s="213"/>
      <c r="T43" s="213"/>
      <c r="U43" s="208"/>
      <c r="V43" s="206"/>
      <c r="W43" s="213"/>
      <c r="X43" s="213"/>
      <c r="Y43" s="213"/>
      <c r="Z43" s="213"/>
      <c r="AA43" s="208"/>
      <c r="AB43" s="206"/>
      <c r="AC43" s="213"/>
      <c r="AD43" s="213"/>
      <c r="AE43" s="213"/>
      <c r="AF43" s="213"/>
      <c r="AG43" s="208"/>
      <c r="AH43" s="206"/>
      <c r="AI43" s="213"/>
      <c r="AJ43" s="213"/>
      <c r="AK43" s="213"/>
      <c r="AL43" s="213"/>
      <c r="AM43" s="208"/>
      <c r="AN43" s="95"/>
      <c r="AO43" s="95"/>
      <c r="AP43" s="95"/>
      <c r="AQ43" s="95"/>
      <c r="AR43" s="95"/>
      <c r="AS43" s="95"/>
      <c r="AT43" s="95"/>
      <c r="AU43" s="95"/>
      <c r="AV43" s="95"/>
      <c r="AW43" s="95"/>
      <c r="AX43" s="95"/>
      <c r="AY43" s="95"/>
      <c r="AZ43" s="95"/>
      <c r="BA43" s="95"/>
      <c r="BB43" s="95"/>
      <c r="BC43" s="95"/>
      <c r="BD43" s="95"/>
      <c r="BE43" s="95"/>
      <c r="BF43" s="95"/>
      <c r="BG43" s="95"/>
      <c r="BH43" s="95"/>
      <c r="BI43" s="95"/>
    </row>
    <row r="44" spans="1:61" ht="14.25" customHeight="1" x14ac:dyDescent="0.3">
      <c r="A44" s="95"/>
      <c r="B44" s="213"/>
      <c r="C44" s="207"/>
      <c r="D44" s="208"/>
      <c r="E44" s="206"/>
      <c r="F44" s="207"/>
      <c r="G44" s="207"/>
      <c r="H44" s="207"/>
      <c r="I44" s="208"/>
      <c r="J44" s="217" t="e">
        <f>IF(AND('[7]Valoracion controles'!$C$64="Muy Baja",'[7]Valoracion controles'!$L$64="Leve"),CONCATENATE("R",'[7]Valoracion controles'!$A$64),"")</f>
        <v>#REF!</v>
      </c>
      <c r="K44" s="213"/>
      <c r="L44" s="218" t="str">
        <f>IF(AND('[6]Mapa final'!$H$70="Muy Baja",'[6]Mapa final'!$L$70="Leve"),CONCATENATE("R",'[6]Mapa final'!$A$70),"")</f>
        <v/>
      </c>
      <c r="M44" s="213"/>
      <c r="N44" s="218" t="str">
        <f>IF(AND('[6]Mapa final'!$H$76="Muy Baja",'[6]Mapa final'!$L$76="Leve"),CONCATENATE("R",'[6]Mapa final'!$A$76),"")</f>
        <v/>
      </c>
      <c r="O44" s="208"/>
      <c r="P44" s="217" t="str">
        <f>IF(AND('[6]Mapa final'!$H$64="Muy Baja",'[6]Mapa final'!$L$64="Menor"),CONCATENATE("R",'[6]Mapa final'!$A$64),"")</f>
        <v/>
      </c>
      <c r="Q44" s="213"/>
      <c r="R44" s="218" t="str">
        <f>IF(AND('[6]Mapa final'!$H$70="Muy Baja",'[6]Mapa final'!$L$70="Menor"),CONCATENATE("R",'[6]Mapa final'!$A$70),"")</f>
        <v/>
      </c>
      <c r="S44" s="213"/>
      <c r="T44" s="218" t="str">
        <f>IF(AND('[6]Mapa final'!$H$76="Muy Baja",'[6]Mapa final'!$L$76="Menor"),CONCATENATE("R",'[6]Mapa final'!$A$76),"")</f>
        <v/>
      </c>
      <c r="U44" s="208"/>
      <c r="V44" s="219" t="str">
        <f>IF(AND('[6]Mapa final'!$H$64="Muy Baja",'[6]Mapa final'!$L$64="Moderado"),CONCATENATE("R",'[6]Mapa final'!$A$64),"")</f>
        <v/>
      </c>
      <c r="W44" s="213"/>
      <c r="X44" s="220" t="str">
        <f>IF(AND('[6]Mapa final'!$H$70="Muy Baja",'[6]Mapa final'!$L$70="Moderado"),CONCATENATE("R",'[6]Mapa final'!$A$70),"")</f>
        <v/>
      </c>
      <c r="Y44" s="213"/>
      <c r="Z44" s="220" t="str">
        <f>IF(AND('[6]Mapa final'!$H$76="Muy Baja",'[6]Mapa final'!$L$76="Moderado"),CONCATENATE("R",'[6]Mapa final'!$A$76),"")</f>
        <v/>
      </c>
      <c r="AA44" s="208"/>
      <c r="AB44" s="212" t="str">
        <f>IF(AND('[6]Mapa final'!$H$64="Muy Baja",'[6]Mapa final'!$L$64="Mayor"),CONCATENATE("R",'[6]Mapa final'!$A$64),"")</f>
        <v/>
      </c>
      <c r="AC44" s="213"/>
      <c r="AD44" s="214" t="str">
        <f>IF(AND('[6]Mapa final'!$H$70="Muy Baja",'[6]Mapa final'!$L$70="Mayor"),CONCATENATE("R",'[6]Mapa final'!$A$70),"")</f>
        <v/>
      </c>
      <c r="AE44" s="213"/>
      <c r="AF44" s="214" t="str">
        <f>IF(AND('[6]Mapa final'!$H$76="Muy Baja",'[6]Mapa final'!$L$76="Mayor"),CONCATENATE("R",'[6]Mapa final'!$A$76),"")</f>
        <v/>
      </c>
      <c r="AG44" s="208"/>
      <c r="AH44" s="215" t="str">
        <f>IF(AND('[6]Mapa final'!$H$64="Muy Baja",'[6]Mapa final'!$L$64="Catastrófico"),CONCATENATE("R",'[6]Mapa final'!$A$64),"")</f>
        <v/>
      </c>
      <c r="AI44" s="213"/>
      <c r="AJ44" s="216" t="str">
        <f>IF(AND('[6]Mapa final'!$H$70="Muy Baja",'[6]Mapa final'!$L$70="Catastrófico"),CONCATENATE("R",'[6]Mapa final'!$A$70),"")</f>
        <v/>
      </c>
      <c r="AK44" s="213"/>
      <c r="AL44" s="216" t="str">
        <f>IF(AND('[6]Mapa final'!$H$76="Muy Baja",'[6]Mapa final'!$L$76="Catastrófico"),CONCATENATE("R",'[6]Mapa final'!$A$76),"")</f>
        <v/>
      </c>
      <c r="AM44" s="208"/>
      <c r="AN44" s="95"/>
      <c r="AO44" s="95"/>
      <c r="AP44" s="95"/>
      <c r="AQ44" s="95"/>
      <c r="AR44" s="95"/>
      <c r="AS44" s="95"/>
      <c r="AT44" s="95"/>
      <c r="AU44" s="95"/>
      <c r="AV44" s="95"/>
      <c r="AW44" s="95"/>
      <c r="AX44" s="95"/>
      <c r="AY44" s="95"/>
      <c r="AZ44" s="95"/>
      <c r="BA44" s="95"/>
      <c r="BB44" s="95"/>
      <c r="BC44" s="95"/>
      <c r="BD44" s="95"/>
      <c r="BE44" s="95"/>
      <c r="BF44" s="95"/>
      <c r="BG44" s="95"/>
      <c r="BH44" s="95"/>
      <c r="BI44" s="95"/>
    </row>
    <row r="45" spans="1:61" ht="14.25" customHeight="1" thickBot="1" x14ac:dyDescent="0.35">
      <c r="A45" s="95"/>
      <c r="B45" s="213"/>
      <c r="C45" s="213"/>
      <c r="D45" s="208"/>
      <c r="E45" s="209"/>
      <c r="F45" s="210"/>
      <c r="G45" s="210"/>
      <c r="H45" s="210"/>
      <c r="I45" s="211"/>
      <c r="J45" s="209"/>
      <c r="K45" s="210"/>
      <c r="L45" s="210"/>
      <c r="M45" s="210"/>
      <c r="N45" s="210"/>
      <c r="O45" s="211"/>
      <c r="P45" s="209"/>
      <c r="Q45" s="210"/>
      <c r="R45" s="210"/>
      <c r="S45" s="210"/>
      <c r="T45" s="210"/>
      <c r="U45" s="211"/>
      <c r="V45" s="209"/>
      <c r="W45" s="210"/>
      <c r="X45" s="210"/>
      <c r="Y45" s="210"/>
      <c r="Z45" s="210"/>
      <c r="AA45" s="211"/>
      <c r="AB45" s="209"/>
      <c r="AC45" s="210"/>
      <c r="AD45" s="210"/>
      <c r="AE45" s="210"/>
      <c r="AF45" s="210"/>
      <c r="AG45" s="211"/>
      <c r="AH45" s="209"/>
      <c r="AI45" s="210"/>
      <c r="AJ45" s="210"/>
      <c r="AK45" s="210"/>
      <c r="AL45" s="210"/>
      <c r="AM45" s="211"/>
      <c r="AN45" s="95"/>
      <c r="AO45" s="95"/>
      <c r="AP45" s="95"/>
      <c r="AQ45" s="95"/>
      <c r="AR45" s="95"/>
      <c r="AS45" s="95"/>
      <c r="AT45" s="95"/>
      <c r="AU45" s="95"/>
      <c r="AV45" s="95"/>
      <c r="AW45" s="95"/>
      <c r="AX45" s="95"/>
      <c r="AY45" s="95"/>
      <c r="AZ45" s="95"/>
      <c r="BA45" s="95"/>
      <c r="BB45" s="95"/>
      <c r="BC45" s="95"/>
      <c r="BD45" s="95"/>
      <c r="BE45" s="95"/>
      <c r="BF45" s="95"/>
      <c r="BG45" s="95"/>
      <c r="BH45" s="95"/>
      <c r="BI45" s="95"/>
    </row>
    <row r="46" spans="1:61" ht="14.25" customHeight="1" x14ac:dyDescent="0.3">
      <c r="A46" s="95"/>
      <c r="B46" s="95"/>
      <c r="C46" s="95"/>
      <c r="D46" s="95"/>
      <c r="E46" s="95"/>
      <c r="F46" s="95"/>
      <c r="G46" s="95"/>
      <c r="H46" s="95"/>
      <c r="I46" s="95"/>
      <c r="J46" s="203" t="s">
        <v>242</v>
      </c>
      <c r="K46" s="204"/>
      <c r="L46" s="204"/>
      <c r="M46" s="204"/>
      <c r="N46" s="204"/>
      <c r="O46" s="205"/>
      <c r="P46" s="203" t="s">
        <v>243</v>
      </c>
      <c r="Q46" s="204"/>
      <c r="R46" s="204"/>
      <c r="S46" s="204"/>
      <c r="T46" s="204"/>
      <c r="U46" s="205"/>
      <c r="V46" s="203" t="s">
        <v>244</v>
      </c>
      <c r="W46" s="204"/>
      <c r="X46" s="204"/>
      <c r="Y46" s="204"/>
      <c r="Z46" s="204"/>
      <c r="AA46" s="205"/>
      <c r="AB46" s="203" t="s">
        <v>245</v>
      </c>
      <c r="AC46" s="204"/>
      <c r="AD46" s="204"/>
      <c r="AE46" s="204"/>
      <c r="AF46" s="204"/>
      <c r="AG46" s="205"/>
      <c r="AH46" s="203" t="s">
        <v>246</v>
      </c>
      <c r="AI46" s="204"/>
      <c r="AJ46" s="204"/>
      <c r="AK46" s="204"/>
      <c r="AL46" s="204"/>
      <c r="AM46" s="205"/>
      <c r="AN46" s="95"/>
      <c r="AO46" s="95"/>
      <c r="AP46" s="95"/>
      <c r="AQ46" s="95"/>
      <c r="AR46" s="95"/>
      <c r="AS46" s="95"/>
      <c r="AT46" s="95"/>
      <c r="AU46" s="95"/>
      <c r="AV46" s="95"/>
      <c r="AW46" s="95"/>
      <c r="AX46" s="95"/>
      <c r="AY46" s="95"/>
      <c r="AZ46" s="95"/>
      <c r="BA46" s="95"/>
      <c r="BB46" s="95"/>
      <c r="BC46" s="95"/>
      <c r="BD46" s="95"/>
      <c r="BE46" s="95"/>
      <c r="BF46" s="95"/>
      <c r="BG46" s="95"/>
      <c r="BH46" s="95"/>
      <c r="BI46" s="95"/>
    </row>
    <row r="47" spans="1:61" ht="14.25" customHeight="1" x14ac:dyDescent="0.3">
      <c r="A47" s="95"/>
      <c r="B47" s="95"/>
      <c r="C47" s="95"/>
      <c r="D47" s="95"/>
      <c r="E47" s="95"/>
      <c r="F47" s="95"/>
      <c r="G47" s="95"/>
      <c r="H47" s="95"/>
      <c r="I47" s="95"/>
      <c r="J47" s="206"/>
      <c r="K47" s="207"/>
      <c r="L47" s="207"/>
      <c r="M47" s="207"/>
      <c r="N47" s="207"/>
      <c r="O47" s="208"/>
      <c r="P47" s="206"/>
      <c r="Q47" s="207"/>
      <c r="R47" s="207"/>
      <c r="S47" s="207"/>
      <c r="T47" s="207"/>
      <c r="U47" s="208"/>
      <c r="V47" s="206"/>
      <c r="W47" s="207"/>
      <c r="X47" s="207"/>
      <c r="Y47" s="207"/>
      <c r="Z47" s="207"/>
      <c r="AA47" s="208"/>
      <c r="AB47" s="206"/>
      <c r="AC47" s="207"/>
      <c r="AD47" s="207"/>
      <c r="AE47" s="207"/>
      <c r="AF47" s="207"/>
      <c r="AG47" s="208"/>
      <c r="AH47" s="206"/>
      <c r="AI47" s="207"/>
      <c r="AJ47" s="207"/>
      <c r="AK47" s="207"/>
      <c r="AL47" s="207"/>
      <c r="AM47" s="208"/>
      <c r="AN47" s="95"/>
      <c r="AO47" s="95"/>
      <c r="AP47" s="95"/>
      <c r="AQ47" s="95"/>
      <c r="AR47" s="95"/>
      <c r="AS47" s="95"/>
      <c r="AT47" s="95"/>
      <c r="AU47" s="95"/>
      <c r="AV47" s="95"/>
      <c r="AW47" s="95"/>
      <c r="AX47" s="95"/>
      <c r="AY47" s="95"/>
      <c r="AZ47" s="95"/>
      <c r="BA47" s="95"/>
      <c r="BB47" s="95"/>
      <c r="BC47" s="95"/>
      <c r="BD47" s="95"/>
      <c r="BE47" s="95"/>
      <c r="BF47" s="95"/>
      <c r="BG47" s="95"/>
      <c r="BH47" s="95"/>
      <c r="BI47" s="95"/>
    </row>
    <row r="48" spans="1:61" ht="14.25" customHeight="1" x14ac:dyDescent="0.3">
      <c r="A48" s="95"/>
      <c r="B48" s="95"/>
      <c r="C48" s="95"/>
      <c r="D48" s="95"/>
      <c r="E48" s="95"/>
      <c r="F48" s="95"/>
      <c r="G48" s="95"/>
      <c r="H48" s="95"/>
      <c r="I48" s="95"/>
      <c r="J48" s="206"/>
      <c r="K48" s="207"/>
      <c r="L48" s="207"/>
      <c r="M48" s="207"/>
      <c r="N48" s="207"/>
      <c r="O48" s="208"/>
      <c r="P48" s="206"/>
      <c r="Q48" s="207"/>
      <c r="R48" s="207"/>
      <c r="S48" s="207"/>
      <c r="T48" s="207"/>
      <c r="U48" s="208"/>
      <c r="V48" s="206"/>
      <c r="W48" s="207"/>
      <c r="X48" s="207"/>
      <c r="Y48" s="207"/>
      <c r="Z48" s="207"/>
      <c r="AA48" s="208"/>
      <c r="AB48" s="206"/>
      <c r="AC48" s="207"/>
      <c r="AD48" s="207"/>
      <c r="AE48" s="207"/>
      <c r="AF48" s="207"/>
      <c r="AG48" s="208"/>
      <c r="AH48" s="206"/>
      <c r="AI48" s="207"/>
      <c r="AJ48" s="207"/>
      <c r="AK48" s="207"/>
      <c r="AL48" s="207"/>
      <c r="AM48" s="208"/>
      <c r="AN48" s="95"/>
      <c r="AO48" s="95"/>
      <c r="AP48" s="95"/>
      <c r="AQ48" s="95"/>
      <c r="AR48" s="95"/>
      <c r="AS48" s="95"/>
      <c r="AT48" s="95"/>
      <c r="AU48" s="95"/>
      <c r="AV48" s="95"/>
      <c r="AW48" s="95"/>
      <c r="AX48" s="95"/>
      <c r="AY48" s="95"/>
      <c r="AZ48" s="95"/>
      <c r="BA48" s="95"/>
      <c r="BB48" s="95"/>
      <c r="BC48" s="95"/>
      <c r="BD48" s="95"/>
      <c r="BE48" s="95"/>
      <c r="BF48" s="95"/>
      <c r="BG48" s="95"/>
      <c r="BH48" s="95"/>
      <c r="BI48" s="95"/>
    </row>
    <row r="49" spans="1:61" ht="14.25" customHeight="1" x14ac:dyDescent="0.3">
      <c r="A49" s="95"/>
      <c r="B49" s="95"/>
      <c r="C49" s="95"/>
      <c r="D49" s="95"/>
      <c r="E49" s="95"/>
      <c r="F49" s="95"/>
      <c r="G49" s="95"/>
      <c r="H49" s="95"/>
      <c r="I49" s="95"/>
      <c r="J49" s="206"/>
      <c r="K49" s="207"/>
      <c r="L49" s="207"/>
      <c r="M49" s="207"/>
      <c r="N49" s="207"/>
      <c r="O49" s="208"/>
      <c r="P49" s="206"/>
      <c r="Q49" s="207"/>
      <c r="R49" s="207"/>
      <c r="S49" s="207"/>
      <c r="T49" s="207"/>
      <c r="U49" s="208"/>
      <c r="V49" s="206"/>
      <c r="W49" s="207"/>
      <c r="X49" s="207"/>
      <c r="Y49" s="207"/>
      <c r="Z49" s="207"/>
      <c r="AA49" s="208"/>
      <c r="AB49" s="206"/>
      <c r="AC49" s="207"/>
      <c r="AD49" s="207"/>
      <c r="AE49" s="207"/>
      <c r="AF49" s="207"/>
      <c r="AG49" s="208"/>
      <c r="AH49" s="206"/>
      <c r="AI49" s="207"/>
      <c r="AJ49" s="207"/>
      <c r="AK49" s="207"/>
      <c r="AL49" s="207"/>
      <c r="AM49" s="208"/>
      <c r="AN49" s="95"/>
      <c r="AO49" s="95"/>
      <c r="AP49" s="95"/>
      <c r="AQ49" s="95"/>
      <c r="AR49" s="95"/>
      <c r="AS49" s="95"/>
      <c r="AT49" s="95"/>
      <c r="AU49" s="95"/>
      <c r="AV49" s="95"/>
      <c r="AW49" s="95"/>
      <c r="AX49" s="95"/>
      <c r="AY49" s="95"/>
      <c r="AZ49" s="95"/>
      <c r="BA49" s="95"/>
      <c r="BB49" s="95"/>
      <c r="BC49" s="95"/>
      <c r="BD49" s="95"/>
      <c r="BE49" s="95"/>
      <c r="BF49" s="95"/>
      <c r="BG49" s="95"/>
      <c r="BH49" s="95"/>
      <c r="BI49" s="95"/>
    </row>
    <row r="50" spans="1:61" ht="14.25" customHeight="1" x14ac:dyDescent="0.3">
      <c r="A50" s="95"/>
      <c r="B50" s="95"/>
      <c r="C50" s="95"/>
      <c r="D50" s="95"/>
      <c r="E50" s="95"/>
      <c r="F50" s="95"/>
      <c r="G50" s="95"/>
      <c r="H50" s="95"/>
      <c r="I50" s="95"/>
      <c r="J50" s="206"/>
      <c r="K50" s="207"/>
      <c r="L50" s="207"/>
      <c r="M50" s="207"/>
      <c r="N50" s="207"/>
      <c r="O50" s="208"/>
      <c r="P50" s="206"/>
      <c r="Q50" s="207"/>
      <c r="R50" s="207"/>
      <c r="S50" s="207"/>
      <c r="T50" s="207"/>
      <c r="U50" s="208"/>
      <c r="V50" s="206"/>
      <c r="W50" s="207"/>
      <c r="X50" s="207"/>
      <c r="Y50" s="207"/>
      <c r="Z50" s="207"/>
      <c r="AA50" s="208"/>
      <c r="AB50" s="206"/>
      <c r="AC50" s="207"/>
      <c r="AD50" s="207"/>
      <c r="AE50" s="207"/>
      <c r="AF50" s="207"/>
      <c r="AG50" s="208"/>
      <c r="AH50" s="206"/>
      <c r="AI50" s="207"/>
      <c r="AJ50" s="207"/>
      <c r="AK50" s="207"/>
      <c r="AL50" s="207"/>
      <c r="AM50" s="208"/>
      <c r="AN50" s="95"/>
      <c r="AO50" s="95"/>
      <c r="AP50" s="95"/>
      <c r="AQ50" s="95"/>
      <c r="AR50" s="95"/>
      <c r="AS50" s="95"/>
      <c r="AT50" s="95"/>
      <c r="AU50" s="95"/>
      <c r="AV50" s="95"/>
      <c r="AW50" s="95"/>
      <c r="AX50" s="95"/>
      <c r="AY50" s="95"/>
      <c r="AZ50" s="95"/>
      <c r="BA50" s="95"/>
      <c r="BB50" s="95"/>
      <c r="BC50" s="95"/>
      <c r="BD50" s="95"/>
      <c r="BE50" s="95"/>
      <c r="BF50" s="95"/>
      <c r="BG50" s="95"/>
      <c r="BH50" s="95"/>
      <c r="BI50" s="95"/>
    </row>
    <row r="51" spans="1:61" ht="14.25" customHeight="1" thickBot="1" x14ac:dyDescent="0.35">
      <c r="A51" s="95"/>
      <c r="B51" s="95"/>
      <c r="C51" s="95"/>
      <c r="D51" s="95"/>
      <c r="E51" s="95"/>
      <c r="F51" s="95"/>
      <c r="G51" s="95"/>
      <c r="H51" s="95"/>
      <c r="I51" s="95"/>
      <c r="J51" s="209"/>
      <c r="K51" s="210"/>
      <c r="L51" s="210"/>
      <c r="M51" s="210"/>
      <c r="N51" s="210"/>
      <c r="O51" s="211"/>
      <c r="P51" s="209"/>
      <c r="Q51" s="210"/>
      <c r="R51" s="210"/>
      <c r="S51" s="210"/>
      <c r="T51" s="210"/>
      <c r="U51" s="211"/>
      <c r="V51" s="209"/>
      <c r="W51" s="210"/>
      <c r="X51" s="210"/>
      <c r="Y51" s="210"/>
      <c r="Z51" s="210"/>
      <c r="AA51" s="211"/>
      <c r="AB51" s="209"/>
      <c r="AC51" s="210"/>
      <c r="AD51" s="210"/>
      <c r="AE51" s="210"/>
      <c r="AF51" s="210"/>
      <c r="AG51" s="211"/>
      <c r="AH51" s="209"/>
      <c r="AI51" s="210"/>
      <c r="AJ51" s="210"/>
      <c r="AK51" s="210"/>
      <c r="AL51" s="210"/>
      <c r="AM51" s="211"/>
      <c r="AN51" s="95"/>
      <c r="AO51" s="95"/>
      <c r="AP51" s="95"/>
      <c r="AQ51" s="95"/>
      <c r="AR51" s="95"/>
      <c r="AS51" s="95"/>
      <c r="AT51" s="95"/>
      <c r="AU51" s="95"/>
      <c r="AV51" s="95"/>
      <c r="AW51" s="95"/>
      <c r="AX51" s="95"/>
      <c r="AY51" s="95"/>
      <c r="AZ51" s="95"/>
      <c r="BA51" s="95"/>
      <c r="BB51" s="95"/>
      <c r="BC51" s="95"/>
      <c r="BD51" s="95"/>
      <c r="BE51" s="95"/>
      <c r="BF51" s="95"/>
      <c r="BG51" s="95"/>
      <c r="BH51" s="95"/>
      <c r="BI51" s="95"/>
    </row>
    <row r="52" spans="1:61" ht="14.25" customHeight="1" x14ac:dyDescent="0.3">
      <c r="A52" s="95"/>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row>
    <row r="53" spans="1:61" ht="15" customHeight="1" x14ac:dyDescent="0.3">
      <c r="A53" s="95"/>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5"/>
      <c r="AV53" s="95"/>
      <c r="AW53" s="95"/>
      <c r="AX53" s="95"/>
      <c r="AY53" s="95"/>
      <c r="AZ53" s="95"/>
      <c r="BA53" s="95"/>
      <c r="BB53" s="95"/>
      <c r="BC53" s="95"/>
      <c r="BD53" s="95"/>
      <c r="BE53" s="95"/>
      <c r="BF53" s="95"/>
      <c r="BG53" s="95"/>
      <c r="BH53" s="95"/>
      <c r="BI53" s="95"/>
    </row>
    <row r="54" spans="1:61" ht="15" customHeight="1" x14ac:dyDescent="0.3">
      <c r="A54" s="95"/>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5"/>
      <c r="AV54" s="95"/>
      <c r="AW54" s="95"/>
      <c r="AX54" s="95"/>
      <c r="AY54" s="95"/>
      <c r="AZ54" s="95"/>
      <c r="BA54" s="95"/>
      <c r="BB54" s="95"/>
      <c r="BC54" s="95"/>
      <c r="BD54" s="95"/>
      <c r="BE54" s="95"/>
      <c r="BF54" s="95"/>
      <c r="BG54" s="95"/>
      <c r="BH54" s="95"/>
      <c r="BI54" s="95"/>
    </row>
    <row r="55" spans="1:61" ht="14.25" customHeight="1" x14ac:dyDescent="0.3">
      <c r="A55" s="95"/>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row>
    <row r="56" spans="1:61" ht="14.25" customHeight="1" x14ac:dyDescent="0.3">
      <c r="A56" s="9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row>
    <row r="57" spans="1:61" ht="14.25" customHeight="1" x14ac:dyDescent="0.3">
      <c r="A57" s="9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row>
    <row r="58" spans="1:61" ht="14.25" customHeight="1" x14ac:dyDescent="0.3">
      <c r="A58" s="9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row>
    <row r="59" spans="1:61" ht="14.25" customHeight="1" x14ac:dyDescent="0.3">
      <c r="A59" s="9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row>
    <row r="60" spans="1:61" ht="14.25" customHeight="1" x14ac:dyDescent="0.3">
      <c r="A60" s="9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row>
    <row r="61" spans="1:61" ht="14.25" customHeight="1" x14ac:dyDescent="0.3">
      <c r="A61" s="9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row>
    <row r="62" spans="1:61" ht="14.25" customHeight="1" x14ac:dyDescent="0.3">
      <c r="A62" s="9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row>
    <row r="63" spans="1:61" ht="14.25" customHeight="1" x14ac:dyDescent="0.3">
      <c r="A63" s="9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row>
    <row r="64" spans="1:61" ht="14.25" customHeight="1" x14ac:dyDescent="0.3">
      <c r="A64" s="9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row>
    <row r="65" spans="1:61" ht="14.25" customHeight="1" x14ac:dyDescent="0.3">
      <c r="A65" s="95"/>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row>
    <row r="66" spans="1:61" ht="14.25" customHeight="1" x14ac:dyDescent="0.3">
      <c r="A66" s="95"/>
      <c r="B66" s="95"/>
      <c r="C66" s="95"/>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row>
    <row r="67" spans="1:61" ht="14.25" customHeight="1" x14ac:dyDescent="0.3">
      <c r="A67" s="95"/>
      <c r="B67" s="95"/>
      <c r="C67" s="95"/>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row>
    <row r="68" spans="1:61" ht="14.25" customHeight="1" x14ac:dyDescent="0.3">
      <c r="A68" s="95"/>
      <c r="B68" s="9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row>
    <row r="69" spans="1:61" ht="14.25" customHeight="1" x14ac:dyDescent="0.3">
      <c r="A69" s="95"/>
      <c r="B69" s="95"/>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row>
    <row r="70" spans="1:61" ht="14.25" customHeight="1" x14ac:dyDescent="0.3">
      <c r="A70" s="95"/>
      <c r="B70" s="95"/>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row>
    <row r="71" spans="1:61" ht="14.25" customHeight="1" x14ac:dyDescent="0.3">
      <c r="A71" s="95"/>
      <c r="B71" s="95"/>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row>
    <row r="72" spans="1:61" ht="14.25" customHeight="1" x14ac:dyDescent="0.3">
      <c r="A72" s="95"/>
      <c r="B72" s="95"/>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row>
    <row r="73" spans="1:61" ht="14.25" customHeight="1" x14ac:dyDescent="0.3">
      <c r="A73" s="95"/>
      <c r="B73" s="95"/>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row>
    <row r="74" spans="1:61" ht="14.25" customHeight="1" x14ac:dyDescent="0.3">
      <c r="A74" s="95"/>
      <c r="B74" s="95"/>
      <c r="C74" s="95"/>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row>
    <row r="75" spans="1:61" ht="14.25" customHeight="1" x14ac:dyDescent="0.3">
      <c r="A75" s="95"/>
      <c r="B75" s="95"/>
      <c r="C75" s="95"/>
      <c r="D75" s="95"/>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row>
    <row r="76" spans="1:61" ht="14.25" customHeight="1" x14ac:dyDescent="0.3">
      <c r="A76" s="95"/>
      <c r="B76" s="95"/>
      <c r="C76" s="95"/>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row>
    <row r="77" spans="1:61" ht="14.25" customHeight="1" x14ac:dyDescent="0.3">
      <c r="A77" s="95"/>
      <c r="B77" s="95"/>
      <c r="C77" s="95"/>
      <c r="D77" s="9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row>
    <row r="78" spans="1:61" ht="14.25" customHeight="1" x14ac:dyDescent="0.3">
      <c r="A78" s="95"/>
      <c r="B78" s="95"/>
      <c r="C78" s="95"/>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row>
    <row r="79" spans="1:61" ht="14.25" customHeight="1" x14ac:dyDescent="0.3">
      <c r="A79" s="95"/>
      <c r="B79" s="95"/>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row>
    <row r="80" spans="1:61" ht="14.25" customHeight="1" x14ac:dyDescent="0.3">
      <c r="A80" s="95"/>
      <c r="B80" s="95"/>
      <c r="C80" s="95"/>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row>
    <row r="81" spans="1:61" ht="14.25" customHeight="1" x14ac:dyDescent="0.3">
      <c r="A81" s="95"/>
      <c r="B81" s="95"/>
      <c r="C81" s="95"/>
      <c r="D81" s="95"/>
      <c r="E81" s="95"/>
      <c r="F81" s="95"/>
      <c r="G81" s="95"/>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row>
    <row r="82" spans="1:61" ht="14.25" customHeight="1" x14ac:dyDescent="0.3">
      <c r="A82" s="95"/>
      <c r="B82" s="95"/>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row>
    <row r="83" spans="1:61" ht="14.25" customHeight="1" x14ac:dyDescent="0.3">
      <c r="A83" s="95"/>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row>
    <row r="84" spans="1:61" ht="14.25" customHeight="1" x14ac:dyDescent="0.3">
      <c r="A84" s="95"/>
      <c r="B84" s="95"/>
      <c r="C84" s="95"/>
      <c r="D84" s="95"/>
      <c r="E84" s="95"/>
      <c r="F84" s="95"/>
      <c r="G84" s="95"/>
      <c r="H84" s="95"/>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row>
    <row r="85" spans="1:61" ht="14.25" customHeight="1" x14ac:dyDescent="0.3">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row>
    <row r="86" spans="1:61" ht="14.25" customHeight="1" x14ac:dyDescent="0.3">
      <c r="A86" s="95"/>
      <c r="B86" s="95"/>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row>
    <row r="87" spans="1:61" ht="14.25" customHeight="1" x14ac:dyDescent="0.3">
      <c r="A87" s="95"/>
      <c r="B87" s="95"/>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row>
    <row r="88" spans="1:61" ht="14.25" customHeight="1" x14ac:dyDescent="0.3">
      <c r="A88" s="95"/>
      <c r="B88" s="95"/>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row>
    <row r="89" spans="1:61" ht="14.25" customHeight="1" x14ac:dyDescent="0.3">
      <c r="A89" s="95"/>
      <c r="B89" s="95"/>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row>
    <row r="90" spans="1:61" ht="14.25" customHeight="1" x14ac:dyDescent="0.3">
      <c r="A90" s="95"/>
      <c r="B90" s="95"/>
      <c r="C90" s="95"/>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row>
    <row r="91" spans="1:61" ht="14.25" customHeight="1" x14ac:dyDescent="0.3">
      <c r="A91" s="95"/>
      <c r="B91" s="95"/>
      <c r="C91" s="95"/>
      <c r="D91" s="95"/>
      <c r="E91" s="95"/>
      <c r="F91" s="95"/>
      <c r="G91" s="95"/>
      <c r="H91" s="95"/>
      <c r="I91" s="95"/>
      <c r="J91" s="95"/>
      <c r="K91" s="95"/>
      <c r="L91" s="95"/>
      <c r="M91" s="95"/>
      <c r="N91" s="95"/>
      <c r="O91" s="95"/>
      <c r="P91" s="95"/>
      <c r="Q91" s="95"/>
      <c r="R91" s="95"/>
      <c r="S91" s="95"/>
      <c r="T91" s="95"/>
      <c r="U91" s="95"/>
      <c r="V91" s="95"/>
      <c r="W91" s="95"/>
      <c r="X91" s="95"/>
      <c r="Y91" s="95"/>
      <c r="Z91" s="95"/>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row>
    <row r="92" spans="1:61" ht="14.25" customHeight="1" x14ac:dyDescent="0.3">
      <c r="A92" s="95"/>
      <c r="B92" s="95"/>
      <c r="C92" s="95"/>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row>
    <row r="93" spans="1:61" ht="14.25" customHeight="1" x14ac:dyDescent="0.3">
      <c r="A93" s="95"/>
      <c r="B93" s="95"/>
      <c r="C93" s="95"/>
      <c r="D93" s="95"/>
      <c r="E93" s="95"/>
      <c r="F93" s="95"/>
      <c r="G93" s="95"/>
      <c r="H93" s="95"/>
      <c r="I93" s="95"/>
      <c r="J93" s="95"/>
      <c r="K93" s="95"/>
      <c r="L93" s="95"/>
      <c r="M93" s="95"/>
      <c r="N93" s="95"/>
      <c r="O93" s="95"/>
      <c r="P93" s="95"/>
      <c r="Q93" s="95"/>
      <c r="R93" s="95"/>
      <c r="S93" s="95"/>
      <c r="T93" s="95"/>
      <c r="U93" s="95"/>
      <c r="V93" s="95"/>
      <c r="W93" s="95"/>
      <c r="X93" s="95"/>
      <c r="Y93" s="95"/>
      <c r="Z93" s="95"/>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row>
    <row r="94" spans="1:61" ht="14.25" customHeight="1" x14ac:dyDescent="0.3">
      <c r="A94" s="95"/>
      <c r="B94" s="95"/>
      <c r="C94" s="95"/>
      <c r="D94" s="95"/>
      <c r="E94" s="95"/>
      <c r="F94" s="95"/>
      <c r="G94" s="95"/>
      <c r="H94" s="95"/>
      <c r="I94" s="95"/>
      <c r="J94" s="95"/>
      <c r="K94" s="95"/>
      <c r="L94" s="95"/>
      <c r="M94" s="95"/>
      <c r="N94" s="95"/>
      <c r="O94" s="95"/>
      <c r="P94" s="95"/>
      <c r="Q94" s="95"/>
      <c r="R94" s="95"/>
      <c r="S94" s="95"/>
      <c r="T94" s="95"/>
      <c r="U94" s="95"/>
      <c r="V94" s="95"/>
      <c r="W94" s="95"/>
      <c r="X94" s="95"/>
      <c r="Y94" s="95"/>
      <c r="Z94" s="95"/>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row>
    <row r="95" spans="1:61" ht="14.25" customHeight="1" x14ac:dyDescent="0.3">
      <c r="A95" s="95"/>
      <c r="B95" s="95"/>
      <c r="C95" s="95"/>
      <c r="D95" s="95"/>
      <c r="E95" s="95"/>
      <c r="F95" s="95"/>
      <c r="G95" s="95"/>
      <c r="H95" s="95"/>
      <c r="I95" s="95"/>
      <c r="J95" s="95"/>
      <c r="K95" s="95"/>
      <c r="L95" s="95"/>
      <c r="M95" s="95"/>
      <c r="N95" s="95"/>
      <c r="O95" s="95"/>
      <c r="P95" s="95"/>
      <c r="Q95" s="95"/>
      <c r="R95" s="95"/>
      <c r="S95" s="95"/>
      <c r="T95" s="95"/>
      <c r="U95" s="95"/>
      <c r="V95" s="95"/>
      <c r="W95" s="95"/>
      <c r="X95" s="95"/>
      <c r="Y95" s="95"/>
      <c r="Z95" s="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row>
    <row r="96" spans="1:61" ht="14.25" customHeight="1" x14ac:dyDescent="0.3">
      <c r="A96" s="95"/>
      <c r="B96" s="95"/>
      <c r="C96" s="95"/>
      <c r="D96" s="95"/>
      <c r="E96" s="95"/>
      <c r="F96" s="95"/>
      <c r="G96" s="95"/>
      <c r="H96" s="95"/>
      <c r="I96" s="95"/>
      <c r="J96" s="95"/>
      <c r="K96" s="95"/>
      <c r="L96" s="95"/>
      <c r="M96" s="95"/>
      <c r="N96" s="95"/>
      <c r="O96" s="95"/>
      <c r="P96" s="95"/>
      <c r="Q96" s="95"/>
      <c r="R96" s="95"/>
      <c r="S96" s="95"/>
      <c r="T96" s="95"/>
      <c r="U96" s="95"/>
      <c r="V96" s="95"/>
      <c r="W96" s="95"/>
      <c r="X96" s="95"/>
      <c r="Y96" s="95"/>
      <c r="Z96" s="95"/>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row>
    <row r="97" spans="1:61" ht="14.25" customHeight="1" x14ac:dyDescent="0.3">
      <c r="A97" s="95"/>
      <c r="B97" s="95"/>
      <c r="C97" s="95"/>
      <c r="D97" s="95"/>
      <c r="E97" s="95"/>
      <c r="F97" s="95"/>
      <c r="G97" s="95"/>
      <c r="H97" s="95"/>
      <c r="I97" s="95"/>
      <c r="J97" s="95"/>
      <c r="K97" s="95"/>
      <c r="L97" s="95"/>
      <c r="M97" s="95"/>
      <c r="N97" s="95"/>
      <c r="O97" s="95"/>
      <c r="P97" s="95"/>
      <c r="Q97" s="95"/>
      <c r="R97" s="95"/>
      <c r="S97" s="95"/>
      <c r="T97" s="95"/>
      <c r="U97" s="95"/>
      <c r="V97" s="95"/>
      <c r="W97" s="95"/>
      <c r="X97" s="95"/>
      <c r="Y97" s="95"/>
      <c r="Z97" s="95"/>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row>
    <row r="98" spans="1:61" ht="14.25" customHeight="1" x14ac:dyDescent="0.3">
      <c r="A98" s="95"/>
      <c r="B98" s="95"/>
      <c r="C98" s="95"/>
      <c r="D98" s="95"/>
      <c r="E98" s="95"/>
      <c r="F98" s="95"/>
      <c r="G98" s="95"/>
      <c r="H98" s="95"/>
      <c r="I98" s="95"/>
      <c r="J98" s="95"/>
      <c r="K98" s="95"/>
      <c r="L98" s="95"/>
      <c r="M98" s="95"/>
      <c r="N98" s="95"/>
      <c r="O98" s="95"/>
      <c r="P98" s="95"/>
      <c r="Q98" s="95"/>
      <c r="R98" s="95"/>
      <c r="S98" s="95"/>
      <c r="T98" s="95"/>
      <c r="U98" s="95"/>
      <c r="V98" s="95"/>
      <c r="W98" s="95"/>
      <c r="X98" s="95"/>
      <c r="Y98" s="95"/>
      <c r="Z98" s="95"/>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row>
    <row r="99" spans="1:61" ht="14.25" customHeight="1" x14ac:dyDescent="0.3">
      <c r="A99" s="95"/>
      <c r="B99" s="95"/>
      <c r="C99" s="95"/>
      <c r="D99" s="95"/>
      <c r="E99" s="95"/>
      <c r="F99" s="95"/>
      <c r="G99" s="95"/>
      <c r="H99" s="95"/>
      <c r="I99" s="95"/>
      <c r="J99" s="95"/>
      <c r="K99" s="95"/>
      <c r="L99" s="95"/>
      <c r="M99" s="95"/>
      <c r="N99" s="95"/>
      <c r="O99" s="95"/>
      <c r="P99" s="95"/>
      <c r="Q99" s="95"/>
      <c r="R99" s="95"/>
      <c r="S99" s="95"/>
      <c r="T99" s="95"/>
      <c r="U99" s="95"/>
      <c r="V99" s="95"/>
      <c r="W99" s="95"/>
      <c r="X99" s="95"/>
      <c r="Y99" s="95"/>
      <c r="Z99" s="95"/>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row>
    <row r="100" spans="1:61" ht="14.25" customHeight="1" x14ac:dyDescent="0.3">
      <c r="A100" s="95"/>
      <c r="B100" s="95"/>
      <c r="C100" s="95"/>
      <c r="D100" s="95"/>
      <c r="E100" s="95"/>
      <c r="F100" s="95"/>
      <c r="G100" s="95"/>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row>
    <row r="101" spans="1:61" ht="14.25" customHeight="1" x14ac:dyDescent="0.3">
      <c r="A101" s="95"/>
      <c r="B101" s="95"/>
      <c r="C101" s="95"/>
      <c r="D101" s="95"/>
      <c r="E101" s="95"/>
      <c r="F101" s="95"/>
      <c r="G101" s="95"/>
      <c r="H101" s="95"/>
      <c r="I101" s="95"/>
      <c r="J101" s="95"/>
      <c r="K101" s="95"/>
      <c r="L101" s="95"/>
      <c r="M101" s="95"/>
      <c r="N101" s="95"/>
      <c r="O101" s="95"/>
      <c r="P101" s="95"/>
      <c r="Q101" s="95"/>
      <c r="R101" s="95"/>
      <c r="S101" s="95"/>
      <c r="T101" s="95"/>
      <c r="U101" s="95"/>
      <c r="V101" s="95"/>
      <c r="W101" s="95"/>
      <c r="X101" s="95"/>
      <c r="Y101" s="95"/>
      <c r="Z101" s="95"/>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row>
    <row r="102" spans="1:61" ht="14.25" customHeight="1" x14ac:dyDescent="0.3">
      <c r="A102" s="95"/>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row>
    <row r="103" spans="1:61" ht="14.25" customHeight="1" x14ac:dyDescent="0.3">
      <c r="A103" s="95"/>
      <c r="B103" s="95"/>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row>
    <row r="104" spans="1:61" ht="14.25" customHeight="1" x14ac:dyDescent="0.3">
      <c r="A104" s="95"/>
      <c r="B104" s="95"/>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row>
    <row r="105" spans="1:61" ht="14.25" customHeight="1" x14ac:dyDescent="0.3">
      <c r="A105" s="95"/>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row>
    <row r="106" spans="1:61" ht="14.25" customHeight="1" x14ac:dyDescent="0.3">
      <c r="A106" s="95"/>
      <c r="B106" s="95"/>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row>
    <row r="107" spans="1:61" ht="14.25" customHeight="1" x14ac:dyDescent="0.3">
      <c r="A107" s="95"/>
      <c r="B107" s="95"/>
      <c r="C107" s="95"/>
      <c r="D107" s="95"/>
      <c r="E107" s="95"/>
      <c r="F107" s="95"/>
      <c r="G107" s="95"/>
      <c r="H107" s="95"/>
      <c r="I107" s="95"/>
      <c r="J107" s="95"/>
      <c r="K107" s="95"/>
      <c r="L107" s="95"/>
      <c r="M107" s="95"/>
      <c r="N107" s="95"/>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row>
    <row r="108" spans="1:61" ht="14.25" customHeight="1" x14ac:dyDescent="0.3">
      <c r="A108" s="95"/>
      <c r="B108" s="95"/>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row>
    <row r="109" spans="1:61" ht="14.25" customHeight="1" x14ac:dyDescent="0.3">
      <c r="A109" s="95"/>
      <c r="B109" s="95"/>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row>
    <row r="110" spans="1:61" ht="14.25" customHeight="1" x14ac:dyDescent="0.3">
      <c r="A110" s="95"/>
      <c r="B110" s="95"/>
      <c r="C110" s="9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row>
    <row r="111" spans="1:61" ht="14.25" customHeight="1" x14ac:dyDescent="0.3">
      <c r="A111" s="95"/>
      <c r="B111" s="95"/>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row>
    <row r="112" spans="1:61" ht="14.25" customHeight="1" x14ac:dyDescent="0.3">
      <c r="A112" s="95"/>
      <c r="B112" s="95"/>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row>
    <row r="113" spans="1:61" ht="14.25" customHeight="1" x14ac:dyDescent="0.3">
      <c r="A113" s="95"/>
      <c r="B113" s="95"/>
      <c r="C113" s="9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row>
    <row r="114" spans="1:61" ht="14.25" customHeight="1" x14ac:dyDescent="0.3">
      <c r="A114" s="95"/>
      <c r="B114" s="95"/>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row>
    <row r="115" spans="1:61" ht="14.25" customHeight="1" x14ac:dyDescent="0.3">
      <c r="A115" s="95"/>
      <c r="B115" s="95"/>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row>
    <row r="116" spans="1:61" ht="14.25" customHeight="1" x14ac:dyDescent="0.3">
      <c r="A116" s="95"/>
      <c r="B116" s="95"/>
      <c r="C116" s="9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row>
    <row r="117" spans="1:61" ht="14.25" customHeight="1" x14ac:dyDescent="0.3">
      <c r="A117" s="95"/>
      <c r="B117" s="95"/>
      <c r="C117" s="95"/>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row>
    <row r="118" spans="1:61" ht="14.25" customHeight="1" x14ac:dyDescent="0.3">
      <c r="A118" s="95"/>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row>
    <row r="119" spans="1:61" ht="14.25" customHeight="1" x14ac:dyDescent="0.3">
      <c r="A119" s="95"/>
      <c r="B119" s="95"/>
      <c r="C119" s="95"/>
      <c r="D119" s="95"/>
      <c r="E119" s="95"/>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row>
    <row r="120" spans="1:61" ht="14.25" customHeight="1" x14ac:dyDescent="0.3">
      <c r="A120" s="95"/>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row>
    <row r="121" spans="1:61" ht="14.25" customHeight="1" x14ac:dyDescent="0.3">
      <c r="A121" s="95"/>
      <c r="B121" s="95"/>
      <c r="C121" s="95"/>
      <c r="D121" s="95"/>
      <c r="E121" s="95"/>
      <c r="F121" s="95"/>
      <c r="G121" s="9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row>
    <row r="122" spans="1:61" ht="14.25" customHeight="1" x14ac:dyDescent="0.3">
      <c r="B122" s="95"/>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row>
    <row r="123" spans="1:61" ht="14.25" customHeight="1" x14ac:dyDescent="0.3">
      <c r="B123" s="95"/>
      <c r="C123" s="95"/>
      <c r="D123" s="95"/>
      <c r="E123" s="95"/>
      <c r="F123" s="95"/>
      <c r="G123" s="95"/>
      <c r="H123" s="95"/>
      <c r="I123" s="95"/>
      <c r="J123" s="95"/>
      <c r="K123" s="95"/>
      <c r="L123" s="95"/>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row>
    <row r="124" spans="1:61" ht="14.25" customHeight="1" x14ac:dyDescent="0.3">
      <c r="B124" s="95"/>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row>
    <row r="125" spans="1:61" ht="14.25" customHeight="1" x14ac:dyDescent="0.3">
      <c r="B125" s="95"/>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row>
    <row r="126" spans="1:61" ht="14.25" customHeight="1" x14ac:dyDescent="0.3">
      <c r="B126" s="95"/>
      <c r="C126" s="95"/>
      <c r="D126" s="95"/>
      <c r="E126" s="95"/>
      <c r="F126" s="95"/>
      <c r="G126" s="95"/>
      <c r="H126" s="95"/>
      <c r="I126" s="95"/>
      <c r="J126" s="95"/>
      <c r="K126" s="95"/>
      <c r="L126" s="95"/>
      <c r="M126" s="95"/>
      <c r="N126" s="95"/>
      <c r="O126" s="95"/>
      <c r="P126" s="95"/>
      <c r="Q126" s="95"/>
      <c r="R126" s="95"/>
      <c r="S126" s="95"/>
      <c r="T126" s="95"/>
      <c r="U126" s="95"/>
      <c r="V126" s="95"/>
      <c r="W126" s="95"/>
      <c r="X126" s="95"/>
      <c r="Y126" s="95"/>
      <c r="Z126" s="95"/>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row>
    <row r="127" spans="1:61" ht="14.25" customHeight="1" x14ac:dyDescent="0.3">
      <c r="B127" s="95"/>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row>
    <row r="128" spans="1:61" ht="14.25" customHeight="1" x14ac:dyDescent="0.3">
      <c r="B128" s="95"/>
      <c r="C128" s="95"/>
      <c r="D128" s="95"/>
      <c r="E128" s="95"/>
      <c r="F128" s="95"/>
      <c r="G128" s="95"/>
      <c r="H128" s="95"/>
      <c r="I128" s="95"/>
      <c r="J128" s="95"/>
      <c r="K128" s="95"/>
      <c r="L128" s="95"/>
      <c r="M128" s="95"/>
      <c r="N128" s="95"/>
      <c r="O128" s="95"/>
      <c r="P128" s="95"/>
      <c r="Q128" s="95"/>
      <c r="R128" s="95"/>
      <c r="S128" s="95"/>
      <c r="T128" s="95"/>
      <c r="U128" s="95"/>
      <c r="V128" s="95"/>
      <c r="W128" s="95"/>
      <c r="X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row>
    <row r="129" spans="2:61" ht="14.25" customHeight="1" x14ac:dyDescent="0.3">
      <c r="B129" s="95"/>
      <c r="C129" s="95"/>
      <c r="D129" s="95"/>
      <c r="E129" s="95"/>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row>
    <row r="130" spans="2:61" ht="14.25" customHeight="1" x14ac:dyDescent="0.3">
      <c r="B130" s="95"/>
      <c r="C130" s="95"/>
      <c r="D130" s="95"/>
      <c r="E130" s="95"/>
      <c r="F130" s="95"/>
      <c r="G130" s="95"/>
      <c r="H130" s="95"/>
      <c r="I130" s="95"/>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row>
    <row r="131" spans="2:61" ht="14.25" customHeight="1" x14ac:dyDescent="0.3">
      <c r="B131" s="95"/>
      <c r="C131" s="95"/>
      <c r="D131" s="95"/>
      <c r="E131" s="95"/>
      <c r="F131" s="95"/>
      <c r="G131" s="95"/>
      <c r="H131" s="95"/>
      <c r="I131" s="95"/>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row>
    <row r="132" spans="2:61" ht="14.25" customHeight="1" x14ac:dyDescent="0.3">
      <c r="B132" s="95"/>
      <c r="C132" s="95"/>
      <c r="D132" s="95"/>
      <c r="E132" s="95"/>
      <c r="F132" s="95"/>
      <c r="G132" s="95"/>
      <c r="H132" s="95"/>
      <c r="I132" s="95"/>
      <c r="J132" s="95"/>
      <c r="K132" s="95"/>
      <c r="L132" s="95"/>
      <c r="M132" s="95"/>
      <c r="N132" s="95"/>
      <c r="O132" s="95"/>
      <c r="P132" s="95"/>
      <c r="Q132" s="95"/>
      <c r="R132" s="95"/>
      <c r="S132" s="95"/>
      <c r="T132" s="95"/>
      <c r="U132" s="95"/>
      <c r="V132" s="95"/>
      <c r="W132" s="95"/>
      <c r="X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row>
    <row r="133" spans="2:61" ht="14.25" customHeight="1" x14ac:dyDescent="0.3">
      <c r="B133" s="95"/>
      <c r="C133" s="95"/>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row>
    <row r="134" spans="2:61" ht="14.25" customHeight="1" x14ac:dyDescent="0.3">
      <c r="B134" s="95"/>
      <c r="C134" s="95"/>
      <c r="D134" s="95"/>
      <c r="E134" s="95"/>
      <c r="F134" s="95"/>
      <c r="G134" s="95"/>
      <c r="H134" s="95"/>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row>
    <row r="135" spans="2:61" ht="14.25" customHeight="1" x14ac:dyDescent="0.3">
      <c r="B135" s="95"/>
      <c r="C135" s="95"/>
      <c r="D135" s="95"/>
      <c r="E135" s="95"/>
      <c r="F135" s="95"/>
      <c r="G135" s="95"/>
      <c r="H135" s="95"/>
      <c r="I135" s="95"/>
      <c r="J135" s="95"/>
      <c r="K135" s="95"/>
      <c r="L135" s="95"/>
      <c r="M135" s="95"/>
      <c r="N135" s="95"/>
      <c r="O135" s="95"/>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row>
    <row r="136" spans="2:61" ht="14.25" customHeight="1" x14ac:dyDescent="0.3">
      <c r="B136" s="95"/>
      <c r="C136" s="95"/>
      <c r="D136" s="95"/>
      <c r="E136" s="95"/>
      <c r="F136" s="95"/>
      <c r="G136" s="95"/>
      <c r="H136" s="95"/>
      <c r="I136" s="95"/>
      <c r="J136" s="95"/>
      <c r="K136" s="95"/>
      <c r="L136" s="95"/>
      <c r="M136" s="95"/>
      <c r="N136" s="95"/>
      <c r="O136" s="95"/>
      <c r="P136" s="95"/>
      <c r="Q136" s="95"/>
      <c r="R136" s="95"/>
      <c r="S136" s="95"/>
      <c r="T136" s="95"/>
      <c r="U136" s="95"/>
      <c r="V136" s="95"/>
      <c r="W136" s="95"/>
      <c r="X136" s="95"/>
      <c r="Y136" s="95"/>
      <c r="Z136" s="95"/>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row>
    <row r="137" spans="2:61" ht="14.25" customHeight="1" x14ac:dyDescent="0.3">
      <c r="B137" s="95"/>
      <c r="C137" s="95"/>
      <c r="D137" s="95"/>
      <c r="E137" s="95"/>
      <c r="F137" s="95"/>
      <c r="G137" s="95"/>
      <c r="H137" s="95"/>
      <c r="I137" s="95"/>
    </row>
    <row r="138" spans="2:61" ht="14.25" customHeight="1" x14ac:dyDescent="0.3">
      <c r="B138" s="95"/>
      <c r="C138" s="95"/>
      <c r="D138" s="95"/>
      <c r="E138" s="95"/>
      <c r="F138" s="95"/>
      <c r="G138" s="95"/>
      <c r="H138" s="95"/>
      <c r="I138" s="95"/>
    </row>
    <row r="139" spans="2:61" ht="14.25" customHeight="1" x14ac:dyDescent="0.3">
      <c r="B139" s="95"/>
      <c r="C139" s="95"/>
      <c r="D139" s="95"/>
      <c r="E139" s="95"/>
      <c r="F139" s="95"/>
      <c r="G139" s="95"/>
      <c r="H139" s="95"/>
      <c r="I139" s="95"/>
    </row>
    <row r="140" spans="2:61" ht="14.25" customHeight="1" x14ac:dyDescent="0.3">
      <c r="B140" s="95"/>
      <c r="C140" s="95"/>
      <c r="D140" s="95"/>
      <c r="E140" s="95"/>
      <c r="F140" s="95"/>
      <c r="G140" s="95"/>
      <c r="H140" s="95"/>
      <c r="I140" s="95"/>
    </row>
    <row r="141" spans="2:61" ht="14.25" customHeight="1" x14ac:dyDescent="0.3"/>
    <row r="142" spans="2:61" ht="14.25" customHeight="1" x14ac:dyDescent="0.3"/>
    <row r="143" spans="2:61" ht="14.25" customHeight="1" x14ac:dyDescent="0.3"/>
    <row r="144" spans="2:61"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317">
    <mergeCell ref="B2:I4"/>
    <mergeCell ref="J2:AM4"/>
    <mergeCell ref="B6:D45"/>
    <mergeCell ref="E6:I13"/>
    <mergeCell ref="J6:K7"/>
    <mergeCell ref="L6:M7"/>
    <mergeCell ref="N6:O7"/>
    <mergeCell ref="P6:Q7"/>
    <mergeCell ref="R6:S7"/>
    <mergeCell ref="T6:U7"/>
    <mergeCell ref="AH6:AI7"/>
    <mergeCell ref="AJ6:AK7"/>
    <mergeCell ref="AL6:AM7"/>
    <mergeCell ref="X8:Y9"/>
    <mergeCell ref="Z8:AA9"/>
    <mergeCell ref="AB8:AC9"/>
    <mergeCell ref="AD8:AE9"/>
    <mergeCell ref="AF8:AG9"/>
    <mergeCell ref="AJ10:AK11"/>
    <mergeCell ref="AL10:AM11"/>
    <mergeCell ref="J12:K13"/>
    <mergeCell ref="L12:M13"/>
    <mergeCell ref="N12:O13"/>
    <mergeCell ref="P12:Q13"/>
    <mergeCell ref="AO6:AT13"/>
    <mergeCell ref="J8:K9"/>
    <mergeCell ref="L8:M9"/>
    <mergeCell ref="N8:O9"/>
    <mergeCell ref="P8:Q9"/>
    <mergeCell ref="R8:S9"/>
    <mergeCell ref="T8:U9"/>
    <mergeCell ref="V6:W7"/>
    <mergeCell ref="X6:Y7"/>
    <mergeCell ref="Z6:AA7"/>
    <mergeCell ref="AB6:AC7"/>
    <mergeCell ref="AD6:AE7"/>
    <mergeCell ref="AF6:AG7"/>
    <mergeCell ref="AH8:AI9"/>
    <mergeCell ref="AJ8:AK9"/>
    <mergeCell ref="AL8:AM9"/>
    <mergeCell ref="J10:K11"/>
    <mergeCell ref="L10:M11"/>
    <mergeCell ref="N10:O11"/>
    <mergeCell ref="P10:Q11"/>
    <mergeCell ref="R10:S11"/>
    <mergeCell ref="T10:U11"/>
    <mergeCell ref="V10:W11"/>
    <mergeCell ref="V8:W9"/>
    <mergeCell ref="R12:S13"/>
    <mergeCell ref="T12:U13"/>
    <mergeCell ref="V12:W13"/>
    <mergeCell ref="X12:Y13"/>
    <mergeCell ref="X10:Y11"/>
    <mergeCell ref="Z10:AA11"/>
    <mergeCell ref="AB10:AC11"/>
    <mergeCell ref="AD10:AE11"/>
    <mergeCell ref="AF10:AG11"/>
    <mergeCell ref="AH10:AI11"/>
    <mergeCell ref="AL12:AM13"/>
    <mergeCell ref="E14:I21"/>
    <mergeCell ref="J14:K15"/>
    <mergeCell ref="L14:M15"/>
    <mergeCell ref="N14:O15"/>
    <mergeCell ref="P14:Q15"/>
    <mergeCell ref="R14:S15"/>
    <mergeCell ref="T14:U15"/>
    <mergeCell ref="V14:W15"/>
    <mergeCell ref="X14:Y15"/>
    <mergeCell ref="Z12:AA13"/>
    <mergeCell ref="AB12:AC13"/>
    <mergeCell ref="AD12:AE13"/>
    <mergeCell ref="AF12:AG13"/>
    <mergeCell ref="AH12:AI13"/>
    <mergeCell ref="AJ12:AK13"/>
    <mergeCell ref="AL14:AM15"/>
    <mergeCell ref="N18:O19"/>
    <mergeCell ref="P18:Q19"/>
    <mergeCell ref="R18:S19"/>
    <mergeCell ref="T18:U19"/>
    <mergeCell ref="V18:W19"/>
    <mergeCell ref="X18:Y19"/>
    <mergeCell ref="AO14:AT21"/>
    <mergeCell ref="J16:K17"/>
    <mergeCell ref="L16:M17"/>
    <mergeCell ref="N16:O17"/>
    <mergeCell ref="P16:Q17"/>
    <mergeCell ref="R16:S17"/>
    <mergeCell ref="T16:U17"/>
    <mergeCell ref="V16:W17"/>
    <mergeCell ref="X16:Y17"/>
    <mergeCell ref="Z14:AA15"/>
    <mergeCell ref="AB14:AC15"/>
    <mergeCell ref="AD14:AE15"/>
    <mergeCell ref="AF14:AG15"/>
    <mergeCell ref="AH14:AI15"/>
    <mergeCell ref="AJ14:AK15"/>
    <mergeCell ref="AB18:AC19"/>
    <mergeCell ref="AD18:AE19"/>
    <mergeCell ref="AF18:AG19"/>
    <mergeCell ref="AH18:AI19"/>
    <mergeCell ref="AJ18:AK19"/>
    <mergeCell ref="AL18:AM19"/>
    <mergeCell ref="AL16:AM17"/>
    <mergeCell ref="J18:K19"/>
    <mergeCell ref="L18:M19"/>
    <mergeCell ref="Z18:AA19"/>
    <mergeCell ref="Z16:AA17"/>
    <mergeCell ref="AB16:AC17"/>
    <mergeCell ref="AD16:AE17"/>
    <mergeCell ref="AF16:AG17"/>
    <mergeCell ref="AH16:AI17"/>
    <mergeCell ref="AJ16:AK17"/>
    <mergeCell ref="AH20:AI21"/>
    <mergeCell ref="AJ20:AK21"/>
    <mergeCell ref="AL20:AM21"/>
    <mergeCell ref="E22:I29"/>
    <mergeCell ref="J22:K23"/>
    <mergeCell ref="L22:M23"/>
    <mergeCell ref="N22:O23"/>
    <mergeCell ref="P22:Q23"/>
    <mergeCell ref="R22:S23"/>
    <mergeCell ref="T22:U23"/>
    <mergeCell ref="V20:W21"/>
    <mergeCell ref="X20:Y21"/>
    <mergeCell ref="Z20:AA21"/>
    <mergeCell ref="AB20:AC21"/>
    <mergeCell ref="AD20:AE21"/>
    <mergeCell ref="AF20:AG21"/>
    <mergeCell ref="J20:K21"/>
    <mergeCell ref="L20:M21"/>
    <mergeCell ref="N20:O21"/>
    <mergeCell ref="P20:Q21"/>
    <mergeCell ref="R20:S21"/>
    <mergeCell ref="T20:U21"/>
    <mergeCell ref="AH22:AI23"/>
    <mergeCell ref="AJ22:AK23"/>
    <mergeCell ref="AL22:AM23"/>
    <mergeCell ref="X24:Y25"/>
    <mergeCell ref="AO22:AT29"/>
    <mergeCell ref="J24:K25"/>
    <mergeCell ref="L24:M25"/>
    <mergeCell ref="N24:O25"/>
    <mergeCell ref="P24:Q25"/>
    <mergeCell ref="R24:S25"/>
    <mergeCell ref="T24:U25"/>
    <mergeCell ref="V22:W23"/>
    <mergeCell ref="X22:Y23"/>
    <mergeCell ref="Z22:AA23"/>
    <mergeCell ref="AB22:AC23"/>
    <mergeCell ref="AD22:AE23"/>
    <mergeCell ref="AF22:AG23"/>
    <mergeCell ref="AH24:AI25"/>
    <mergeCell ref="AJ24:AK25"/>
    <mergeCell ref="AL24:AM25"/>
    <mergeCell ref="J26:K27"/>
    <mergeCell ref="L26:M27"/>
    <mergeCell ref="N26:O27"/>
    <mergeCell ref="P26:Q27"/>
    <mergeCell ref="R26:S27"/>
    <mergeCell ref="T26:U27"/>
    <mergeCell ref="V26:W27"/>
    <mergeCell ref="V24:W25"/>
    <mergeCell ref="Z24:AA25"/>
    <mergeCell ref="AB24:AC25"/>
    <mergeCell ref="AD24:AE25"/>
    <mergeCell ref="AF24:AG25"/>
    <mergeCell ref="AJ26:AK27"/>
    <mergeCell ref="AL26:AM27"/>
    <mergeCell ref="J28:K29"/>
    <mergeCell ref="L28:M29"/>
    <mergeCell ref="N28:O29"/>
    <mergeCell ref="P28:Q29"/>
    <mergeCell ref="R28:S29"/>
    <mergeCell ref="T28:U29"/>
    <mergeCell ref="V28:W29"/>
    <mergeCell ref="X28:Y29"/>
    <mergeCell ref="X26:Y27"/>
    <mergeCell ref="Z26:AA27"/>
    <mergeCell ref="AB26:AC27"/>
    <mergeCell ref="AD26:AE27"/>
    <mergeCell ref="AF26:AG27"/>
    <mergeCell ref="AH26:AI27"/>
    <mergeCell ref="AL28:AM29"/>
    <mergeCell ref="Z28:AA29"/>
    <mergeCell ref="AB28:AC29"/>
    <mergeCell ref="AD28:AE29"/>
    <mergeCell ref="E30:I37"/>
    <mergeCell ref="J30:K31"/>
    <mergeCell ref="L30:M31"/>
    <mergeCell ref="N30:O31"/>
    <mergeCell ref="P30:Q31"/>
    <mergeCell ref="R30:S31"/>
    <mergeCell ref="T30:U31"/>
    <mergeCell ref="V30:W31"/>
    <mergeCell ref="X30:Y31"/>
    <mergeCell ref="AF28:AG29"/>
    <mergeCell ref="AH28:AI29"/>
    <mergeCell ref="AJ28:AK29"/>
    <mergeCell ref="AL30:AM31"/>
    <mergeCell ref="AO30:AT37"/>
    <mergeCell ref="J32:K33"/>
    <mergeCell ref="L32:M33"/>
    <mergeCell ref="N32:O33"/>
    <mergeCell ref="P32:Q33"/>
    <mergeCell ref="R32:S33"/>
    <mergeCell ref="T32:U33"/>
    <mergeCell ref="V32:W33"/>
    <mergeCell ref="X32:Y33"/>
    <mergeCell ref="Z30:AA31"/>
    <mergeCell ref="AB30:AC31"/>
    <mergeCell ref="AD30:AE31"/>
    <mergeCell ref="AF30:AG31"/>
    <mergeCell ref="AH30:AI31"/>
    <mergeCell ref="AJ30:AK31"/>
    <mergeCell ref="AB34:AC35"/>
    <mergeCell ref="AD34:AE35"/>
    <mergeCell ref="AF34:AG35"/>
    <mergeCell ref="AH34:AI35"/>
    <mergeCell ref="AJ34:AK35"/>
    <mergeCell ref="AL34:AM35"/>
    <mergeCell ref="AL32:AM33"/>
    <mergeCell ref="J34:K35"/>
    <mergeCell ref="L34:M35"/>
    <mergeCell ref="N34:O35"/>
    <mergeCell ref="P34:Q35"/>
    <mergeCell ref="R34:S35"/>
    <mergeCell ref="T34:U35"/>
    <mergeCell ref="V34:W35"/>
    <mergeCell ref="X34:Y35"/>
    <mergeCell ref="Z34:AA35"/>
    <mergeCell ref="Z32:AA33"/>
    <mergeCell ref="AB32:AC33"/>
    <mergeCell ref="AD32:AE33"/>
    <mergeCell ref="AF32:AG33"/>
    <mergeCell ref="AH32:AI33"/>
    <mergeCell ref="AJ32:AK33"/>
    <mergeCell ref="AH36:AI37"/>
    <mergeCell ref="AJ36:AK37"/>
    <mergeCell ref="AL36:AM37"/>
    <mergeCell ref="E38:I45"/>
    <mergeCell ref="J38:K39"/>
    <mergeCell ref="L38:M39"/>
    <mergeCell ref="N38:O39"/>
    <mergeCell ref="P38:Q39"/>
    <mergeCell ref="R38:S39"/>
    <mergeCell ref="T38:U39"/>
    <mergeCell ref="V36:W37"/>
    <mergeCell ref="X36:Y37"/>
    <mergeCell ref="Z36:AA37"/>
    <mergeCell ref="AB36:AC37"/>
    <mergeCell ref="AD36:AE37"/>
    <mergeCell ref="AF36:AG37"/>
    <mergeCell ref="J36:K37"/>
    <mergeCell ref="L36:M37"/>
    <mergeCell ref="N36:O37"/>
    <mergeCell ref="P36:Q37"/>
    <mergeCell ref="R36:S37"/>
    <mergeCell ref="T36:U37"/>
    <mergeCell ref="AH38:AI39"/>
    <mergeCell ref="AJ38:AK39"/>
    <mergeCell ref="X40:Y41"/>
    <mergeCell ref="AL38:AM39"/>
    <mergeCell ref="J40:K41"/>
    <mergeCell ref="L40:M41"/>
    <mergeCell ref="N40:O41"/>
    <mergeCell ref="P40:Q41"/>
    <mergeCell ref="R40:S41"/>
    <mergeCell ref="T40:U41"/>
    <mergeCell ref="V40:W41"/>
    <mergeCell ref="V38:W39"/>
    <mergeCell ref="X38:Y39"/>
    <mergeCell ref="Z38:AA39"/>
    <mergeCell ref="AB38:AC39"/>
    <mergeCell ref="AD38:AE39"/>
    <mergeCell ref="AF38:AG39"/>
    <mergeCell ref="AJ40:AK41"/>
    <mergeCell ref="AL40:AM41"/>
    <mergeCell ref="Z40:AA41"/>
    <mergeCell ref="AB40:AC41"/>
    <mergeCell ref="AD40:AE41"/>
    <mergeCell ref="AF40:AG41"/>
    <mergeCell ref="AH40:AI41"/>
    <mergeCell ref="AL42:AM43"/>
    <mergeCell ref="J44:K45"/>
    <mergeCell ref="L44:M45"/>
    <mergeCell ref="N44:O45"/>
    <mergeCell ref="P44:Q45"/>
    <mergeCell ref="R44:S45"/>
    <mergeCell ref="T44:U45"/>
    <mergeCell ref="V44:W45"/>
    <mergeCell ref="X44:Y45"/>
    <mergeCell ref="Z44:AA45"/>
    <mergeCell ref="Z42:AA43"/>
    <mergeCell ref="AB42:AC43"/>
    <mergeCell ref="AD42:AE43"/>
    <mergeCell ref="AF42:AG43"/>
    <mergeCell ref="AH42:AI43"/>
    <mergeCell ref="AJ42:AK43"/>
    <mergeCell ref="J42:K43"/>
    <mergeCell ref="L42:M43"/>
    <mergeCell ref="N42:O43"/>
    <mergeCell ref="P42:Q43"/>
    <mergeCell ref="R42:S43"/>
    <mergeCell ref="T42:U43"/>
    <mergeCell ref="V42:W43"/>
    <mergeCell ref="X42:Y43"/>
    <mergeCell ref="J46:O51"/>
    <mergeCell ref="P46:U51"/>
    <mergeCell ref="V46:AA51"/>
    <mergeCell ref="AB46:AG51"/>
    <mergeCell ref="AH46:AM51"/>
    <mergeCell ref="AB44:AC45"/>
    <mergeCell ref="AD44:AE45"/>
    <mergeCell ref="AF44:AG45"/>
    <mergeCell ref="AH44:AI45"/>
    <mergeCell ref="AJ44:AK45"/>
    <mergeCell ref="AL44:AM45"/>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6"/>
  <sheetViews>
    <sheetView topLeftCell="A43" zoomScale="90" zoomScaleNormal="90" workbookViewId="0">
      <selection activeCell="B127" sqref="B127"/>
    </sheetView>
  </sheetViews>
  <sheetFormatPr baseColWidth="10" defaultColWidth="11.44140625" defaultRowHeight="14.4" x14ac:dyDescent="0.3"/>
  <cols>
    <col min="1" max="1" width="2.88671875" style="25" customWidth="1"/>
    <col min="2" max="3" width="24.6640625" style="25" customWidth="1"/>
    <col min="4" max="4" width="16" style="25" customWidth="1"/>
    <col min="5" max="5" width="24.6640625" style="25" customWidth="1"/>
    <col min="6" max="6" width="27.6640625" style="25" customWidth="1"/>
    <col min="7" max="8" width="24.6640625" style="25" customWidth="1"/>
    <col min="9" max="16384" width="11.44140625" style="25"/>
  </cols>
  <sheetData>
    <row r="1" spans="2:8" ht="15" thickBot="1" x14ac:dyDescent="0.35"/>
    <row r="2" spans="2:8" ht="18" x14ac:dyDescent="0.3">
      <c r="B2" s="276" t="s">
        <v>44</v>
      </c>
      <c r="C2" s="277"/>
      <c r="D2" s="277"/>
      <c r="E2" s="277"/>
      <c r="F2" s="277"/>
      <c r="G2" s="277"/>
      <c r="H2" s="278"/>
    </row>
    <row r="3" spans="2:8" x14ac:dyDescent="0.3">
      <c r="B3" s="26"/>
      <c r="C3" s="27"/>
      <c r="D3" s="27"/>
      <c r="E3" s="27"/>
      <c r="F3" s="27"/>
      <c r="G3" s="27"/>
      <c r="H3" s="28"/>
    </row>
    <row r="4" spans="2:8" ht="63" customHeight="1" x14ac:dyDescent="0.3">
      <c r="B4" s="279" t="s">
        <v>54</v>
      </c>
      <c r="C4" s="280"/>
      <c r="D4" s="280"/>
      <c r="E4" s="280"/>
      <c r="F4" s="280"/>
      <c r="G4" s="280"/>
      <c r="H4" s="281"/>
    </row>
    <row r="5" spans="2:8" ht="63" customHeight="1" x14ac:dyDescent="0.3">
      <c r="B5" s="282"/>
      <c r="C5" s="283"/>
      <c r="D5" s="283"/>
      <c r="E5" s="283"/>
      <c r="F5" s="283"/>
      <c r="G5" s="283"/>
      <c r="H5" s="284"/>
    </row>
    <row r="6" spans="2:8" x14ac:dyDescent="0.3">
      <c r="B6" s="269" t="s">
        <v>45</v>
      </c>
      <c r="C6" s="285"/>
      <c r="D6" s="285"/>
      <c r="E6" s="285"/>
      <c r="F6" s="285"/>
      <c r="G6" s="285"/>
      <c r="H6" s="286"/>
    </row>
    <row r="7" spans="2:8" ht="95.25" customHeight="1" x14ac:dyDescent="0.3">
      <c r="B7" s="287" t="s">
        <v>55</v>
      </c>
      <c r="C7" s="288"/>
      <c r="D7" s="288"/>
      <c r="E7" s="288"/>
      <c r="F7" s="288"/>
      <c r="G7" s="288"/>
      <c r="H7" s="289"/>
    </row>
    <row r="8" spans="2:8" x14ac:dyDescent="0.3">
      <c r="B8" s="5"/>
      <c r="C8" s="6"/>
      <c r="D8" s="6"/>
      <c r="E8" s="6"/>
      <c r="F8" s="6"/>
      <c r="G8" s="6"/>
      <c r="H8" s="7"/>
    </row>
    <row r="9" spans="2:8" ht="20.399999999999999" customHeight="1" x14ac:dyDescent="0.3">
      <c r="B9" s="291" t="s">
        <v>65</v>
      </c>
      <c r="C9" s="292"/>
      <c r="D9" s="292"/>
      <c r="E9" s="292"/>
      <c r="F9" s="292"/>
      <c r="G9" s="292"/>
      <c r="H9" s="293"/>
    </row>
    <row r="10" spans="2:8" x14ac:dyDescent="0.3">
      <c r="B10" s="11"/>
      <c r="C10" s="12"/>
      <c r="D10" s="12"/>
      <c r="E10" s="12"/>
      <c r="F10" s="12"/>
      <c r="G10" s="12"/>
      <c r="H10" s="13"/>
    </row>
    <row r="11" spans="2:8" ht="20.399999999999999" customHeight="1" x14ac:dyDescent="0.3">
      <c r="B11" s="294" t="s">
        <v>66</v>
      </c>
      <c r="C11" s="295"/>
      <c r="D11" s="295"/>
      <c r="E11" s="295"/>
      <c r="F11" s="295"/>
      <c r="G11" s="295"/>
      <c r="H11" s="296"/>
    </row>
    <row r="12" spans="2:8" s="50" customFormat="1" ht="20.399999999999999" customHeight="1" x14ac:dyDescent="0.3">
      <c r="B12" s="47"/>
      <c r="C12" s="48"/>
      <c r="D12" s="48"/>
      <c r="E12" s="48"/>
      <c r="F12" s="48"/>
      <c r="G12" s="48"/>
      <c r="H12" s="49"/>
    </row>
    <row r="13" spans="2:8" ht="20.399999999999999" customHeight="1" x14ac:dyDescent="0.3">
      <c r="B13" s="269" t="s">
        <v>63</v>
      </c>
      <c r="C13" s="270"/>
      <c r="D13" s="270"/>
      <c r="E13" s="270"/>
      <c r="F13" s="270"/>
      <c r="G13" s="270"/>
      <c r="H13" s="271"/>
    </row>
    <row r="14" spans="2:8" ht="9" customHeight="1" x14ac:dyDescent="0.3">
      <c r="B14" s="269"/>
      <c r="C14" s="270"/>
      <c r="D14" s="270"/>
      <c r="E14" s="270"/>
      <c r="F14" s="270"/>
      <c r="G14" s="270"/>
      <c r="H14" s="271"/>
    </row>
    <row r="15" spans="2:8" x14ac:dyDescent="0.3">
      <c r="B15" s="269" t="s">
        <v>62</v>
      </c>
      <c r="C15" s="270"/>
      <c r="D15" s="270"/>
      <c r="E15" s="270"/>
      <c r="F15" s="270"/>
      <c r="G15" s="270"/>
      <c r="H15" s="271"/>
    </row>
    <row r="16" spans="2:8" x14ac:dyDescent="0.3">
      <c r="B16" s="8"/>
      <c r="C16" s="9"/>
      <c r="D16" s="9"/>
      <c r="E16" s="9"/>
      <c r="F16" s="9"/>
      <c r="G16" s="9"/>
      <c r="H16" s="10"/>
    </row>
    <row r="17" spans="2:8" ht="18.600000000000001" customHeight="1" x14ac:dyDescent="0.3">
      <c r="B17" s="269" t="s">
        <v>64</v>
      </c>
      <c r="C17" s="270"/>
      <c r="D17" s="270"/>
      <c r="E17" s="270"/>
      <c r="F17" s="270"/>
      <c r="G17" s="270"/>
      <c r="H17" s="271"/>
    </row>
    <row r="18" spans="2:8" ht="18.600000000000001" customHeight="1" x14ac:dyDescent="0.3">
      <c r="B18" s="8"/>
      <c r="C18" s="9"/>
      <c r="D18" s="9"/>
      <c r="E18" s="9"/>
      <c r="F18" s="9"/>
      <c r="G18" s="9"/>
      <c r="H18" s="10"/>
    </row>
    <row r="19" spans="2:8" ht="18.600000000000001" customHeight="1" x14ac:dyDescent="0.3">
      <c r="B19" s="269" t="s">
        <v>67</v>
      </c>
      <c r="C19" s="270"/>
      <c r="D19" s="270"/>
      <c r="E19" s="270"/>
      <c r="F19" s="270"/>
      <c r="G19" s="270"/>
      <c r="H19" s="271"/>
    </row>
    <row r="20" spans="2:8" ht="18.600000000000001" customHeight="1" thickBot="1" x14ac:dyDescent="0.35">
      <c r="B20" s="2"/>
      <c r="C20" s="14"/>
      <c r="D20" s="14"/>
      <c r="E20" s="14"/>
      <c r="F20" s="14"/>
      <c r="G20" s="14"/>
      <c r="H20" s="15"/>
    </row>
    <row r="21" spans="2:8" ht="15" thickTop="1" x14ac:dyDescent="0.3">
      <c r="B21" s="29"/>
      <c r="C21" s="248" t="s">
        <v>46</v>
      </c>
      <c r="D21" s="249"/>
      <c r="E21" s="250" t="s">
        <v>47</v>
      </c>
      <c r="F21" s="251"/>
      <c r="G21" s="34"/>
      <c r="H21" s="30"/>
    </row>
    <row r="22" spans="2:8" ht="35.25" customHeight="1" x14ac:dyDescent="0.3">
      <c r="B22" s="29"/>
      <c r="C22" s="265" t="s">
        <v>48</v>
      </c>
      <c r="D22" s="258"/>
      <c r="E22" s="259" t="s">
        <v>49</v>
      </c>
      <c r="F22" s="260"/>
      <c r="G22" s="34"/>
      <c r="H22" s="30"/>
    </row>
    <row r="23" spans="2:8" ht="17.25" customHeight="1" x14ac:dyDescent="0.3">
      <c r="B23" s="29"/>
      <c r="C23" s="265" t="s">
        <v>76</v>
      </c>
      <c r="D23" s="258"/>
      <c r="E23" s="259" t="s">
        <v>50</v>
      </c>
      <c r="F23" s="260"/>
      <c r="G23" s="34"/>
      <c r="H23" s="30"/>
    </row>
    <row r="24" spans="2:8" ht="69.75" customHeight="1" x14ac:dyDescent="0.3">
      <c r="B24" s="29"/>
      <c r="C24" s="265" t="s">
        <v>61</v>
      </c>
      <c r="D24" s="258"/>
      <c r="E24" s="259" t="s">
        <v>89</v>
      </c>
      <c r="F24" s="260"/>
      <c r="G24" s="34"/>
      <c r="H24" s="30"/>
    </row>
    <row r="25" spans="2:8" ht="69.75" customHeight="1" x14ac:dyDescent="0.3">
      <c r="B25" s="29"/>
      <c r="C25" s="265" t="s">
        <v>90</v>
      </c>
      <c r="D25" s="258"/>
      <c r="E25" s="259" t="s">
        <v>91</v>
      </c>
      <c r="F25" s="260"/>
      <c r="G25" s="34"/>
      <c r="H25" s="30"/>
    </row>
    <row r="26" spans="2:8" ht="69.75" customHeight="1" x14ac:dyDescent="0.3">
      <c r="B26" s="29"/>
      <c r="C26" s="265" t="s">
        <v>77</v>
      </c>
      <c r="D26" s="258"/>
      <c r="E26" s="259" t="s">
        <v>51</v>
      </c>
      <c r="F26" s="260"/>
      <c r="G26" s="34"/>
      <c r="H26" s="30"/>
    </row>
    <row r="27" spans="2:8" ht="69.75" customHeight="1" x14ac:dyDescent="0.3">
      <c r="B27" s="29"/>
      <c r="C27" s="261" t="s">
        <v>17</v>
      </c>
      <c r="D27" s="256"/>
      <c r="E27" s="246" t="s">
        <v>88</v>
      </c>
      <c r="F27" s="247"/>
      <c r="G27" s="34"/>
      <c r="H27" s="30"/>
    </row>
    <row r="28" spans="2:8" ht="69.75" customHeight="1" x14ac:dyDescent="0.3">
      <c r="B28" s="29"/>
      <c r="C28" s="261" t="s">
        <v>78</v>
      </c>
      <c r="D28" s="256"/>
      <c r="E28" s="246" t="s">
        <v>79</v>
      </c>
      <c r="F28" s="247"/>
      <c r="G28" s="34"/>
      <c r="H28" s="30"/>
    </row>
    <row r="29" spans="2:8" ht="69.75" customHeight="1" x14ac:dyDescent="0.3">
      <c r="B29" s="29"/>
      <c r="C29" s="261" t="s">
        <v>80</v>
      </c>
      <c r="D29" s="256"/>
      <c r="E29" s="246" t="s">
        <v>81</v>
      </c>
      <c r="F29" s="247"/>
      <c r="G29" s="34"/>
      <c r="H29" s="30"/>
    </row>
    <row r="30" spans="2:8" ht="69.75" customHeight="1" x14ac:dyDescent="0.3">
      <c r="B30" s="29"/>
      <c r="C30" s="261" t="s">
        <v>5</v>
      </c>
      <c r="D30" s="256"/>
      <c r="E30" s="246" t="s">
        <v>82</v>
      </c>
      <c r="F30" s="247"/>
      <c r="G30" s="34"/>
      <c r="H30" s="30"/>
    </row>
    <row r="31" spans="2:8" ht="69.75" customHeight="1" x14ac:dyDescent="0.3">
      <c r="B31" s="29"/>
      <c r="C31" s="261" t="s">
        <v>83</v>
      </c>
      <c r="D31" s="256"/>
      <c r="E31" s="246" t="s">
        <v>84</v>
      </c>
      <c r="F31" s="247"/>
      <c r="G31" s="34"/>
      <c r="H31" s="30"/>
    </row>
    <row r="32" spans="2:8" ht="69.75" customHeight="1" x14ac:dyDescent="0.3">
      <c r="B32" s="29"/>
      <c r="C32" s="261" t="s">
        <v>85</v>
      </c>
      <c r="D32" s="256"/>
      <c r="E32" s="246" t="s">
        <v>86</v>
      </c>
      <c r="F32" s="247"/>
      <c r="G32" s="34"/>
      <c r="H32" s="30"/>
    </row>
    <row r="33" spans="2:8" ht="69.75" customHeight="1" x14ac:dyDescent="0.3">
      <c r="B33" s="29"/>
      <c r="C33" s="261" t="s">
        <v>40</v>
      </c>
      <c r="D33" s="256"/>
      <c r="E33" s="246" t="s">
        <v>87</v>
      </c>
      <c r="F33" s="247"/>
      <c r="G33" s="34"/>
      <c r="H33" s="30"/>
    </row>
    <row r="34" spans="2:8" x14ac:dyDescent="0.3">
      <c r="B34" s="29"/>
      <c r="C34" s="19"/>
      <c r="D34" s="19"/>
      <c r="E34" s="20"/>
      <c r="F34" s="20"/>
      <c r="G34" s="34"/>
      <c r="H34" s="30"/>
    </row>
    <row r="35" spans="2:8" x14ac:dyDescent="0.3">
      <c r="B35" s="269" t="s">
        <v>92</v>
      </c>
      <c r="C35" s="270"/>
      <c r="D35" s="270"/>
      <c r="E35" s="270"/>
      <c r="F35" s="270"/>
      <c r="G35" s="270"/>
      <c r="H35" s="271"/>
    </row>
    <row r="36" spans="2:8" ht="14.4" customHeight="1" thickBot="1" x14ac:dyDescent="0.35">
      <c r="B36" s="35"/>
      <c r="C36" s="24"/>
      <c r="D36" s="24"/>
      <c r="E36" s="24"/>
      <c r="F36" s="24"/>
      <c r="G36" s="24"/>
      <c r="H36" s="36"/>
    </row>
    <row r="37" spans="2:8" ht="14.4" customHeight="1" thickTop="1" x14ac:dyDescent="0.3">
      <c r="B37" s="35"/>
      <c r="C37" s="248" t="s">
        <v>46</v>
      </c>
      <c r="D37" s="249"/>
      <c r="E37" s="250" t="s">
        <v>47</v>
      </c>
      <c r="F37" s="251"/>
      <c r="G37" s="24"/>
      <c r="H37" s="36"/>
    </row>
    <row r="38" spans="2:8" ht="90" customHeight="1" x14ac:dyDescent="0.3">
      <c r="B38" s="35"/>
      <c r="C38" s="261" t="s">
        <v>58</v>
      </c>
      <c r="D38" s="256"/>
      <c r="E38" s="246" t="s">
        <v>93</v>
      </c>
      <c r="F38" s="247"/>
      <c r="G38" s="24"/>
      <c r="H38" s="36"/>
    </row>
    <row r="39" spans="2:8" ht="53.4" customHeight="1" x14ac:dyDescent="0.3">
      <c r="B39" s="35"/>
      <c r="C39" s="261" t="s">
        <v>41</v>
      </c>
      <c r="D39" s="256"/>
      <c r="E39" s="246" t="s">
        <v>117</v>
      </c>
      <c r="F39" s="247"/>
      <c r="G39" s="24"/>
      <c r="H39" s="36"/>
    </row>
    <row r="40" spans="2:8" ht="54" customHeight="1" x14ac:dyDescent="0.3">
      <c r="B40" s="35"/>
      <c r="C40" s="261" t="s">
        <v>13</v>
      </c>
      <c r="D40" s="256"/>
      <c r="E40" s="246" t="s">
        <v>118</v>
      </c>
      <c r="F40" s="247"/>
      <c r="G40" s="24"/>
      <c r="H40" s="36"/>
    </row>
    <row r="41" spans="2:8" ht="32.4" customHeight="1" x14ac:dyDescent="0.3">
      <c r="B41" s="35"/>
      <c r="C41" s="261" t="s">
        <v>94</v>
      </c>
      <c r="D41" s="256"/>
      <c r="E41" s="246" t="s">
        <v>95</v>
      </c>
      <c r="F41" s="247"/>
      <c r="G41" s="24"/>
      <c r="H41" s="36"/>
    </row>
    <row r="42" spans="2:8" x14ac:dyDescent="0.3">
      <c r="B42" s="35"/>
      <c r="C42" s="24"/>
      <c r="D42" s="24"/>
      <c r="E42" s="24"/>
      <c r="F42" s="24"/>
      <c r="G42" s="24"/>
      <c r="H42" s="36"/>
    </row>
    <row r="43" spans="2:8" ht="18.600000000000001" customHeight="1" x14ac:dyDescent="0.3">
      <c r="B43" s="262" t="s">
        <v>72</v>
      </c>
      <c r="C43" s="263"/>
      <c r="D43" s="263"/>
      <c r="E43" s="263"/>
      <c r="F43" s="263"/>
      <c r="G43" s="263"/>
      <c r="H43" s="264"/>
    </row>
    <row r="44" spans="2:8" ht="18.600000000000001" customHeight="1" x14ac:dyDescent="0.3">
      <c r="B44" s="21"/>
      <c r="C44" s="22"/>
      <c r="D44" s="22"/>
      <c r="E44" s="22"/>
      <c r="F44" s="22"/>
      <c r="G44" s="22"/>
      <c r="H44" s="23"/>
    </row>
    <row r="45" spans="2:8" ht="18.600000000000001" customHeight="1" x14ac:dyDescent="0.3">
      <c r="B45" s="269" t="s">
        <v>68</v>
      </c>
      <c r="C45" s="270"/>
      <c r="D45" s="270"/>
      <c r="E45" s="270"/>
      <c r="F45" s="270"/>
      <c r="G45" s="270"/>
      <c r="H45" s="271"/>
    </row>
    <row r="46" spans="2:8" ht="18.600000000000001" customHeight="1" thickBot="1" x14ac:dyDescent="0.35">
      <c r="B46" s="2"/>
      <c r="C46" s="14"/>
      <c r="D46" s="14"/>
      <c r="E46" s="14"/>
      <c r="F46" s="14"/>
      <c r="G46" s="14"/>
      <c r="H46" s="15"/>
    </row>
    <row r="47" spans="2:8" ht="18.600000000000001" customHeight="1" thickTop="1" x14ac:dyDescent="0.3">
      <c r="B47" s="2"/>
      <c r="C47" s="248" t="s">
        <v>46</v>
      </c>
      <c r="D47" s="249"/>
      <c r="E47" s="250" t="s">
        <v>47</v>
      </c>
      <c r="F47" s="251"/>
      <c r="G47" s="14"/>
      <c r="H47" s="15"/>
    </row>
    <row r="48" spans="2:8" ht="53.1" customHeight="1" x14ac:dyDescent="0.3">
      <c r="B48" s="2"/>
      <c r="C48" s="252" t="s">
        <v>42</v>
      </c>
      <c r="D48" s="245"/>
      <c r="E48" s="246" t="s">
        <v>52</v>
      </c>
      <c r="F48" s="247"/>
      <c r="G48" s="14"/>
      <c r="H48" s="15"/>
    </row>
    <row r="49" spans="2:8" ht="54" customHeight="1" x14ac:dyDescent="0.3">
      <c r="B49" s="2"/>
      <c r="C49" s="252" t="s">
        <v>22</v>
      </c>
      <c r="D49" s="245"/>
      <c r="E49" s="246" t="s">
        <v>96</v>
      </c>
      <c r="F49" s="247"/>
      <c r="G49" s="14"/>
      <c r="H49" s="15"/>
    </row>
    <row r="50" spans="2:8" ht="51.9" customHeight="1" x14ac:dyDescent="0.3">
      <c r="B50" s="2"/>
      <c r="C50" s="252" t="s">
        <v>23</v>
      </c>
      <c r="D50" s="245"/>
      <c r="E50" s="246" t="s">
        <v>98</v>
      </c>
      <c r="F50" s="247"/>
      <c r="G50" s="14"/>
      <c r="H50" s="15"/>
    </row>
    <row r="51" spans="2:8" ht="53.4" customHeight="1" x14ac:dyDescent="0.3">
      <c r="B51" s="2"/>
      <c r="C51" s="252" t="s">
        <v>29</v>
      </c>
      <c r="D51" s="245"/>
      <c r="E51" s="246" t="s">
        <v>98</v>
      </c>
      <c r="F51" s="247"/>
      <c r="G51" s="14"/>
      <c r="H51" s="15"/>
    </row>
    <row r="52" spans="2:8" ht="48.6" customHeight="1" x14ac:dyDescent="0.3">
      <c r="B52" s="2"/>
      <c r="C52" s="252" t="s">
        <v>24</v>
      </c>
      <c r="D52" s="245"/>
      <c r="E52" s="246" t="s">
        <v>99</v>
      </c>
      <c r="F52" s="247"/>
      <c r="G52" s="14"/>
      <c r="H52" s="15"/>
    </row>
    <row r="53" spans="2:8" ht="49.5" customHeight="1" x14ac:dyDescent="0.3">
      <c r="B53" s="2"/>
      <c r="C53" s="252" t="s">
        <v>25</v>
      </c>
      <c r="D53" s="245"/>
      <c r="E53" s="246" t="s">
        <v>97</v>
      </c>
      <c r="F53" s="247"/>
      <c r="G53" s="14"/>
      <c r="H53" s="15"/>
    </row>
    <row r="54" spans="2:8" ht="50.1" customHeight="1" x14ac:dyDescent="0.3">
      <c r="B54" s="2"/>
      <c r="C54" s="252" t="s">
        <v>26</v>
      </c>
      <c r="D54" s="245"/>
      <c r="E54" s="246" t="s">
        <v>102</v>
      </c>
      <c r="F54" s="247"/>
      <c r="G54" s="14"/>
      <c r="H54" s="15"/>
    </row>
    <row r="55" spans="2:8" ht="29.4" customHeight="1" x14ac:dyDescent="0.3">
      <c r="B55" s="2"/>
      <c r="C55" s="252" t="s">
        <v>28</v>
      </c>
      <c r="D55" s="245"/>
      <c r="E55" s="246" t="s">
        <v>100</v>
      </c>
      <c r="F55" s="247"/>
      <c r="G55" s="14"/>
      <c r="H55" s="15"/>
    </row>
    <row r="56" spans="2:8" ht="39.9" customHeight="1" x14ac:dyDescent="0.3">
      <c r="B56" s="2"/>
      <c r="C56" s="252" t="s">
        <v>30</v>
      </c>
      <c r="D56" s="245"/>
      <c r="E56" s="246" t="s">
        <v>101</v>
      </c>
      <c r="F56" s="247"/>
      <c r="G56" s="14"/>
      <c r="H56" s="15"/>
    </row>
    <row r="57" spans="2:8" ht="29.4" customHeight="1" x14ac:dyDescent="0.3">
      <c r="B57" s="2"/>
      <c r="C57" s="252" t="s">
        <v>4</v>
      </c>
      <c r="D57" s="245"/>
      <c r="E57" s="246" t="s">
        <v>59</v>
      </c>
      <c r="F57" s="247"/>
      <c r="G57" s="14"/>
      <c r="H57" s="15"/>
    </row>
    <row r="58" spans="2:8" ht="18.600000000000001" customHeight="1" x14ac:dyDescent="0.3">
      <c r="B58" s="2"/>
      <c r="C58" s="14"/>
      <c r="D58" s="14"/>
      <c r="E58" s="14"/>
      <c r="F58" s="14"/>
      <c r="G58" s="14"/>
      <c r="H58" s="15"/>
    </row>
    <row r="59" spans="2:8" ht="18.600000000000001" customHeight="1" x14ac:dyDescent="0.3">
      <c r="B59" s="266" t="s">
        <v>71</v>
      </c>
      <c r="C59" s="267"/>
      <c r="D59" s="267"/>
      <c r="E59" s="267"/>
      <c r="F59" s="267"/>
      <c r="G59" s="267"/>
      <c r="H59" s="268"/>
    </row>
    <row r="60" spans="2:8" ht="18.600000000000001" customHeight="1" x14ac:dyDescent="0.3">
      <c r="B60" s="2"/>
      <c r="C60" s="14"/>
      <c r="D60" s="14"/>
      <c r="E60" s="14"/>
      <c r="F60" s="14"/>
      <c r="G60" s="14"/>
      <c r="H60" s="15"/>
    </row>
    <row r="61" spans="2:8" ht="18.600000000000001" customHeight="1" x14ac:dyDescent="0.3">
      <c r="B61" s="253" t="s">
        <v>69</v>
      </c>
      <c r="C61" s="254"/>
      <c r="D61" s="254"/>
      <c r="E61" s="254"/>
      <c r="F61" s="254"/>
      <c r="G61" s="254"/>
      <c r="H61" s="255"/>
    </row>
    <row r="62" spans="2:8" ht="18.600000000000001" customHeight="1" x14ac:dyDescent="0.3">
      <c r="B62" s="8"/>
      <c r="C62" s="9"/>
      <c r="D62" s="9"/>
      <c r="E62" s="9"/>
      <c r="F62" s="9"/>
      <c r="G62" s="9"/>
      <c r="H62" s="10"/>
    </row>
    <row r="63" spans="2:8" ht="30" customHeight="1" x14ac:dyDescent="0.3">
      <c r="B63" s="269" t="s">
        <v>70</v>
      </c>
      <c r="C63" s="270"/>
      <c r="D63" s="270"/>
      <c r="E63" s="270"/>
      <c r="F63" s="270"/>
      <c r="G63" s="270"/>
      <c r="H63" s="271"/>
    </row>
    <row r="64" spans="2:8" ht="15" thickBot="1" x14ac:dyDescent="0.35">
      <c r="B64" s="2"/>
      <c r="C64" s="14"/>
      <c r="D64" s="14"/>
      <c r="E64" s="14"/>
      <c r="F64" s="14"/>
      <c r="G64" s="14"/>
      <c r="H64" s="15"/>
    </row>
    <row r="65" spans="2:8" ht="30" customHeight="1" thickTop="1" x14ac:dyDescent="0.3">
      <c r="B65" s="2"/>
      <c r="C65" s="248" t="s">
        <v>46</v>
      </c>
      <c r="D65" s="249"/>
      <c r="E65" s="250" t="s">
        <v>47</v>
      </c>
      <c r="F65" s="251"/>
      <c r="G65" s="14"/>
      <c r="H65" s="15"/>
    </row>
    <row r="66" spans="2:8" ht="30" customHeight="1" x14ac:dyDescent="0.3">
      <c r="B66" s="2"/>
      <c r="C66" s="252" t="s">
        <v>31</v>
      </c>
      <c r="D66" s="245"/>
      <c r="E66" s="246" t="s">
        <v>103</v>
      </c>
      <c r="F66" s="247"/>
      <c r="G66" s="14"/>
      <c r="H66" s="15"/>
    </row>
    <row r="67" spans="2:8" ht="44.4" customHeight="1" x14ac:dyDescent="0.3">
      <c r="B67" s="2"/>
      <c r="C67" s="252" t="s">
        <v>32</v>
      </c>
      <c r="D67" s="245"/>
      <c r="E67" s="246" t="s">
        <v>104</v>
      </c>
      <c r="F67" s="247"/>
      <c r="G67" s="14"/>
      <c r="H67" s="15"/>
    </row>
    <row r="68" spans="2:8" ht="51" customHeight="1" x14ac:dyDescent="0.3">
      <c r="B68" s="2"/>
      <c r="C68" s="252" t="s">
        <v>43</v>
      </c>
      <c r="D68" s="245"/>
      <c r="E68" s="246" t="s">
        <v>105</v>
      </c>
      <c r="F68" s="247"/>
      <c r="G68" s="14"/>
      <c r="H68" s="15"/>
    </row>
    <row r="69" spans="2:8" ht="76.5" customHeight="1" x14ac:dyDescent="0.3">
      <c r="B69" s="2"/>
      <c r="C69" s="252" t="s">
        <v>106</v>
      </c>
      <c r="D69" s="245"/>
      <c r="E69" s="246" t="s">
        <v>53</v>
      </c>
      <c r="F69" s="247"/>
      <c r="G69" s="14"/>
      <c r="H69" s="15"/>
    </row>
    <row r="70" spans="2:8" ht="30" customHeight="1" x14ac:dyDescent="0.3">
      <c r="B70" s="2"/>
      <c r="C70" s="252" t="s">
        <v>35</v>
      </c>
      <c r="D70" s="245"/>
      <c r="E70" s="246" t="s">
        <v>108</v>
      </c>
      <c r="F70" s="247"/>
      <c r="G70" s="14"/>
      <c r="H70" s="15"/>
    </row>
    <row r="71" spans="2:8" ht="30" customHeight="1" x14ac:dyDescent="0.3">
      <c r="B71" s="2"/>
      <c r="C71" s="252" t="s">
        <v>109</v>
      </c>
      <c r="D71" s="245"/>
      <c r="E71" s="246" t="s">
        <v>110</v>
      </c>
      <c r="F71" s="247"/>
      <c r="G71" s="14"/>
      <c r="H71" s="15"/>
    </row>
    <row r="72" spans="2:8" ht="30" customHeight="1" x14ac:dyDescent="0.3">
      <c r="B72" s="2"/>
      <c r="C72" s="252" t="s">
        <v>111</v>
      </c>
      <c r="D72" s="245"/>
      <c r="E72" s="246" t="s">
        <v>112</v>
      </c>
      <c r="F72" s="247"/>
      <c r="G72" s="14"/>
      <c r="H72" s="15"/>
    </row>
    <row r="73" spans="2:8" ht="53.4" customHeight="1" x14ac:dyDescent="0.3">
      <c r="B73" s="2"/>
      <c r="C73" s="252" t="s">
        <v>33</v>
      </c>
      <c r="D73" s="245"/>
      <c r="E73" s="246" t="s">
        <v>107</v>
      </c>
      <c r="F73" s="247"/>
      <c r="G73" s="14"/>
      <c r="H73" s="15"/>
    </row>
    <row r="74" spans="2:8" ht="30" customHeight="1" x14ac:dyDescent="0.3">
      <c r="B74" s="2"/>
      <c r="C74" s="14"/>
      <c r="D74" s="14"/>
      <c r="E74" s="14"/>
      <c r="F74" s="14"/>
      <c r="G74" s="14"/>
      <c r="H74" s="15"/>
    </row>
    <row r="75" spans="2:8" ht="18.600000000000001" customHeight="1" x14ac:dyDescent="0.3">
      <c r="B75" s="253" t="s">
        <v>73</v>
      </c>
      <c r="C75" s="254"/>
      <c r="D75" s="254"/>
      <c r="E75" s="254"/>
      <c r="F75" s="254"/>
      <c r="G75" s="254"/>
      <c r="H75" s="255"/>
    </row>
    <row r="76" spans="2:8" ht="18.600000000000001" customHeight="1" x14ac:dyDescent="0.3">
      <c r="B76" s="16"/>
      <c r="C76" s="17"/>
      <c r="D76" s="17"/>
      <c r="E76" s="17"/>
      <c r="F76" s="17"/>
      <c r="G76" s="17"/>
      <c r="H76" s="18"/>
    </row>
    <row r="77" spans="2:8" ht="18.600000000000001" customHeight="1" x14ac:dyDescent="0.3">
      <c r="B77" s="253" t="s">
        <v>74</v>
      </c>
      <c r="C77" s="254"/>
      <c r="D77" s="254"/>
      <c r="E77" s="254"/>
      <c r="F77" s="254"/>
      <c r="G77" s="254"/>
      <c r="H77" s="255"/>
    </row>
    <row r="78" spans="2:8" ht="18.600000000000001" customHeight="1" x14ac:dyDescent="0.3">
      <c r="B78" s="16"/>
      <c r="C78" s="17"/>
      <c r="D78" s="17"/>
      <c r="E78" s="17"/>
      <c r="F78" s="17"/>
      <c r="G78" s="17"/>
      <c r="H78" s="18"/>
    </row>
    <row r="79" spans="2:8" ht="18.600000000000001" customHeight="1" x14ac:dyDescent="0.3">
      <c r="B79" s="253" t="s">
        <v>75</v>
      </c>
      <c r="C79" s="254"/>
      <c r="D79" s="254"/>
      <c r="E79" s="254"/>
      <c r="F79" s="254"/>
      <c r="G79" s="254"/>
      <c r="H79" s="255"/>
    </row>
    <row r="80" spans="2:8" x14ac:dyDescent="0.3">
      <c r="B80" s="2"/>
      <c r="C80" s="37"/>
      <c r="D80" s="37"/>
      <c r="E80" s="37"/>
      <c r="F80" s="37"/>
      <c r="G80" s="37"/>
      <c r="H80" s="3"/>
    </row>
    <row r="81" spans="2:8" x14ac:dyDescent="0.3">
      <c r="B81" s="2"/>
      <c r="C81" s="37"/>
      <c r="D81" s="37"/>
      <c r="E81" s="37"/>
      <c r="F81" s="37"/>
      <c r="G81" s="37"/>
      <c r="H81" s="3"/>
    </row>
    <row r="82" spans="2:8" x14ac:dyDescent="0.3">
      <c r="B82" s="2" t="s">
        <v>115</v>
      </c>
      <c r="C82" s="37"/>
      <c r="D82" s="37"/>
      <c r="E82" s="37"/>
      <c r="F82" s="37"/>
      <c r="G82" s="37"/>
      <c r="H82" s="3"/>
    </row>
    <row r="83" spans="2:8" x14ac:dyDescent="0.3">
      <c r="B83" s="2"/>
      <c r="C83" s="37"/>
      <c r="D83" s="37"/>
      <c r="E83" s="37"/>
      <c r="F83" s="37"/>
      <c r="G83" s="37"/>
      <c r="H83" s="3"/>
    </row>
    <row r="84" spans="2:8" ht="15" thickBot="1" x14ac:dyDescent="0.35">
      <c r="B84" s="29"/>
      <c r="C84" s="34"/>
      <c r="D84" s="38"/>
      <c r="E84" s="39"/>
      <c r="F84" s="39"/>
      <c r="G84" s="40"/>
      <c r="H84" s="30"/>
    </row>
    <row r="85" spans="2:8" ht="15" thickTop="1" x14ac:dyDescent="0.3">
      <c r="B85" s="41" t="s">
        <v>116</v>
      </c>
      <c r="C85" s="290" t="s">
        <v>46</v>
      </c>
      <c r="D85" s="249"/>
      <c r="E85" s="250" t="s">
        <v>47</v>
      </c>
      <c r="F85" s="251"/>
      <c r="G85" s="34"/>
      <c r="H85" s="30"/>
    </row>
    <row r="86" spans="2:8" s="1" customFormat="1" x14ac:dyDescent="0.3">
      <c r="B86" s="45">
        <v>2</v>
      </c>
      <c r="C86" s="257" t="s">
        <v>48</v>
      </c>
      <c r="D86" s="258"/>
      <c r="E86" s="259" t="s">
        <v>49</v>
      </c>
      <c r="F86" s="260"/>
      <c r="G86" s="42"/>
      <c r="H86" s="4"/>
    </row>
    <row r="87" spans="2:8" s="1" customFormat="1" ht="17.25" customHeight="1" x14ac:dyDescent="0.3">
      <c r="B87" s="45">
        <v>2</v>
      </c>
      <c r="C87" s="257" t="s">
        <v>76</v>
      </c>
      <c r="D87" s="258"/>
      <c r="E87" s="259" t="s">
        <v>50</v>
      </c>
      <c r="F87" s="260"/>
      <c r="G87" s="42"/>
      <c r="H87" s="4"/>
    </row>
    <row r="88" spans="2:8" s="1" customFormat="1" ht="25.5" customHeight="1" x14ac:dyDescent="0.3">
      <c r="B88" s="45">
        <v>2</v>
      </c>
      <c r="C88" s="257" t="s">
        <v>61</v>
      </c>
      <c r="D88" s="258"/>
      <c r="E88" s="259" t="s">
        <v>89</v>
      </c>
      <c r="F88" s="260"/>
      <c r="G88" s="42"/>
      <c r="H88" s="4"/>
    </row>
    <row r="89" spans="2:8" s="1" customFormat="1" ht="25.5" customHeight="1" x14ac:dyDescent="0.3">
      <c r="B89" s="45">
        <v>2</v>
      </c>
      <c r="C89" s="257" t="s">
        <v>90</v>
      </c>
      <c r="D89" s="258"/>
      <c r="E89" s="259" t="s">
        <v>91</v>
      </c>
      <c r="F89" s="260"/>
      <c r="G89" s="42"/>
      <c r="H89" s="4"/>
    </row>
    <row r="90" spans="2:8" s="1" customFormat="1" ht="66.900000000000006" customHeight="1" x14ac:dyDescent="0.3">
      <c r="B90" s="45">
        <v>2</v>
      </c>
      <c r="C90" s="257" t="s">
        <v>77</v>
      </c>
      <c r="D90" s="258"/>
      <c r="E90" s="259" t="s">
        <v>51</v>
      </c>
      <c r="F90" s="260"/>
      <c r="G90" s="42"/>
      <c r="H90" s="4"/>
    </row>
    <row r="91" spans="2:8" s="1" customFormat="1" ht="67.5" customHeight="1" x14ac:dyDescent="0.3">
      <c r="B91" s="45">
        <v>2</v>
      </c>
      <c r="C91" s="245" t="s">
        <v>17</v>
      </c>
      <c r="D91" s="256"/>
      <c r="E91" s="246" t="s">
        <v>88</v>
      </c>
      <c r="F91" s="247"/>
      <c r="G91" s="42"/>
      <c r="H91" s="4"/>
    </row>
    <row r="92" spans="2:8" s="1" customFormat="1" ht="43.5" customHeight="1" x14ac:dyDescent="0.3">
      <c r="B92" s="45">
        <v>2</v>
      </c>
      <c r="C92" s="245" t="s">
        <v>78</v>
      </c>
      <c r="D92" s="256"/>
      <c r="E92" s="246" t="s">
        <v>79</v>
      </c>
      <c r="F92" s="247"/>
      <c r="G92" s="42"/>
      <c r="H92" s="4"/>
    </row>
    <row r="93" spans="2:8" s="1" customFormat="1" ht="35.1" customHeight="1" x14ac:dyDescent="0.3">
      <c r="B93" s="45">
        <v>2</v>
      </c>
      <c r="C93" s="245" t="s">
        <v>80</v>
      </c>
      <c r="D93" s="256"/>
      <c r="E93" s="246" t="s">
        <v>81</v>
      </c>
      <c r="F93" s="247"/>
      <c r="G93" s="42"/>
      <c r="H93" s="4"/>
    </row>
    <row r="94" spans="2:8" s="1" customFormat="1" ht="72.75" customHeight="1" x14ac:dyDescent="0.3">
      <c r="B94" s="45">
        <v>2</v>
      </c>
      <c r="C94" s="245" t="s">
        <v>5</v>
      </c>
      <c r="D94" s="256"/>
      <c r="E94" s="246" t="s">
        <v>113</v>
      </c>
      <c r="F94" s="247"/>
      <c r="G94" s="42"/>
      <c r="H94" s="4"/>
    </row>
    <row r="95" spans="2:8" s="1" customFormat="1" ht="93.9" customHeight="1" x14ac:dyDescent="0.3">
      <c r="B95" s="45">
        <v>2</v>
      </c>
      <c r="C95" s="245" t="s">
        <v>83</v>
      </c>
      <c r="D95" s="256"/>
      <c r="E95" s="246" t="s">
        <v>84</v>
      </c>
      <c r="F95" s="247"/>
      <c r="G95" s="42"/>
      <c r="H95" s="4"/>
    </row>
    <row r="96" spans="2:8" s="1" customFormat="1" ht="93.9" customHeight="1" x14ac:dyDescent="0.3">
      <c r="B96" s="45">
        <v>2</v>
      </c>
      <c r="C96" s="245" t="s">
        <v>85</v>
      </c>
      <c r="D96" s="256"/>
      <c r="E96" s="246" t="s">
        <v>86</v>
      </c>
      <c r="F96" s="247"/>
      <c r="G96" s="42"/>
      <c r="H96" s="4"/>
    </row>
    <row r="97" spans="2:8" s="1" customFormat="1" x14ac:dyDescent="0.3">
      <c r="B97" s="45">
        <v>2</v>
      </c>
      <c r="C97" s="245" t="s">
        <v>40</v>
      </c>
      <c r="D97" s="256"/>
      <c r="E97" s="246" t="s">
        <v>87</v>
      </c>
      <c r="F97" s="247"/>
      <c r="G97" s="42"/>
      <c r="H97" s="4"/>
    </row>
    <row r="98" spans="2:8" s="1" customFormat="1" ht="66.599999999999994" customHeight="1" x14ac:dyDescent="0.3">
      <c r="B98" s="45">
        <v>3</v>
      </c>
      <c r="C98" s="245" t="s">
        <v>58</v>
      </c>
      <c r="D98" s="256"/>
      <c r="E98" s="246" t="s">
        <v>93</v>
      </c>
      <c r="F98" s="247"/>
      <c r="G98" s="42"/>
      <c r="H98" s="4"/>
    </row>
    <row r="99" spans="2:8" s="1" customFormat="1" ht="66.599999999999994" customHeight="1" x14ac:dyDescent="0.3">
      <c r="B99" s="45">
        <v>3</v>
      </c>
      <c r="C99" s="245" t="s">
        <v>41</v>
      </c>
      <c r="D99" s="256"/>
      <c r="E99" s="246" t="s">
        <v>117</v>
      </c>
      <c r="F99" s="247"/>
      <c r="G99" s="42"/>
      <c r="H99" s="4"/>
    </row>
    <row r="100" spans="2:8" s="1" customFormat="1" ht="62.4" customHeight="1" x14ac:dyDescent="0.3">
      <c r="B100" s="45">
        <v>3</v>
      </c>
      <c r="C100" s="245" t="s">
        <v>13</v>
      </c>
      <c r="D100" s="256"/>
      <c r="E100" s="246" t="s">
        <v>118</v>
      </c>
      <c r="F100" s="247"/>
      <c r="G100" s="42"/>
      <c r="H100" s="4"/>
    </row>
    <row r="101" spans="2:8" s="1" customFormat="1" ht="38.4" customHeight="1" x14ac:dyDescent="0.3">
      <c r="B101" s="45">
        <v>3</v>
      </c>
      <c r="C101" s="245" t="s">
        <v>94</v>
      </c>
      <c r="D101" s="256"/>
      <c r="E101" s="246" t="s">
        <v>95</v>
      </c>
      <c r="F101" s="247"/>
      <c r="G101" s="42"/>
      <c r="H101" s="4"/>
    </row>
    <row r="102" spans="2:8" ht="59.25" customHeight="1" x14ac:dyDescent="0.3">
      <c r="B102" s="46">
        <v>5</v>
      </c>
      <c r="C102" s="244" t="s">
        <v>42</v>
      </c>
      <c r="D102" s="245"/>
      <c r="E102" s="246" t="s">
        <v>114</v>
      </c>
      <c r="F102" s="247"/>
      <c r="G102" s="34"/>
      <c r="H102" s="30"/>
    </row>
    <row r="103" spans="2:8" ht="59.25" customHeight="1" x14ac:dyDescent="0.3">
      <c r="B103" s="46">
        <v>5</v>
      </c>
      <c r="C103" s="244" t="s">
        <v>22</v>
      </c>
      <c r="D103" s="245"/>
      <c r="E103" s="246" t="s">
        <v>96</v>
      </c>
      <c r="F103" s="247"/>
      <c r="G103" s="34"/>
      <c r="H103" s="30"/>
    </row>
    <row r="104" spans="2:8" ht="59.25" customHeight="1" x14ac:dyDescent="0.3">
      <c r="B104" s="46">
        <v>5</v>
      </c>
      <c r="C104" s="244" t="s">
        <v>23</v>
      </c>
      <c r="D104" s="245"/>
      <c r="E104" s="246" t="s">
        <v>98</v>
      </c>
      <c r="F104" s="247"/>
      <c r="G104" s="34"/>
      <c r="H104" s="30"/>
    </row>
    <row r="105" spans="2:8" ht="59.25" customHeight="1" x14ac:dyDescent="0.3">
      <c r="B105" s="46">
        <v>5</v>
      </c>
      <c r="C105" s="244" t="s">
        <v>29</v>
      </c>
      <c r="D105" s="245"/>
      <c r="E105" s="246" t="s">
        <v>98</v>
      </c>
      <c r="F105" s="247"/>
      <c r="G105" s="34"/>
      <c r="H105" s="30"/>
    </row>
    <row r="106" spans="2:8" ht="47.4" customHeight="1" x14ac:dyDescent="0.3">
      <c r="B106" s="46">
        <v>5</v>
      </c>
      <c r="C106" s="244" t="s">
        <v>24</v>
      </c>
      <c r="D106" s="245"/>
      <c r="E106" s="246" t="s">
        <v>99</v>
      </c>
      <c r="F106" s="247"/>
      <c r="G106" s="34"/>
      <c r="H106" s="30"/>
    </row>
    <row r="107" spans="2:8" ht="45.6" customHeight="1" x14ac:dyDescent="0.3">
      <c r="B107" s="46">
        <v>5</v>
      </c>
      <c r="C107" s="244" t="s">
        <v>25</v>
      </c>
      <c r="D107" s="245"/>
      <c r="E107" s="246" t="s">
        <v>97</v>
      </c>
      <c r="F107" s="247"/>
      <c r="G107" s="34"/>
      <c r="H107" s="30"/>
    </row>
    <row r="108" spans="2:8" ht="32.4" customHeight="1" x14ac:dyDescent="0.3">
      <c r="B108" s="46">
        <v>5</v>
      </c>
      <c r="C108" s="244" t="s">
        <v>26</v>
      </c>
      <c r="D108" s="245"/>
      <c r="E108" s="246" t="s">
        <v>102</v>
      </c>
      <c r="F108" s="247"/>
      <c r="G108" s="34"/>
      <c r="H108" s="30"/>
    </row>
    <row r="109" spans="2:8" ht="33.6" customHeight="1" x14ac:dyDescent="0.3">
      <c r="B109" s="46">
        <v>5</v>
      </c>
      <c r="C109" s="244" t="s">
        <v>28</v>
      </c>
      <c r="D109" s="245"/>
      <c r="E109" s="246" t="s">
        <v>100</v>
      </c>
      <c r="F109" s="247"/>
      <c r="G109" s="34"/>
      <c r="H109" s="30"/>
    </row>
    <row r="110" spans="2:8" ht="33.6" customHeight="1" x14ac:dyDescent="0.3">
      <c r="B110" s="46">
        <v>5</v>
      </c>
      <c r="C110" s="244" t="s">
        <v>30</v>
      </c>
      <c r="D110" s="245"/>
      <c r="E110" s="246" t="s">
        <v>101</v>
      </c>
      <c r="F110" s="247"/>
      <c r="G110" s="34"/>
      <c r="H110" s="30"/>
    </row>
    <row r="111" spans="2:8" x14ac:dyDescent="0.3">
      <c r="B111" s="46">
        <v>5</v>
      </c>
      <c r="C111" s="244" t="s">
        <v>4</v>
      </c>
      <c r="D111" s="245"/>
      <c r="E111" s="246" t="s">
        <v>59</v>
      </c>
      <c r="F111" s="247"/>
      <c r="G111" s="34"/>
      <c r="H111" s="30"/>
    </row>
    <row r="112" spans="2:8" ht="24.9" customHeight="1" x14ac:dyDescent="0.3">
      <c r="B112" s="46">
        <v>8</v>
      </c>
      <c r="C112" s="244" t="s">
        <v>31</v>
      </c>
      <c r="D112" s="245"/>
      <c r="E112" s="246" t="s">
        <v>103</v>
      </c>
      <c r="F112" s="247"/>
      <c r="G112" s="34"/>
      <c r="H112" s="30"/>
    </row>
    <row r="113" spans="2:8" ht="46.5" customHeight="1" x14ac:dyDescent="0.3">
      <c r="B113" s="46">
        <v>8</v>
      </c>
      <c r="C113" s="244" t="s">
        <v>32</v>
      </c>
      <c r="D113" s="245"/>
      <c r="E113" s="246" t="s">
        <v>104</v>
      </c>
      <c r="F113" s="247"/>
      <c r="G113" s="34"/>
      <c r="H113" s="30"/>
    </row>
    <row r="114" spans="2:8" ht="46.5" customHeight="1" x14ac:dyDescent="0.3">
      <c r="B114" s="46">
        <v>8</v>
      </c>
      <c r="C114" s="244" t="s">
        <v>43</v>
      </c>
      <c r="D114" s="245"/>
      <c r="E114" s="246" t="s">
        <v>105</v>
      </c>
      <c r="F114" s="247"/>
      <c r="G114" s="34"/>
      <c r="H114" s="30"/>
    </row>
    <row r="115" spans="2:8" s="1" customFormat="1" ht="82.5" customHeight="1" x14ac:dyDescent="0.3">
      <c r="B115" s="45">
        <v>8</v>
      </c>
      <c r="C115" s="244" t="s">
        <v>106</v>
      </c>
      <c r="D115" s="245"/>
      <c r="E115" s="246" t="s">
        <v>53</v>
      </c>
      <c r="F115" s="247"/>
      <c r="G115" s="42"/>
      <c r="H115" s="4"/>
    </row>
    <row r="116" spans="2:8" s="1" customFormat="1" ht="33.9" customHeight="1" x14ac:dyDescent="0.3">
      <c r="B116" s="45">
        <v>8</v>
      </c>
      <c r="C116" s="244" t="s">
        <v>35</v>
      </c>
      <c r="D116" s="245"/>
      <c r="E116" s="246" t="s">
        <v>108</v>
      </c>
      <c r="F116" s="247"/>
      <c r="G116" s="42"/>
      <c r="H116" s="4"/>
    </row>
    <row r="117" spans="2:8" s="1" customFormat="1" ht="33.9" customHeight="1" x14ac:dyDescent="0.3">
      <c r="B117" s="45">
        <v>8</v>
      </c>
      <c r="C117" s="244" t="s">
        <v>109</v>
      </c>
      <c r="D117" s="245"/>
      <c r="E117" s="246" t="s">
        <v>110</v>
      </c>
      <c r="F117" s="247"/>
      <c r="G117" s="42"/>
      <c r="H117" s="4"/>
    </row>
    <row r="118" spans="2:8" s="1" customFormat="1" ht="33.9" customHeight="1" x14ac:dyDescent="0.3">
      <c r="B118" s="45">
        <v>8</v>
      </c>
      <c r="C118" s="244" t="s">
        <v>111</v>
      </c>
      <c r="D118" s="245"/>
      <c r="E118" s="246" t="s">
        <v>112</v>
      </c>
      <c r="F118" s="247"/>
      <c r="G118" s="42"/>
      <c r="H118" s="4"/>
    </row>
    <row r="119" spans="2:8" s="1" customFormat="1" ht="46.5" customHeight="1" x14ac:dyDescent="0.3">
      <c r="B119" s="45">
        <v>8</v>
      </c>
      <c r="C119" s="244" t="s">
        <v>33</v>
      </c>
      <c r="D119" s="245"/>
      <c r="E119" s="246" t="s">
        <v>107</v>
      </c>
      <c r="F119" s="247"/>
      <c r="G119" s="42"/>
      <c r="H119" s="4"/>
    </row>
    <row r="120" spans="2:8" ht="6.75" customHeight="1" thickBot="1" x14ac:dyDescent="0.35">
      <c r="B120" s="29"/>
      <c r="C120" s="272"/>
      <c r="D120" s="273"/>
      <c r="E120" s="274"/>
      <c r="F120" s="275"/>
      <c r="G120" s="34"/>
      <c r="H120" s="30"/>
    </row>
    <row r="121" spans="2:8" ht="15" thickTop="1" x14ac:dyDescent="0.3">
      <c r="B121" s="29"/>
      <c r="C121" s="43"/>
      <c r="D121" s="43"/>
      <c r="E121" s="44"/>
      <c r="F121" s="44"/>
      <c r="G121" s="34"/>
      <c r="H121" s="30"/>
    </row>
    <row r="122" spans="2:8" ht="15" thickBot="1" x14ac:dyDescent="0.35">
      <c r="B122" s="31"/>
      <c r="C122" s="32"/>
      <c r="D122" s="32"/>
      <c r="E122" s="32"/>
      <c r="F122" s="32"/>
      <c r="G122" s="32"/>
      <c r="H122" s="33"/>
    </row>
    <row r="126" spans="2:8" x14ac:dyDescent="0.3">
      <c r="B126" s="243">
        <v>45931</v>
      </c>
      <c r="C126" s="243"/>
    </row>
  </sheetData>
  <sheetProtection formatCells="0" formatColumns="0" formatRows="0"/>
  <autoFilter ref="B85:H119" xr:uid="{00000000-0009-0000-0000-000000000000}">
    <filterColumn colId="1" showButton="0"/>
    <filterColumn colId="3" showButton="0"/>
  </autoFilter>
  <mergeCells count="169">
    <mergeCell ref="B2:H2"/>
    <mergeCell ref="B4:H5"/>
    <mergeCell ref="B6:H6"/>
    <mergeCell ref="B7:H7"/>
    <mergeCell ref="C85:D85"/>
    <mergeCell ref="E85:F85"/>
    <mergeCell ref="B9:H9"/>
    <mergeCell ref="B11:H11"/>
    <mergeCell ref="B45:H45"/>
    <mergeCell ref="B15:H15"/>
    <mergeCell ref="B17:H17"/>
    <mergeCell ref="B13:H13"/>
    <mergeCell ref="B19:H19"/>
    <mergeCell ref="B14:H14"/>
    <mergeCell ref="B35:H35"/>
    <mergeCell ref="C25:D25"/>
    <mergeCell ref="E25:F25"/>
    <mergeCell ref="C31:D31"/>
    <mergeCell ref="E31:F31"/>
    <mergeCell ref="C32:D32"/>
    <mergeCell ref="E32:F32"/>
    <mergeCell ref="C33:D33"/>
    <mergeCell ref="E33:F33"/>
    <mergeCell ref="C30:D30"/>
    <mergeCell ref="C119:D119"/>
    <mergeCell ref="E119:F119"/>
    <mergeCell ref="C120:D120"/>
    <mergeCell ref="E120:F120"/>
    <mergeCell ref="C118:D118"/>
    <mergeCell ref="E118:F118"/>
    <mergeCell ref="C117:D117"/>
    <mergeCell ref="E117:F117"/>
    <mergeCell ref="C115:D115"/>
    <mergeCell ref="E115:F115"/>
    <mergeCell ref="C116:D116"/>
    <mergeCell ref="E116:F116"/>
    <mergeCell ref="C21:D21"/>
    <mergeCell ref="E21:F21"/>
    <mergeCell ref="C22:D22"/>
    <mergeCell ref="E22:F22"/>
    <mergeCell ref="C23:D23"/>
    <mergeCell ref="E23:F23"/>
    <mergeCell ref="B59:H59"/>
    <mergeCell ref="B61:H61"/>
    <mergeCell ref="B63:H63"/>
    <mergeCell ref="C24:D24"/>
    <mergeCell ref="E24:F24"/>
    <mergeCell ref="E30:F30"/>
    <mergeCell ref="C29:D29"/>
    <mergeCell ref="E29:F29"/>
    <mergeCell ref="C28:D28"/>
    <mergeCell ref="E28:F28"/>
    <mergeCell ref="C27:D27"/>
    <mergeCell ref="E27:F27"/>
    <mergeCell ref="C26:D26"/>
    <mergeCell ref="E26:F26"/>
    <mergeCell ref="C37:D37"/>
    <mergeCell ref="E37:F37"/>
    <mergeCell ref="C38:D38"/>
    <mergeCell ref="E38:F38"/>
    <mergeCell ref="E86:F86"/>
    <mergeCell ref="C87:D87"/>
    <mergeCell ref="E87:F87"/>
    <mergeCell ref="C114:D114"/>
    <mergeCell ref="E114:F114"/>
    <mergeCell ref="C102:D102"/>
    <mergeCell ref="E102:F102"/>
    <mergeCell ref="C104:D104"/>
    <mergeCell ref="E104:F104"/>
    <mergeCell ref="C105:D105"/>
    <mergeCell ref="E105:F105"/>
    <mergeCell ref="C95:D95"/>
    <mergeCell ref="E95:F95"/>
    <mergeCell ref="C97:D97"/>
    <mergeCell ref="E97:F97"/>
    <mergeCell ref="C96:D96"/>
    <mergeCell ref="C101:D101"/>
    <mergeCell ref="E101:F101"/>
    <mergeCell ref="C100:D100"/>
    <mergeCell ref="E100:F100"/>
    <mergeCell ref="E92:F92"/>
    <mergeCell ref="C86:D86"/>
    <mergeCell ref="C93:D93"/>
    <mergeCell ref="C39:D39"/>
    <mergeCell ref="E39:F39"/>
    <mergeCell ref="B43:H43"/>
    <mergeCell ref="C99:D99"/>
    <mergeCell ref="E99:F99"/>
    <mergeCell ref="C49:D49"/>
    <mergeCell ref="E49:F49"/>
    <mergeCell ref="C98:D98"/>
    <mergeCell ref="E98:F98"/>
    <mergeCell ref="C40:D40"/>
    <mergeCell ref="E40:F40"/>
    <mergeCell ref="C41:D41"/>
    <mergeCell ref="E41:F41"/>
    <mergeCell ref="C55:D55"/>
    <mergeCell ref="E55:F55"/>
    <mergeCell ref="E96:F96"/>
    <mergeCell ref="C88:D88"/>
    <mergeCell ref="E88:F88"/>
    <mergeCell ref="B75:H75"/>
    <mergeCell ref="B77:H77"/>
    <mergeCell ref="C47:D47"/>
    <mergeCell ref="E47:F47"/>
    <mergeCell ref="C48:D48"/>
    <mergeCell ref="E48:F48"/>
    <mergeCell ref="C50:D50"/>
    <mergeCell ref="E50:F50"/>
    <mergeCell ref="C51:D51"/>
    <mergeCell ref="E51:F51"/>
    <mergeCell ref="C52:D52"/>
    <mergeCell ref="E52:F52"/>
    <mergeCell ref="C56:D56"/>
    <mergeCell ref="E56:F56"/>
    <mergeCell ref="C57:D57"/>
    <mergeCell ref="E57:F57"/>
    <mergeCell ref="C53:D53"/>
    <mergeCell ref="E53:F53"/>
    <mergeCell ref="C54:D54"/>
    <mergeCell ref="E54:F54"/>
    <mergeCell ref="C70:D70"/>
    <mergeCell ref="E70:F70"/>
    <mergeCell ref="C109:D109"/>
    <mergeCell ref="E109:F109"/>
    <mergeCell ref="C110:D110"/>
    <mergeCell ref="E110:F110"/>
    <mergeCell ref="C106:D106"/>
    <mergeCell ref="E106:F106"/>
    <mergeCell ref="C107:D107"/>
    <mergeCell ref="E107:F107"/>
    <mergeCell ref="C108:D108"/>
    <mergeCell ref="E108:F108"/>
    <mergeCell ref="C103:D103"/>
    <mergeCell ref="E103:F103"/>
    <mergeCell ref="E93:F93"/>
    <mergeCell ref="C94:D94"/>
    <mergeCell ref="E94:F94"/>
    <mergeCell ref="C90:D90"/>
    <mergeCell ref="E90:F90"/>
    <mergeCell ref="C91:D91"/>
    <mergeCell ref="E91:F91"/>
    <mergeCell ref="C92:D92"/>
    <mergeCell ref="C89:D89"/>
    <mergeCell ref="E89:F89"/>
    <mergeCell ref="B126:C126"/>
    <mergeCell ref="C111:D111"/>
    <mergeCell ref="E111:F111"/>
    <mergeCell ref="C65:D65"/>
    <mergeCell ref="E65:F65"/>
    <mergeCell ref="C66:D66"/>
    <mergeCell ref="E66:F66"/>
    <mergeCell ref="C67:D67"/>
    <mergeCell ref="E67:F67"/>
    <mergeCell ref="C113:D113"/>
    <mergeCell ref="E113:F113"/>
    <mergeCell ref="C112:D112"/>
    <mergeCell ref="E112:F112"/>
    <mergeCell ref="C71:D71"/>
    <mergeCell ref="E71:F71"/>
    <mergeCell ref="C72:D72"/>
    <mergeCell ref="E72:F72"/>
    <mergeCell ref="C73:D73"/>
    <mergeCell ref="E73:F73"/>
    <mergeCell ref="C68:D68"/>
    <mergeCell ref="E68:F68"/>
    <mergeCell ref="C69:D69"/>
    <mergeCell ref="E69:F69"/>
    <mergeCell ref="B79:H7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9954D-E859-46EB-B853-BBA69A0D9558}">
  <dimension ref="A1:AR1005"/>
  <sheetViews>
    <sheetView topLeftCell="E1" workbookViewId="0">
      <selection activeCell="B41" sqref="B41:C41"/>
    </sheetView>
  </sheetViews>
  <sheetFormatPr baseColWidth="10" defaultColWidth="14.44140625" defaultRowHeight="15" customHeight="1" x14ac:dyDescent="0.3"/>
  <cols>
    <col min="1" max="1" width="10.6640625" style="51" customWidth="1"/>
    <col min="2" max="2" width="46.33203125" style="52" customWidth="1"/>
    <col min="3" max="3" width="42.88671875" style="53" customWidth="1"/>
    <col min="4" max="4" width="64.33203125" style="51" customWidth="1"/>
    <col min="5" max="5" width="42.88671875" style="53" customWidth="1"/>
    <col min="6" max="6" width="15.44140625" style="54" customWidth="1"/>
    <col min="7" max="7" width="16.6640625" style="51" customWidth="1"/>
    <col min="8" max="8" width="15.44140625" style="51" customWidth="1"/>
    <col min="9" max="9" width="15.44140625" style="55" customWidth="1"/>
    <col min="10" max="11" width="15.44140625" style="54" customWidth="1"/>
    <col min="12" max="14" width="22.44140625" style="51" customWidth="1"/>
    <col min="15" max="16" width="15.6640625" style="51" customWidth="1"/>
    <col min="17" max="17" width="19.5546875" style="51" customWidth="1"/>
    <col min="18" max="44" width="10.6640625" style="51" customWidth="1"/>
    <col min="45" max="16384" width="14.44140625" style="51"/>
  </cols>
  <sheetData>
    <row r="1" spans="1:44" ht="14.25" customHeight="1" x14ac:dyDescent="0.3"/>
    <row r="2" spans="1:44" ht="14.25" customHeight="1" x14ac:dyDescent="0.3">
      <c r="B2" s="297" t="s">
        <v>120</v>
      </c>
      <c r="C2" s="298"/>
      <c r="D2" s="298"/>
      <c r="E2" s="298"/>
      <c r="F2" s="298"/>
      <c r="G2" s="298"/>
      <c r="H2" s="298"/>
      <c r="I2" s="298"/>
      <c r="J2" s="298"/>
      <c r="K2" s="298"/>
    </row>
    <row r="3" spans="1:44" ht="14.25" customHeight="1" x14ac:dyDescent="0.3">
      <c r="B3" s="56" t="s">
        <v>121</v>
      </c>
      <c r="C3" s="57"/>
      <c r="D3" s="58"/>
      <c r="E3" s="57"/>
      <c r="F3" s="59"/>
      <c r="G3" s="60"/>
      <c r="H3" s="299"/>
      <c r="I3" s="300"/>
      <c r="J3" s="301"/>
      <c r="K3" s="301"/>
      <c r="L3" s="302" t="s">
        <v>122</v>
      </c>
      <c r="M3" s="302"/>
      <c r="N3" s="302"/>
      <c r="O3" s="302"/>
      <c r="P3" s="302"/>
      <c r="Q3" s="302"/>
      <c r="R3" s="302"/>
    </row>
    <row r="4" spans="1:44" ht="14.25" customHeight="1" x14ac:dyDescent="0.3">
      <c r="B4" s="303" t="s">
        <v>123</v>
      </c>
      <c r="C4" s="298"/>
      <c r="D4" s="298"/>
      <c r="E4" s="304"/>
      <c r="F4" s="305" t="s">
        <v>124</v>
      </c>
      <c r="G4" s="306"/>
      <c r="H4" s="306"/>
      <c r="I4" s="306"/>
      <c r="J4" s="306"/>
      <c r="K4" s="306"/>
      <c r="L4" s="302" t="s">
        <v>125</v>
      </c>
      <c r="M4" s="302"/>
      <c r="N4" s="302"/>
      <c r="O4" s="307" t="s">
        <v>126</v>
      </c>
      <c r="P4" s="307"/>
      <c r="Q4" s="61"/>
      <c r="R4" s="61"/>
    </row>
    <row r="5" spans="1:44" s="103" customFormat="1" ht="34.200000000000003" customHeight="1" thickBot="1" x14ac:dyDescent="0.35">
      <c r="B5" s="104" t="s">
        <v>127</v>
      </c>
      <c r="C5" s="104" t="s">
        <v>128</v>
      </c>
      <c r="D5" s="104" t="s">
        <v>129</v>
      </c>
      <c r="E5" s="104" t="s">
        <v>130</v>
      </c>
      <c r="F5" s="98" t="s">
        <v>131</v>
      </c>
      <c r="G5" s="98" t="s">
        <v>132</v>
      </c>
      <c r="H5" s="99" t="s">
        <v>133</v>
      </c>
      <c r="I5" s="98" t="s">
        <v>134</v>
      </c>
      <c r="J5" s="100" t="s">
        <v>135</v>
      </c>
      <c r="K5" s="101" t="s">
        <v>136</v>
      </c>
      <c r="L5" s="102" t="s">
        <v>137</v>
      </c>
      <c r="M5" s="102" t="s">
        <v>138</v>
      </c>
      <c r="N5" s="102" t="s">
        <v>139</v>
      </c>
      <c r="O5" s="102" t="s">
        <v>140</v>
      </c>
      <c r="P5" s="102" t="s">
        <v>141</v>
      </c>
      <c r="Q5" s="102" t="s">
        <v>142</v>
      </c>
      <c r="R5" s="105"/>
      <c r="AO5" s="103" t="s">
        <v>143</v>
      </c>
      <c r="AR5" s="103" t="s">
        <v>144</v>
      </c>
    </row>
    <row r="6" spans="1:44" s="71" customFormat="1" ht="167.4" customHeight="1" thickBot="1" x14ac:dyDescent="0.35">
      <c r="A6" s="54">
        <v>1</v>
      </c>
      <c r="B6" s="62" t="s">
        <v>145</v>
      </c>
      <c r="C6" s="63"/>
      <c r="D6" s="64" t="s">
        <v>146</v>
      </c>
      <c r="E6" s="65"/>
      <c r="F6" s="66" t="s">
        <v>147</v>
      </c>
      <c r="G6" s="67" t="s">
        <v>148</v>
      </c>
      <c r="H6" s="68" t="s">
        <v>148</v>
      </c>
      <c r="I6" s="69" t="s">
        <v>149</v>
      </c>
      <c r="J6" s="67" t="s">
        <v>148</v>
      </c>
      <c r="K6" s="67" t="s">
        <v>148</v>
      </c>
      <c r="L6" s="70" t="s">
        <v>150</v>
      </c>
      <c r="AO6" s="71" t="s">
        <v>151</v>
      </c>
      <c r="AR6" s="71" t="s">
        <v>152</v>
      </c>
    </row>
    <row r="7" spans="1:44" s="71" customFormat="1" ht="146.4" customHeight="1" thickTop="1" x14ac:dyDescent="0.3">
      <c r="A7" s="54">
        <v>2</v>
      </c>
      <c r="B7" s="62" t="s">
        <v>153</v>
      </c>
      <c r="C7" s="72"/>
      <c r="D7" s="73" t="s">
        <v>154</v>
      </c>
      <c r="E7" s="65"/>
      <c r="F7" s="54" t="s">
        <v>155</v>
      </c>
      <c r="G7" s="67" t="s">
        <v>148</v>
      </c>
      <c r="H7" s="68" t="s">
        <v>148</v>
      </c>
      <c r="I7" s="69" t="s">
        <v>156</v>
      </c>
      <c r="J7" s="67" t="s">
        <v>148</v>
      </c>
      <c r="K7" s="67" t="s">
        <v>148</v>
      </c>
      <c r="AO7" s="71" t="s">
        <v>157</v>
      </c>
      <c r="AR7" s="71" t="s">
        <v>158</v>
      </c>
    </row>
    <row r="8" spans="1:44" s="71" customFormat="1" ht="135.6" customHeight="1" x14ac:dyDescent="0.3">
      <c r="A8" s="54">
        <v>3</v>
      </c>
      <c r="B8" s="62" t="s">
        <v>159</v>
      </c>
      <c r="C8" s="63"/>
      <c r="D8" s="73" t="s">
        <v>161</v>
      </c>
      <c r="E8" s="65"/>
      <c r="F8" s="67" t="s">
        <v>162</v>
      </c>
      <c r="G8" s="67"/>
      <c r="H8" s="68" t="s">
        <v>148</v>
      </c>
      <c r="I8" s="69" t="s">
        <v>163</v>
      </c>
      <c r="J8" s="67"/>
      <c r="K8" s="67" t="s">
        <v>148</v>
      </c>
      <c r="AR8" s="71" t="s">
        <v>164</v>
      </c>
    </row>
    <row r="9" spans="1:44" ht="96" customHeight="1" x14ac:dyDescent="0.3">
      <c r="A9" s="308">
        <v>4</v>
      </c>
      <c r="B9" s="62" t="s">
        <v>165</v>
      </c>
      <c r="C9" s="72"/>
      <c r="D9" s="73" t="s">
        <v>166</v>
      </c>
      <c r="E9" s="74"/>
      <c r="F9" s="67" t="s">
        <v>167</v>
      </c>
      <c r="G9" s="75" t="s">
        <v>148</v>
      </c>
      <c r="H9" s="76" t="s">
        <v>148</v>
      </c>
      <c r="I9" s="69" t="s">
        <v>168</v>
      </c>
      <c r="J9" s="67" t="s">
        <v>148</v>
      </c>
      <c r="K9" s="67" t="s">
        <v>148</v>
      </c>
      <c r="AR9" s="51" t="s">
        <v>169</v>
      </c>
    </row>
    <row r="10" spans="1:44" ht="119.4" customHeight="1" x14ac:dyDescent="0.3">
      <c r="A10" s="309"/>
      <c r="B10" s="77" t="s">
        <v>170</v>
      </c>
      <c r="C10" s="78"/>
      <c r="D10" s="64" t="s">
        <v>171</v>
      </c>
      <c r="E10" s="79"/>
      <c r="F10" s="80" t="s">
        <v>172</v>
      </c>
      <c r="G10" s="80" t="s">
        <v>148</v>
      </c>
      <c r="H10" s="68" t="s">
        <v>148</v>
      </c>
      <c r="I10" s="69" t="s">
        <v>173</v>
      </c>
      <c r="J10" s="67" t="s">
        <v>148</v>
      </c>
      <c r="K10" s="67"/>
      <c r="AO10" s="51" t="s">
        <v>174</v>
      </c>
      <c r="AR10" s="51" t="s">
        <v>175</v>
      </c>
    </row>
    <row r="11" spans="1:44" ht="129" customHeight="1" x14ac:dyDescent="0.3">
      <c r="A11" s="309"/>
      <c r="B11" s="62" t="s">
        <v>176</v>
      </c>
      <c r="C11" s="72"/>
      <c r="D11" s="73" t="s">
        <v>177</v>
      </c>
      <c r="E11" s="65"/>
      <c r="F11" s="81" t="s">
        <v>178</v>
      </c>
      <c r="G11" s="82" t="s">
        <v>148</v>
      </c>
      <c r="H11" s="83" t="s">
        <v>148</v>
      </c>
      <c r="I11" s="69" t="s">
        <v>179</v>
      </c>
      <c r="J11" s="67"/>
      <c r="K11" s="67" t="s">
        <v>148</v>
      </c>
      <c r="AO11" s="51" t="s">
        <v>180</v>
      </c>
      <c r="AR11" s="51" t="s">
        <v>181</v>
      </c>
    </row>
    <row r="12" spans="1:44" ht="114.75" customHeight="1" x14ac:dyDescent="0.3">
      <c r="A12" s="54">
        <v>5</v>
      </c>
      <c r="B12" s="62" t="s">
        <v>182</v>
      </c>
      <c r="C12" s="78"/>
      <c r="D12" s="73" t="s">
        <v>183</v>
      </c>
      <c r="E12" s="65"/>
      <c r="F12" s="67" t="s">
        <v>184</v>
      </c>
      <c r="G12" s="67"/>
      <c r="H12" s="68" t="s">
        <v>148</v>
      </c>
      <c r="I12" s="69" t="s">
        <v>185</v>
      </c>
      <c r="J12" s="67" t="s">
        <v>148</v>
      </c>
      <c r="K12" s="67" t="s">
        <v>148</v>
      </c>
      <c r="AO12" s="51" t="s">
        <v>186</v>
      </c>
      <c r="AR12" s="51" t="s">
        <v>187</v>
      </c>
    </row>
    <row r="13" spans="1:44" ht="96" customHeight="1" x14ac:dyDescent="0.3">
      <c r="B13" s="62" t="s">
        <v>188</v>
      </c>
      <c r="C13" s="84"/>
      <c r="D13" s="85" t="s">
        <v>189</v>
      </c>
      <c r="E13" s="86"/>
      <c r="F13" s="54" t="s">
        <v>190</v>
      </c>
      <c r="G13" s="82" t="s">
        <v>148</v>
      </c>
      <c r="H13" s="83"/>
      <c r="I13" s="69" t="s">
        <v>191</v>
      </c>
      <c r="J13" s="87" t="s">
        <v>148</v>
      </c>
      <c r="K13" s="87" t="s">
        <v>148</v>
      </c>
      <c r="AO13" s="51" t="s">
        <v>192</v>
      </c>
      <c r="AR13" s="51" t="s">
        <v>193</v>
      </c>
    </row>
    <row r="14" spans="1:44" ht="96" customHeight="1" x14ac:dyDescent="0.3">
      <c r="B14" s="62" t="s">
        <v>194</v>
      </c>
      <c r="C14" s="84"/>
      <c r="D14" s="85" t="s">
        <v>195</v>
      </c>
      <c r="E14" s="86"/>
      <c r="F14" s="87" t="s">
        <v>196</v>
      </c>
      <c r="G14" s="82" t="s">
        <v>148</v>
      </c>
      <c r="H14" s="83" t="s">
        <v>148</v>
      </c>
      <c r="I14" s="69" t="s">
        <v>197</v>
      </c>
      <c r="J14" s="87" t="s">
        <v>148</v>
      </c>
      <c r="K14" s="87"/>
      <c r="AO14" s="51" t="s">
        <v>198</v>
      </c>
      <c r="AR14" s="88" t="s">
        <v>199</v>
      </c>
    </row>
    <row r="15" spans="1:44" ht="96" customHeight="1" x14ac:dyDescent="0.3">
      <c r="B15" s="62" t="s">
        <v>200</v>
      </c>
      <c r="C15" s="84"/>
      <c r="D15" s="85" t="s">
        <v>201</v>
      </c>
      <c r="E15" s="86"/>
      <c r="F15" s="54" t="s">
        <v>202</v>
      </c>
      <c r="G15" s="82" t="s">
        <v>148</v>
      </c>
      <c r="H15" s="83"/>
      <c r="I15" s="55" t="s">
        <v>203</v>
      </c>
      <c r="J15" s="87" t="s">
        <v>148</v>
      </c>
      <c r="K15" s="87" t="s">
        <v>148</v>
      </c>
      <c r="AO15" s="51" t="s">
        <v>204</v>
      </c>
      <c r="AR15" s="51" t="s">
        <v>160</v>
      </c>
    </row>
    <row r="16" spans="1:44" ht="96" customHeight="1" thickBot="1" x14ac:dyDescent="0.35">
      <c r="B16" s="89"/>
      <c r="C16" s="84"/>
      <c r="D16" s="90"/>
      <c r="E16" s="86"/>
      <c r="F16" s="87" t="s">
        <v>205</v>
      </c>
      <c r="G16" s="82" t="s">
        <v>148</v>
      </c>
      <c r="H16" s="83"/>
      <c r="I16" s="55" t="s">
        <v>206</v>
      </c>
      <c r="J16" s="87" t="s">
        <v>148</v>
      </c>
      <c r="K16" s="87" t="s">
        <v>148</v>
      </c>
      <c r="AO16" s="51" t="s">
        <v>207</v>
      </c>
      <c r="AR16" s="51" t="s">
        <v>208</v>
      </c>
    </row>
    <row r="17" spans="2:44" ht="96" customHeight="1" thickBot="1" x14ac:dyDescent="0.35">
      <c r="B17" s="89"/>
      <c r="C17" s="84"/>
      <c r="D17" s="90"/>
      <c r="E17" s="86"/>
      <c r="F17" s="91" t="s">
        <v>209</v>
      </c>
      <c r="G17" s="82" t="s">
        <v>148</v>
      </c>
      <c r="H17" s="83"/>
      <c r="I17" s="55" t="s">
        <v>196</v>
      </c>
      <c r="J17" s="87" t="s">
        <v>148</v>
      </c>
      <c r="K17" s="87" t="s">
        <v>148</v>
      </c>
    </row>
    <row r="18" spans="2:44" ht="96" customHeight="1" x14ac:dyDescent="0.3">
      <c r="B18" s="89"/>
      <c r="C18" s="84"/>
      <c r="D18" s="90"/>
      <c r="E18" s="86"/>
      <c r="F18" s="87" t="s">
        <v>210</v>
      </c>
      <c r="G18" s="82"/>
      <c r="H18" s="83" t="s">
        <v>148</v>
      </c>
      <c r="J18" s="87"/>
      <c r="K18" s="87"/>
    </row>
    <row r="19" spans="2:44" ht="14.25" customHeight="1" x14ac:dyDescent="0.3">
      <c r="B19" s="89"/>
      <c r="C19" s="84"/>
      <c r="D19" s="90"/>
      <c r="E19" s="86"/>
      <c r="F19" s="87" t="s">
        <v>211</v>
      </c>
      <c r="G19" s="82"/>
      <c r="H19" s="83" t="s">
        <v>148</v>
      </c>
      <c r="J19" s="87"/>
      <c r="K19" s="87"/>
    </row>
    <row r="20" spans="2:44" ht="14.25" customHeight="1" x14ac:dyDescent="0.3">
      <c r="B20" s="89"/>
      <c r="C20" s="84"/>
      <c r="D20" s="90"/>
      <c r="E20" s="86"/>
      <c r="F20" s="87" t="s">
        <v>212</v>
      </c>
      <c r="G20" s="82"/>
      <c r="H20" s="83" t="s">
        <v>148</v>
      </c>
      <c r="J20" s="87"/>
      <c r="K20" s="87"/>
    </row>
    <row r="21" spans="2:44" ht="14.25" customHeight="1" x14ac:dyDescent="0.3">
      <c r="B21" s="89"/>
      <c r="C21" s="84"/>
      <c r="D21" s="90"/>
      <c r="E21" s="86"/>
      <c r="I21" s="69"/>
      <c r="J21" s="87"/>
      <c r="K21" s="87"/>
    </row>
    <row r="22" spans="2:44" ht="75.599999999999994" customHeight="1" x14ac:dyDescent="0.3">
      <c r="B22" s="89"/>
      <c r="C22" s="84"/>
      <c r="D22" s="90"/>
      <c r="E22" s="86"/>
      <c r="F22" s="87"/>
      <c r="G22" s="82"/>
      <c r="H22" s="83"/>
      <c r="I22" s="69"/>
      <c r="J22" s="87"/>
      <c r="K22" s="87"/>
      <c r="AR22" s="51" t="s">
        <v>213</v>
      </c>
    </row>
    <row r="23" spans="2:44" ht="14.25" customHeight="1" x14ac:dyDescent="0.3">
      <c r="B23" s="89"/>
      <c r="C23" s="84"/>
      <c r="D23" s="90"/>
      <c r="E23" s="86"/>
      <c r="F23" s="87"/>
      <c r="G23" s="82"/>
      <c r="H23" s="83"/>
      <c r="I23" s="92"/>
      <c r="J23" s="87"/>
      <c r="K23" s="87"/>
      <c r="AR23" s="51" t="s">
        <v>214</v>
      </c>
    </row>
    <row r="24" spans="2:44" ht="14.25" customHeight="1" x14ac:dyDescent="0.3">
      <c r="B24" s="89"/>
      <c r="C24" s="84"/>
      <c r="D24" s="90"/>
      <c r="E24" s="86"/>
      <c r="F24" s="87"/>
      <c r="G24" s="82"/>
      <c r="H24" s="83"/>
      <c r="I24" s="69"/>
      <c r="J24" s="87"/>
      <c r="K24" s="87"/>
      <c r="AR24" s="88" t="s">
        <v>215</v>
      </c>
    </row>
    <row r="25" spans="2:44" ht="14.25" customHeight="1" x14ac:dyDescent="0.3">
      <c r="B25" s="89"/>
      <c r="C25" s="84"/>
      <c r="D25" s="90"/>
      <c r="E25" s="86"/>
      <c r="F25" s="87"/>
      <c r="G25" s="82"/>
      <c r="H25" s="83"/>
      <c r="I25" s="69" t="s">
        <v>202</v>
      </c>
      <c r="J25" s="87"/>
      <c r="K25" s="87"/>
      <c r="AR25" s="51" t="s">
        <v>216</v>
      </c>
    </row>
    <row r="26" spans="2:44" ht="14.25" customHeight="1" x14ac:dyDescent="0.3">
      <c r="B26" s="89"/>
      <c r="C26" s="84"/>
      <c r="D26" s="90"/>
      <c r="E26" s="86"/>
      <c r="F26" s="87"/>
      <c r="G26" s="82"/>
      <c r="H26" s="83"/>
      <c r="J26" s="87"/>
      <c r="K26" s="87"/>
      <c r="AR26" s="51" t="s">
        <v>217</v>
      </c>
    </row>
    <row r="27" spans="2:44" ht="14.25" customHeight="1" x14ac:dyDescent="0.3">
      <c r="B27" s="89"/>
      <c r="C27" s="84"/>
      <c r="D27" s="90"/>
      <c r="E27" s="86"/>
      <c r="F27" s="87"/>
      <c r="G27" s="82"/>
      <c r="H27" s="83"/>
      <c r="J27" s="87"/>
      <c r="K27" s="87"/>
    </row>
    <row r="28" spans="2:44" ht="14.25" customHeight="1" x14ac:dyDescent="0.3">
      <c r="B28" s="89"/>
      <c r="C28" s="84"/>
      <c r="D28" s="90"/>
      <c r="E28" s="86"/>
      <c r="F28" s="87"/>
      <c r="G28" s="82"/>
      <c r="H28" s="83"/>
      <c r="J28" s="87"/>
      <c r="K28" s="87"/>
    </row>
    <row r="29" spans="2:44" ht="14.25" customHeight="1" x14ac:dyDescent="0.3">
      <c r="D29" s="90"/>
      <c r="E29" s="86"/>
      <c r="AR29" s="51" t="s">
        <v>218</v>
      </c>
    </row>
    <row r="30" spans="2:44" ht="14.25" customHeight="1" x14ac:dyDescent="0.3">
      <c r="B30" s="52" t="s">
        <v>219</v>
      </c>
      <c r="AR30" s="51" t="s">
        <v>220</v>
      </c>
    </row>
    <row r="31" spans="2:44" ht="14.25" customHeight="1" x14ac:dyDescent="0.3">
      <c r="B31" s="52" t="s">
        <v>221</v>
      </c>
      <c r="AR31" s="51" t="s">
        <v>222</v>
      </c>
    </row>
    <row r="32" spans="2:44" ht="14.25" customHeight="1" x14ac:dyDescent="0.3">
      <c r="B32" s="52" t="s">
        <v>223</v>
      </c>
      <c r="AR32" s="51" t="s">
        <v>224</v>
      </c>
    </row>
    <row r="33" spans="2:44" ht="14.25" customHeight="1" x14ac:dyDescent="0.3">
      <c r="B33" s="52" t="s">
        <v>225</v>
      </c>
      <c r="AR33" s="51" t="s">
        <v>226</v>
      </c>
    </row>
    <row r="34" spans="2:44" ht="14.25" customHeight="1" x14ac:dyDescent="0.3">
      <c r="B34" s="52" t="s">
        <v>227</v>
      </c>
      <c r="AR34" s="51" t="s">
        <v>228</v>
      </c>
    </row>
    <row r="35" spans="2:44" ht="14.25" customHeight="1" x14ac:dyDescent="0.3">
      <c r="B35" s="52" t="s">
        <v>229</v>
      </c>
      <c r="AR35" s="51" t="s">
        <v>230</v>
      </c>
    </row>
    <row r="36" spans="2:44" ht="14.25" customHeight="1" x14ac:dyDescent="0.3">
      <c r="B36" s="52" t="s">
        <v>231</v>
      </c>
    </row>
    <row r="37" spans="2:44" ht="14.25" customHeight="1" x14ac:dyDescent="0.3">
      <c r="B37" s="52" t="s">
        <v>232</v>
      </c>
    </row>
    <row r="38" spans="2:44" ht="14.25" customHeight="1" x14ac:dyDescent="0.3">
      <c r="B38" s="52" t="s">
        <v>233</v>
      </c>
    </row>
    <row r="39" spans="2:44" ht="14.25" customHeight="1" x14ac:dyDescent="0.3">
      <c r="B39" s="52" t="s">
        <v>234</v>
      </c>
    </row>
    <row r="40" spans="2:44" ht="124.95" customHeight="1" x14ac:dyDescent="0.3">
      <c r="B40" s="310" t="s">
        <v>83</v>
      </c>
      <c r="C40" s="311"/>
      <c r="D40" s="312" t="s">
        <v>84</v>
      </c>
      <c r="E40" s="313"/>
      <c r="F40" s="93"/>
      <c r="G40" s="94"/>
    </row>
    <row r="41" spans="2:44" ht="88.2" customHeight="1" x14ac:dyDescent="0.3">
      <c r="B41" s="310" t="s">
        <v>85</v>
      </c>
      <c r="C41" s="311"/>
      <c r="D41" s="312" t="s">
        <v>248</v>
      </c>
      <c r="E41" s="313"/>
      <c r="F41" s="93"/>
      <c r="G41" s="94"/>
    </row>
    <row r="42" spans="2:44" ht="14.25" customHeight="1" x14ac:dyDescent="0.3"/>
    <row r="43" spans="2:44" ht="14.25" customHeight="1" x14ac:dyDescent="0.3"/>
    <row r="44" spans="2:44" ht="14.25" customHeight="1" x14ac:dyDescent="0.3"/>
    <row r="45" spans="2:44" ht="14.25" customHeight="1" x14ac:dyDescent="0.3"/>
    <row r="46" spans="2:44" ht="14.25" customHeight="1" x14ac:dyDescent="0.3"/>
    <row r="47" spans="2:44" ht="14.25" customHeight="1" x14ac:dyDescent="0.3"/>
    <row r="48" spans="2: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sheetData>
  <mergeCells count="12">
    <mergeCell ref="A9:A11"/>
    <mergeCell ref="B40:C40"/>
    <mergeCell ref="D40:E40"/>
    <mergeCell ref="B41:C41"/>
    <mergeCell ref="D41:E41"/>
    <mergeCell ref="B2:K2"/>
    <mergeCell ref="H3:K3"/>
    <mergeCell ref="L3:R3"/>
    <mergeCell ref="B4:E4"/>
    <mergeCell ref="F4:K4"/>
    <mergeCell ref="L4:N4"/>
    <mergeCell ref="O4:P4"/>
  </mergeCells>
  <dataValidations count="4">
    <dataValidation type="list" allowBlank="1" showErrorMessage="1" sqref="C9" xr:uid="{9CBA28E1-10D2-456C-AB4D-957219BA8FA6}">
      <formula1>$AR$5:$AR$25</formula1>
    </dataValidation>
    <dataValidation allowBlank="1" showErrorMessage="1" sqref="B13:B28 I24 J6:K28 I11:I18 I26:I28 I20:I22 H6:H20 H22:H28" xr:uid="{A726FD32-FBA8-461D-8FCC-9AFF4629EA7C}"/>
    <dataValidation type="list" allowBlank="1" showErrorMessage="1" sqref="C11:C28 C6:C8" xr:uid="{FDE93565-BCA5-4575-BECD-0E4134B240CB}">
      <formula1>$AR$5:$AR$26</formula1>
    </dataValidation>
    <dataValidation type="list" allowBlank="1" showErrorMessage="1" sqref="C10" xr:uid="{9C581897-4B4C-42A4-94D3-2C13056AE3F2}">
      <formula1>$AR$5:$AR$22</formula1>
    </dataValidation>
  </dataValidation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2D35E-4C9F-4C1A-AB92-811FAB4B58D9}">
  <sheetPr>
    <tabColor theme="3" tint="0.79998168889431442"/>
  </sheetPr>
  <dimension ref="A1:V96"/>
  <sheetViews>
    <sheetView showGridLines="0" tabSelected="1" topLeftCell="A92" zoomScale="40" zoomScaleNormal="40" workbookViewId="0">
      <selection activeCell="G96" sqref="G96"/>
    </sheetView>
  </sheetViews>
  <sheetFormatPr baseColWidth="10" defaultColWidth="11.44140625" defaultRowHeight="25.8" x14ac:dyDescent="0.3"/>
  <cols>
    <col min="1" max="1" width="42.5546875" style="186" customWidth="1"/>
    <col min="2" max="2" width="81.44140625" style="107" customWidth="1"/>
    <col min="3" max="3" width="55.44140625" style="188" customWidth="1"/>
    <col min="4" max="5" width="28.88671875" style="107" customWidth="1"/>
    <col min="6" max="6" width="26.44140625" style="107" customWidth="1"/>
    <col min="7" max="7" width="72" style="107" customWidth="1"/>
    <col min="8" max="8" width="34.33203125" style="108" customWidth="1"/>
    <col min="9" max="9" width="36.6640625" style="108" customWidth="1"/>
    <col min="10" max="10" width="57.44140625" style="108" customWidth="1"/>
    <col min="11" max="12" width="22.5546875" style="108" customWidth="1"/>
    <col min="13" max="13" width="22.5546875" style="120" customWidth="1"/>
    <col min="14" max="15" width="31.44140625" style="120" customWidth="1"/>
    <col min="16" max="16" width="11.44140625" style="108" customWidth="1"/>
    <col min="17" max="17" width="134.44140625" style="107" customWidth="1"/>
    <col min="18" max="18" width="23" style="107" customWidth="1"/>
    <col min="19" max="22" width="31.88671875" style="123" customWidth="1"/>
    <col min="23" max="16384" width="11.44140625" style="107"/>
  </cols>
  <sheetData>
    <row r="1" spans="1:22" ht="73.2" customHeight="1" x14ac:dyDescent="0.3">
      <c r="A1" s="347"/>
      <c r="B1" s="347"/>
      <c r="C1" s="348" t="s">
        <v>275</v>
      </c>
      <c r="D1" s="348"/>
      <c r="E1" s="348"/>
      <c r="F1" s="348"/>
      <c r="G1" s="349"/>
      <c r="H1" s="129" t="s">
        <v>274</v>
      </c>
      <c r="I1" s="184">
        <v>46023</v>
      </c>
      <c r="J1" s="143"/>
      <c r="K1" s="143"/>
      <c r="L1" s="143"/>
      <c r="M1" s="143"/>
    </row>
    <row r="2" spans="1:22" s="109" customFormat="1" ht="73.2" customHeight="1" x14ac:dyDescent="0.4">
      <c r="A2" s="347"/>
      <c r="B2" s="347"/>
      <c r="C2" s="348"/>
      <c r="D2" s="348"/>
      <c r="E2" s="348"/>
      <c r="F2" s="348"/>
      <c r="G2" s="349"/>
      <c r="H2" s="134" t="s">
        <v>273</v>
      </c>
      <c r="I2" s="127" t="s">
        <v>282</v>
      </c>
      <c r="J2" s="143"/>
      <c r="K2" s="143"/>
      <c r="L2" s="143"/>
      <c r="M2" s="143"/>
      <c r="N2" s="115"/>
      <c r="O2" s="115"/>
      <c r="P2" s="110"/>
      <c r="S2" s="145"/>
      <c r="T2" s="145"/>
      <c r="U2" s="145"/>
      <c r="V2" s="145"/>
    </row>
    <row r="3" spans="1:22" s="109" customFormat="1" ht="37.200000000000003" customHeight="1" x14ac:dyDescent="0.5">
      <c r="A3" s="185"/>
      <c r="B3" s="114"/>
      <c r="C3" s="187"/>
      <c r="H3" s="111"/>
      <c r="I3" s="111"/>
      <c r="J3" s="110"/>
      <c r="K3" s="110"/>
      <c r="L3" s="110"/>
      <c r="M3" s="115"/>
      <c r="N3" s="115"/>
      <c r="O3" s="115"/>
      <c r="P3" s="111"/>
      <c r="S3" s="145"/>
      <c r="T3" s="145"/>
      <c r="U3" s="145"/>
      <c r="V3" s="145"/>
    </row>
    <row r="4" spans="1:22" ht="26.4" thickBot="1" x14ac:dyDescent="0.35">
      <c r="F4" s="116"/>
      <c r="G4" s="124"/>
      <c r="H4" s="112"/>
      <c r="I4" s="112"/>
      <c r="J4" s="124"/>
    </row>
    <row r="5" spans="1:22" s="113" customFormat="1" ht="80.400000000000006" customHeight="1" thickBot="1" x14ac:dyDescent="0.35">
      <c r="A5" s="343" t="s">
        <v>235</v>
      </c>
      <c r="B5" s="343" t="s">
        <v>264</v>
      </c>
      <c r="C5" s="343" t="s">
        <v>281</v>
      </c>
      <c r="D5" s="343" t="s">
        <v>247</v>
      </c>
      <c r="E5" s="343" t="s">
        <v>268</v>
      </c>
      <c r="F5" s="343" t="s">
        <v>265</v>
      </c>
      <c r="G5" s="343" t="s">
        <v>5</v>
      </c>
      <c r="H5" s="345" t="s">
        <v>6</v>
      </c>
      <c r="I5" s="346"/>
      <c r="J5" s="110"/>
      <c r="K5" s="350" t="s">
        <v>478</v>
      </c>
      <c r="L5" s="351"/>
      <c r="M5" s="351"/>
      <c r="N5" s="351"/>
      <c r="O5" s="352"/>
      <c r="P5" s="144"/>
      <c r="R5" s="350" t="s">
        <v>479</v>
      </c>
      <c r="S5" s="351"/>
      <c r="T5" s="351"/>
      <c r="U5" s="351"/>
      <c r="V5" s="352"/>
    </row>
    <row r="6" spans="1:22" s="113" customFormat="1" ht="90" customHeight="1" thickBot="1" x14ac:dyDescent="0.35">
      <c r="A6" s="344"/>
      <c r="B6" s="344"/>
      <c r="C6" s="344"/>
      <c r="D6" s="344"/>
      <c r="E6" s="344"/>
      <c r="F6" s="344"/>
      <c r="G6" s="344"/>
      <c r="H6" s="131" t="s">
        <v>3</v>
      </c>
      <c r="I6" s="131" t="s">
        <v>262</v>
      </c>
      <c r="J6" s="131" t="s">
        <v>272</v>
      </c>
      <c r="K6" s="176" t="s">
        <v>56</v>
      </c>
      <c r="L6" s="177" t="s">
        <v>57</v>
      </c>
      <c r="M6" s="176" t="s">
        <v>475</v>
      </c>
      <c r="N6" s="176" t="s">
        <v>476</v>
      </c>
      <c r="O6" s="176" t="s">
        <v>477</v>
      </c>
      <c r="P6" s="136" t="s">
        <v>27</v>
      </c>
      <c r="Q6" s="135" t="s">
        <v>119</v>
      </c>
      <c r="R6" s="178" t="s">
        <v>56</v>
      </c>
      <c r="S6" s="179" t="s">
        <v>57</v>
      </c>
      <c r="T6" s="178" t="s">
        <v>475</v>
      </c>
      <c r="U6" s="178" t="s">
        <v>476</v>
      </c>
      <c r="V6" s="180" t="s">
        <v>60</v>
      </c>
    </row>
    <row r="7" spans="1:22" s="119" customFormat="1" ht="142.94999999999999" customHeight="1" x14ac:dyDescent="0.3">
      <c r="A7" s="391" t="s">
        <v>278</v>
      </c>
      <c r="B7" s="390" t="s">
        <v>279</v>
      </c>
      <c r="C7" s="399" t="s">
        <v>280</v>
      </c>
      <c r="D7" s="398" t="s">
        <v>249</v>
      </c>
      <c r="E7" s="398" t="s">
        <v>270</v>
      </c>
      <c r="F7" s="397" t="s">
        <v>292</v>
      </c>
      <c r="G7" s="396" t="s">
        <v>378</v>
      </c>
      <c r="H7" s="395" t="s">
        <v>36</v>
      </c>
      <c r="I7" s="395" t="s">
        <v>252</v>
      </c>
      <c r="J7" s="395" t="s">
        <v>276</v>
      </c>
      <c r="K7" s="357">
        <v>0.8</v>
      </c>
      <c r="L7" s="358" t="s">
        <v>11</v>
      </c>
      <c r="M7" s="357">
        <v>0.2</v>
      </c>
      <c r="N7" s="355" t="s">
        <v>14</v>
      </c>
      <c r="O7" s="354" t="s">
        <v>0</v>
      </c>
      <c r="P7" s="121">
        <v>1</v>
      </c>
      <c r="Q7" s="142" t="s">
        <v>424</v>
      </c>
      <c r="R7" s="357">
        <v>0.4</v>
      </c>
      <c r="S7" s="385" t="s">
        <v>9</v>
      </c>
      <c r="T7" s="357">
        <v>0.2</v>
      </c>
      <c r="U7" s="355" t="s">
        <v>14</v>
      </c>
      <c r="V7" s="384" t="s">
        <v>20</v>
      </c>
    </row>
    <row r="8" spans="1:22" s="119" customFormat="1" ht="142.94999999999999" customHeight="1" x14ac:dyDescent="0.3">
      <c r="A8" s="364"/>
      <c r="B8" s="316"/>
      <c r="C8" s="363"/>
      <c r="D8" s="320"/>
      <c r="E8" s="320"/>
      <c r="F8" s="321"/>
      <c r="G8" s="366"/>
      <c r="H8" s="323"/>
      <c r="I8" s="323"/>
      <c r="J8" s="323"/>
      <c r="K8" s="315"/>
      <c r="L8" s="359"/>
      <c r="M8" s="315"/>
      <c r="N8" s="356"/>
      <c r="O8" s="314"/>
      <c r="P8" s="122">
        <v>2</v>
      </c>
      <c r="Q8" s="118" t="s">
        <v>425</v>
      </c>
      <c r="R8" s="315"/>
      <c r="S8" s="335"/>
      <c r="T8" s="315"/>
      <c r="U8" s="356"/>
      <c r="V8" s="382"/>
    </row>
    <row r="9" spans="1:22" s="119" customFormat="1" ht="142.94999999999999" customHeight="1" x14ac:dyDescent="0.3">
      <c r="A9" s="364" t="s">
        <v>278</v>
      </c>
      <c r="B9" s="316" t="s">
        <v>279</v>
      </c>
      <c r="C9" s="363" t="s">
        <v>280</v>
      </c>
      <c r="D9" s="320" t="s">
        <v>250</v>
      </c>
      <c r="E9" s="320" t="s">
        <v>270</v>
      </c>
      <c r="F9" s="321" t="s">
        <v>293</v>
      </c>
      <c r="G9" s="366" t="s">
        <v>379</v>
      </c>
      <c r="H9" s="323" t="s">
        <v>36</v>
      </c>
      <c r="I9" s="323" t="s">
        <v>252</v>
      </c>
      <c r="J9" s="323" t="s">
        <v>277</v>
      </c>
      <c r="K9" s="315">
        <v>0.6</v>
      </c>
      <c r="L9" s="353" t="s">
        <v>10</v>
      </c>
      <c r="M9" s="324">
        <v>0.4</v>
      </c>
      <c r="N9" s="335" t="s">
        <v>2</v>
      </c>
      <c r="O9" s="314" t="s">
        <v>0</v>
      </c>
      <c r="P9" s="122">
        <v>1</v>
      </c>
      <c r="Q9" s="118" t="s">
        <v>426</v>
      </c>
      <c r="R9" s="315">
        <v>0.2</v>
      </c>
      <c r="S9" s="356" t="s">
        <v>8</v>
      </c>
      <c r="T9" s="324">
        <v>0.4</v>
      </c>
      <c r="U9" s="335" t="s">
        <v>2</v>
      </c>
      <c r="V9" s="382" t="s">
        <v>20</v>
      </c>
    </row>
    <row r="10" spans="1:22" s="119" customFormat="1" ht="103.8" customHeight="1" x14ac:dyDescent="0.3">
      <c r="A10" s="364"/>
      <c r="B10" s="316"/>
      <c r="C10" s="363"/>
      <c r="D10" s="320"/>
      <c r="E10" s="320"/>
      <c r="F10" s="321"/>
      <c r="G10" s="366"/>
      <c r="H10" s="323"/>
      <c r="I10" s="323"/>
      <c r="J10" s="323"/>
      <c r="K10" s="315"/>
      <c r="L10" s="353"/>
      <c r="M10" s="324"/>
      <c r="N10" s="335"/>
      <c r="O10" s="314"/>
      <c r="P10" s="122">
        <v>2</v>
      </c>
      <c r="Q10" s="118" t="s">
        <v>427</v>
      </c>
      <c r="R10" s="315"/>
      <c r="S10" s="356"/>
      <c r="T10" s="324"/>
      <c r="U10" s="335"/>
      <c r="V10" s="382"/>
    </row>
    <row r="11" spans="1:22" s="119" customFormat="1" ht="103.8" customHeight="1" x14ac:dyDescent="0.3">
      <c r="A11" s="364"/>
      <c r="B11" s="316"/>
      <c r="C11" s="363"/>
      <c r="D11" s="320"/>
      <c r="E11" s="320"/>
      <c r="F11" s="321"/>
      <c r="G11" s="366"/>
      <c r="H11" s="323"/>
      <c r="I11" s="323"/>
      <c r="J11" s="323"/>
      <c r="K11" s="315"/>
      <c r="L11" s="353"/>
      <c r="M11" s="324"/>
      <c r="N11" s="335"/>
      <c r="O11" s="314"/>
      <c r="P11" s="122">
        <v>3</v>
      </c>
      <c r="Q11" s="118" t="s">
        <v>428</v>
      </c>
      <c r="R11" s="315"/>
      <c r="S11" s="356"/>
      <c r="T11" s="324"/>
      <c r="U11" s="335"/>
      <c r="V11" s="382"/>
    </row>
    <row r="12" spans="1:22" s="119" customFormat="1" ht="142.94999999999999" customHeight="1" x14ac:dyDescent="0.3">
      <c r="A12" s="168" t="s">
        <v>278</v>
      </c>
      <c r="B12" s="118" t="s">
        <v>279</v>
      </c>
      <c r="C12" s="132" t="s">
        <v>280</v>
      </c>
      <c r="D12" s="130" t="s">
        <v>251</v>
      </c>
      <c r="E12" s="130" t="s">
        <v>270</v>
      </c>
      <c r="F12" s="126" t="s">
        <v>294</v>
      </c>
      <c r="G12" s="139" t="s">
        <v>505</v>
      </c>
      <c r="H12" s="165" t="s">
        <v>254</v>
      </c>
      <c r="I12" s="165" t="s">
        <v>258</v>
      </c>
      <c r="J12" s="165" t="s">
        <v>276</v>
      </c>
      <c r="K12" s="128">
        <v>0.4</v>
      </c>
      <c r="L12" s="148" t="s">
        <v>9</v>
      </c>
      <c r="M12" s="146">
        <v>0.2</v>
      </c>
      <c r="N12" s="153" t="s">
        <v>14</v>
      </c>
      <c r="O12" s="155" t="s">
        <v>20</v>
      </c>
      <c r="P12" s="122">
        <v>1</v>
      </c>
      <c r="Q12" s="118" t="s">
        <v>480</v>
      </c>
      <c r="R12" s="128">
        <v>0.28000000000000003</v>
      </c>
      <c r="S12" s="155" t="s">
        <v>9</v>
      </c>
      <c r="T12" s="128">
        <v>0.2</v>
      </c>
      <c r="U12" s="153" t="s">
        <v>14</v>
      </c>
      <c r="V12" s="158" t="s">
        <v>20</v>
      </c>
    </row>
    <row r="13" spans="1:22" s="119" customFormat="1" ht="142.94999999999999" customHeight="1" x14ac:dyDescent="0.3">
      <c r="A13" s="168" t="s">
        <v>278</v>
      </c>
      <c r="B13" s="118" t="s">
        <v>279</v>
      </c>
      <c r="C13" s="132" t="s">
        <v>280</v>
      </c>
      <c r="D13" s="130" t="s">
        <v>251</v>
      </c>
      <c r="E13" s="130" t="s">
        <v>270</v>
      </c>
      <c r="F13" s="126" t="s">
        <v>295</v>
      </c>
      <c r="G13" s="161" t="s">
        <v>506</v>
      </c>
      <c r="H13" s="165" t="s">
        <v>36</v>
      </c>
      <c r="I13" s="165" t="s">
        <v>258</v>
      </c>
      <c r="J13" s="165" t="s">
        <v>277</v>
      </c>
      <c r="K13" s="128">
        <v>0.6</v>
      </c>
      <c r="L13" s="149" t="s">
        <v>10</v>
      </c>
      <c r="M13" s="181">
        <v>0.6</v>
      </c>
      <c r="N13" s="182" t="s">
        <v>0</v>
      </c>
      <c r="O13" s="156" t="s">
        <v>0</v>
      </c>
      <c r="P13" s="122">
        <v>1</v>
      </c>
      <c r="Q13" s="118" t="s">
        <v>481</v>
      </c>
      <c r="R13" s="128">
        <v>0.42</v>
      </c>
      <c r="S13" s="156" t="s">
        <v>10</v>
      </c>
      <c r="T13" s="181">
        <v>0.6</v>
      </c>
      <c r="U13" s="182" t="s">
        <v>0</v>
      </c>
      <c r="V13" s="160" t="s">
        <v>0</v>
      </c>
    </row>
    <row r="14" spans="1:22" ht="111" customHeight="1" x14ac:dyDescent="0.3">
      <c r="A14" s="364" t="s">
        <v>283</v>
      </c>
      <c r="B14" s="316" t="s">
        <v>284</v>
      </c>
      <c r="C14" s="363" t="s">
        <v>285</v>
      </c>
      <c r="D14" s="320" t="s">
        <v>249</v>
      </c>
      <c r="E14" s="320" t="s">
        <v>270</v>
      </c>
      <c r="F14" s="321" t="s">
        <v>296</v>
      </c>
      <c r="G14" s="360" t="s">
        <v>507</v>
      </c>
      <c r="H14" s="323" t="s">
        <v>36</v>
      </c>
      <c r="I14" s="323" t="s">
        <v>252</v>
      </c>
      <c r="J14" s="323" t="s">
        <v>168</v>
      </c>
      <c r="K14" s="315">
        <v>0.8</v>
      </c>
      <c r="L14" s="359" t="s">
        <v>11</v>
      </c>
      <c r="M14" s="315">
        <v>0.6</v>
      </c>
      <c r="N14" s="314" t="s">
        <v>0</v>
      </c>
      <c r="O14" s="361" t="s">
        <v>19</v>
      </c>
      <c r="P14" s="122">
        <v>1</v>
      </c>
      <c r="Q14" s="117" t="s">
        <v>525</v>
      </c>
      <c r="R14" s="315">
        <v>0.4</v>
      </c>
      <c r="S14" s="335" t="s">
        <v>9</v>
      </c>
      <c r="T14" s="315">
        <v>0.6</v>
      </c>
      <c r="U14" s="314" t="s">
        <v>0</v>
      </c>
      <c r="V14" s="381" t="s">
        <v>0</v>
      </c>
    </row>
    <row r="15" spans="1:22" ht="134.4" customHeight="1" x14ac:dyDescent="0.3">
      <c r="A15" s="364"/>
      <c r="B15" s="316"/>
      <c r="C15" s="363"/>
      <c r="D15" s="320"/>
      <c r="E15" s="320"/>
      <c r="F15" s="321"/>
      <c r="G15" s="360"/>
      <c r="H15" s="323"/>
      <c r="I15" s="323"/>
      <c r="J15" s="323"/>
      <c r="K15" s="315"/>
      <c r="L15" s="359"/>
      <c r="M15" s="315"/>
      <c r="N15" s="314"/>
      <c r="O15" s="361"/>
      <c r="P15" s="122">
        <v>2</v>
      </c>
      <c r="Q15" s="117" t="s">
        <v>429</v>
      </c>
      <c r="R15" s="315"/>
      <c r="S15" s="335"/>
      <c r="T15" s="315"/>
      <c r="U15" s="314"/>
      <c r="V15" s="381"/>
    </row>
    <row r="16" spans="1:22" ht="204" customHeight="1" x14ac:dyDescent="0.3">
      <c r="A16" s="364" t="s">
        <v>283</v>
      </c>
      <c r="B16" s="316" t="s">
        <v>284</v>
      </c>
      <c r="C16" s="363" t="s">
        <v>285</v>
      </c>
      <c r="D16" s="320" t="s">
        <v>251</v>
      </c>
      <c r="E16" s="320" t="s">
        <v>251</v>
      </c>
      <c r="F16" s="321" t="s">
        <v>297</v>
      </c>
      <c r="G16" s="360" t="s">
        <v>508</v>
      </c>
      <c r="H16" s="323" t="s">
        <v>254</v>
      </c>
      <c r="I16" s="323" t="s">
        <v>258</v>
      </c>
      <c r="J16" s="323" t="s">
        <v>168</v>
      </c>
      <c r="K16" s="315">
        <v>0.2</v>
      </c>
      <c r="L16" s="362" t="s">
        <v>8</v>
      </c>
      <c r="M16" s="324">
        <v>0.8</v>
      </c>
      <c r="N16" s="361" t="s">
        <v>1</v>
      </c>
      <c r="O16" s="361" t="s">
        <v>19</v>
      </c>
      <c r="P16" s="122">
        <v>1</v>
      </c>
      <c r="Q16" s="117" t="s">
        <v>430</v>
      </c>
      <c r="R16" s="315">
        <v>0.2</v>
      </c>
      <c r="S16" s="356" t="s">
        <v>8</v>
      </c>
      <c r="T16" s="324">
        <v>0.8</v>
      </c>
      <c r="U16" s="361" t="s">
        <v>1</v>
      </c>
      <c r="V16" s="383" t="s">
        <v>19</v>
      </c>
    </row>
    <row r="17" spans="1:22" ht="153.6" customHeight="1" x14ac:dyDescent="0.3">
      <c r="A17" s="364"/>
      <c r="B17" s="316"/>
      <c r="C17" s="363"/>
      <c r="D17" s="320"/>
      <c r="E17" s="320"/>
      <c r="F17" s="321"/>
      <c r="G17" s="360"/>
      <c r="H17" s="323"/>
      <c r="I17" s="323"/>
      <c r="J17" s="323"/>
      <c r="K17" s="315"/>
      <c r="L17" s="362"/>
      <c r="M17" s="324"/>
      <c r="N17" s="361"/>
      <c r="O17" s="361"/>
      <c r="P17" s="122">
        <v>2</v>
      </c>
      <c r="Q17" s="117" t="s">
        <v>431</v>
      </c>
      <c r="R17" s="315"/>
      <c r="S17" s="356"/>
      <c r="T17" s="324"/>
      <c r="U17" s="361"/>
      <c r="V17" s="383"/>
    </row>
    <row r="18" spans="1:22" ht="162" customHeight="1" x14ac:dyDescent="0.3">
      <c r="A18" s="133" t="s">
        <v>531</v>
      </c>
      <c r="B18" s="118" t="s">
        <v>286</v>
      </c>
      <c r="C18" s="132" t="s">
        <v>287</v>
      </c>
      <c r="D18" s="130" t="s">
        <v>249</v>
      </c>
      <c r="E18" s="130" t="s">
        <v>271</v>
      </c>
      <c r="F18" s="162" t="s">
        <v>298</v>
      </c>
      <c r="G18" s="161" t="s">
        <v>509</v>
      </c>
      <c r="H18" s="165" t="s">
        <v>36</v>
      </c>
      <c r="I18" s="165" t="s">
        <v>252</v>
      </c>
      <c r="J18" s="165" t="s">
        <v>168</v>
      </c>
      <c r="K18" s="128">
        <v>0.6</v>
      </c>
      <c r="L18" s="149" t="s">
        <v>10</v>
      </c>
      <c r="M18" s="146">
        <v>0.6</v>
      </c>
      <c r="N18" s="156" t="s">
        <v>0</v>
      </c>
      <c r="O18" s="156" t="s">
        <v>0</v>
      </c>
      <c r="P18" s="122">
        <v>1</v>
      </c>
      <c r="Q18" s="117" t="s">
        <v>432</v>
      </c>
      <c r="R18" s="128">
        <v>0.4</v>
      </c>
      <c r="S18" s="155" t="s">
        <v>9</v>
      </c>
      <c r="T18" s="146">
        <v>0.6</v>
      </c>
      <c r="U18" s="156" t="s">
        <v>0</v>
      </c>
      <c r="V18" s="160" t="s">
        <v>0</v>
      </c>
    </row>
    <row r="19" spans="1:22" ht="123.6" customHeight="1" x14ac:dyDescent="0.3">
      <c r="A19" s="133" t="s">
        <v>531</v>
      </c>
      <c r="B19" s="118" t="s">
        <v>286</v>
      </c>
      <c r="C19" s="132" t="s">
        <v>288</v>
      </c>
      <c r="D19" s="130" t="s">
        <v>249</v>
      </c>
      <c r="E19" s="130" t="s">
        <v>271</v>
      </c>
      <c r="F19" s="125" t="s">
        <v>299</v>
      </c>
      <c r="G19" s="139" t="s">
        <v>510</v>
      </c>
      <c r="H19" s="165" t="s">
        <v>36</v>
      </c>
      <c r="I19" s="165"/>
      <c r="J19" s="165" t="s">
        <v>277</v>
      </c>
      <c r="K19" s="128">
        <v>0.2</v>
      </c>
      <c r="L19" s="151" t="s">
        <v>8</v>
      </c>
      <c r="M19" s="146">
        <v>0.2</v>
      </c>
      <c r="N19" s="153" t="s">
        <v>14</v>
      </c>
      <c r="O19" s="155" t="s">
        <v>20</v>
      </c>
      <c r="P19" s="122">
        <v>1</v>
      </c>
      <c r="Q19" s="117" t="s">
        <v>527</v>
      </c>
      <c r="R19" s="128">
        <v>0.2</v>
      </c>
      <c r="S19" s="153" t="s">
        <v>8</v>
      </c>
      <c r="T19" s="146">
        <v>0.2</v>
      </c>
      <c r="U19" s="153" t="s">
        <v>14</v>
      </c>
      <c r="V19" s="158" t="s">
        <v>20</v>
      </c>
    </row>
    <row r="20" spans="1:22" ht="177.6" customHeight="1" x14ac:dyDescent="0.3">
      <c r="A20" s="365" t="s">
        <v>531</v>
      </c>
      <c r="B20" s="316" t="s">
        <v>286</v>
      </c>
      <c r="C20" s="363" t="s">
        <v>289</v>
      </c>
      <c r="D20" s="320" t="s">
        <v>249</v>
      </c>
      <c r="E20" s="320" t="s">
        <v>271</v>
      </c>
      <c r="F20" s="367" t="s">
        <v>300</v>
      </c>
      <c r="G20" s="366" t="s">
        <v>511</v>
      </c>
      <c r="H20" s="323" t="s">
        <v>36</v>
      </c>
      <c r="I20" s="323"/>
      <c r="J20" s="323" t="s">
        <v>290</v>
      </c>
      <c r="K20" s="315">
        <v>0.8</v>
      </c>
      <c r="L20" s="359" t="s">
        <v>11</v>
      </c>
      <c r="M20" s="315">
        <v>0.2</v>
      </c>
      <c r="N20" s="356" t="s">
        <v>14</v>
      </c>
      <c r="O20" s="314" t="s">
        <v>0</v>
      </c>
      <c r="P20" s="122">
        <v>1</v>
      </c>
      <c r="Q20" s="117" t="s">
        <v>526</v>
      </c>
      <c r="R20" s="315">
        <v>0.4</v>
      </c>
      <c r="S20" s="335" t="s">
        <v>9</v>
      </c>
      <c r="T20" s="315">
        <v>0.2</v>
      </c>
      <c r="U20" s="356" t="s">
        <v>14</v>
      </c>
      <c r="V20" s="382" t="s">
        <v>20</v>
      </c>
    </row>
    <row r="21" spans="1:22" ht="195.6" customHeight="1" x14ac:dyDescent="0.3">
      <c r="A21" s="365"/>
      <c r="B21" s="316"/>
      <c r="C21" s="363"/>
      <c r="D21" s="320"/>
      <c r="E21" s="320"/>
      <c r="F21" s="367"/>
      <c r="G21" s="366"/>
      <c r="H21" s="323"/>
      <c r="I21" s="323"/>
      <c r="J21" s="323"/>
      <c r="K21" s="315"/>
      <c r="L21" s="359"/>
      <c r="M21" s="315"/>
      <c r="N21" s="356"/>
      <c r="O21" s="314"/>
      <c r="P21" s="122">
        <v>2</v>
      </c>
      <c r="Q21" s="117" t="s">
        <v>433</v>
      </c>
      <c r="R21" s="315"/>
      <c r="S21" s="335"/>
      <c r="T21" s="315"/>
      <c r="U21" s="356"/>
      <c r="V21" s="382"/>
    </row>
    <row r="22" spans="1:22" ht="142.19999999999999" customHeight="1" x14ac:dyDescent="0.3">
      <c r="A22" s="133" t="s">
        <v>531</v>
      </c>
      <c r="B22" s="117" t="s">
        <v>286</v>
      </c>
      <c r="C22" s="132" t="s">
        <v>291</v>
      </c>
      <c r="D22" s="130" t="s">
        <v>251</v>
      </c>
      <c r="E22" s="130" t="s">
        <v>251</v>
      </c>
      <c r="F22" s="162" t="s">
        <v>301</v>
      </c>
      <c r="G22" s="161" t="s">
        <v>380</v>
      </c>
      <c r="H22" s="165" t="s">
        <v>254</v>
      </c>
      <c r="I22" s="165" t="s">
        <v>258</v>
      </c>
      <c r="J22" s="165" t="s">
        <v>276</v>
      </c>
      <c r="K22" s="128">
        <v>0.4</v>
      </c>
      <c r="L22" s="148" t="s">
        <v>9</v>
      </c>
      <c r="M22" s="146">
        <v>0.6</v>
      </c>
      <c r="N22" s="156" t="s">
        <v>0</v>
      </c>
      <c r="O22" s="156" t="s">
        <v>0</v>
      </c>
      <c r="P22" s="122">
        <v>1</v>
      </c>
      <c r="Q22" s="117" t="s">
        <v>405</v>
      </c>
      <c r="R22" s="128">
        <v>0.4</v>
      </c>
      <c r="S22" s="155" t="s">
        <v>9</v>
      </c>
      <c r="T22" s="146">
        <v>0.6</v>
      </c>
      <c r="U22" s="156" t="s">
        <v>0</v>
      </c>
      <c r="V22" s="160" t="s">
        <v>0</v>
      </c>
    </row>
    <row r="23" spans="1:22" ht="127.8" customHeight="1" x14ac:dyDescent="0.3">
      <c r="A23" s="168" t="s">
        <v>532</v>
      </c>
      <c r="B23" s="118" t="s">
        <v>302</v>
      </c>
      <c r="C23" s="132" t="s">
        <v>303</v>
      </c>
      <c r="D23" s="130" t="s">
        <v>249</v>
      </c>
      <c r="E23" s="130" t="s">
        <v>263</v>
      </c>
      <c r="F23" s="126" t="s">
        <v>306</v>
      </c>
      <c r="G23" s="161" t="s">
        <v>381</v>
      </c>
      <c r="H23" s="165" t="s">
        <v>36</v>
      </c>
      <c r="I23" s="165" t="s">
        <v>252</v>
      </c>
      <c r="J23" s="165" t="s">
        <v>310</v>
      </c>
      <c r="K23" s="128">
        <v>0.6</v>
      </c>
      <c r="L23" s="149" t="s">
        <v>10</v>
      </c>
      <c r="M23" s="146">
        <v>0.6</v>
      </c>
      <c r="N23" s="156" t="s">
        <v>0</v>
      </c>
      <c r="O23" s="156" t="s">
        <v>0</v>
      </c>
      <c r="P23" s="122">
        <v>1</v>
      </c>
      <c r="Q23" s="117" t="s">
        <v>434</v>
      </c>
      <c r="R23" s="128">
        <v>0.6</v>
      </c>
      <c r="S23" s="156" t="s">
        <v>10</v>
      </c>
      <c r="T23" s="146">
        <v>0.6</v>
      </c>
      <c r="U23" s="156" t="s">
        <v>0</v>
      </c>
      <c r="V23" s="160" t="s">
        <v>0</v>
      </c>
    </row>
    <row r="24" spans="1:22" ht="143.4" customHeight="1" x14ac:dyDescent="0.3">
      <c r="A24" s="369" t="s">
        <v>532</v>
      </c>
      <c r="B24" s="316" t="s">
        <v>302</v>
      </c>
      <c r="C24" s="363" t="s">
        <v>304</v>
      </c>
      <c r="D24" s="320" t="s">
        <v>249</v>
      </c>
      <c r="E24" s="320" t="s">
        <v>263</v>
      </c>
      <c r="F24" s="321" t="s">
        <v>307</v>
      </c>
      <c r="G24" s="366" t="s">
        <v>382</v>
      </c>
      <c r="H24" s="323" t="s">
        <v>36</v>
      </c>
      <c r="I24" s="323" t="s">
        <v>252</v>
      </c>
      <c r="J24" s="323" t="s">
        <v>310</v>
      </c>
      <c r="K24" s="315">
        <v>0.6</v>
      </c>
      <c r="L24" s="353" t="s">
        <v>10</v>
      </c>
      <c r="M24" s="324">
        <v>0.6</v>
      </c>
      <c r="N24" s="314" t="s">
        <v>0</v>
      </c>
      <c r="O24" s="314" t="s">
        <v>0</v>
      </c>
      <c r="P24" s="122">
        <v>1</v>
      </c>
      <c r="Q24" s="117" t="s">
        <v>435</v>
      </c>
      <c r="R24" s="315">
        <v>0.4</v>
      </c>
      <c r="S24" s="335" t="s">
        <v>9</v>
      </c>
      <c r="T24" s="324">
        <v>0.6</v>
      </c>
      <c r="U24" s="314" t="s">
        <v>0</v>
      </c>
      <c r="V24" s="381" t="s">
        <v>0</v>
      </c>
    </row>
    <row r="25" spans="1:22" ht="143.4" customHeight="1" x14ac:dyDescent="0.3">
      <c r="A25" s="370"/>
      <c r="B25" s="316"/>
      <c r="C25" s="363"/>
      <c r="D25" s="320"/>
      <c r="E25" s="320"/>
      <c r="F25" s="321"/>
      <c r="G25" s="366"/>
      <c r="H25" s="323"/>
      <c r="I25" s="323"/>
      <c r="J25" s="323"/>
      <c r="K25" s="315"/>
      <c r="L25" s="353"/>
      <c r="M25" s="324"/>
      <c r="N25" s="314"/>
      <c r="O25" s="314"/>
      <c r="P25" s="122">
        <v>2</v>
      </c>
      <c r="Q25" s="117" t="s">
        <v>436</v>
      </c>
      <c r="R25" s="315"/>
      <c r="S25" s="335"/>
      <c r="T25" s="324"/>
      <c r="U25" s="314"/>
      <c r="V25" s="381"/>
    </row>
    <row r="26" spans="1:22" ht="158.4" customHeight="1" x14ac:dyDescent="0.3">
      <c r="A26" s="168" t="s">
        <v>532</v>
      </c>
      <c r="B26" s="118" t="s">
        <v>302</v>
      </c>
      <c r="C26" s="132" t="s">
        <v>305</v>
      </c>
      <c r="D26" s="130" t="s">
        <v>251</v>
      </c>
      <c r="E26" s="130" t="s">
        <v>251</v>
      </c>
      <c r="F26" s="126" t="s">
        <v>308</v>
      </c>
      <c r="G26" s="139" t="s">
        <v>383</v>
      </c>
      <c r="H26" s="165" t="s">
        <v>254</v>
      </c>
      <c r="I26" s="165" t="s">
        <v>251</v>
      </c>
      <c r="J26" s="165" t="s">
        <v>310</v>
      </c>
      <c r="K26" s="128">
        <v>0.2</v>
      </c>
      <c r="L26" s="151" t="s">
        <v>8</v>
      </c>
      <c r="M26" s="128">
        <v>0.8</v>
      </c>
      <c r="N26" s="154" t="s">
        <v>1</v>
      </c>
      <c r="O26" s="154" t="s">
        <v>19</v>
      </c>
      <c r="P26" s="122">
        <v>1</v>
      </c>
      <c r="Q26" s="117" t="s">
        <v>437</v>
      </c>
      <c r="R26" s="128">
        <v>0.2</v>
      </c>
      <c r="S26" s="153" t="s">
        <v>8</v>
      </c>
      <c r="T26" s="128">
        <v>0.8</v>
      </c>
      <c r="U26" s="154" t="s">
        <v>1</v>
      </c>
      <c r="V26" s="157" t="s">
        <v>19</v>
      </c>
    </row>
    <row r="27" spans="1:22" ht="142.19999999999999" customHeight="1" x14ac:dyDescent="0.3">
      <c r="A27" s="369" t="s">
        <v>532</v>
      </c>
      <c r="B27" s="316" t="s">
        <v>302</v>
      </c>
      <c r="C27" s="363" t="s">
        <v>302</v>
      </c>
      <c r="D27" s="320" t="s">
        <v>251</v>
      </c>
      <c r="E27" s="320" t="s">
        <v>251</v>
      </c>
      <c r="F27" s="321" t="s">
        <v>309</v>
      </c>
      <c r="G27" s="366" t="s">
        <v>384</v>
      </c>
      <c r="H27" s="323" t="s">
        <v>36</v>
      </c>
      <c r="I27" s="323" t="s">
        <v>252</v>
      </c>
      <c r="J27" s="323" t="s">
        <v>310</v>
      </c>
      <c r="K27" s="315">
        <v>0.6</v>
      </c>
      <c r="L27" s="353" t="s">
        <v>10</v>
      </c>
      <c r="M27" s="324">
        <v>0.6</v>
      </c>
      <c r="N27" s="314" t="s">
        <v>0</v>
      </c>
      <c r="O27" s="314" t="s">
        <v>0</v>
      </c>
      <c r="P27" s="122">
        <v>1</v>
      </c>
      <c r="Q27" s="117" t="s">
        <v>438</v>
      </c>
      <c r="R27" s="315">
        <v>0.4</v>
      </c>
      <c r="S27" s="335" t="s">
        <v>9</v>
      </c>
      <c r="T27" s="324">
        <v>0.6</v>
      </c>
      <c r="U27" s="314" t="s">
        <v>0</v>
      </c>
      <c r="V27" s="381" t="s">
        <v>0</v>
      </c>
    </row>
    <row r="28" spans="1:22" ht="142.19999999999999" customHeight="1" x14ac:dyDescent="0.3">
      <c r="A28" s="370"/>
      <c r="B28" s="316"/>
      <c r="C28" s="363"/>
      <c r="D28" s="320"/>
      <c r="E28" s="320"/>
      <c r="F28" s="321"/>
      <c r="G28" s="366"/>
      <c r="H28" s="323"/>
      <c r="I28" s="323"/>
      <c r="J28" s="323"/>
      <c r="K28" s="315"/>
      <c r="L28" s="353"/>
      <c r="M28" s="324"/>
      <c r="N28" s="314"/>
      <c r="O28" s="314"/>
      <c r="P28" s="122">
        <v>2</v>
      </c>
      <c r="Q28" s="117" t="s">
        <v>439</v>
      </c>
      <c r="R28" s="315"/>
      <c r="S28" s="335"/>
      <c r="T28" s="324"/>
      <c r="U28" s="314"/>
      <c r="V28" s="381"/>
    </row>
    <row r="29" spans="1:22" ht="103.8" customHeight="1" x14ac:dyDescent="0.3">
      <c r="A29" s="364" t="s">
        <v>533</v>
      </c>
      <c r="B29" s="316" t="s">
        <v>311</v>
      </c>
      <c r="C29" s="363" t="s">
        <v>312</v>
      </c>
      <c r="D29" s="320" t="s">
        <v>249</v>
      </c>
      <c r="E29" s="320" t="s">
        <v>270</v>
      </c>
      <c r="F29" s="321" t="s">
        <v>315</v>
      </c>
      <c r="G29" s="360" t="s">
        <v>512</v>
      </c>
      <c r="H29" s="323" t="s">
        <v>36</v>
      </c>
      <c r="I29" s="323" t="s">
        <v>252</v>
      </c>
      <c r="J29" s="323" t="s">
        <v>313</v>
      </c>
      <c r="K29" s="315">
        <v>1</v>
      </c>
      <c r="L29" s="368" t="s">
        <v>12</v>
      </c>
      <c r="M29" s="324">
        <v>0.2</v>
      </c>
      <c r="N29" s="356" t="s">
        <v>14</v>
      </c>
      <c r="O29" s="361" t="s">
        <v>19</v>
      </c>
      <c r="P29" s="122">
        <v>1</v>
      </c>
      <c r="Q29" s="117" t="s">
        <v>440</v>
      </c>
      <c r="R29" s="315">
        <v>0.4</v>
      </c>
      <c r="S29" s="335" t="s">
        <v>9</v>
      </c>
      <c r="T29" s="324">
        <v>0.2</v>
      </c>
      <c r="U29" s="356" t="s">
        <v>14</v>
      </c>
      <c r="V29" s="382" t="s">
        <v>20</v>
      </c>
    </row>
    <row r="30" spans="1:22" ht="103.8" customHeight="1" x14ac:dyDescent="0.3">
      <c r="A30" s="364"/>
      <c r="B30" s="316"/>
      <c r="C30" s="363"/>
      <c r="D30" s="320"/>
      <c r="E30" s="320"/>
      <c r="F30" s="321"/>
      <c r="G30" s="360"/>
      <c r="H30" s="323"/>
      <c r="I30" s="323"/>
      <c r="J30" s="323"/>
      <c r="K30" s="315"/>
      <c r="L30" s="368"/>
      <c r="M30" s="324"/>
      <c r="N30" s="356"/>
      <c r="O30" s="361"/>
      <c r="P30" s="122">
        <v>2</v>
      </c>
      <c r="Q30" s="117" t="s">
        <v>441</v>
      </c>
      <c r="R30" s="315"/>
      <c r="S30" s="335"/>
      <c r="T30" s="324"/>
      <c r="U30" s="356"/>
      <c r="V30" s="382"/>
    </row>
    <row r="31" spans="1:22" ht="103.8" customHeight="1" x14ac:dyDescent="0.3">
      <c r="A31" s="168" t="s">
        <v>534</v>
      </c>
      <c r="B31" s="118" t="s">
        <v>311</v>
      </c>
      <c r="C31" s="132" t="s">
        <v>314</v>
      </c>
      <c r="D31" s="130" t="s">
        <v>249</v>
      </c>
      <c r="E31" s="130" t="s">
        <v>270</v>
      </c>
      <c r="F31" s="126" t="s">
        <v>316</v>
      </c>
      <c r="G31" s="139" t="s">
        <v>513</v>
      </c>
      <c r="H31" s="165" t="s">
        <v>36</v>
      </c>
      <c r="I31" s="165" t="s">
        <v>252</v>
      </c>
      <c r="J31" s="165" t="s">
        <v>206</v>
      </c>
      <c r="K31" s="128">
        <v>1</v>
      </c>
      <c r="L31" s="150" t="s">
        <v>12</v>
      </c>
      <c r="M31" s="146">
        <v>0.6</v>
      </c>
      <c r="N31" s="156" t="s">
        <v>0</v>
      </c>
      <c r="O31" s="154" t="s">
        <v>19</v>
      </c>
      <c r="P31" s="122">
        <v>1</v>
      </c>
      <c r="Q31" s="117" t="s">
        <v>528</v>
      </c>
      <c r="R31" s="128">
        <v>0.6</v>
      </c>
      <c r="S31" s="156" t="s">
        <v>10</v>
      </c>
      <c r="T31" s="146">
        <v>0.6</v>
      </c>
      <c r="U31" s="156" t="s">
        <v>0</v>
      </c>
      <c r="V31" s="160" t="s">
        <v>0</v>
      </c>
    </row>
    <row r="32" spans="1:22" ht="151.80000000000001" customHeight="1" x14ac:dyDescent="0.3">
      <c r="A32" s="364" t="s">
        <v>533</v>
      </c>
      <c r="B32" s="316" t="s">
        <v>311</v>
      </c>
      <c r="C32" s="363" t="s">
        <v>314</v>
      </c>
      <c r="D32" s="320" t="s">
        <v>251</v>
      </c>
      <c r="E32" s="320" t="s">
        <v>251</v>
      </c>
      <c r="F32" s="321" t="s">
        <v>317</v>
      </c>
      <c r="G32" s="360" t="s">
        <v>385</v>
      </c>
      <c r="H32" s="323" t="s">
        <v>254</v>
      </c>
      <c r="I32" s="323" t="s">
        <v>258</v>
      </c>
      <c r="J32" s="323" t="s">
        <v>206</v>
      </c>
      <c r="K32" s="315">
        <v>0.2</v>
      </c>
      <c r="L32" s="362" t="s">
        <v>8</v>
      </c>
      <c r="M32" s="315">
        <v>0.8</v>
      </c>
      <c r="N32" s="361" t="s">
        <v>1</v>
      </c>
      <c r="O32" s="361" t="s">
        <v>19</v>
      </c>
      <c r="P32" s="122">
        <v>1</v>
      </c>
      <c r="Q32" s="117" t="s">
        <v>442</v>
      </c>
      <c r="R32" s="315">
        <v>0.2</v>
      </c>
      <c r="S32" s="356" t="s">
        <v>8</v>
      </c>
      <c r="T32" s="315">
        <v>0.8</v>
      </c>
      <c r="U32" s="361" t="s">
        <v>1</v>
      </c>
      <c r="V32" s="383" t="s">
        <v>19</v>
      </c>
    </row>
    <row r="33" spans="1:22" ht="251.4" customHeight="1" x14ac:dyDescent="0.3">
      <c r="A33" s="364"/>
      <c r="B33" s="316"/>
      <c r="C33" s="363"/>
      <c r="D33" s="320"/>
      <c r="E33" s="320"/>
      <c r="F33" s="321"/>
      <c r="G33" s="360"/>
      <c r="H33" s="323"/>
      <c r="I33" s="323"/>
      <c r="J33" s="323"/>
      <c r="K33" s="315"/>
      <c r="L33" s="362"/>
      <c r="M33" s="315"/>
      <c r="N33" s="361"/>
      <c r="O33" s="361"/>
      <c r="P33" s="122">
        <v>2</v>
      </c>
      <c r="Q33" s="117" t="s">
        <v>406</v>
      </c>
      <c r="R33" s="315"/>
      <c r="S33" s="356"/>
      <c r="T33" s="315"/>
      <c r="U33" s="361"/>
      <c r="V33" s="383"/>
    </row>
    <row r="34" spans="1:22" ht="176.4" customHeight="1" x14ac:dyDescent="0.3">
      <c r="A34" s="377" t="s">
        <v>535</v>
      </c>
      <c r="B34" s="374" t="s">
        <v>318</v>
      </c>
      <c r="C34" s="375" t="s">
        <v>319</v>
      </c>
      <c r="D34" s="320" t="s">
        <v>249</v>
      </c>
      <c r="E34" s="320" t="s">
        <v>270</v>
      </c>
      <c r="F34" s="376" t="s">
        <v>321</v>
      </c>
      <c r="G34" s="366" t="s">
        <v>386</v>
      </c>
      <c r="H34" s="322" t="s">
        <v>36</v>
      </c>
      <c r="I34" s="322" t="s">
        <v>252</v>
      </c>
      <c r="J34" s="331" t="s">
        <v>277</v>
      </c>
      <c r="K34" s="315">
        <v>0.4</v>
      </c>
      <c r="L34" s="371" t="s">
        <v>9</v>
      </c>
      <c r="M34" s="324">
        <v>0.6</v>
      </c>
      <c r="N34" s="314" t="s">
        <v>0</v>
      </c>
      <c r="O34" s="314" t="s">
        <v>0</v>
      </c>
      <c r="P34" s="122">
        <v>1</v>
      </c>
      <c r="Q34" s="117" t="s">
        <v>443</v>
      </c>
      <c r="R34" s="315">
        <v>0.2</v>
      </c>
      <c r="S34" s="356" t="s">
        <v>8</v>
      </c>
      <c r="T34" s="324">
        <v>0.6</v>
      </c>
      <c r="U34" s="314" t="s">
        <v>0</v>
      </c>
      <c r="V34" s="381" t="s">
        <v>0</v>
      </c>
    </row>
    <row r="35" spans="1:22" ht="176.4" customHeight="1" x14ac:dyDescent="0.3">
      <c r="A35" s="377"/>
      <c r="B35" s="374"/>
      <c r="C35" s="375"/>
      <c r="D35" s="320"/>
      <c r="E35" s="320"/>
      <c r="F35" s="376"/>
      <c r="G35" s="366"/>
      <c r="H35" s="322"/>
      <c r="I35" s="322"/>
      <c r="J35" s="372"/>
      <c r="K35" s="315"/>
      <c r="L35" s="371"/>
      <c r="M35" s="324"/>
      <c r="N35" s="314"/>
      <c r="O35" s="314"/>
      <c r="P35" s="122">
        <v>2</v>
      </c>
      <c r="Q35" s="117" t="s">
        <v>444</v>
      </c>
      <c r="R35" s="315"/>
      <c r="S35" s="356"/>
      <c r="T35" s="324"/>
      <c r="U35" s="314"/>
      <c r="V35" s="381"/>
    </row>
    <row r="36" spans="1:22" ht="176.4" customHeight="1" x14ac:dyDescent="0.3">
      <c r="A36" s="377"/>
      <c r="B36" s="374"/>
      <c r="C36" s="375"/>
      <c r="D36" s="320"/>
      <c r="E36" s="320"/>
      <c r="F36" s="376"/>
      <c r="G36" s="366"/>
      <c r="H36" s="322"/>
      <c r="I36" s="322"/>
      <c r="J36" s="373"/>
      <c r="K36" s="315"/>
      <c r="L36" s="371"/>
      <c r="M36" s="324"/>
      <c r="N36" s="314"/>
      <c r="O36" s="314"/>
      <c r="P36" s="122">
        <v>3</v>
      </c>
      <c r="Q36" s="117" t="s">
        <v>445</v>
      </c>
      <c r="R36" s="315"/>
      <c r="S36" s="356"/>
      <c r="T36" s="324"/>
      <c r="U36" s="314"/>
      <c r="V36" s="381"/>
    </row>
    <row r="37" spans="1:22" ht="164.4" customHeight="1" x14ac:dyDescent="0.3">
      <c r="A37" s="170" t="s">
        <v>535</v>
      </c>
      <c r="B37" s="140" t="s">
        <v>318</v>
      </c>
      <c r="C37" s="140" t="s">
        <v>320</v>
      </c>
      <c r="D37" s="130" t="s">
        <v>249</v>
      </c>
      <c r="E37" s="130" t="s">
        <v>270</v>
      </c>
      <c r="F37" s="141" t="s">
        <v>322</v>
      </c>
      <c r="G37" s="161" t="s">
        <v>387</v>
      </c>
      <c r="H37" s="171" t="s">
        <v>36</v>
      </c>
      <c r="I37" s="171" t="s">
        <v>253</v>
      </c>
      <c r="J37" s="171" t="s">
        <v>276</v>
      </c>
      <c r="K37" s="128">
        <v>0.4</v>
      </c>
      <c r="L37" s="148" t="s">
        <v>9</v>
      </c>
      <c r="M37" s="146">
        <v>0.6</v>
      </c>
      <c r="N37" s="156" t="s">
        <v>0</v>
      </c>
      <c r="O37" s="156" t="s">
        <v>0</v>
      </c>
      <c r="P37" s="122">
        <v>1</v>
      </c>
      <c r="Q37" s="117" t="s">
        <v>446</v>
      </c>
      <c r="R37" s="128">
        <v>0.4</v>
      </c>
      <c r="S37" s="155" t="s">
        <v>9</v>
      </c>
      <c r="T37" s="146">
        <v>0.6</v>
      </c>
      <c r="U37" s="156" t="s">
        <v>0</v>
      </c>
      <c r="V37" s="160" t="s">
        <v>0</v>
      </c>
    </row>
    <row r="38" spans="1:22" ht="139.80000000000001" customHeight="1" x14ac:dyDescent="0.3">
      <c r="A38" s="170" t="s">
        <v>535</v>
      </c>
      <c r="B38" s="140" t="s">
        <v>318</v>
      </c>
      <c r="C38" s="140" t="s">
        <v>320</v>
      </c>
      <c r="D38" s="130" t="s">
        <v>249</v>
      </c>
      <c r="E38" s="130" t="s">
        <v>270</v>
      </c>
      <c r="F38" s="141" t="s">
        <v>323</v>
      </c>
      <c r="G38" s="161" t="s">
        <v>388</v>
      </c>
      <c r="H38" s="171" t="s">
        <v>36</v>
      </c>
      <c r="I38" s="171" t="s">
        <v>255</v>
      </c>
      <c r="J38" s="171" t="s">
        <v>276</v>
      </c>
      <c r="K38" s="128">
        <v>0.6</v>
      </c>
      <c r="L38" s="149" t="s">
        <v>10</v>
      </c>
      <c r="M38" s="146">
        <v>0.4</v>
      </c>
      <c r="N38" s="155" t="s">
        <v>2</v>
      </c>
      <c r="O38" s="156" t="s">
        <v>0</v>
      </c>
      <c r="P38" s="122">
        <v>1</v>
      </c>
      <c r="Q38" s="117" t="s">
        <v>447</v>
      </c>
      <c r="R38" s="128">
        <v>0.6</v>
      </c>
      <c r="S38" s="156" t="s">
        <v>10</v>
      </c>
      <c r="T38" s="146">
        <v>0.4</v>
      </c>
      <c r="U38" s="155" t="s">
        <v>2</v>
      </c>
      <c r="V38" s="160" t="s">
        <v>0</v>
      </c>
    </row>
    <row r="39" spans="1:22" ht="133.80000000000001" customHeight="1" x14ac:dyDescent="0.3">
      <c r="A39" s="377" t="s">
        <v>535</v>
      </c>
      <c r="B39" s="374" t="s">
        <v>318</v>
      </c>
      <c r="C39" s="375" t="s">
        <v>320</v>
      </c>
      <c r="D39" s="320" t="s">
        <v>250</v>
      </c>
      <c r="E39" s="320" t="s">
        <v>270</v>
      </c>
      <c r="F39" s="376" t="s">
        <v>324</v>
      </c>
      <c r="G39" s="366" t="s">
        <v>389</v>
      </c>
      <c r="H39" s="322" t="s">
        <v>36</v>
      </c>
      <c r="I39" s="322" t="s">
        <v>253</v>
      </c>
      <c r="J39" s="322" t="s">
        <v>185</v>
      </c>
      <c r="K39" s="315">
        <v>0.4</v>
      </c>
      <c r="L39" s="371" t="s">
        <v>9</v>
      </c>
      <c r="M39" s="315">
        <v>0.4</v>
      </c>
      <c r="N39" s="335" t="s">
        <v>2</v>
      </c>
      <c r="O39" s="314" t="s">
        <v>0</v>
      </c>
      <c r="P39" s="122">
        <v>1</v>
      </c>
      <c r="Q39" s="117" t="s">
        <v>448</v>
      </c>
      <c r="R39" s="315">
        <v>0.2</v>
      </c>
      <c r="S39" s="356" t="s">
        <v>8</v>
      </c>
      <c r="T39" s="315">
        <v>0.4</v>
      </c>
      <c r="U39" s="335" t="s">
        <v>2</v>
      </c>
      <c r="V39" s="382" t="s">
        <v>20</v>
      </c>
    </row>
    <row r="40" spans="1:22" ht="126" customHeight="1" x14ac:dyDescent="0.3">
      <c r="A40" s="377"/>
      <c r="B40" s="374"/>
      <c r="C40" s="375"/>
      <c r="D40" s="320"/>
      <c r="E40" s="320"/>
      <c r="F40" s="376"/>
      <c r="G40" s="366"/>
      <c r="H40" s="322"/>
      <c r="I40" s="322"/>
      <c r="J40" s="322"/>
      <c r="K40" s="315"/>
      <c r="L40" s="371"/>
      <c r="M40" s="315"/>
      <c r="N40" s="335"/>
      <c r="O40" s="314"/>
      <c r="P40" s="122">
        <v>2</v>
      </c>
      <c r="Q40" s="117" t="s">
        <v>449</v>
      </c>
      <c r="R40" s="315"/>
      <c r="S40" s="356"/>
      <c r="T40" s="315"/>
      <c r="U40" s="335"/>
      <c r="V40" s="382"/>
    </row>
    <row r="41" spans="1:22" ht="120.6" customHeight="1" x14ac:dyDescent="0.3">
      <c r="A41" s="377" t="s">
        <v>535</v>
      </c>
      <c r="B41" s="374" t="s">
        <v>318</v>
      </c>
      <c r="C41" s="375" t="s">
        <v>320</v>
      </c>
      <c r="D41" s="320" t="s">
        <v>249</v>
      </c>
      <c r="E41" s="320" t="s">
        <v>270</v>
      </c>
      <c r="F41" s="378" t="s">
        <v>325</v>
      </c>
      <c r="G41" s="366" t="s">
        <v>390</v>
      </c>
      <c r="H41" s="322" t="s">
        <v>36</v>
      </c>
      <c r="I41" s="322" t="s">
        <v>252</v>
      </c>
      <c r="J41" s="322" t="s">
        <v>185</v>
      </c>
      <c r="K41" s="315">
        <v>0.6</v>
      </c>
      <c r="L41" s="353" t="s">
        <v>10</v>
      </c>
      <c r="M41" s="324">
        <v>0.4</v>
      </c>
      <c r="N41" s="335" t="s">
        <v>2</v>
      </c>
      <c r="O41" s="314" t="s">
        <v>0</v>
      </c>
      <c r="P41" s="122">
        <v>1</v>
      </c>
      <c r="Q41" s="117" t="s">
        <v>450</v>
      </c>
      <c r="R41" s="315">
        <v>0.4</v>
      </c>
      <c r="S41" s="335" t="s">
        <v>9</v>
      </c>
      <c r="T41" s="324">
        <v>0.4</v>
      </c>
      <c r="U41" s="335" t="s">
        <v>2</v>
      </c>
      <c r="V41" s="381" t="s">
        <v>0</v>
      </c>
    </row>
    <row r="42" spans="1:22" ht="109.8" customHeight="1" x14ac:dyDescent="0.3">
      <c r="A42" s="377"/>
      <c r="B42" s="374"/>
      <c r="C42" s="375"/>
      <c r="D42" s="320"/>
      <c r="E42" s="320"/>
      <c r="F42" s="379"/>
      <c r="G42" s="366"/>
      <c r="H42" s="322"/>
      <c r="I42" s="322"/>
      <c r="J42" s="322"/>
      <c r="K42" s="315"/>
      <c r="L42" s="353"/>
      <c r="M42" s="324"/>
      <c r="N42" s="335"/>
      <c r="O42" s="314"/>
      <c r="P42" s="122">
        <v>2</v>
      </c>
      <c r="Q42" s="117" t="s">
        <v>451</v>
      </c>
      <c r="R42" s="315"/>
      <c r="S42" s="335"/>
      <c r="T42" s="324"/>
      <c r="U42" s="335"/>
      <c r="V42" s="381"/>
    </row>
    <row r="43" spans="1:22" ht="101.4" customHeight="1" x14ac:dyDescent="0.3">
      <c r="A43" s="377" t="s">
        <v>535</v>
      </c>
      <c r="B43" s="374" t="s">
        <v>318</v>
      </c>
      <c r="C43" s="375" t="s">
        <v>320</v>
      </c>
      <c r="D43" s="320" t="s">
        <v>249</v>
      </c>
      <c r="E43" s="320" t="s">
        <v>270</v>
      </c>
      <c r="F43" s="378" t="s">
        <v>326</v>
      </c>
      <c r="G43" s="366" t="s">
        <v>391</v>
      </c>
      <c r="H43" s="322" t="s">
        <v>36</v>
      </c>
      <c r="I43" s="322" t="s">
        <v>252</v>
      </c>
      <c r="J43" s="322" t="s">
        <v>185</v>
      </c>
      <c r="K43" s="315">
        <v>0.4</v>
      </c>
      <c r="L43" s="371" t="s">
        <v>9</v>
      </c>
      <c r="M43" s="324">
        <v>0.4</v>
      </c>
      <c r="N43" s="335" t="s">
        <v>2</v>
      </c>
      <c r="O43" s="314" t="s">
        <v>0</v>
      </c>
      <c r="P43" s="122">
        <v>1</v>
      </c>
      <c r="Q43" s="117" t="s">
        <v>450</v>
      </c>
      <c r="R43" s="315">
        <v>0.2</v>
      </c>
      <c r="S43" s="356" t="s">
        <v>8</v>
      </c>
      <c r="T43" s="324">
        <v>0.4</v>
      </c>
      <c r="U43" s="335" t="s">
        <v>2</v>
      </c>
      <c r="V43" s="382" t="s">
        <v>20</v>
      </c>
    </row>
    <row r="44" spans="1:22" ht="109.8" customHeight="1" x14ac:dyDescent="0.3">
      <c r="A44" s="377"/>
      <c r="B44" s="374"/>
      <c r="C44" s="375"/>
      <c r="D44" s="320"/>
      <c r="E44" s="320"/>
      <c r="F44" s="379"/>
      <c r="G44" s="366"/>
      <c r="H44" s="322"/>
      <c r="I44" s="322"/>
      <c r="J44" s="322"/>
      <c r="K44" s="315"/>
      <c r="L44" s="371"/>
      <c r="M44" s="324"/>
      <c r="N44" s="335"/>
      <c r="O44" s="314"/>
      <c r="P44" s="122">
        <v>2</v>
      </c>
      <c r="Q44" s="117" t="s">
        <v>451</v>
      </c>
      <c r="R44" s="315"/>
      <c r="S44" s="356"/>
      <c r="T44" s="324"/>
      <c r="U44" s="335"/>
      <c r="V44" s="382"/>
    </row>
    <row r="45" spans="1:22" ht="130.80000000000001" customHeight="1" x14ac:dyDescent="0.3">
      <c r="A45" s="170" t="s">
        <v>535</v>
      </c>
      <c r="B45" s="140" t="s">
        <v>318</v>
      </c>
      <c r="C45" s="140" t="s">
        <v>320</v>
      </c>
      <c r="D45" s="130" t="s">
        <v>251</v>
      </c>
      <c r="E45" s="130" t="s">
        <v>267</v>
      </c>
      <c r="F45" s="141" t="s">
        <v>327</v>
      </c>
      <c r="G45" s="139" t="s">
        <v>392</v>
      </c>
      <c r="H45" s="171" t="s">
        <v>254</v>
      </c>
      <c r="I45" s="171" t="s">
        <v>261</v>
      </c>
      <c r="J45" s="171" t="s">
        <v>185</v>
      </c>
      <c r="K45" s="128">
        <v>0.2</v>
      </c>
      <c r="L45" s="151" t="s">
        <v>8</v>
      </c>
      <c r="M45" s="146">
        <v>1</v>
      </c>
      <c r="N45" s="152" t="s">
        <v>15</v>
      </c>
      <c r="O45" s="152" t="s">
        <v>474</v>
      </c>
      <c r="P45" s="122">
        <v>1</v>
      </c>
      <c r="Q45" s="117" t="s">
        <v>452</v>
      </c>
      <c r="R45" s="128">
        <v>0.2</v>
      </c>
      <c r="S45" s="153" t="s">
        <v>8</v>
      </c>
      <c r="T45" s="146">
        <v>1</v>
      </c>
      <c r="U45" s="152" t="s">
        <v>15</v>
      </c>
      <c r="V45" s="159" t="s">
        <v>18</v>
      </c>
    </row>
    <row r="46" spans="1:22" ht="124.8" customHeight="1" x14ac:dyDescent="0.3">
      <c r="A46" s="170" t="s">
        <v>328</v>
      </c>
      <c r="B46" s="118" t="s">
        <v>329</v>
      </c>
      <c r="C46" s="132" t="s">
        <v>330</v>
      </c>
      <c r="D46" s="130" t="s">
        <v>249</v>
      </c>
      <c r="E46" s="130" t="s">
        <v>270</v>
      </c>
      <c r="F46" s="141" t="s">
        <v>332</v>
      </c>
      <c r="G46" s="161" t="s">
        <v>514</v>
      </c>
      <c r="H46" s="165" t="s">
        <v>36</v>
      </c>
      <c r="I46" s="165" t="s">
        <v>252</v>
      </c>
      <c r="J46" s="165" t="s">
        <v>331</v>
      </c>
      <c r="K46" s="128">
        <v>0.4</v>
      </c>
      <c r="L46" s="148" t="s">
        <v>9</v>
      </c>
      <c r="M46" s="128">
        <v>0.6</v>
      </c>
      <c r="N46" s="156" t="s">
        <v>0</v>
      </c>
      <c r="O46" s="156" t="s">
        <v>0</v>
      </c>
      <c r="P46" s="122">
        <v>1</v>
      </c>
      <c r="Q46" s="117" t="s">
        <v>453</v>
      </c>
      <c r="R46" s="128">
        <v>0.4</v>
      </c>
      <c r="S46" s="155" t="s">
        <v>9</v>
      </c>
      <c r="T46" s="128">
        <v>0.6</v>
      </c>
      <c r="U46" s="156" t="s">
        <v>0</v>
      </c>
      <c r="V46" s="160" t="s">
        <v>0</v>
      </c>
    </row>
    <row r="47" spans="1:22" ht="152.4" customHeight="1" x14ac:dyDescent="0.3">
      <c r="A47" s="170" t="s">
        <v>328</v>
      </c>
      <c r="B47" s="118" t="s">
        <v>329</v>
      </c>
      <c r="C47" s="132" t="s">
        <v>330</v>
      </c>
      <c r="D47" s="130" t="s">
        <v>251</v>
      </c>
      <c r="E47" s="130" t="s">
        <v>270</v>
      </c>
      <c r="F47" s="141" t="s">
        <v>543</v>
      </c>
      <c r="G47" s="139" t="s">
        <v>515</v>
      </c>
      <c r="H47" s="165" t="s">
        <v>36</v>
      </c>
      <c r="I47" s="165" t="s">
        <v>252</v>
      </c>
      <c r="J47" s="165" t="s">
        <v>331</v>
      </c>
      <c r="K47" s="128">
        <v>0.8</v>
      </c>
      <c r="L47" s="147" t="s">
        <v>11</v>
      </c>
      <c r="M47" s="146">
        <v>0.6</v>
      </c>
      <c r="N47" s="156" t="s">
        <v>0</v>
      </c>
      <c r="O47" s="154" t="s">
        <v>19</v>
      </c>
      <c r="P47" s="122">
        <v>1</v>
      </c>
      <c r="Q47" s="117" t="s">
        <v>407</v>
      </c>
      <c r="R47" s="128">
        <v>0.6</v>
      </c>
      <c r="S47" s="156" t="s">
        <v>10</v>
      </c>
      <c r="T47" s="146">
        <v>0.6</v>
      </c>
      <c r="U47" s="156" t="s">
        <v>0</v>
      </c>
      <c r="V47" s="160" t="s">
        <v>0</v>
      </c>
    </row>
    <row r="48" spans="1:22" ht="112.2" customHeight="1" x14ac:dyDescent="0.3">
      <c r="A48" s="168" t="s">
        <v>536</v>
      </c>
      <c r="B48" s="118" t="s">
        <v>333</v>
      </c>
      <c r="C48" s="132" t="s">
        <v>334</v>
      </c>
      <c r="D48" s="130" t="s">
        <v>249</v>
      </c>
      <c r="E48" s="130" t="s">
        <v>270</v>
      </c>
      <c r="F48" s="126" t="s">
        <v>338</v>
      </c>
      <c r="G48" s="161" t="s">
        <v>393</v>
      </c>
      <c r="H48" s="165" t="s">
        <v>36</v>
      </c>
      <c r="I48" s="165" t="s">
        <v>252</v>
      </c>
      <c r="J48" s="165" t="s">
        <v>335</v>
      </c>
      <c r="K48" s="128">
        <v>0.6</v>
      </c>
      <c r="L48" s="149" t="s">
        <v>10</v>
      </c>
      <c r="M48" s="146">
        <v>0.6</v>
      </c>
      <c r="N48" s="156" t="s">
        <v>0</v>
      </c>
      <c r="O48" s="156" t="s">
        <v>0</v>
      </c>
      <c r="P48" s="122">
        <v>1</v>
      </c>
      <c r="Q48" s="117" t="s">
        <v>454</v>
      </c>
      <c r="R48" s="128">
        <v>0.4</v>
      </c>
      <c r="S48" s="155" t="s">
        <v>9</v>
      </c>
      <c r="T48" s="146">
        <v>0.6</v>
      </c>
      <c r="U48" s="156" t="s">
        <v>0</v>
      </c>
      <c r="V48" s="160" t="s">
        <v>0</v>
      </c>
    </row>
    <row r="49" spans="1:22" ht="112.2" customHeight="1" x14ac:dyDescent="0.3">
      <c r="A49" s="168" t="s">
        <v>536</v>
      </c>
      <c r="B49" s="118" t="s">
        <v>333</v>
      </c>
      <c r="C49" s="132" t="s">
        <v>334</v>
      </c>
      <c r="D49" s="130" t="s">
        <v>251</v>
      </c>
      <c r="E49" s="130" t="s">
        <v>270</v>
      </c>
      <c r="F49" s="126" t="s">
        <v>339</v>
      </c>
      <c r="G49" s="139" t="s">
        <v>516</v>
      </c>
      <c r="H49" s="165" t="s">
        <v>254</v>
      </c>
      <c r="I49" s="165" t="s">
        <v>258</v>
      </c>
      <c r="J49" s="165" t="s">
        <v>335</v>
      </c>
      <c r="K49" s="128">
        <v>0.6</v>
      </c>
      <c r="L49" s="149" t="s">
        <v>10</v>
      </c>
      <c r="M49" s="146">
        <v>0.8</v>
      </c>
      <c r="N49" s="154" t="s">
        <v>1</v>
      </c>
      <c r="O49" s="154" t="s">
        <v>19</v>
      </c>
      <c r="P49" s="122">
        <v>1</v>
      </c>
      <c r="Q49" s="117" t="s">
        <v>455</v>
      </c>
      <c r="R49" s="128">
        <v>0.4</v>
      </c>
      <c r="S49" s="155" t="s">
        <v>9</v>
      </c>
      <c r="T49" s="146">
        <v>0.8</v>
      </c>
      <c r="U49" s="154" t="s">
        <v>1</v>
      </c>
      <c r="V49" s="157" t="s">
        <v>19</v>
      </c>
    </row>
    <row r="50" spans="1:22" ht="112.2" customHeight="1" x14ac:dyDescent="0.3">
      <c r="A50" s="168" t="s">
        <v>537</v>
      </c>
      <c r="B50" s="132" t="s">
        <v>336</v>
      </c>
      <c r="C50" s="132" t="s">
        <v>337</v>
      </c>
      <c r="D50" s="130" t="s">
        <v>249</v>
      </c>
      <c r="E50" s="130" t="s">
        <v>270</v>
      </c>
      <c r="F50" s="126" t="s">
        <v>340</v>
      </c>
      <c r="G50" s="161" t="s">
        <v>394</v>
      </c>
      <c r="H50" s="165" t="s">
        <v>36</v>
      </c>
      <c r="I50" s="165" t="s">
        <v>252</v>
      </c>
      <c r="J50" s="165" t="s">
        <v>335</v>
      </c>
      <c r="K50" s="128">
        <v>0.4</v>
      </c>
      <c r="L50" s="148" t="s">
        <v>9</v>
      </c>
      <c r="M50" s="128">
        <v>0.6</v>
      </c>
      <c r="N50" s="156" t="s">
        <v>0</v>
      </c>
      <c r="O50" s="156" t="s">
        <v>0</v>
      </c>
      <c r="P50" s="122">
        <v>1</v>
      </c>
      <c r="Q50" s="117" t="s">
        <v>456</v>
      </c>
      <c r="R50" s="128">
        <v>0.4</v>
      </c>
      <c r="S50" s="155" t="s">
        <v>9</v>
      </c>
      <c r="T50" s="128">
        <v>0.6</v>
      </c>
      <c r="U50" s="156" t="s">
        <v>0</v>
      </c>
      <c r="V50" s="160" t="s">
        <v>0</v>
      </c>
    </row>
    <row r="51" spans="1:22" ht="130.80000000000001" customHeight="1" x14ac:dyDescent="0.3">
      <c r="A51" s="168" t="s">
        <v>341</v>
      </c>
      <c r="B51" s="118" t="s">
        <v>342</v>
      </c>
      <c r="C51" s="132" t="s">
        <v>343</v>
      </c>
      <c r="D51" s="130" t="s">
        <v>249</v>
      </c>
      <c r="E51" s="130" t="s">
        <v>270</v>
      </c>
      <c r="F51" s="126" t="s">
        <v>345</v>
      </c>
      <c r="G51" s="139" t="s">
        <v>395</v>
      </c>
      <c r="H51" s="165" t="s">
        <v>36</v>
      </c>
      <c r="I51" s="165" t="s">
        <v>252</v>
      </c>
      <c r="J51" s="165" t="s">
        <v>168</v>
      </c>
      <c r="K51" s="128">
        <v>0.4</v>
      </c>
      <c r="L51" s="148" t="s">
        <v>9</v>
      </c>
      <c r="M51" s="146">
        <v>0.2</v>
      </c>
      <c r="N51" s="153" t="s">
        <v>14</v>
      </c>
      <c r="O51" s="155" t="s">
        <v>20</v>
      </c>
      <c r="P51" s="122">
        <v>1</v>
      </c>
      <c r="Q51" s="117" t="s">
        <v>457</v>
      </c>
      <c r="R51" s="128">
        <v>0.4</v>
      </c>
      <c r="S51" s="155" t="s">
        <v>9</v>
      </c>
      <c r="T51" s="146">
        <v>0.2</v>
      </c>
      <c r="U51" s="153" t="s">
        <v>14</v>
      </c>
      <c r="V51" s="158" t="s">
        <v>20</v>
      </c>
    </row>
    <row r="52" spans="1:22" ht="130.80000000000001" customHeight="1" x14ac:dyDescent="0.3">
      <c r="A52" s="168" t="s">
        <v>341</v>
      </c>
      <c r="B52" s="118" t="s">
        <v>342</v>
      </c>
      <c r="C52" s="132" t="s">
        <v>343</v>
      </c>
      <c r="D52" s="130" t="s">
        <v>249</v>
      </c>
      <c r="E52" s="130" t="s">
        <v>270</v>
      </c>
      <c r="F52" s="126" t="s">
        <v>346</v>
      </c>
      <c r="G52" s="161" t="s">
        <v>396</v>
      </c>
      <c r="H52" s="165" t="s">
        <v>36</v>
      </c>
      <c r="I52" s="165" t="s">
        <v>252</v>
      </c>
      <c r="J52" s="165" t="s">
        <v>168</v>
      </c>
      <c r="K52" s="128">
        <v>0.8</v>
      </c>
      <c r="L52" s="147" t="s">
        <v>11</v>
      </c>
      <c r="M52" s="146">
        <v>0.2</v>
      </c>
      <c r="N52" s="153" t="s">
        <v>14</v>
      </c>
      <c r="O52" s="156" t="s">
        <v>0</v>
      </c>
      <c r="P52" s="122">
        <v>1</v>
      </c>
      <c r="Q52" s="117" t="s">
        <v>458</v>
      </c>
      <c r="R52" s="128">
        <v>0.6</v>
      </c>
      <c r="S52" s="156" t="s">
        <v>10</v>
      </c>
      <c r="T52" s="146">
        <v>0.2</v>
      </c>
      <c r="U52" s="153" t="s">
        <v>14</v>
      </c>
      <c r="V52" s="160" t="s">
        <v>0</v>
      </c>
    </row>
    <row r="53" spans="1:22" ht="256.2" customHeight="1" x14ac:dyDescent="0.3">
      <c r="A53" s="168" t="s">
        <v>341</v>
      </c>
      <c r="B53" s="118" t="s">
        <v>342</v>
      </c>
      <c r="C53" s="132" t="s">
        <v>344</v>
      </c>
      <c r="D53" s="130" t="s">
        <v>251</v>
      </c>
      <c r="E53" s="130" t="s">
        <v>251</v>
      </c>
      <c r="F53" s="126" t="s">
        <v>347</v>
      </c>
      <c r="G53" s="161" t="s">
        <v>397</v>
      </c>
      <c r="H53" s="165" t="s">
        <v>254</v>
      </c>
      <c r="I53" s="165" t="s">
        <v>251</v>
      </c>
      <c r="J53" s="165" t="s">
        <v>276</v>
      </c>
      <c r="K53" s="128">
        <v>0.8</v>
      </c>
      <c r="L53" s="147" t="s">
        <v>11</v>
      </c>
      <c r="M53" s="146">
        <v>0.2</v>
      </c>
      <c r="N53" s="153" t="s">
        <v>14</v>
      </c>
      <c r="O53" s="156" t="s">
        <v>0</v>
      </c>
      <c r="P53" s="122">
        <v>1</v>
      </c>
      <c r="Q53" s="117" t="s">
        <v>459</v>
      </c>
      <c r="R53" s="128">
        <v>0.6</v>
      </c>
      <c r="S53" s="156" t="s">
        <v>10</v>
      </c>
      <c r="T53" s="146">
        <v>0.2</v>
      </c>
      <c r="U53" s="153" t="s">
        <v>14</v>
      </c>
      <c r="V53" s="160" t="s">
        <v>0</v>
      </c>
    </row>
    <row r="54" spans="1:22" ht="156" x14ac:dyDescent="0.3">
      <c r="A54" s="168" t="s">
        <v>538</v>
      </c>
      <c r="B54" s="118" t="s">
        <v>348</v>
      </c>
      <c r="C54" s="132" t="s">
        <v>349</v>
      </c>
      <c r="D54" s="130" t="s">
        <v>249</v>
      </c>
      <c r="E54" s="130" t="s">
        <v>270</v>
      </c>
      <c r="F54" s="126" t="s">
        <v>352</v>
      </c>
      <c r="G54" s="161" t="s">
        <v>398</v>
      </c>
      <c r="H54" s="165" t="s">
        <v>36</v>
      </c>
      <c r="I54" s="165" t="s">
        <v>252</v>
      </c>
      <c r="J54" s="165" t="s">
        <v>276</v>
      </c>
      <c r="K54" s="128">
        <v>0.6</v>
      </c>
      <c r="L54" s="149" t="s">
        <v>10</v>
      </c>
      <c r="M54" s="128">
        <v>0.6</v>
      </c>
      <c r="N54" s="156" t="s">
        <v>0</v>
      </c>
      <c r="O54" s="156" t="s">
        <v>0</v>
      </c>
      <c r="P54" s="122">
        <v>1</v>
      </c>
      <c r="Q54" s="117" t="s">
        <v>460</v>
      </c>
      <c r="R54" s="128">
        <v>0.4</v>
      </c>
      <c r="S54" s="155" t="s">
        <v>9</v>
      </c>
      <c r="T54" s="128">
        <v>0.6</v>
      </c>
      <c r="U54" s="156" t="s">
        <v>0</v>
      </c>
      <c r="V54" s="160" t="s">
        <v>0</v>
      </c>
    </row>
    <row r="55" spans="1:22" ht="124.8" customHeight="1" x14ac:dyDescent="0.3">
      <c r="A55" s="168" t="s">
        <v>538</v>
      </c>
      <c r="B55" s="118" t="s">
        <v>348</v>
      </c>
      <c r="C55" s="132" t="s">
        <v>350</v>
      </c>
      <c r="D55" s="130" t="s">
        <v>249</v>
      </c>
      <c r="E55" s="130" t="s">
        <v>270</v>
      </c>
      <c r="F55" s="126" t="s">
        <v>353</v>
      </c>
      <c r="G55" s="161" t="s">
        <v>399</v>
      </c>
      <c r="H55" s="165" t="s">
        <v>36</v>
      </c>
      <c r="I55" s="165" t="s">
        <v>252</v>
      </c>
      <c r="J55" s="165" t="s">
        <v>168</v>
      </c>
      <c r="K55" s="128">
        <v>0.6</v>
      </c>
      <c r="L55" s="149" t="s">
        <v>10</v>
      </c>
      <c r="M55" s="146">
        <v>0.6</v>
      </c>
      <c r="N55" s="156" t="s">
        <v>0</v>
      </c>
      <c r="O55" s="156" t="s">
        <v>0</v>
      </c>
      <c r="P55" s="122">
        <v>1</v>
      </c>
      <c r="Q55" s="117" t="s">
        <v>408</v>
      </c>
      <c r="R55" s="128">
        <v>0.4</v>
      </c>
      <c r="S55" s="155" t="s">
        <v>9</v>
      </c>
      <c r="T55" s="146">
        <v>0.6</v>
      </c>
      <c r="U55" s="156" t="s">
        <v>0</v>
      </c>
      <c r="V55" s="160" t="s">
        <v>0</v>
      </c>
    </row>
    <row r="56" spans="1:22" ht="138.6" customHeight="1" x14ac:dyDescent="0.3">
      <c r="A56" s="364" t="s">
        <v>538</v>
      </c>
      <c r="B56" s="316" t="s">
        <v>348</v>
      </c>
      <c r="C56" s="363" t="s">
        <v>351</v>
      </c>
      <c r="D56" s="320" t="s">
        <v>251</v>
      </c>
      <c r="E56" s="380" t="s">
        <v>186</v>
      </c>
      <c r="F56" s="321" t="s">
        <v>354</v>
      </c>
      <c r="G56" s="360" t="s">
        <v>400</v>
      </c>
      <c r="H56" s="323" t="s">
        <v>254</v>
      </c>
      <c r="I56" s="323" t="s">
        <v>258</v>
      </c>
      <c r="J56" s="323" t="s">
        <v>277</v>
      </c>
      <c r="K56" s="315">
        <v>0.2</v>
      </c>
      <c r="L56" s="362" t="s">
        <v>8</v>
      </c>
      <c r="M56" s="324">
        <v>0.8</v>
      </c>
      <c r="N56" s="361" t="s">
        <v>1</v>
      </c>
      <c r="O56" s="361" t="s">
        <v>19</v>
      </c>
      <c r="P56" s="122">
        <v>1</v>
      </c>
      <c r="Q56" s="117" t="s">
        <v>461</v>
      </c>
      <c r="R56" s="315">
        <v>0.2</v>
      </c>
      <c r="S56" s="356" t="s">
        <v>8</v>
      </c>
      <c r="T56" s="324">
        <v>0.8</v>
      </c>
      <c r="U56" s="361" t="s">
        <v>1</v>
      </c>
      <c r="V56" s="383" t="s">
        <v>19</v>
      </c>
    </row>
    <row r="57" spans="1:22" ht="138.6" customHeight="1" x14ac:dyDescent="0.3">
      <c r="A57" s="364"/>
      <c r="B57" s="316"/>
      <c r="C57" s="363"/>
      <c r="D57" s="320"/>
      <c r="E57" s="380"/>
      <c r="F57" s="321"/>
      <c r="G57" s="360"/>
      <c r="H57" s="323"/>
      <c r="I57" s="323"/>
      <c r="J57" s="323"/>
      <c r="K57" s="315"/>
      <c r="L57" s="362"/>
      <c r="M57" s="324"/>
      <c r="N57" s="361"/>
      <c r="O57" s="361"/>
      <c r="P57" s="122">
        <v>2</v>
      </c>
      <c r="Q57" s="117" t="s">
        <v>409</v>
      </c>
      <c r="R57" s="315"/>
      <c r="S57" s="356"/>
      <c r="T57" s="324"/>
      <c r="U57" s="361"/>
      <c r="V57" s="383"/>
    </row>
    <row r="58" spans="1:22" ht="138.6" customHeight="1" x14ac:dyDescent="0.3">
      <c r="A58" s="364"/>
      <c r="B58" s="316"/>
      <c r="C58" s="363"/>
      <c r="D58" s="320"/>
      <c r="E58" s="380"/>
      <c r="F58" s="321"/>
      <c r="G58" s="360"/>
      <c r="H58" s="323"/>
      <c r="I58" s="323"/>
      <c r="J58" s="323"/>
      <c r="K58" s="315"/>
      <c r="L58" s="362"/>
      <c r="M58" s="324"/>
      <c r="N58" s="361"/>
      <c r="O58" s="361"/>
      <c r="P58" s="122">
        <v>3</v>
      </c>
      <c r="Q58" s="117" t="s">
        <v>410</v>
      </c>
      <c r="R58" s="315"/>
      <c r="S58" s="356"/>
      <c r="T58" s="324"/>
      <c r="U58" s="361"/>
      <c r="V58" s="383"/>
    </row>
    <row r="59" spans="1:22" ht="139.80000000000001" customHeight="1" x14ac:dyDescent="0.3">
      <c r="A59" s="168" t="s">
        <v>539</v>
      </c>
      <c r="B59" s="118" t="s">
        <v>355</v>
      </c>
      <c r="C59" s="132" t="s">
        <v>356</v>
      </c>
      <c r="D59" s="130" t="s">
        <v>249</v>
      </c>
      <c r="E59" s="130" t="s">
        <v>269</v>
      </c>
      <c r="F59" s="126" t="s">
        <v>358</v>
      </c>
      <c r="G59" s="161" t="s">
        <v>517</v>
      </c>
      <c r="H59" s="165" t="s">
        <v>39</v>
      </c>
      <c r="I59" s="165" t="s">
        <v>34</v>
      </c>
      <c r="J59" s="165" t="s">
        <v>357</v>
      </c>
      <c r="K59" s="128">
        <v>0.4</v>
      </c>
      <c r="L59" s="148" t="s">
        <v>9</v>
      </c>
      <c r="M59" s="146">
        <v>0.6</v>
      </c>
      <c r="N59" s="156" t="s">
        <v>0</v>
      </c>
      <c r="O59" s="156" t="s">
        <v>0</v>
      </c>
      <c r="P59" s="122">
        <v>1</v>
      </c>
      <c r="Q59" s="117" t="s">
        <v>529</v>
      </c>
      <c r="R59" s="128">
        <v>0.4</v>
      </c>
      <c r="S59" s="155" t="s">
        <v>9</v>
      </c>
      <c r="T59" s="146">
        <v>0.6</v>
      </c>
      <c r="U59" s="156" t="s">
        <v>0</v>
      </c>
      <c r="V59" s="160" t="s">
        <v>0</v>
      </c>
    </row>
    <row r="60" spans="1:22" ht="139.80000000000001" customHeight="1" x14ac:dyDescent="0.3">
      <c r="A60" s="168" t="s">
        <v>539</v>
      </c>
      <c r="B60" s="118" t="s">
        <v>355</v>
      </c>
      <c r="C60" s="132" t="s">
        <v>356</v>
      </c>
      <c r="D60" s="130" t="s">
        <v>251</v>
      </c>
      <c r="E60" s="130" t="s">
        <v>251</v>
      </c>
      <c r="F60" s="126" t="s">
        <v>359</v>
      </c>
      <c r="G60" s="161" t="s">
        <v>518</v>
      </c>
      <c r="H60" s="165" t="s">
        <v>37</v>
      </c>
      <c r="I60" s="165" t="s">
        <v>16</v>
      </c>
      <c r="J60" s="165" t="s">
        <v>276</v>
      </c>
      <c r="K60" s="128">
        <v>0.4</v>
      </c>
      <c r="L60" s="148" t="s">
        <v>9</v>
      </c>
      <c r="M60" s="128">
        <v>0.6</v>
      </c>
      <c r="N60" s="156" t="s">
        <v>0</v>
      </c>
      <c r="O60" s="156" t="s">
        <v>0</v>
      </c>
      <c r="P60" s="122">
        <v>1</v>
      </c>
      <c r="Q60" s="117" t="s">
        <v>530</v>
      </c>
      <c r="R60" s="128">
        <v>0.4</v>
      </c>
      <c r="S60" s="155" t="s">
        <v>9</v>
      </c>
      <c r="T60" s="128">
        <v>0.6</v>
      </c>
      <c r="U60" s="156" t="s">
        <v>0</v>
      </c>
      <c r="V60" s="160" t="s">
        <v>0</v>
      </c>
    </row>
    <row r="61" spans="1:22" ht="139.19999999999999" customHeight="1" x14ac:dyDescent="0.3">
      <c r="A61" s="364" t="s">
        <v>540</v>
      </c>
      <c r="B61" s="316" t="s">
        <v>360</v>
      </c>
      <c r="C61" s="363" t="s">
        <v>361</v>
      </c>
      <c r="D61" s="320" t="s">
        <v>249</v>
      </c>
      <c r="E61" s="320" t="s">
        <v>270</v>
      </c>
      <c r="F61" s="321" t="s">
        <v>364</v>
      </c>
      <c r="G61" s="366" t="s">
        <v>519</v>
      </c>
      <c r="H61" s="323" t="s">
        <v>36</v>
      </c>
      <c r="I61" s="323" t="s">
        <v>252</v>
      </c>
      <c r="J61" s="323" t="s">
        <v>362</v>
      </c>
      <c r="K61" s="315">
        <v>0.6</v>
      </c>
      <c r="L61" s="353" t="s">
        <v>10</v>
      </c>
      <c r="M61" s="324">
        <v>0.4</v>
      </c>
      <c r="N61" s="335" t="s">
        <v>2</v>
      </c>
      <c r="O61" s="314" t="s">
        <v>0</v>
      </c>
      <c r="P61" s="122">
        <v>1</v>
      </c>
      <c r="Q61" s="117" t="s">
        <v>462</v>
      </c>
      <c r="R61" s="315">
        <v>0.2</v>
      </c>
      <c r="S61" s="356" t="s">
        <v>8</v>
      </c>
      <c r="T61" s="324">
        <v>0.4</v>
      </c>
      <c r="U61" s="335" t="s">
        <v>2</v>
      </c>
      <c r="V61" s="382" t="s">
        <v>20</v>
      </c>
    </row>
    <row r="62" spans="1:22" ht="139.19999999999999" customHeight="1" x14ac:dyDescent="0.3">
      <c r="A62" s="364"/>
      <c r="B62" s="316"/>
      <c r="C62" s="363"/>
      <c r="D62" s="320"/>
      <c r="E62" s="320"/>
      <c r="F62" s="321"/>
      <c r="G62" s="366"/>
      <c r="H62" s="323"/>
      <c r="I62" s="323"/>
      <c r="J62" s="323"/>
      <c r="K62" s="315"/>
      <c r="L62" s="353"/>
      <c r="M62" s="324"/>
      <c r="N62" s="335"/>
      <c r="O62" s="314"/>
      <c r="P62" s="122">
        <v>2</v>
      </c>
      <c r="Q62" s="117" t="s">
        <v>463</v>
      </c>
      <c r="R62" s="315"/>
      <c r="S62" s="356"/>
      <c r="T62" s="324"/>
      <c r="U62" s="335"/>
      <c r="V62" s="382"/>
    </row>
    <row r="63" spans="1:22" ht="139.19999999999999" customHeight="1" x14ac:dyDescent="0.3">
      <c r="A63" s="364"/>
      <c r="B63" s="316"/>
      <c r="C63" s="363"/>
      <c r="D63" s="320"/>
      <c r="E63" s="320"/>
      <c r="F63" s="321"/>
      <c r="G63" s="366"/>
      <c r="H63" s="323"/>
      <c r="I63" s="323"/>
      <c r="J63" s="323"/>
      <c r="K63" s="315"/>
      <c r="L63" s="353"/>
      <c r="M63" s="324"/>
      <c r="N63" s="335"/>
      <c r="O63" s="314"/>
      <c r="P63" s="122">
        <v>3</v>
      </c>
      <c r="Q63" s="117" t="s">
        <v>411</v>
      </c>
      <c r="R63" s="315"/>
      <c r="S63" s="356"/>
      <c r="T63" s="324"/>
      <c r="U63" s="335"/>
      <c r="V63" s="382"/>
    </row>
    <row r="64" spans="1:22" ht="148.19999999999999" customHeight="1" x14ac:dyDescent="0.3">
      <c r="A64" s="364" t="s">
        <v>540</v>
      </c>
      <c r="B64" s="316" t="s">
        <v>363</v>
      </c>
      <c r="C64" s="363" t="s">
        <v>361</v>
      </c>
      <c r="D64" s="320" t="s">
        <v>251</v>
      </c>
      <c r="E64" s="320" t="s">
        <v>251</v>
      </c>
      <c r="F64" s="321" t="s">
        <v>365</v>
      </c>
      <c r="G64" s="366" t="s">
        <v>401</v>
      </c>
      <c r="H64" s="323" t="s">
        <v>36</v>
      </c>
      <c r="I64" s="323" t="s">
        <v>252</v>
      </c>
      <c r="J64" s="323" t="s">
        <v>277</v>
      </c>
      <c r="K64" s="315">
        <v>0.6</v>
      </c>
      <c r="L64" s="353" t="s">
        <v>10</v>
      </c>
      <c r="M64" s="324">
        <v>0.6</v>
      </c>
      <c r="N64" s="314" t="s">
        <v>0</v>
      </c>
      <c r="O64" s="314" t="s">
        <v>0</v>
      </c>
      <c r="P64" s="122">
        <v>1</v>
      </c>
      <c r="Q64" s="117" t="s">
        <v>464</v>
      </c>
      <c r="R64" s="315">
        <v>0.4</v>
      </c>
      <c r="S64" s="335" t="s">
        <v>9</v>
      </c>
      <c r="T64" s="324">
        <v>0.6</v>
      </c>
      <c r="U64" s="314" t="s">
        <v>0</v>
      </c>
      <c r="V64" s="381" t="s">
        <v>0</v>
      </c>
    </row>
    <row r="65" spans="1:22" ht="148.19999999999999" customHeight="1" x14ac:dyDescent="0.3">
      <c r="A65" s="364"/>
      <c r="B65" s="316"/>
      <c r="C65" s="363"/>
      <c r="D65" s="320"/>
      <c r="E65" s="320"/>
      <c r="F65" s="321"/>
      <c r="G65" s="366"/>
      <c r="H65" s="323"/>
      <c r="I65" s="323"/>
      <c r="J65" s="323"/>
      <c r="K65" s="315"/>
      <c r="L65" s="353"/>
      <c r="M65" s="324"/>
      <c r="N65" s="314"/>
      <c r="O65" s="314"/>
      <c r="P65" s="122">
        <v>2</v>
      </c>
      <c r="Q65" s="117" t="s">
        <v>412</v>
      </c>
      <c r="R65" s="315"/>
      <c r="S65" s="335"/>
      <c r="T65" s="324"/>
      <c r="U65" s="314"/>
      <c r="V65" s="381"/>
    </row>
    <row r="66" spans="1:22" ht="146.4" customHeight="1" x14ac:dyDescent="0.3">
      <c r="A66" s="364" t="s">
        <v>541</v>
      </c>
      <c r="B66" s="316" t="s">
        <v>366</v>
      </c>
      <c r="C66" s="363" t="s">
        <v>367</v>
      </c>
      <c r="D66" s="320" t="s">
        <v>249</v>
      </c>
      <c r="E66" s="320" t="s">
        <v>270</v>
      </c>
      <c r="F66" s="321" t="s">
        <v>370</v>
      </c>
      <c r="G66" s="366" t="s">
        <v>402</v>
      </c>
      <c r="H66" s="323" t="s">
        <v>38</v>
      </c>
      <c r="I66" s="323" t="s">
        <v>259</v>
      </c>
      <c r="J66" s="323" t="s">
        <v>277</v>
      </c>
      <c r="K66" s="315">
        <v>0.6</v>
      </c>
      <c r="L66" s="353" t="s">
        <v>10</v>
      </c>
      <c r="M66" s="324">
        <v>0.6</v>
      </c>
      <c r="N66" s="314" t="s">
        <v>0</v>
      </c>
      <c r="O66" s="314" t="s">
        <v>0</v>
      </c>
      <c r="P66" s="122">
        <v>1</v>
      </c>
      <c r="Q66" s="117" t="s">
        <v>465</v>
      </c>
      <c r="R66" s="315">
        <v>0.2</v>
      </c>
      <c r="S66" s="356" t="s">
        <v>8</v>
      </c>
      <c r="T66" s="324">
        <v>0.6</v>
      </c>
      <c r="U66" s="314" t="s">
        <v>0</v>
      </c>
      <c r="V66" s="381" t="s">
        <v>0</v>
      </c>
    </row>
    <row r="67" spans="1:22" ht="146.4" customHeight="1" x14ac:dyDescent="0.3">
      <c r="A67" s="364"/>
      <c r="B67" s="316"/>
      <c r="C67" s="363"/>
      <c r="D67" s="320"/>
      <c r="E67" s="320"/>
      <c r="F67" s="321"/>
      <c r="G67" s="366"/>
      <c r="H67" s="323"/>
      <c r="I67" s="323"/>
      <c r="J67" s="323"/>
      <c r="K67" s="315"/>
      <c r="L67" s="353"/>
      <c r="M67" s="324"/>
      <c r="N67" s="314"/>
      <c r="O67" s="314"/>
      <c r="P67" s="122">
        <v>2</v>
      </c>
      <c r="Q67" s="117" t="s">
        <v>466</v>
      </c>
      <c r="R67" s="315"/>
      <c r="S67" s="356"/>
      <c r="T67" s="324"/>
      <c r="U67" s="314"/>
      <c r="V67" s="381"/>
    </row>
    <row r="68" spans="1:22" ht="146.4" customHeight="1" x14ac:dyDescent="0.3">
      <c r="A68" s="364"/>
      <c r="B68" s="316"/>
      <c r="C68" s="363"/>
      <c r="D68" s="320"/>
      <c r="E68" s="320"/>
      <c r="F68" s="321"/>
      <c r="G68" s="366"/>
      <c r="H68" s="323"/>
      <c r="I68" s="323"/>
      <c r="J68" s="323"/>
      <c r="K68" s="315"/>
      <c r="L68" s="353"/>
      <c r="M68" s="324"/>
      <c r="N68" s="314"/>
      <c r="O68" s="314"/>
      <c r="P68" s="122">
        <v>3</v>
      </c>
      <c r="Q68" s="117" t="s">
        <v>467</v>
      </c>
      <c r="R68" s="315"/>
      <c r="S68" s="356"/>
      <c r="T68" s="324"/>
      <c r="U68" s="314"/>
      <c r="V68" s="381"/>
    </row>
    <row r="69" spans="1:22" ht="146.4" customHeight="1" x14ac:dyDescent="0.3">
      <c r="A69" s="364" t="s">
        <v>541</v>
      </c>
      <c r="B69" s="316" t="s">
        <v>366</v>
      </c>
      <c r="C69" s="363" t="s">
        <v>368</v>
      </c>
      <c r="D69" s="320" t="s">
        <v>250</v>
      </c>
      <c r="E69" s="320" t="s">
        <v>271</v>
      </c>
      <c r="F69" s="321" t="s">
        <v>371</v>
      </c>
      <c r="G69" s="366" t="s">
        <v>403</v>
      </c>
      <c r="H69" s="323" t="s">
        <v>36</v>
      </c>
      <c r="I69" s="323" t="s">
        <v>256</v>
      </c>
      <c r="J69" s="323" t="s">
        <v>369</v>
      </c>
      <c r="K69" s="315">
        <v>0.4</v>
      </c>
      <c r="L69" s="371" t="s">
        <v>9</v>
      </c>
      <c r="M69" s="315">
        <v>0.6</v>
      </c>
      <c r="N69" s="314" t="s">
        <v>0</v>
      </c>
      <c r="O69" s="314" t="s">
        <v>0</v>
      </c>
      <c r="P69" s="122">
        <v>1</v>
      </c>
      <c r="Q69" s="117" t="s">
        <v>468</v>
      </c>
      <c r="R69" s="315">
        <v>0.2</v>
      </c>
      <c r="S69" s="356" t="s">
        <v>8</v>
      </c>
      <c r="T69" s="315">
        <v>0.6</v>
      </c>
      <c r="U69" s="314" t="s">
        <v>0</v>
      </c>
      <c r="V69" s="381" t="s">
        <v>0</v>
      </c>
    </row>
    <row r="70" spans="1:22" ht="146.4" customHeight="1" x14ac:dyDescent="0.3">
      <c r="A70" s="364"/>
      <c r="B70" s="316"/>
      <c r="C70" s="363"/>
      <c r="D70" s="320"/>
      <c r="E70" s="320"/>
      <c r="F70" s="321"/>
      <c r="G70" s="366"/>
      <c r="H70" s="323"/>
      <c r="I70" s="323"/>
      <c r="J70" s="323"/>
      <c r="K70" s="315"/>
      <c r="L70" s="371"/>
      <c r="M70" s="315"/>
      <c r="N70" s="314"/>
      <c r="O70" s="314"/>
      <c r="P70" s="122">
        <v>2</v>
      </c>
      <c r="Q70" s="117" t="s">
        <v>469</v>
      </c>
      <c r="R70" s="315"/>
      <c r="S70" s="356"/>
      <c r="T70" s="315"/>
      <c r="U70" s="314"/>
      <c r="V70" s="381"/>
    </row>
    <row r="71" spans="1:22" ht="146.4" customHeight="1" x14ac:dyDescent="0.3">
      <c r="A71" s="364"/>
      <c r="B71" s="316"/>
      <c r="C71" s="363"/>
      <c r="D71" s="320"/>
      <c r="E71" s="320"/>
      <c r="F71" s="321"/>
      <c r="G71" s="366"/>
      <c r="H71" s="323"/>
      <c r="I71" s="323"/>
      <c r="J71" s="323"/>
      <c r="K71" s="315"/>
      <c r="L71" s="371"/>
      <c r="M71" s="315"/>
      <c r="N71" s="314"/>
      <c r="O71" s="314"/>
      <c r="P71" s="122">
        <v>3</v>
      </c>
      <c r="Q71" s="117" t="s">
        <v>470</v>
      </c>
      <c r="R71" s="315"/>
      <c r="S71" s="356"/>
      <c r="T71" s="315"/>
      <c r="U71" s="314"/>
      <c r="V71" s="381"/>
    </row>
    <row r="72" spans="1:22" ht="146.4" customHeight="1" x14ac:dyDescent="0.3">
      <c r="A72" s="364" t="s">
        <v>541</v>
      </c>
      <c r="B72" s="316" t="s">
        <v>366</v>
      </c>
      <c r="C72" s="363" t="s">
        <v>368</v>
      </c>
      <c r="D72" s="320" t="s">
        <v>249</v>
      </c>
      <c r="E72" s="320" t="s">
        <v>270</v>
      </c>
      <c r="F72" s="321" t="s">
        <v>372</v>
      </c>
      <c r="G72" s="366" t="s">
        <v>404</v>
      </c>
      <c r="H72" s="323" t="s">
        <v>38</v>
      </c>
      <c r="I72" s="323" t="s">
        <v>260</v>
      </c>
      <c r="J72" s="323" t="s">
        <v>179</v>
      </c>
      <c r="K72" s="315">
        <v>0.6</v>
      </c>
      <c r="L72" s="353" t="s">
        <v>10</v>
      </c>
      <c r="M72" s="324">
        <v>0.4</v>
      </c>
      <c r="N72" s="335" t="s">
        <v>2</v>
      </c>
      <c r="O72" s="314" t="s">
        <v>0</v>
      </c>
      <c r="P72" s="122">
        <v>1</v>
      </c>
      <c r="Q72" s="117" t="s">
        <v>471</v>
      </c>
      <c r="R72" s="315">
        <v>0.2</v>
      </c>
      <c r="S72" s="356" t="s">
        <v>8</v>
      </c>
      <c r="T72" s="324">
        <v>0.4</v>
      </c>
      <c r="U72" s="335" t="s">
        <v>2</v>
      </c>
      <c r="V72" s="382" t="s">
        <v>20</v>
      </c>
    </row>
    <row r="73" spans="1:22" ht="146.4" customHeight="1" x14ac:dyDescent="0.3">
      <c r="A73" s="364"/>
      <c r="B73" s="316"/>
      <c r="C73" s="363"/>
      <c r="D73" s="320"/>
      <c r="E73" s="320"/>
      <c r="F73" s="321"/>
      <c r="G73" s="366"/>
      <c r="H73" s="323"/>
      <c r="I73" s="323"/>
      <c r="J73" s="323"/>
      <c r="K73" s="315"/>
      <c r="L73" s="353"/>
      <c r="M73" s="324"/>
      <c r="N73" s="335"/>
      <c r="O73" s="314"/>
      <c r="P73" s="122">
        <v>2</v>
      </c>
      <c r="Q73" s="117" t="s">
        <v>472</v>
      </c>
      <c r="R73" s="315"/>
      <c r="S73" s="356"/>
      <c r="T73" s="324"/>
      <c r="U73" s="335"/>
      <c r="V73" s="382"/>
    </row>
    <row r="74" spans="1:22" ht="146.4" customHeight="1" x14ac:dyDescent="0.3">
      <c r="A74" s="364"/>
      <c r="B74" s="316"/>
      <c r="C74" s="363"/>
      <c r="D74" s="320"/>
      <c r="E74" s="320"/>
      <c r="F74" s="321"/>
      <c r="G74" s="366"/>
      <c r="H74" s="323"/>
      <c r="I74" s="323"/>
      <c r="J74" s="323"/>
      <c r="K74" s="315"/>
      <c r="L74" s="353"/>
      <c r="M74" s="324"/>
      <c r="N74" s="335"/>
      <c r="O74" s="314"/>
      <c r="P74" s="122">
        <v>3</v>
      </c>
      <c r="Q74" s="117" t="s">
        <v>473</v>
      </c>
      <c r="R74" s="315"/>
      <c r="S74" s="356"/>
      <c r="T74" s="324"/>
      <c r="U74" s="335"/>
      <c r="V74" s="382"/>
    </row>
    <row r="75" spans="1:22" ht="146.4" customHeight="1" x14ac:dyDescent="0.3">
      <c r="A75" s="364" t="s">
        <v>541</v>
      </c>
      <c r="B75" s="316" t="s">
        <v>366</v>
      </c>
      <c r="C75" s="363" t="s">
        <v>368</v>
      </c>
      <c r="D75" s="320" t="s">
        <v>266</v>
      </c>
      <c r="E75" s="320" t="s">
        <v>251</v>
      </c>
      <c r="F75" s="321" t="s">
        <v>373</v>
      </c>
      <c r="G75" s="366" t="s">
        <v>520</v>
      </c>
      <c r="H75" s="323" t="s">
        <v>254</v>
      </c>
      <c r="I75" s="323" t="s">
        <v>251</v>
      </c>
      <c r="J75" s="323" t="s">
        <v>156</v>
      </c>
      <c r="K75" s="315">
        <v>0.4</v>
      </c>
      <c r="L75" s="371" t="s">
        <v>9</v>
      </c>
      <c r="M75" s="324">
        <v>0.6</v>
      </c>
      <c r="N75" s="314" t="s">
        <v>0</v>
      </c>
      <c r="O75" s="314" t="s">
        <v>0</v>
      </c>
      <c r="P75" s="122">
        <v>1</v>
      </c>
      <c r="Q75" s="117" t="s">
        <v>413</v>
      </c>
      <c r="R75" s="315">
        <v>0.2</v>
      </c>
      <c r="S75" s="356" t="s">
        <v>8</v>
      </c>
      <c r="T75" s="324">
        <v>0.6</v>
      </c>
      <c r="U75" s="314" t="s">
        <v>0</v>
      </c>
      <c r="V75" s="381" t="s">
        <v>0</v>
      </c>
    </row>
    <row r="76" spans="1:22" ht="146.4" customHeight="1" x14ac:dyDescent="0.3">
      <c r="A76" s="364"/>
      <c r="B76" s="316"/>
      <c r="C76" s="363"/>
      <c r="D76" s="320"/>
      <c r="E76" s="320"/>
      <c r="F76" s="321"/>
      <c r="G76" s="366"/>
      <c r="H76" s="323"/>
      <c r="I76" s="323"/>
      <c r="J76" s="323"/>
      <c r="K76" s="315"/>
      <c r="L76" s="371"/>
      <c r="M76" s="324"/>
      <c r="N76" s="314"/>
      <c r="O76" s="314"/>
      <c r="P76" s="122">
        <v>2</v>
      </c>
      <c r="Q76" s="117" t="s">
        <v>414</v>
      </c>
      <c r="R76" s="315"/>
      <c r="S76" s="356"/>
      <c r="T76" s="324"/>
      <c r="U76" s="314"/>
      <c r="V76" s="381"/>
    </row>
    <row r="77" spans="1:22" ht="146.4" customHeight="1" x14ac:dyDescent="0.3">
      <c r="A77" s="364" t="s">
        <v>541</v>
      </c>
      <c r="B77" s="316" t="s">
        <v>366</v>
      </c>
      <c r="C77" s="363" t="s">
        <v>368</v>
      </c>
      <c r="D77" s="320" t="s">
        <v>249</v>
      </c>
      <c r="E77" s="320" t="s">
        <v>270</v>
      </c>
      <c r="F77" s="321" t="s">
        <v>374</v>
      </c>
      <c r="G77" s="366" t="s">
        <v>521</v>
      </c>
      <c r="H77" s="323" t="s">
        <v>36</v>
      </c>
      <c r="I77" s="323" t="s">
        <v>252</v>
      </c>
      <c r="J77" s="323" t="s">
        <v>168</v>
      </c>
      <c r="K77" s="315">
        <v>0.8</v>
      </c>
      <c r="L77" s="359" t="s">
        <v>11</v>
      </c>
      <c r="M77" s="324">
        <v>0.2</v>
      </c>
      <c r="N77" s="356" t="s">
        <v>14</v>
      </c>
      <c r="O77" s="314" t="s">
        <v>0</v>
      </c>
      <c r="P77" s="122">
        <v>1</v>
      </c>
      <c r="Q77" s="117" t="s">
        <v>415</v>
      </c>
      <c r="R77" s="315">
        <v>0.4</v>
      </c>
      <c r="S77" s="335" t="s">
        <v>9</v>
      </c>
      <c r="T77" s="324">
        <v>0.2</v>
      </c>
      <c r="U77" s="356" t="s">
        <v>14</v>
      </c>
      <c r="V77" s="382" t="s">
        <v>20</v>
      </c>
    </row>
    <row r="78" spans="1:22" ht="146.4" customHeight="1" x14ac:dyDescent="0.3">
      <c r="A78" s="364"/>
      <c r="B78" s="316"/>
      <c r="C78" s="363"/>
      <c r="D78" s="320"/>
      <c r="E78" s="320"/>
      <c r="F78" s="321"/>
      <c r="G78" s="366"/>
      <c r="H78" s="323"/>
      <c r="I78" s="323"/>
      <c r="J78" s="323"/>
      <c r="K78" s="315"/>
      <c r="L78" s="359"/>
      <c r="M78" s="324"/>
      <c r="N78" s="356"/>
      <c r="O78" s="314"/>
      <c r="P78" s="122">
        <v>2</v>
      </c>
      <c r="Q78" s="117" t="s">
        <v>416</v>
      </c>
      <c r="R78" s="315"/>
      <c r="S78" s="335"/>
      <c r="T78" s="324"/>
      <c r="U78" s="356"/>
      <c r="V78" s="382"/>
    </row>
    <row r="79" spans="1:22" ht="146.4" customHeight="1" x14ac:dyDescent="0.3">
      <c r="A79" s="364"/>
      <c r="B79" s="316"/>
      <c r="C79" s="363"/>
      <c r="D79" s="320"/>
      <c r="E79" s="320"/>
      <c r="F79" s="321"/>
      <c r="G79" s="366"/>
      <c r="H79" s="323"/>
      <c r="I79" s="323"/>
      <c r="J79" s="323"/>
      <c r="K79" s="315"/>
      <c r="L79" s="359"/>
      <c r="M79" s="324"/>
      <c r="N79" s="356"/>
      <c r="O79" s="314"/>
      <c r="P79" s="122">
        <v>3</v>
      </c>
      <c r="Q79" s="117" t="s">
        <v>417</v>
      </c>
      <c r="R79" s="315"/>
      <c r="S79" s="335"/>
      <c r="T79" s="324"/>
      <c r="U79" s="356"/>
      <c r="V79" s="382"/>
    </row>
    <row r="80" spans="1:22" ht="146.4" customHeight="1" x14ac:dyDescent="0.3">
      <c r="A80" s="364" t="s">
        <v>541</v>
      </c>
      <c r="B80" s="316" t="s">
        <v>366</v>
      </c>
      <c r="C80" s="363" t="s">
        <v>368</v>
      </c>
      <c r="D80" s="320" t="s">
        <v>249</v>
      </c>
      <c r="E80" s="320" t="s">
        <v>270</v>
      </c>
      <c r="F80" s="321" t="s">
        <v>375</v>
      </c>
      <c r="G80" s="360" t="s">
        <v>522</v>
      </c>
      <c r="H80" s="323" t="s">
        <v>36</v>
      </c>
      <c r="I80" s="323" t="s">
        <v>252</v>
      </c>
      <c r="J80" s="323" t="s">
        <v>277</v>
      </c>
      <c r="K80" s="315">
        <v>0.4</v>
      </c>
      <c r="L80" s="371" t="s">
        <v>9</v>
      </c>
      <c r="M80" s="315">
        <v>0.2</v>
      </c>
      <c r="N80" s="356" t="s">
        <v>14</v>
      </c>
      <c r="O80" s="335" t="s">
        <v>20</v>
      </c>
      <c r="P80" s="122">
        <v>1</v>
      </c>
      <c r="Q80" s="117" t="s">
        <v>418</v>
      </c>
      <c r="R80" s="315">
        <v>0.2</v>
      </c>
      <c r="S80" s="356" t="s">
        <v>8</v>
      </c>
      <c r="T80" s="315">
        <v>0.2</v>
      </c>
      <c r="U80" s="356" t="s">
        <v>14</v>
      </c>
      <c r="V80" s="382" t="s">
        <v>20</v>
      </c>
    </row>
    <row r="81" spans="1:22" ht="146.4" customHeight="1" x14ac:dyDescent="0.3">
      <c r="A81" s="364"/>
      <c r="B81" s="316"/>
      <c r="C81" s="363"/>
      <c r="D81" s="320"/>
      <c r="E81" s="320"/>
      <c r="F81" s="321"/>
      <c r="G81" s="360"/>
      <c r="H81" s="323"/>
      <c r="I81" s="323"/>
      <c r="J81" s="323"/>
      <c r="K81" s="315"/>
      <c r="L81" s="371"/>
      <c r="M81" s="315"/>
      <c r="N81" s="356"/>
      <c r="O81" s="335"/>
      <c r="P81" s="122">
        <v>2</v>
      </c>
      <c r="Q81" s="117" t="s">
        <v>419</v>
      </c>
      <c r="R81" s="315"/>
      <c r="S81" s="356"/>
      <c r="T81" s="315"/>
      <c r="U81" s="356"/>
      <c r="V81" s="382"/>
    </row>
    <row r="82" spans="1:22" ht="146.4" customHeight="1" x14ac:dyDescent="0.3">
      <c r="A82" s="364" t="s">
        <v>541</v>
      </c>
      <c r="B82" s="316" t="s">
        <v>366</v>
      </c>
      <c r="C82" s="363" t="s">
        <v>368</v>
      </c>
      <c r="D82" s="320" t="s">
        <v>249</v>
      </c>
      <c r="E82" s="320" t="s">
        <v>270</v>
      </c>
      <c r="F82" s="321" t="s">
        <v>376</v>
      </c>
      <c r="G82" s="366" t="s">
        <v>523</v>
      </c>
      <c r="H82" s="323" t="s">
        <v>36</v>
      </c>
      <c r="I82" s="323" t="s">
        <v>257</v>
      </c>
      <c r="J82" s="323" t="s">
        <v>277</v>
      </c>
      <c r="K82" s="315">
        <v>0.8</v>
      </c>
      <c r="L82" s="359" t="s">
        <v>11</v>
      </c>
      <c r="M82" s="324">
        <v>0.2</v>
      </c>
      <c r="N82" s="356" t="s">
        <v>14</v>
      </c>
      <c r="O82" s="314" t="s">
        <v>0</v>
      </c>
      <c r="P82" s="122">
        <v>1</v>
      </c>
      <c r="Q82" s="117" t="s">
        <v>420</v>
      </c>
      <c r="R82" s="315">
        <v>0.4</v>
      </c>
      <c r="S82" s="335" t="s">
        <v>9</v>
      </c>
      <c r="T82" s="324">
        <v>0.2</v>
      </c>
      <c r="U82" s="356" t="s">
        <v>14</v>
      </c>
      <c r="V82" s="382" t="s">
        <v>20</v>
      </c>
    </row>
    <row r="83" spans="1:22" ht="146.4" customHeight="1" x14ac:dyDescent="0.3">
      <c r="A83" s="364"/>
      <c r="B83" s="316"/>
      <c r="C83" s="363"/>
      <c r="D83" s="320"/>
      <c r="E83" s="320"/>
      <c r="F83" s="321"/>
      <c r="G83" s="366"/>
      <c r="H83" s="323"/>
      <c r="I83" s="323"/>
      <c r="J83" s="323"/>
      <c r="K83" s="315"/>
      <c r="L83" s="359"/>
      <c r="M83" s="324"/>
      <c r="N83" s="356"/>
      <c r="O83" s="314"/>
      <c r="P83" s="122">
        <v>2</v>
      </c>
      <c r="Q83" s="117" t="s">
        <v>421</v>
      </c>
      <c r="R83" s="315"/>
      <c r="S83" s="335"/>
      <c r="T83" s="324"/>
      <c r="U83" s="356"/>
      <c r="V83" s="382"/>
    </row>
    <row r="84" spans="1:22" ht="146.4" customHeight="1" x14ac:dyDescent="0.3">
      <c r="A84" s="364"/>
      <c r="B84" s="316"/>
      <c r="C84" s="363"/>
      <c r="D84" s="320"/>
      <c r="E84" s="320"/>
      <c r="F84" s="321"/>
      <c r="G84" s="366"/>
      <c r="H84" s="323"/>
      <c r="I84" s="323"/>
      <c r="J84" s="323"/>
      <c r="K84" s="315"/>
      <c r="L84" s="359"/>
      <c r="M84" s="324"/>
      <c r="N84" s="356"/>
      <c r="O84" s="314"/>
      <c r="P84" s="122">
        <v>3</v>
      </c>
      <c r="Q84" s="117" t="s">
        <v>422</v>
      </c>
      <c r="R84" s="315"/>
      <c r="S84" s="335"/>
      <c r="T84" s="324"/>
      <c r="U84" s="356"/>
      <c r="V84" s="382"/>
    </row>
    <row r="85" spans="1:22" ht="146.4" customHeight="1" x14ac:dyDescent="0.3">
      <c r="A85" s="168" t="s">
        <v>541</v>
      </c>
      <c r="B85" s="118" t="s">
        <v>366</v>
      </c>
      <c r="C85" s="132" t="s">
        <v>368</v>
      </c>
      <c r="D85" s="130" t="s">
        <v>249</v>
      </c>
      <c r="E85" s="130" t="s">
        <v>270</v>
      </c>
      <c r="F85" s="126" t="s">
        <v>377</v>
      </c>
      <c r="G85" s="161" t="s">
        <v>524</v>
      </c>
      <c r="H85" s="165" t="s">
        <v>39</v>
      </c>
      <c r="I85" s="165" t="s">
        <v>16</v>
      </c>
      <c r="J85" s="165" t="s">
        <v>277</v>
      </c>
      <c r="K85" s="128">
        <v>0.6</v>
      </c>
      <c r="L85" s="149" t="s">
        <v>10</v>
      </c>
      <c r="M85" s="146">
        <v>0.2</v>
      </c>
      <c r="N85" s="153" t="s">
        <v>14</v>
      </c>
      <c r="O85" s="156" t="s">
        <v>0</v>
      </c>
      <c r="P85" s="122">
        <v>1</v>
      </c>
      <c r="Q85" s="117" t="s">
        <v>423</v>
      </c>
      <c r="R85" s="128">
        <v>0.4</v>
      </c>
      <c r="S85" s="155" t="s">
        <v>9</v>
      </c>
      <c r="T85" s="146">
        <v>0.2</v>
      </c>
      <c r="U85" s="153" t="s">
        <v>14</v>
      </c>
      <c r="V85" s="158" t="s">
        <v>20</v>
      </c>
    </row>
    <row r="86" spans="1:22" ht="146.4" customHeight="1" x14ac:dyDescent="0.3">
      <c r="A86" s="170" t="s">
        <v>542</v>
      </c>
      <c r="B86" s="140" t="s">
        <v>482</v>
      </c>
      <c r="C86" s="140" t="s">
        <v>483</v>
      </c>
      <c r="D86" s="130" t="s">
        <v>249</v>
      </c>
      <c r="E86" s="130" t="s">
        <v>167</v>
      </c>
      <c r="F86" s="141" t="s">
        <v>484</v>
      </c>
      <c r="G86" s="139" t="s">
        <v>492</v>
      </c>
      <c r="H86" s="171" t="s">
        <v>36</v>
      </c>
      <c r="I86" s="171" t="s">
        <v>252</v>
      </c>
      <c r="J86" s="171" t="s">
        <v>497</v>
      </c>
      <c r="K86" s="128">
        <v>0.4</v>
      </c>
      <c r="L86" s="183" t="s">
        <v>9</v>
      </c>
      <c r="M86" s="128">
        <v>0.6</v>
      </c>
      <c r="N86" s="156" t="s">
        <v>0</v>
      </c>
      <c r="O86" s="156" t="s">
        <v>0</v>
      </c>
      <c r="P86" s="122">
        <v>1</v>
      </c>
      <c r="Q86" s="117" t="s">
        <v>499</v>
      </c>
      <c r="R86" s="128">
        <v>0.24</v>
      </c>
      <c r="S86" s="155" t="s">
        <v>9</v>
      </c>
      <c r="T86" s="128">
        <v>0.6</v>
      </c>
      <c r="U86" s="156" t="s">
        <v>0</v>
      </c>
      <c r="V86" s="160" t="s">
        <v>0</v>
      </c>
    </row>
    <row r="87" spans="1:22" ht="146.4" customHeight="1" x14ac:dyDescent="0.3">
      <c r="A87" s="170" t="s">
        <v>542</v>
      </c>
      <c r="B87" s="140" t="s">
        <v>482</v>
      </c>
      <c r="C87" s="140" t="s">
        <v>485</v>
      </c>
      <c r="D87" s="130" t="s">
        <v>249</v>
      </c>
      <c r="E87" s="130" t="s">
        <v>270</v>
      </c>
      <c r="F87" s="141" t="s">
        <v>486</v>
      </c>
      <c r="G87" s="139" t="s">
        <v>493</v>
      </c>
      <c r="H87" s="171" t="s">
        <v>36</v>
      </c>
      <c r="I87" s="171" t="s">
        <v>259</v>
      </c>
      <c r="J87" s="171" t="s">
        <v>497</v>
      </c>
      <c r="K87" s="128">
        <v>0.6</v>
      </c>
      <c r="L87" s="149" t="s">
        <v>10</v>
      </c>
      <c r="M87" s="128">
        <v>0.6</v>
      </c>
      <c r="N87" s="156" t="s">
        <v>0</v>
      </c>
      <c r="O87" s="156" t="s">
        <v>0</v>
      </c>
      <c r="P87" s="122">
        <v>1</v>
      </c>
      <c r="Q87" s="117" t="s">
        <v>500</v>
      </c>
      <c r="R87" s="128">
        <v>0.42</v>
      </c>
      <c r="S87" s="156" t="s">
        <v>10</v>
      </c>
      <c r="T87" s="128">
        <v>0.6</v>
      </c>
      <c r="U87" s="156" t="s">
        <v>0</v>
      </c>
      <c r="V87" s="160" t="s">
        <v>0</v>
      </c>
    </row>
    <row r="88" spans="1:22" ht="146.4" customHeight="1" x14ac:dyDescent="0.3">
      <c r="A88" s="170" t="s">
        <v>542</v>
      </c>
      <c r="B88" s="106" t="s">
        <v>482</v>
      </c>
      <c r="C88" s="140" t="s">
        <v>487</v>
      </c>
      <c r="D88" s="130" t="s">
        <v>249</v>
      </c>
      <c r="E88" s="130" t="s">
        <v>269</v>
      </c>
      <c r="F88" s="141" t="s">
        <v>488</v>
      </c>
      <c r="G88" s="139" t="s">
        <v>494</v>
      </c>
      <c r="H88" s="171" t="s">
        <v>36</v>
      </c>
      <c r="I88" s="171" t="s">
        <v>252</v>
      </c>
      <c r="J88" s="171" t="s">
        <v>156</v>
      </c>
      <c r="K88" s="128">
        <v>0.4</v>
      </c>
      <c r="L88" s="148" t="s">
        <v>9</v>
      </c>
      <c r="M88" s="128">
        <v>0.6</v>
      </c>
      <c r="N88" s="156" t="s">
        <v>0</v>
      </c>
      <c r="O88" s="156" t="s">
        <v>0</v>
      </c>
      <c r="P88" s="122">
        <v>1</v>
      </c>
      <c r="Q88" s="117" t="s">
        <v>501</v>
      </c>
      <c r="R88" s="128">
        <v>0.28000000000000003</v>
      </c>
      <c r="S88" s="155" t="s">
        <v>9</v>
      </c>
      <c r="T88" s="128">
        <v>0.6</v>
      </c>
      <c r="U88" s="156" t="s">
        <v>0</v>
      </c>
      <c r="V88" s="160" t="s">
        <v>0</v>
      </c>
    </row>
    <row r="89" spans="1:22" ht="142.80000000000001" customHeight="1" x14ac:dyDescent="0.3">
      <c r="A89" s="388" t="s">
        <v>542</v>
      </c>
      <c r="B89" s="386" t="s">
        <v>482</v>
      </c>
      <c r="C89" s="393" t="s">
        <v>489</v>
      </c>
      <c r="D89" s="334" t="s">
        <v>249</v>
      </c>
      <c r="E89" s="334" t="s">
        <v>270</v>
      </c>
      <c r="F89" s="376" t="s">
        <v>490</v>
      </c>
      <c r="G89" s="360" t="s">
        <v>495</v>
      </c>
      <c r="H89" s="322" t="s">
        <v>36</v>
      </c>
      <c r="I89" s="322" t="s">
        <v>252</v>
      </c>
      <c r="J89" s="328" t="s">
        <v>498</v>
      </c>
      <c r="K89" s="315">
        <v>0.4</v>
      </c>
      <c r="L89" s="371" t="s">
        <v>9</v>
      </c>
      <c r="M89" s="315">
        <v>0.6</v>
      </c>
      <c r="N89" s="314" t="s">
        <v>0</v>
      </c>
      <c r="O89" s="314" t="s">
        <v>0</v>
      </c>
      <c r="P89" s="122">
        <v>1</v>
      </c>
      <c r="Q89" s="117" t="s">
        <v>502</v>
      </c>
      <c r="R89" s="315">
        <v>0.17</v>
      </c>
      <c r="S89" s="356" t="s">
        <v>8</v>
      </c>
      <c r="T89" s="315">
        <v>0.6</v>
      </c>
      <c r="U89" s="314" t="s">
        <v>0</v>
      </c>
      <c r="V89" s="381" t="s">
        <v>0</v>
      </c>
    </row>
    <row r="90" spans="1:22" ht="142.80000000000001" customHeight="1" x14ac:dyDescent="0.3">
      <c r="A90" s="389"/>
      <c r="B90" s="387"/>
      <c r="C90" s="394"/>
      <c r="D90" s="392"/>
      <c r="E90" s="392"/>
      <c r="F90" s="376"/>
      <c r="G90" s="360"/>
      <c r="H90" s="322"/>
      <c r="I90" s="322"/>
      <c r="J90" s="328"/>
      <c r="K90" s="315"/>
      <c r="L90" s="371"/>
      <c r="M90" s="315"/>
      <c r="N90" s="314"/>
      <c r="O90" s="314"/>
      <c r="P90" s="122">
        <v>2</v>
      </c>
      <c r="Q90" s="117" t="s">
        <v>503</v>
      </c>
      <c r="R90" s="315"/>
      <c r="S90" s="356"/>
      <c r="T90" s="315"/>
      <c r="U90" s="314"/>
      <c r="V90" s="381"/>
    </row>
    <row r="91" spans="1:22" ht="142.80000000000001" customHeight="1" x14ac:dyDescent="0.3">
      <c r="A91" s="174" t="s">
        <v>542</v>
      </c>
      <c r="B91" s="190" t="s">
        <v>482</v>
      </c>
      <c r="C91" s="191" t="s">
        <v>489</v>
      </c>
      <c r="D91" s="138" t="s">
        <v>251</v>
      </c>
      <c r="E91" s="138" t="s">
        <v>251</v>
      </c>
      <c r="F91" s="192" t="s">
        <v>491</v>
      </c>
      <c r="G91" s="193" t="s">
        <v>496</v>
      </c>
      <c r="H91" s="194" t="s">
        <v>254</v>
      </c>
      <c r="I91" s="194" t="s">
        <v>258</v>
      </c>
      <c r="J91" s="195" t="s">
        <v>498</v>
      </c>
      <c r="K91" s="196">
        <v>0.4</v>
      </c>
      <c r="L91" s="197" t="s">
        <v>9</v>
      </c>
      <c r="M91" s="196">
        <v>0.6</v>
      </c>
      <c r="N91" s="198" t="s">
        <v>0</v>
      </c>
      <c r="O91" s="198" t="s">
        <v>0</v>
      </c>
      <c r="P91" s="199">
        <v>1</v>
      </c>
      <c r="Q91" s="200" t="s">
        <v>504</v>
      </c>
      <c r="R91" s="196">
        <v>0.28000000000000003</v>
      </c>
      <c r="S91" s="201" t="s">
        <v>9</v>
      </c>
      <c r="T91" s="196">
        <v>0.6</v>
      </c>
      <c r="U91" s="198" t="s">
        <v>0</v>
      </c>
      <c r="V91" s="202" t="s">
        <v>0</v>
      </c>
    </row>
    <row r="92" spans="1:22" ht="133.19999999999999" customHeight="1" x14ac:dyDescent="0.3">
      <c r="A92" s="318" t="s">
        <v>544</v>
      </c>
      <c r="B92" s="316" t="s">
        <v>545</v>
      </c>
      <c r="C92" s="316" t="s">
        <v>546</v>
      </c>
      <c r="D92" s="320" t="s">
        <v>249</v>
      </c>
      <c r="E92" s="320" t="s">
        <v>270</v>
      </c>
      <c r="F92" s="332" t="s">
        <v>547</v>
      </c>
      <c r="G92" s="316" t="s">
        <v>548</v>
      </c>
      <c r="H92" s="322" t="s">
        <v>36</v>
      </c>
      <c r="I92" s="323" t="s">
        <v>252</v>
      </c>
      <c r="J92" s="323" t="s">
        <v>276</v>
      </c>
      <c r="K92" s="327">
        <v>0.8</v>
      </c>
      <c r="L92" s="341" t="s">
        <v>11</v>
      </c>
      <c r="M92" s="324">
        <v>0.4</v>
      </c>
      <c r="N92" s="338" t="s">
        <v>2</v>
      </c>
      <c r="O92" s="336" t="s">
        <v>0</v>
      </c>
      <c r="P92" s="169">
        <v>1</v>
      </c>
      <c r="Q92" s="117" t="s">
        <v>549</v>
      </c>
      <c r="R92" s="315">
        <v>0.28999999999999998</v>
      </c>
      <c r="S92" s="335" t="s">
        <v>9</v>
      </c>
      <c r="T92" s="315">
        <v>0.4</v>
      </c>
      <c r="U92" s="314" t="s">
        <v>2</v>
      </c>
      <c r="V92" s="314" t="s">
        <v>0</v>
      </c>
    </row>
    <row r="93" spans="1:22" ht="132" customHeight="1" x14ac:dyDescent="0.3">
      <c r="A93" s="319"/>
      <c r="B93" s="317"/>
      <c r="C93" s="317"/>
      <c r="D93" s="334"/>
      <c r="E93" s="334"/>
      <c r="F93" s="333"/>
      <c r="G93" s="317"/>
      <c r="H93" s="331"/>
      <c r="I93" s="330"/>
      <c r="J93" s="330"/>
      <c r="K93" s="329"/>
      <c r="L93" s="342"/>
      <c r="M93" s="340"/>
      <c r="N93" s="339"/>
      <c r="O93" s="337"/>
      <c r="P93" s="199">
        <v>2</v>
      </c>
      <c r="Q93" s="200" t="s">
        <v>550</v>
      </c>
      <c r="R93" s="315"/>
      <c r="S93" s="335"/>
      <c r="T93" s="315"/>
      <c r="U93" s="314"/>
      <c r="V93" s="314"/>
    </row>
    <row r="94" spans="1:22" ht="123.6" customHeight="1" x14ac:dyDescent="0.3">
      <c r="A94" s="318" t="s">
        <v>554</v>
      </c>
      <c r="B94" s="316" t="s">
        <v>552</v>
      </c>
      <c r="C94" s="316" t="s">
        <v>553</v>
      </c>
      <c r="D94" s="320" t="s">
        <v>249</v>
      </c>
      <c r="E94" s="320" t="s">
        <v>269</v>
      </c>
      <c r="F94" s="321" t="s">
        <v>558</v>
      </c>
      <c r="G94" s="316" t="s">
        <v>551</v>
      </c>
      <c r="H94" s="322" t="s">
        <v>36</v>
      </c>
      <c r="I94" s="323" t="s">
        <v>252</v>
      </c>
      <c r="J94" s="328" t="s">
        <v>498</v>
      </c>
      <c r="K94" s="327">
        <v>0.6</v>
      </c>
      <c r="L94" s="325" t="s">
        <v>10</v>
      </c>
      <c r="M94" s="324">
        <v>0.6</v>
      </c>
      <c r="N94" s="314" t="s">
        <v>0</v>
      </c>
      <c r="O94" s="314" t="s">
        <v>0</v>
      </c>
      <c r="P94" s="169">
        <v>1</v>
      </c>
      <c r="Q94" s="117" t="s">
        <v>555</v>
      </c>
      <c r="R94" s="315">
        <v>0.42</v>
      </c>
      <c r="S94" s="314" t="s">
        <v>10</v>
      </c>
      <c r="T94" s="315">
        <v>0.6</v>
      </c>
      <c r="U94" s="314" t="s">
        <v>0</v>
      </c>
      <c r="V94" s="314" t="s">
        <v>0</v>
      </c>
    </row>
    <row r="95" spans="1:22" ht="102.6" customHeight="1" x14ac:dyDescent="0.3">
      <c r="A95" s="318"/>
      <c r="B95" s="316"/>
      <c r="C95" s="316"/>
      <c r="D95" s="320"/>
      <c r="E95" s="320"/>
      <c r="F95" s="321"/>
      <c r="G95" s="316"/>
      <c r="H95" s="322"/>
      <c r="I95" s="323"/>
      <c r="J95" s="328"/>
      <c r="K95" s="327"/>
      <c r="L95" s="326"/>
      <c r="M95" s="324"/>
      <c r="N95" s="314"/>
      <c r="O95" s="314"/>
      <c r="P95" s="169">
        <v>2</v>
      </c>
      <c r="Q95" s="169" t="s">
        <v>556</v>
      </c>
      <c r="R95" s="315"/>
      <c r="S95" s="314"/>
      <c r="T95" s="315"/>
      <c r="U95" s="314"/>
      <c r="V95" s="314"/>
    </row>
    <row r="96" spans="1:22" ht="90.6" customHeight="1" x14ac:dyDescent="0.3">
      <c r="A96" s="189" t="s">
        <v>554</v>
      </c>
      <c r="B96" s="117" t="s">
        <v>552</v>
      </c>
      <c r="C96" s="169" t="s">
        <v>553</v>
      </c>
      <c r="D96" s="137" t="s">
        <v>251</v>
      </c>
      <c r="E96" s="137" t="s">
        <v>186</v>
      </c>
      <c r="F96" s="166" t="s">
        <v>559</v>
      </c>
      <c r="G96" s="117" t="s">
        <v>557</v>
      </c>
      <c r="H96" s="173" t="s">
        <v>254</v>
      </c>
      <c r="I96" s="173" t="s">
        <v>258</v>
      </c>
      <c r="J96" s="175" t="s">
        <v>498</v>
      </c>
      <c r="K96" s="164">
        <v>0.4</v>
      </c>
      <c r="L96" s="172" t="s">
        <v>9</v>
      </c>
      <c r="M96" s="164">
        <v>0.8</v>
      </c>
      <c r="N96" s="167" t="s">
        <v>1</v>
      </c>
      <c r="O96" s="167" t="s">
        <v>19</v>
      </c>
      <c r="P96" s="169">
        <v>1</v>
      </c>
      <c r="Q96" s="169" t="s">
        <v>560</v>
      </c>
      <c r="R96" s="164">
        <v>0.24</v>
      </c>
      <c r="S96" s="163" t="s">
        <v>9</v>
      </c>
      <c r="T96" s="164">
        <v>0.8</v>
      </c>
      <c r="U96" s="167" t="s">
        <v>1</v>
      </c>
      <c r="V96" s="167" t="s">
        <v>19</v>
      </c>
    </row>
  </sheetData>
  <sheetProtection formatCells="0" formatColumns="0" formatRows="0" sort="0" autoFilter="0" pivotTables="0"/>
  <autoFilter ref="A6:V88" xr:uid="{1FE2D35E-4C9F-4C1A-AB92-811FAB4B58D9}"/>
  <mergeCells count="532">
    <mergeCell ref="B89:B90"/>
    <mergeCell ref="A89:A90"/>
    <mergeCell ref="B7:B8"/>
    <mergeCell ref="A7:A8"/>
    <mergeCell ref="J89:J90"/>
    <mergeCell ref="I89:I90"/>
    <mergeCell ref="H89:H90"/>
    <mergeCell ref="G89:G90"/>
    <mergeCell ref="F89:F90"/>
    <mergeCell ref="E89:E90"/>
    <mergeCell ref="D89:D90"/>
    <mergeCell ref="C89:C90"/>
    <mergeCell ref="B9:B11"/>
    <mergeCell ref="A9:A11"/>
    <mergeCell ref="J7:J8"/>
    <mergeCell ref="I7:I8"/>
    <mergeCell ref="H7:H8"/>
    <mergeCell ref="G7:G8"/>
    <mergeCell ref="F7:F8"/>
    <mergeCell ref="E7:E8"/>
    <mergeCell ref="D7:D8"/>
    <mergeCell ref="C7:C8"/>
    <mergeCell ref="H9:H11"/>
    <mergeCell ref="G9:G11"/>
    <mergeCell ref="D9:D11"/>
    <mergeCell ref="C9:C11"/>
    <mergeCell ref="S89:S90"/>
    <mergeCell ref="V89:V90"/>
    <mergeCell ref="U89:U90"/>
    <mergeCell ref="T89:T90"/>
    <mergeCell ref="R89:R90"/>
    <mergeCell ref="J9:J11"/>
    <mergeCell ref="K89:K90"/>
    <mergeCell ref="L89:L90"/>
    <mergeCell ref="M89:M90"/>
    <mergeCell ref="N89:N90"/>
    <mergeCell ref="O89:O90"/>
    <mergeCell ref="M69:M71"/>
    <mergeCell ref="L69:L71"/>
    <mergeCell ref="K69:K71"/>
    <mergeCell ref="U69:U71"/>
    <mergeCell ref="T69:T71"/>
    <mergeCell ref="S69:S71"/>
    <mergeCell ref="R69:R71"/>
    <mergeCell ref="O69:O71"/>
    <mergeCell ref="N69:N71"/>
    <mergeCell ref="L77:L79"/>
    <mergeCell ref="K77:K79"/>
    <mergeCell ref="V75:V76"/>
    <mergeCell ref="U75:U76"/>
    <mergeCell ref="T75:T76"/>
    <mergeCell ref="S75:S76"/>
    <mergeCell ref="R75:R76"/>
    <mergeCell ref="O75:O76"/>
    <mergeCell ref="N75:N76"/>
    <mergeCell ref="M75:M76"/>
    <mergeCell ref="L75:L76"/>
    <mergeCell ref="K75:K76"/>
    <mergeCell ref="K82:K84"/>
    <mergeCell ref="K80:K81"/>
    <mergeCell ref="V77:V79"/>
    <mergeCell ref="U77:U79"/>
    <mergeCell ref="T77:T79"/>
    <mergeCell ref="S77:S79"/>
    <mergeCell ref="R77:R79"/>
    <mergeCell ref="O77:O79"/>
    <mergeCell ref="N77:N79"/>
    <mergeCell ref="M77:M79"/>
    <mergeCell ref="N82:N84"/>
    <mergeCell ref="N80:N81"/>
    <mergeCell ref="M82:M84"/>
    <mergeCell ref="M80:M81"/>
    <mergeCell ref="L82:L84"/>
    <mergeCell ref="L80:L81"/>
    <mergeCell ref="S82:S84"/>
    <mergeCell ref="S80:S81"/>
    <mergeCell ref="R82:R84"/>
    <mergeCell ref="R80:R81"/>
    <mergeCell ref="O82:O84"/>
    <mergeCell ref="O80:O81"/>
    <mergeCell ref="V82:V84"/>
    <mergeCell ref="U82:U84"/>
    <mergeCell ref="V80:V81"/>
    <mergeCell ref="U80:U81"/>
    <mergeCell ref="T82:T84"/>
    <mergeCell ref="T80:T81"/>
    <mergeCell ref="V9:V11"/>
    <mergeCell ref="U9:U11"/>
    <mergeCell ref="T9:T11"/>
    <mergeCell ref="S9:S11"/>
    <mergeCell ref="R9:R11"/>
    <mergeCell ref="V24:V25"/>
    <mergeCell ref="U24:U25"/>
    <mergeCell ref="T24:T25"/>
    <mergeCell ref="S24:S25"/>
    <mergeCell ref="R24:R25"/>
    <mergeCell ref="V20:V21"/>
    <mergeCell ref="U20:U21"/>
    <mergeCell ref="T20:T21"/>
    <mergeCell ref="S20:S21"/>
    <mergeCell ref="R20:R21"/>
    <mergeCell ref="V29:V30"/>
    <mergeCell ref="U29:U30"/>
    <mergeCell ref="T29:T30"/>
    <mergeCell ref="S29:S30"/>
    <mergeCell ref="R29:R30"/>
    <mergeCell ref="V16:V17"/>
    <mergeCell ref="U16:U17"/>
    <mergeCell ref="T16:T17"/>
    <mergeCell ref="R16:R17"/>
    <mergeCell ref="R14:R15"/>
    <mergeCell ref="S16:S17"/>
    <mergeCell ref="V14:V15"/>
    <mergeCell ref="U14:U15"/>
    <mergeCell ref="T14:T15"/>
    <mergeCell ref="S14:S15"/>
    <mergeCell ref="V39:V40"/>
    <mergeCell ref="U39:U40"/>
    <mergeCell ref="T39:T40"/>
    <mergeCell ref="S39:S40"/>
    <mergeCell ref="R39:R40"/>
    <mergeCell ref="V27:V28"/>
    <mergeCell ref="U27:U28"/>
    <mergeCell ref="T27:T28"/>
    <mergeCell ref="S27:S28"/>
    <mergeCell ref="R27:R28"/>
    <mergeCell ref="V34:V36"/>
    <mergeCell ref="U34:U36"/>
    <mergeCell ref="T34:T36"/>
    <mergeCell ref="S34:S36"/>
    <mergeCell ref="R34:R36"/>
    <mergeCell ref="V32:V33"/>
    <mergeCell ref="U32:U33"/>
    <mergeCell ref="T32:T33"/>
    <mergeCell ref="S32:S33"/>
    <mergeCell ref="R32:R33"/>
    <mergeCell ref="V43:V44"/>
    <mergeCell ref="U43:U44"/>
    <mergeCell ref="T43:T44"/>
    <mergeCell ref="S43:S44"/>
    <mergeCell ref="R43:R44"/>
    <mergeCell ref="V41:V42"/>
    <mergeCell ref="U41:U42"/>
    <mergeCell ref="T41:T42"/>
    <mergeCell ref="S41:S42"/>
    <mergeCell ref="R41:R42"/>
    <mergeCell ref="V61:V63"/>
    <mergeCell ref="U61:U63"/>
    <mergeCell ref="T61:T63"/>
    <mergeCell ref="S61:S63"/>
    <mergeCell ref="R61:R63"/>
    <mergeCell ref="V56:V58"/>
    <mergeCell ref="U56:U58"/>
    <mergeCell ref="T56:T58"/>
    <mergeCell ref="S56:S58"/>
    <mergeCell ref="R56:R58"/>
    <mergeCell ref="I69:I71"/>
    <mergeCell ref="H69:H71"/>
    <mergeCell ref="G69:G71"/>
    <mergeCell ref="F69:F71"/>
    <mergeCell ref="E69:E71"/>
    <mergeCell ref="G72:G74"/>
    <mergeCell ref="H72:H74"/>
    <mergeCell ref="I72:I74"/>
    <mergeCell ref="V64:V65"/>
    <mergeCell ref="U64:U65"/>
    <mergeCell ref="T64:T65"/>
    <mergeCell ref="S64:S65"/>
    <mergeCell ref="R64:R65"/>
    <mergeCell ref="V72:V74"/>
    <mergeCell ref="U72:U74"/>
    <mergeCell ref="T72:T74"/>
    <mergeCell ref="S72:S74"/>
    <mergeCell ref="R72:R74"/>
    <mergeCell ref="O72:O74"/>
    <mergeCell ref="N72:N74"/>
    <mergeCell ref="M72:M74"/>
    <mergeCell ref="V66:V68"/>
    <mergeCell ref="U66:U68"/>
    <mergeCell ref="T66:T68"/>
    <mergeCell ref="S66:S68"/>
    <mergeCell ref="R66:R68"/>
    <mergeCell ref="L72:L74"/>
    <mergeCell ref="K72:K74"/>
    <mergeCell ref="V69:V71"/>
    <mergeCell ref="J69:J71"/>
    <mergeCell ref="J72:J74"/>
    <mergeCell ref="D75:D76"/>
    <mergeCell ref="C75:C76"/>
    <mergeCell ref="C72:C74"/>
    <mergeCell ref="D72:D74"/>
    <mergeCell ref="E72:E74"/>
    <mergeCell ref="F72:F74"/>
    <mergeCell ref="B80:B81"/>
    <mergeCell ref="B82:B84"/>
    <mergeCell ref="B72:B74"/>
    <mergeCell ref="B75:B76"/>
    <mergeCell ref="B77:B79"/>
    <mergeCell ref="G82:G84"/>
    <mergeCell ref="H82:H84"/>
    <mergeCell ref="I82:I84"/>
    <mergeCell ref="J82:J84"/>
    <mergeCell ref="I80:I81"/>
    <mergeCell ref="J80:J81"/>
    <mergeCell ref="H80:H81"/>
    <mergeCell ref="G80:G81"/>
    <mergeCell ref="A66:A68"/>
    <mergeCell ref="G66:G68"/>
    <mergeCell ref="I77:I79"/>
    <mergeCell ref="J77:J79"/>
    <mergeCell ref="H75:H76"/>
    <mergeCell ref="G75:G76"/>
    <mergeCell ref="F75:F76"/>
    <mergeCell ref="E75:E76"/>
    <mergeCell ref="C77:C79"/>
    <mergeCell ref="D77:D79"/>
    <mergeCell ref="E77:E79"/>
    <mergeCell ref="F77:F79"/>
    <mergeCell ref="G77:G79"/>
    <mergeCell ref="H77:H79"/>
    <mergeCell ref="I75:I76"/>
    <mergeCell ref="J75:J76"/>
    <mergeCell ref="A64:A65"/>
    <mergeCell ref="C82:C84"/>
    <mergeCell ref="D82:D84"/>
    <mergeCell ref="E82:E84"/>
    <mergeCell ref="F82:F84"/>
    <mergeCell ref="F80:F81"/>
    <mergeCell ref="E80:E81"/>
    <mergeCell ref="D80:D81"/>
    <mergeCell ref="C80:C81"/>
    <mergeCell ref="D66:D68"/>
    <mergeCell ref="D64:D65"/>
    <mergeCell ref="C66:C68"/>
    <mergeCell ref="C64:C65"/>
    <mergeCell ref="B66:B68"/>
    <mergeCell ref="B64:B65"/>
    <mergeCell ref="A82:A84"/>
    <mergeCell ref="A80:A81"/>
    <mergeCell ref="A77:A79"/>
    <mergeCell ref="A75:A76"/>
    <mergeCell ref="D69:D71"/>
    <mergeCell ref="C69:C71"/>
    <mergeCell ref="B69:B71"/>
    <mergeCell ref="A72:A74"/>
    <mergeCell ref="A69:A71"/>
    <mergeCell ref="G64:G65"/>
    <mergeCell ref="F66:F68"/>
    <mergeCell ref="E66:E68"/>
    <mergeCell ref="F64:F65"/>
    <mergeCell ref="E64:E65"/>
    <mergeCell ref="K64:K65"/>
    <mergeCell ref="J66:J68"/>
    <mergeCell ref="J64:J65"/>
    <mergeCell ref="I66:I68"/>
    <mergeCell ref="I64:I65"/>
    <mergeCell ref="H66:H68"/>
    <mergeCell ref="H64:H65"/>
    <mergeCell ref="E56:E58"/>
    <mergeCell ref="K61:K63"/>
    <mergeCell ref="L61:L63"/>
    <mergeCell ref="M61:M63"/>
    <mergeCell ref="N61:N63"/>
    <mergeCell ref="O61:O63"/>
    <mergeCell ref="O56:O58"/>
    <mergeCell ref="N56:N58"/>
    <mergeCell ref="M56:M58"/>
    <mergeCell ref="N66:N68"/>
    <mergeCell ref="O66:O68"/>
    <mergeCell ref="O64:O65"/>
    <mergeCell ref="N64:N65"/>
    <mergeCell ref="M66:M68"/>
    <mergeCell ref="M64:M65"/>
    <mergeCell ref="L66:L68"/>
    <mergeCell ref="L64:L65"/>
    <mergeCell ref="K66:K68"/>
    <mergeCell ref="L56:L58"/>
    <mergeCell ref="K56:K58"/>
    <mergeCell ref="E61:E63"/>
    <mergeCell ref="F61:F63"/>
    <mergeCell ref="G61:G63"/>
    <mergeCell ref="H61:H63"/>
    <mergeCell ref="I61:I63"/>
    <mergeCell ref="J61:J63"/>
    <mergeCell ref="C34:C36"/>
    <mergeCell ref="I34:I36"/>
    <mergeCell ref="H34:H36"/>
    <mergeCell ref="G34:G36"/>
    <mergeCell ref="F34:F36"/>
    <mergeCell ref="E34:E36"/>
    <mergeCell ref="L41:L42"/>
    <mergeCell ref="G43:G44"/>
    <mergeCell ref="G41:G42"/>
    <mergeCell ref="F41:F42"/>
    <mergeCell ref="F43:F44"/>
    <mergeCell ref="J56:J58"/>
    <mergeCell ref="I56:I58"/>
    <mergeCell ref="H56:H58"/>
    <mergeCell ref="G56:G58"/>
    <mergeCell ref="F56:F58"/>
    <mergeCell ref="B34:B36"/>
    <mergeCell ref="A34:A36"/>
    <mergeCell ref="B61:B63"/>
    <mergeCell ref="C61:C63"/>
    <mergeCell ref="D61:D63"/>
    <mergeCell ref="D56:D58"/>
    <mergeCell ref="C56:C58"/>
    <mergeCell ref="A61:A63"/>
    <mergeCell ref="B56:B58"/>
    <mergeCell ref="D34:D36"/>
    <mergeCell ref="A43:A44"/>
    <mergeCell ref="A41:A42"/>
    <mergeCell ref="A39:A40"/>
    <mergeCell ref="A56:A58"/>
    <mergeCell ref="O34:O36"/>
    <mergeCell ref="N34:N36"/>
    <mergeCell ref="M34:M36"/>
    <mergeCell ref="L34:L36"/>
    <mergeCell ref="K34:K36"/>
    <mergeCell ref="J34:J36"/>
    <mergeCell ref="B43:B44"/>
    <mergeCell ref="B41:B42"/>
    <mergeCell ref="B39:B40"/>
    <mergeCell ref="D43:D44"/>
    <mergeCell ref="D41:D42"/>
    <mergeCell ref="D39:D40"/>
    <mergeCell ref="C43:C44"/>
    <mergeCell ref="C41:C42"/>
    <mergeCell ref="C39:C40"/>
    <mergeCell ref="J39:J40"/>
    <mergeCell ref="I39:I40"/>
    <mergeCell ref="H39:H40"/>
    <mergeCell ref="G39:G40"/>
    <mergeCell ref="F39:F40"/>
    <mergeCell ref="E43:E44"/>
    <mergeCell ref="E41:E42"/>
    <mergeCell ref="E39:E40"/>
    <mergeCell ref="K41:K42"/>
    <mergeCell ref="M41:M42"/>
    <mergeCell ref="N41:N42"/>
    <mergeCell ref="O41:O42"/>
    <mergeCell ref="O39:O40"/>
    <mergeCell ref="N39:N40"/>
    <mergeCell ref="M39:M40"/>
    <mergeCell ref="L39:L40"/>
    <mergeCell ref="K39:K40"/>
    <mergeCell ref="H43:H44"/>
    <mergeCell ref="H41:H42"/>
    <mergeCell ref="I41:I42"/>
    <mergeCell ref="J41:J42"/>
    <mergeCell ref="C24:C25"/>
    <mergeCell ref="B24:B25"/>
    <mergeCell ref="A24:A25"/>
    <mergeCell ref="O43:O44"/>
    <mergeCell ref="N43:N44"/>
    <mergeCell ref="M43:M44"/>
    <mergeCell ref="L43:L44"/>
    <mergeCell ref="K43:K44"/>
    <mergeCell ref="J43:J44"/>
    <mergeCell ref="I43:I44"/>
    <mergeCell ref="I24:I25"/>
    <mergeCell ref="H24:H25"/>
    <mergeCell ref="G24:G25"/>
    <mergeCell ref="F24:F25"/>
    <mergeCell ref="E24:E25"/>
    <mergeCell ref="D24:D25"/>
    <mergeCell ref="O24:O25"/>
    <mergeCell ref="N24:N25"/>
    <mergeCell ref="M24:M25"/>
    <mergeCell ref="L24:L25"/>
    <mergeCell ref="K24:K25"/>
    <mergeCell ref="J24:J25"/>
    <mergeCell ref="D27:D28"/>
    <mergeCell ref="C27:C28"/>
    <mergeCell ref="B32:B33"/>
    <mergeCell ref="B29:B30"/>
    <mergeCell ref="B27:B28"/>
    <mergeCell ref="A32:A33"/>
    <mergeCell ref="A29:A30"/>
    <mergeCell ref="A27:A28"/>
    <mergeCell ref="J27:J28"/>
    <mergeCell ref="I27:I28"/>
    <mergeCell ref="H27:H28"/>
    <mergeCell ref="G27:G28"/>
    <mergeCell ref="F27:F28"/>
    <mergeCell ref="E27:E28"/>
    <mergeCell ref="C29:C30"/>
    <mergeCell ref="D29:D30"/>
    <mergeCell ref="E29:E30"/>
    <mergeCell ref="F29:F30"/>
    <mergeCell ref="G29:G30"/>
    <mergeCell ref="H29:H30"/>
    <mergeCell ref="H32:H33"/>
    <mergeCell ref="G32:G33"/>
    <mergeCell ref="F32:F33"/>
    <mergeCell ref="E32:E33"/>
    <mergeCell ref="D32:D33"/>
    <mergeCell ref="C32:C33"/>
    <mergeCell ref="N27:N28"/>
    <mergeCell ref="M27:M28"/>
    <mergeCell ref="L27:L28"/>
    <mergeCell ref="K27:K28"/>
    <mergeCell ref="I29:I30"/>
    <mergeCell ref="J29:J30"/>
    <mergeCell ref="K29:K30"/>
    <mergeCell ref="L29:L30"/>
    <mergeCell ref="M29:M30"/>
    <mergeCell ref="N29:N30"/>
    <mergeCell ref="C20:C21"/>
    <mergeCell ref="B20:B21"/>
    <mergeCell ref="A20:A21"/>
    <mergeCell ref="O32:O33"/>
    <mergeCell ref="N32:N33"/>
    <mergeCell ref="M32:M33"/>
    <mergeCell ref="L32:L33"/>
    <mergeCell ref="K32:K33"/>
    <mergeCell ref="J32:J33"/>
    <mergeCell ref="I32:I33"/>
    <mergeCell ref="I20:I21"/>
    <mergeCell ref="H20:H21"/>
    <mergeCell ref="G20:G21"/>
    <mergeCell ref="F20:F21"/>
    <mergeCell ref="E20:E21"/>
    <mergeCell ref="D20:D21"/>
    <mergeCell ref="O20:O21"/>
    <mergeCell ref="N20:N21"/>
    <mergeCell ref="M20:M21"/>
    <mergeCell ref="L20:L21"/>
    <mergeCell ref="K20:K21"/>
    <mergeCell ref="J20:J21"/>
    <mergeCell ref="O29:O30"/>
    <mergeCell ref="O27:O28"/>
    <mergeCell ref="D14:D15"/>
    <mergeCell ref="C14:C15"/>
    <mergeCell ref="B14:B15"/>
    <mergeCell ref="A14:A15"/>
    <mergeCell ref="J16:J17"/>
    <mergeCell ref="I16:I17"/>
    <mergeCell ref="H16:H17"/>
    <mergeCell ref="F16:F17"/>
    <mergeCell ref="G16:G17"/>
    <mergeCell ref="E16:E17"/>
    <mergeCell ref="O16:O17"/>
    <mergeCell ref="N16:N17"/>
    <mergeCell ref="M16:M17"/>
    <mergeCell ref="L16:L17"/>
    <mergeCell ref="K16:K17"/>
    <mergeCell ref="D16:D17"/>
    <mergeCell ref="C16:C17"/>
    <mergeCell ref="B16:B17"/>
    <mergeCell ref="A16:A17"/>
    <mergeCell ref="E14:E15"/>
    <mergeCell ref="F14:F15"/>
    <mergeCell ref="G14:G15"/>
    <mergeCell ref="H14:H15"/>
    <mergeCell ref="I14:I15"/>
    <mergeCell ref="J14:J15"/>
    <mergeCell ref="I9:I11"/>
    <mergeCell ref="O14:O15"/>
    <mergeCell ref="N14:N15"/>
    <mergeCell ref="M14:M15"/>
    <mergeCell ref="L14:L15"/>
    <mergeCell ref="K14:K15"/>
    <mergeCell ref="F9:F11"/>
    <mergeCell ref="E9:E11"/>
    <mergeCell ref="R5:V5"/>
    <mergeCell ref="K5:O5"/>
    <mergeCell ref="O9:O11"/>
    <mergeCell ref="N9:N11"/>
    <mergeCell ref="M9:M11"/>
    <mergeCell ref="L9:L11"/>
    <mergeCell ref="K9:K11"/>
    <mergeCell ref="O7:O8"/>
    <mergeCell ref="N7:N8"/>
    <mergeCell ref="M7:M8"/>
    <mergeCell ref="L7:L8"/>
    <mergeCell ref="K7:K8"/>
    <mergeCell ref="V7:V8"/>
    <mergeCell ref="U7:U8"/>
    <mergeCell ref="T7:T8"/>
    <mergeCell ref="S7:S8"/>
    <mergeCell ref="R7:R8"/>
    <mergeCell ref="G5:G6"/>
    <mergeCell ref="H5:I5"/>
    <mergeCell ref="A1:B2"/>
    <mergeCell ref="C1:G2"/>
    <mergeCell ref="A5:A6"/>
    <mergeCell ref="B5:B6"/>
    <mergeCell ref="C5:C6"/>
    <mergeCell ref="D5:D6"/>
    <mergeCell ref="E5:E6"/>
    <mergeCell ref="F5:F6"/>
    <mergeCell ref="I92:I93"/>
    <mergeCell ref="H92:H93"/>
    <mergeCell ref="G92:G93"/>
    <mergeCell ref="F92:F93"/>
    <mergeCell ref="E92:E93"/>
    <mergeCell ref="D92:D93"/>
    <mergeCell ref="C92:C93"/>
    <mergeCell ref="V92:V93"/>
    <mergeCell ref="U92:U93"/>
    <mergeCell ref="T92:T93"/>
    <mergeCell ref="S92:S93"/>
    <mergeCell ref="R92:R93"/>
    <mergeCell ref="O92:O93"/>
    <mergeCell ref="N92:N93"/>
    <mergeCell ref="M92:M93"/>
    <mergeCell ref="L92:L93"/>
    <mergeCell ref="V94:V95"/>
    <mergeCell ref="U94:U95"/>
    <mergeCell ref="T94:T95"/>
    <mergeCell ref="S94:S95"/>
    <mergeCell ref="R94:R95"/>
    <mergeCell ref="B92:B93"/>
    <mergeCell ref="A92:A93"/>
    <mergeCell ref="G94:G95"/>
    <mergeCell ref="D94:D95"/>
    <mergeCell ref="E94:E95"/>
    <mergeCell ref="F94:F95"/>
    <mergeCell ref="H94:H95"/>
    <mergeCell ref="I94:I95"/>
    <mergeCell ref="O94:O95"/>
    <mergeCell ref="N94:N95"/>
    <mergeCell ref="M94:M95"/>
    <mergeCell ref="L94:L95"/>
    <mergeCell ref="K94:K95"/>
    <mergeCell ref="J94:J95"/>
    <mergeCell ref="C94:C95"/>
    <mergeCell ref="B94:B95"/>
    <mergeCell ref="A94:A95"/>
    <mergeCell ref="K92:K93"/>
    <mergeCell ref="J92:J93"/>
  </mergeCells>
  <phoneticPr fontId="46" type="noConversion"/>
  <dataValidations count="4">
    <dataValidation type="list" allowBlank="1" showInputMessage="1" showErrorMessage="1" sqref="I26:I27 I16 I18:I20 I31:I32 I29 I22:I24 I59:I61 I46:I56 I66 I64 I85 I82 I80 I77 I75 I69 I72 I12:I14 I7 I9 I92 I94" xr:uid="{E6F270DE-E7C7-4E0E-8401-145139D89EED}">
      <formula1>INDIRECT(H7)</formula1>
    </dataValidation>
    <dataValidation type="list" allowBlank="1" showInputMessage="1" showErrorMessage="1" sqref="H26:H27 H16 H18:H20 H31:H32 H29 H22:H24 H59:H61 H46:H56 H66 H64 H85 H82 H80 H77 H75 H69 H72 H12:H14 H7 H9" xr:uid="{39A461B0-8176-4583-9876-C01DA1C7D121}">
      <formula1>Tipo</formula1>
    </dataValidation>
    <dataValidation type="list" allowBlank="1" showErrorMessage="1" sqref="H45 H43 H41 H34 H37:H39 H86:H89 H91:H92 H94 H96" xr:uid="{F6305083-3667-488E-A9DF-AC5F2CDBF284}">
      <formula1>Tipo</formula1>
    </dataValidation>
    <dataValidation type="list" allowBlank="1" showErrorMessage="1" sqref="I45 I43 I41 I34 I37:I39 I86:I89 I91 I96" xr:uid="{2EDC4F14-6753-434A-9DA0-9E632482D706}">
      <formula1>INDIRECT(H34)</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ee9e2c-268c-46ef-9389-8b20023ebbcd">
      <Terms xmlns="http://schemas.microsoft.com/office/infopath/2007/PartnerControls"/>
    </lcf76f155ced4ddcb4097134ff3c332f>
    <TaxCatchAll xmlns="7cdffbf9-ebbc-460a-9152-714904f39d8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49F8502F4AC28408D4F4F39A78E4E33" ma:contentTypeVersion="14" ma:contentTypeDescription="Crear nuevo documento." ma:contentTypeScope="" ma:versionID="da6de8fa917b9011b74dc7ac06d76546">
  <xsd:schema xmlns:xsd="http://www.w3.org/2001/XMLSchema" xmlns:xs="http://www.w3.org/2001/XMLSchema" xmlns:p="http://schemas.microsoft.com/office/2006/metadata/properties" xmlns:ns2="e0ee9e2c-268c-46ef-9389-8b20023ebbcd" xmlns:ns3="7cdffbf9-ebbc-460a-9152-714904f39d80" targetNamespace="http://schemas.microsoft.com/office/2006/metadata/properties" ma:root="true" ma:fieldsID="0d848714445159f9aff387824c417329" ns2:_="" ns3:_="">
    <xsd:import namespace="e0ee9e2c-268c-46ef-9389-8b20023ebbcd"/>
    <xsd:import namespace="7cdffbf9-ebbc-460a-9152-714904f39d8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e9e2c-268c-46ef-9389-8b20023ebbc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1b0168f3-4b0c-41bb-ac2b-6d301d76348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cdffbf9-ebbc-460a-9152-714904f39d8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cb3cb58-6288-4f53-9c1f-96efe5e2fac2}" ma:internalName="TaxCatchAll" ma:showField="CatchAllData" ma:web="7cdffbf9-ebbc-460a-9152-714904f39d8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75F155-5F62-417E-A683-8A52E66A8EB2}">
  <ds:schemaRefs>
    <ds:schemaRef ds:uri="http://schemas.microsoft.com/office/2006/metadata/properties"/>
    <ds:schemaRef ds:uri="http://schemas.microsoft.com/office/infopath/2007/PartnerControls"/>
    <ds:schemaRef ds:uri="e0ee9e2c-268c-46ef-9389-8b20023ebbcd"/>
    <ds:schemaRef ds:uri="7cdffbf9-ebbc-460a-9152-714904f39d80"/>
  </ds:schemaRefs>
</ds:datastoreItem>
</file>

<file path=customXml/itemProps2.xml><?xml version="1.0" encoding="utf-8"?>
<ds:datastoreItem xmlns:ds="http://schemas.openxmlformats.org/officeDocument/2006/customXml" ds:itemID="{CDE614FD-2D4A-4C75-8B58-D8B150C6765A}">
  <ds:schemaRefs>
    <ds:schemaRef ds:uri="http://schemas.microsoft.com/sharepoint/v3/contenttype/forms"/>
  </ds:schemaRefs>
</ds:datastoreItem>
</file>

<file path=customXml/itemProps3.xml><?xml version="1.0" encoding="utf-8"?>
<ds:datastoreItem xmlns:ds="http://schemas.openxmlformats.org/officeDocument/2006/customXml" ds:itemID="{D528ECC0-85C9-4CC7-9F10-1522E3A4DC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ee9e2c-268c-46ef-9389-8b20023ebbcd"/>
    <ds:schemaRef ds:uri="7cdffbf9-ebbc-460a-9152-714904f39d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Matriz Calor Inherente</vt:lpstr>
      <vt:lpstr>1 INSTRUCTIVO</vt:lpstr>
      <vt:lpstr>2 CONTEXTO</vt:lpstr>
      <vt:lpstr>Mapa de riesgos</vt:lpstr>
      <vt:lpstr>'Mapa de riesgos'!Títulos_a_imprimir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SALAS</dc:creator>
  <cp:lastModifiedBy>Dolly Johanna</cp:lastModifiedBy>
  <cp:lastPrinted>2021-05-20T21:19:24Z</cp:lastPrinted>
  <dcterms:created xsi:type="dcterms:W3CDTF">2006-09-16T00:00:00Z</dcterms:created>
  <dcterms:modified xsi:type="dcterms:W3CDTF">2026-01-31T13:14:18Z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0x010100A49F8502F4AC28408D4F4F39A78E4E33</vt:lpwstr>
  </property>
</Properties>
</file>