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2025_OAP\RIESGOS 2025\RIESGOS DE GESTIÓN 2025\VERSIÓN 1\"/>
    </mc:Choice>
  </mc:AlternateContent>
  <xr:revisionPtr revIDLastSave="0" documentId="13_ncr:1_{BC6EF660-844B-47B8-BC03-AA75736FB636}" xr6:coauthVersionLast="47" xr6:coauthVersionMax="47" xr10:uidLastSave="{00000000-0000-0000-0000-000000000000}"/>
  <bookViews>
    <workbookView xWindow="-108" yWindow="-108" windowWidth="23256" windowHeight="12456" xr2:uid="{0144C492-A18D-4E04-B77B-331C957D128F}"/>
  </bookViews>
  <sheets>
    <sheet name="Hoja1" sheetId="1" r:id="rId1"/>
  </sheets>
  <definedNames>
    <definedName name="_xlnm._FilterDatabase" localSheetId="0" hidden="1">Hoja1!$A$14:$BA$87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6" i="1" l="1"/>
  <c r="AD36" i="1" s="1"/>
  <c r="AE36" i="1" s="1"/>
  <c r="AC37" i="1"/>
  <c r="AC35" i="1"/>
  <c r="AC57" i="1"/>
  <c r="AC62" i="1"/>
  <c r="AC61" i="1"/>
  <c r="AC87" i="1"/>
  <c r="AD87" i="1" s="1"/>
  <c r="AE87" i="1" s="1"/>
  <c r="AC86" i="1"/>
  <c r="AD86" i="1" s="1"/>
  <c r="AE86" i="1" s="1"/>
  <c r="AD37" i="1" l="1"/>
  <c r="AE37" i="1" s="1"/>
  <c r="AC60" i="1"/>
  <c r="AD60" i="1" s="1"/>
  <c r="AE60" i="1" s="1"/>
  <c r="AD61" i="1" s="1"/>
  <c r="AC59" i="1"/>
  <c r="AD59" i="1" s="1"/>
  <c r="AE59" i="1" s="1"/>
  <c r="AC58" i="1"/>
  <c r="AC56" i="1"/>
  <c r="AD56" i="1" s="1"/>
  <c r="AE56" i="1" s="1"/>
  <c r="AC55" i="1"/>
  <c r="AC54" i="1"/>
  <c r="AD54" i="1" s="1"/>
  <c r="AE54" i="1" s="1"/>
  <c r="AC53" i="1"/>
  <c r="AC52" i="1"/>
  <c r="AC51" i="1"/>
  <c r="AD51" i="1" s="1"/>
  <c r="AE51" i="1" s="1"/>
  <c r="AC49" i="1"/>
  <c r="AC50" i="1"/>
  <c r="AC48" i="1"/>
  <c r="AD48" i="1" s="1"/>
  <c r="AE48" i="1" s="1"/>
  <c r="AC47" i="1"/>
  <c r="AC46" i="1"/>
  <c r="AC45" i="1"/>
  <c r="AD45" i="1" s="1"/>
  <c r="AE45" i="1" s="1"/>
  <c r="AC85" i="1"/>
  <c r="AD85" i="1" s="1"/>
  <c r="AE85" i="1" s="1"/>
  <c r="AC32" i="1"/>
  <c r="AD32" i="1" s="1"/>
  <c r="AE32" i="1" s="1"/>
  <c r="AC44" i="1"/>
  <c r="AC43" i="1"/>
  <c r="AD43" i="1" s="1"/>
  <c r="AE43" i="1" s="1"/>
  <c r="AC42" i="1"/>
  <c r="AD42" i="1" s="1"/>
  <c r="AC40" i="1"/>
  <c r="AD40" i="1" s="1"/>
  <c r="AE40" i="1" s="1"/>
  <c r="AC39" i="1"/>
  <c r="AC38" i="1"/>
  <c r="AD38" i="1" s="1"/>
  <c r="AE38" i="1" s="1"/>
  <c r="AC34" i="1"/>
  <c r="AD34" i="1" s="1"/>
  <c r="AE34" i="1" s="1"/>
  <c r="AD35" i="1" s="1"/>
  <c r="AD33" i="1"/>
  <c r="AC31" i="1"/>
  <c r="AD31" i="1" s="1"/>
  <c r="AE31" i="1" s="1"/>
  <c r="AC81" i="1"/>
  <c r="AD46" i="1" l="1"/>
  <c r="AE46" i="1" s="1"/>
  <c r="AD49" i="1"/>
  <c r="AE49" i="1" s="1"/>
  <c r="AD57" i="1"/>
  <c r="AE57" i="1" s="1"/>
  <c r="AE61" i="1"/>
  <c r="AD44" i="1"/>
  <c r="AD52" i="1"/>
  <c r="AE52" i="1" s="1"/>
  <c r="AD55" i="1"/>
  <c r="AE55" i="1" s="1"/>
  <c r="AD47" i="1"/>
  <c r="AD39" i="1"/>
  <c r="AE39" i="1" s="1"/>
  <c r="AD81" i="1"/>
  <c r="AE81" i="1" s="1"/>
  <c r="AD58" i="1" l="1"/>
  <c r="AE58" i="1" s="1"/>
  <c r="AD50" i="1"/>
  <c r="AE50" i="1" s="1"/>
  <c r="AD53" i="1"/>
  <c r="AE53" i="1" s="1"/>
  <c r="AC74" i="1"/>
  <c r="AD74" i="1" s="1"/>
  <c r="AE74" i="1" s="1"/>
  <c r="AC65" i="1"/>
  <c r="AC73" i="1"/>
  <c r="AC72" i="1"/>
  <c r="AD72" i="1" s="1"/>
  <c r="AE72" i="1" s="1"/>
  <c r="AC71" i="1"/>
  <c r="AC70" i="1"/>
  <c r="AD70" i="1" s="1"/>
  <c r="AE70" i="1" s="1"/>
  <c r="AC69" i="1"/>
  <c r="AC68" i="1"/>
  <c r="AD68" i="1" s="1"/>
  <c r="AE68" i="1" s="1"/>
  <c r="AC67" i="1"/>
  <c r="AD67" i="1" s="1"/>
  <c r="AE67" i="1" s="1"/>
  <c r="AC66" i="1"/>
  <c r="AD66" i="1" s="1"/>
  <c r="AE66" i="1" s="1"/>
  <c r="AC64" i="1"/>
  <c r="AC63" i="1"/>
  <c r="AD63" i="1" s="1"/>
  <c r="AE63" i="1" s="1"/>
  <c r="AC30" i="1"/>
  <c r="AC29" i="1"/>
  <c r="AD29" i="1" s="1"/>
  <c r="AE29" i="1" s="1"/>
  <c r="AC20" i="1"/>
  <c r="AC19" i="1"/>
  <c r="AC18" i="1"/>
  <c r="AD18" i="1" s="1"/>
  <c r="AE18" i="1" s="1"/>
  <c r="AC17" i="1"/>
  <c r="AD64" i="1" l="1"/>
  <c r="AE64" i="1" s="1"/>
  <c r="AD65" i="1" s="1"/>
  <c r="AD19" i="1"/>
  <c r="AE19" i="1" s="1"/>
  <c r="AD30" i="1"/>
  <c r="AE30" i="1" s="1"/>
  <c r="AD17" i="1"/>
  <c r="AE17" i="1" s="1"/>
  <c r="AD73" i="1"/>
  <c r="AE73" i="1" s="1"/>
  <c r="AD71" i="1"/>
  <c r="AE71" i="1" s="1"/>
  <c r="AD69" i="1"/>
  <c r="AE69" i="1" s="1"/>
  <c r="AE65" i="1" l="1"/>
  <c r="AD20" i="1"/>
  <c r="AE20" i="1" s="1"/>
  <c r="AC16" i="1"/>
  <c r="AC15" i="1"/>
  <c r="AD15" i="1" s="1"/>
  <c r="AE15" i="1" s="1"/>
  <c r="AC28" i="1"/>
  <c r="AC27" i="1"/>
  <c r="AD27" i="1" s="1"/>
  <c r="AE27" i="1" s="1"/>
  <c r="AC26" i="1"/>
  <c r="AD26" i="1" s="1"/>
  <c r="AE26" i="1" s="1"/>
  <c r="AC77" i="1"/>
  <c r="AD77" i="1" s="1"/>
  <c r="AE77" i="1" s="1"/>
  <c r="AC76" i="1"/>
  <c r="AC75" i="1"/>
  <c r="AD75" i="1" s="1"/>
  <c r="AE75" i="1" s="1"/>
  <c r="K75" i="1"/>
  <c r="AC25" i="1"/>
  <c r="AC24" i="1"/>
  <c r="AC23" i="1"/>
  <c r="AD23" i="1" s="1"/>
  <c r="AE23" i="1" s="1"/>
  <c r="AC22" i="1"/>
  <c r="AC21" i="1"/>
  <c r="AD21" i="1" s="1"/>
  <c r="AE21" i="1" s="1"/>
  <c r="AC82" i="1"/>
  <c r="AD82" i="1" s="1"/>
  <c r="AE82" i="1" s="1"/>
  <c r="AC80" i="1"/>
  <c r="AD80" i="1" s="1"/>
  <c r="AE80" i="1" s="1"/>
  <c r="AC79" i="1"/>
  <c r="AC78" i="1"/>
  <c r="AD78" i="1" s="1"/>
  <c r="AE78" i="1" s="1"/>
  <c r="AD84" i="1"/>
  <c r="AE83" i="1"/>
  <c r="AD83" i="1"/>
  <c r="AD28" i="1" l="1"/>
  <c r="AE28" i="1" s="1"/>
  <c r="AD16" i="1"/>
  <c r="AE16" i="1" s="1"/>
  <c r="AE84" i="1"/>
  <c r="AD79" i="1"/>
  <c r="AE79" i="1" s="1"/>
  <c r="AD24" i="1"/>
  <c r="AE24" i="1" s="1"/>
  <c r="AD22" i="1"/>
  <c r="AE22" i="1" s="1"/>
  <c r="AD76" i="1"/>
  <c r="AE76" i="1" s="1"/>
  <c r="AD25" i="1" l="1"/>
  <c r="AE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Dolly Johanna V</author>
  </authors>
  <commentList>
    <comment ref="N38" authorId="0" shapeId="0" xr:uid="{BB751973-C797-42E4-872C-2362D1405D8D}">
      <text>
        <r>
          <rPr>
            <b/>
            <sz val="9"/>
            <color indexed="8"/>
            <rFont val="Tahoma"/>
            <family val="2"/>
          </rPr>
          <t xml:space="preserve">Revisar la valoración teniendo en cuenta, qué pasa si no se aprueba el anteproyecto de presupuesto? El impacto es más fuerte para la entidad 
</t>
        </r>
        <r>
          <rPr>
            <b/>
            <sz val="9"/>
            <color indexed="8"/>
            <rFont val="Tahoma"/>
            <family val="2"/>
          </rPr>
          <t xml:space="preserve">
</t>
        </r>
        <r>
          <rPr>
            <b/>
            <sz val="9"/>
            <color indexed="8"/>
            <rFont val="Tahoma"/>
            <family val="2"/>
          </rPr>
          <t xml:space="preserve">El riesgo no es sobre la no aprobación si no sobre el incumplimiento de entrega de la formulación
</t>
        </r>
      </text>
    </comment>
    <comment ref="G45" authorId="1" shapeId="0" xr:uid="{8808F01C-8710-4255-86E5-F7F27B0351CA}">
      <text>
        <r>
          <rPr>
            <b/>
            <sz val="9"/>
            <color indexed="81"/>
            <rFont val="Tahoma"/>
            <family val="2"/>
          </rPr>
          <t>Dolly Johanna V:</t>
        </r>
        <r>
          <rPr>
            <sz val="9"/>
            <color indexed="81"/>
            <rFont val="Tahoma"/>
            <family val="2"/>
          </rPr>
          <t xml:space="preserve">
Causas diferentes en excel y smart</t>
        </r>
      </text>
    </comment>
    <comment ref="K45" authorId="1" shapeId="0" xr:uid="{693CF935-9392-4FC0-AD62-455A9D2D76E8}">
      <text>
        <r>
          <rPr>
            <b/>
            <sz val="9"/>
            <color indexed="81"/>
            <rFont val="Tahoma"/>
            <family val="2"/>
          </rPr>
          <t>Dolly Johanna V:</t>
        </r>
        <r>
          <rPr>
            <sz val="9"/>
            <color indexed="81"/>
            <rFont val="Tahoma"/>
            <family val="2"/>
          </rPr>
          <t xml:space="preserve">
Excel: 1920 horas</t>
        </r>
      </text>
    </comment>
    <comment ref="L45" authorId="1" shapeId="0" xr:uid="{E8FB8A10-D1B0-4374-B23A-A225701ACA32}">
      <text>
        <r>
          <rPr>
            <b/>
            <sz val="9"/>
            <color indexed="81"/>
            <rFont val="Tahoma"/>
            <family val="2"/>
          </rPr>
          <t>Dolly Johanna V:</t>
        </r>
        <r>
          <rPr>
            <sz val="9"/>
            <color indexed="81"/>
            <rFont val="Tahoma"/>
            <family val="2"/>
          </rPr>
          <t xml:space="preserve">
Excel: alta</t>
        </r>
      </text>
    </comment>
    <comment ref="AH45" authorId="1" shapeId="0" xr:uid="{01534972-BCE3-42C8-8B77-1ABB77ED7094}">
      <text>
        <r>
          <rPr>
            <b/>
            <sz val="9"/>
            <color indexed="81"/>
            <rFont val="Tahoma"/>
            <family val="2"/>
          </rPr>
          <t>Dolly Johanna V:</t>
        </r>
        <r>
          <rPr>
            <sz val="9"/>
            <color indexed="81"/>
            <rFont val="Tahoma"/>
            <family val="2"/>
          </rPr>
          <t xml:space="preserve">
Excel Moderada</t>
        </r>
      </text>
    </comment>
    <comment ref="AF48" authorId="1" shapeId="0" xr:uid="{5A18D469-BAA4-41CF-923B-56A01F04BC3A}">
      <text>
        <r>
          <rPr>
            <b/>
            <sz val="9"/>
            <color indexed="81"/>
            <rFont val="Tahoma"/>
            <family val="2"/>
          </rPr>
          <t>Dolly Johanna V:</t>
        </r>
        <r>
          <rPr>
            <sz val="9"/>
            <color indexed="81"/>
            <rFont val="Tahoma"/>
            <family val="2"/>
          </rPr>
          <t xml:space="preserve">
Excel: Muy baja</t>
        </r>
      </text>
    </comment>
    <comment ref="G56" authorId="1" shapeId="0" xr:uid="{740B01DF-619F-46E0-B91A-FACBE238999A}">
      <text>
        <r>
          <rPr>
            <b/>
            <sz val="9"/>
            <color indexed="81"/>
            <rFont val="Tahoma"/>
            <family val="2"/>
          </rPr>
          <t>Dolly Johanna V:</t>
        </r>
        <r>
          <rPr>
            <sz val="9"/>
            <color indexed="81"/>
            <rFont val="Tahoma"/>
            <family val="2"/>
          </rPr>
          <t xml:space="preserve">
Causas diferentes en excel y smart</t>
        </r>
      </text>
    </comment>
    <comment ref="AG72" authorId="1" shapeId="0" xr:uid="{860F85F1-8637-471B-859D-D240921C5E5A}">
      <text>
        <r>
          <rPr>
            <b/>
            <sz val="9"/>
            <color indexed="81"/>
            <rFont val="Tahoma"/>
            <family val="2"/>
          </rPr>
          <t>Dolly Johanna V:</t>
        </r>
        <r>
          <rPr>
            <sz val="9"/>
            <color indexed="81"/>
            <rFont val="Tahoma"/>
            <family val="2"/>
          </rPr>
          <t xml:space="preserve">
Smart: menor</t>
        </r>
      </text>
    </comment>
    <comment ref="AG85" authorId="1" shapeId="0" xr:uid="{9292CD3D-635F-4B22-977B-C7382C8F4915}">
      <text>
        <r>
          <rPr>
            <b/>
            <sz val="9"/>
            <color indexed="81"/>
            <rFont val="Tahoma"/>
            <family val="2"/>
          </rPr>
          <t>Dolly Johanna V:</t>
        </r>
        <r>
          <rPr>
            <sz val="9"/>
            <color indexed="81"/>
            <rFont val="Tahoma"/>
            <family val="2"/>
          </rPr>
          <t xml:space="preserve">
excel: menor</t>
        </r>
      </text>
    </comment>
  </commentList>
</comments>
</file>

<file path=xl/sharedStrings.xml><?xml version="1.0" encoding="utf-8"?>
<sst xmlns="http://schemas.openxmlformats.org/spreadsheetml/2006/main" count="2345" uniqueCount="708">
  <si>
    <t>Impacto</t>
  </si>
  <si>
    <t>Causa Inmediata</t>
  </si>
  <si>
    <t xml:space="preserve">NOMBRE DEL PROCESO </t>
  </si>
  <si>
    <t xml:space="preserve">OBJETIVO DEL PROCESO
</t>
  </si>
  <si>
    <t>IDENTIFICACIÓN DEL RIESGO</t>
  </si>
  <si>
    <t xml:space="preserve">ANÁLISIS DEL RIESGO </t>
  </si>
  <si>
    <t>NATURALEZA DE CONTROL</t>
  </si>
  <si>
    <t>DESCRIPCIÓN DEL CONTROL</t>
  </si>
  <si>
    <t>NIVEL DE APLICACIÓN</t>
  </si>
  <si>
    <t>RESPONSABLE DE EJECUTAR EL CONTROL</t>
  </si>
  <si>
    <t xml:space="preserve">ANÁLISIS Y EVALUACIÓN DE LOS CONTROLES </t>
  </si>
  <si>
    <t xml:space="preserve">VALORACIÓN PROBABILIDAD INHERENTE </t>
  </si>
  <si>
    <t xml:space="preserve">RIESGO RESIDUAL </t>
  </si>
  <si>
    <t xml:space="preserve">Tratamiento del Riesgo </t>
  </si>
  <si>
    <t xml:space="preserve">PLANES DE ACCIÓN </t>
  </si>
  <si>
    <t xml:space="preserve">MONITOREO Y REVISIÓN AL RIESGO </t>
  </si>
  <si>
    <t>N°</t>
  </si>
  <si>
    <t>Riesgo Inherente</t>
  </si>
  <si>
    <t>AFECTACIÓN</t>
  </si>
  <si>
    <t xml:space="preserve">ATRIBUTOS DE EFICIENCIA </t>
  </si>
  <si>
    <t xml:space="preserve">ATRIBUTOS INFORMATIVOS </t>
  </si>
  <si>
    <t xml:space="preserve">NOMBRE DEL PROCEOS </t>
  </si>
  <si>
    <t>Actividades clave del proceso</t>
  </si>
  <si>
    <t>Factor de Riesgo</t>
  </si>
  <si>
    <t xml:space="preserve">Causa Raiz </t>
  </si>
  <si>
    <t>Riesgo</t>
  </si>
  <si>
    <t>Consecuencia</t>
  </si>
  <si>
    <t xml:space="preserve">Clasificación del Riesgo </t>
  </si>
  <si>
    <t xml:space="preserve">FRECUENCIA DE LA ACTIVIDAD </t>
  </si>
  <si>
    <t>Probabilidad</t>
  </si>
  <si>
    <t>Peso</t>
  </si>
  <si>
    <t>Zona de riesgo</t>
  </si>
  <si>
    <t xml:space="preserve">PROBABILIDAD / IMPACTO </t>
  </si>
  <si>
    <t xml:space="preserve">TIPO </t>
  </si>
  <si>
    <t>PESO</t>
  </si>
  <si>
    <t>IMPLEMENTACIÓN</t>
  </si>
  <si>
    <t xml:space="preserve">DOCUMENTADO </t>
  </si>
  <si>
    <t xml:space="preserve">FRECUENCIA </t>
  </si>
  <si>
    <t xml:space="preserve">EVIDENCIA </t>
  </si>
  <si>
    <t xml:space="preserve">CALIFICACIÓN CONTROL </t>
  </si>
  <si>
    <t>(PROBABILIDAD INHERENTE * CALIFICACIÓN CONTROL)</t>
  </si>
  <si>
    <t>(PROBABILIDAD RESIDUAL - RESULTADO CALIFICACIÓN CONTROL)</t>
  </si>
  <si>
    <t xml:space="preserve">Probabilidad Residula Final </t>
  </si>
  <si>
    <t xml:space="preserve">Impacto Residual Final </t>
  </si>
  <si>
    <t>Acción</t>
  </si>
  <si>
    <t>Unidad de medida</t>
  </si>
  <si>
    <t>Meta</t>
  </si>
  <si>
    <t xml:space="preserve">Registro </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</si>
  <si>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</si>
  <si>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</si>
  <si>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</si>
  <si>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</si>
  <si>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</si>
  <si>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</si>
  <si>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</si>
  <si>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</si>
  <si>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</si>
  <si>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Procesos</t>
  </si>
  <si>
    <t>Ejecución y administración de procesos</t>
  </si>
  <si>
    <t>Preventivo</t>
  </si>
  <si>
    <t>Central</t>
  </si>
  <si>
    <t xml:space="preserve">Procesos </t>
  </si>
  <si>
    <t>Muy Baja</t>
  </si>
  <si>
    <t>Leve</t>
  </si>
  <si>
    <t xml:space="preserve">Ejecución y administración de procesos </t>
  </si>
  <si>
    <t>Manual</t>
  </si>
  <si>
    <t>Documentado</t>
  </si>
  <si>
    <t>Continua</t>
  </si>
  <si>
    <t>Con registro</t>
  </si>
  <si>
    <t xml:space="preserve">Publicar, comunicar y/o notificar a los sujetos interesados los actos administrativos proferidas por la entidad. </t>
  </si>
  <si>
    <t>Efectuar la publicación y/o comunicación y/o notificación de los actos administrativos emitidos por la Secretaría Jurídica Distrital a los sujetos interesados.</t>
  </si>
  <si>
    <t>Proceso</t>
  </si>
  <si>
    <t>Alta</t>
  </si>
  <si>
    <t>Menor</t>
  </si>
  <si>
    <t>Moderado</t>
  </si>
  <si>
    <t>Baja</t>
  </si>
  <si>
    <t>Programar, gestionar, ejecutar y registrar los recursos financieros y los movimientos contables, para atender las obligaciones contraídas por la Secretaría Jurídica Distrital.</t>
  </si>
  <si>
    <t>El registro de la información contable</t>
  </si>
  <si>
    <t>Media</t>
  </si>
  <si>
    <t>Reporte de la  información exógena</t>
  </si>
  <si>
    <t>proceso</t>
  </si>
  <si>
    <t xml:space="preserve">Leve </t>
  </si>
  <si>
    <t>El profesional asignado anualmente realiza verificación de la información a reportar previa entrega a través de cruces de información con los estados contables y con la información reportada por la Secretaría de Hacienda Distrital, de acuerdo a lo contemplado en el procedimiento 2311420-PR-065 Reporte de Información Tributaria, Dejando como evidencia los archivos de Excel de los cruces realizados.</t>
  </si>
  <si>
    <t xml:space="preserve">Probabilidad </t>
  </si>
  <si>
    <t>Dirigir, coordinar y controlar al interior de la Secretaría la ejecución de los programas y actividades relacionadas con los asuntos de carácter administrativo de conformidad con las disposiciones vigentes.</t>
  </si>
  <si>
    <t>Registro de la información asociada con los bienes y elementos de consumo</t>
  </si>
  <si>
    <t>ATENCIÓN A LA CIUDADANÍA</t>
  </si>
  <si>
    <t>GESTIÓN DOCUMENTAL</t>
  </si>
  <si>
    <t>Coordinar el proceso de gestión documental, desde la creación o recepción de los documentos hasta su disposición final, sin importar el soporte de producción, al interior de la Secretaría Jurídica Distrital.</t>
  </si>
  <si>
    <t xml:space="preserve">Crear, generar, tramitar, organizar y administrar la documentación producto de las actividades de la SJD, de acuerdo a la TRD y demás instrumentos archivísticos. </t>
  </si>
  <si>
    <t>Muy Alta</t>
  </si>
  <si>
    <t>Gestores de Archivo de las Dependencias</t>
  </si>
  <si>
    <t>Solicitudes</t>
  </si>
  <si>
    <t>Memorandos</t>
  </si>
  <si>
    <t>Seguimientos realizados</t>
  </si>
  <si>
    <t>Implementar de los lineamientos
políticas e instrumentos archivísticos
para la gestión documental.</t>
  </si>
  <si>
    <t xml:space="preserve">Ejecución y administración de procesos Ejecución y administración de procesos  </t>
  </si>
  <si>
    <t>Central y Punto de Atención</t>
  </si>
  <si>
    <t>Colaboradores Servicios Postales Nacionales - 4-72</t>
  </si>
  <si>
    <t>Automático</t>
  </si>
  <si>
    <t>Sensibilizaciones</t>
  </si>
  <si>
    <t>Registros de asistencia</t>
  </si>
  <si>
    <t>Sensibilizaciones realizadas</t>
  </si>
  <si>
    <t>GESTIÓN CONTRACTUAL</t>
  </si>
  <si>
    <t xml:space="preserve">Gestionar procesos de contratación para la adquisición de bienes y servicios en el marco operacional de la Secretaría Jurídica Distrital. </t>
  </si>
  <si>
    <t>celebración de contratos
Revisiones previas
Estructuración del estudio previo 
Selección de la modalidad de Contratación</t>
  </si>
  <si>
    <t>Ejecución y Administración de Procesos</t>
  </si>
  <si>
    <t>Mesa de trabajo</t>
  </si>
  <si>
    <t>Registro de Asistencia y Documentos Generados</t>
  </si>
  <si>
    <t>Verificación de idoneidad en contratos
Desarrollo de la etapa precontractual</t>
  </si>
  <si>
    <t>El profesional asignado cada vez que se requiera realizar un proceso de contratación verifica los documentos precontractuales y el cumplimiento de los requisitos legales y técnicos revisando el contenido de los documentos aportados, como evidencia se dejara los correos electrónicos con las observaciones remitidas a las áreas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</si>
  <si>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</si>
  <si>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Diseñar las actividades relacionadas con la vinculación de servidores a la SJD.</t>
  </si>
  <si>
    <t>20 Vinculaciones</t>
  </si>
  <si>
    <t>Profesional Universitario</t>
  </si>
  <si>
    <t>Ejecutar el Plan Estratégico del Talento Humano de la SJD</t>
  </si>
  <si>
    <t>229 Actividades Programadas</t>
  </si>
  <si>
    <t>El Profesional designado mensualmente realizará seguimiento al cumplimiento del cronograma establecido para la ejecución del Plan Estratégico del Talento Humano comparando las actividades programadas en el plan con las actividades desarrolladas durante el mes dejando como evidencia el reporte de las actividades ejecutadas en el informe del comité de autocontrol de la Dirección de Gestión Corporativa, en caso de presentarse alguna desviación en la programación se informara al Director(a) para realizar el respectivo ajuste y desarrollar la actividad sin que esta se ejecute fuera de la vigencia establecida en el plan.</t>
  </si>
  <si>
    <t>Administración de personal</t>
  </si>
  <si>
    <t>12 veces por Año</t>
  </si>
  <si>
    <t>484 Situaciones Presentadas</t>
  </si>
  <si>
    <t>Identificar la situación
administrativa que conlleve a
la desvinculación del servidor
público.</t>
  </si>
  <si>
    <t>27 Retiros</t>
  </si>
  <si>
    <t xml:space="preserve">Profesional Universitario </t>
  </si>
  <si>
    <t>2311000-2</t>
  </si>
  <si>
    <t>Orientar y coordinar la atención de los requerimientos presentados por la ciudadanía (PQRS) y realizar la evaluación de los trámites y servicios de la entidad.</t>
  </si>
  <si>
    <t>Gestionar y hacer seguimiento a los requerimientos presentados por la ciudadanía.</t>
  </si>
  <si>
    <t>Procesos: Vencimiento de los términos de ley para la atención oportuna de PQRS</t>
  </si>
  <si>
    <t>Procesos: Falta de seguimiento a las dependencias responsables de emitir las respuestas a las PQRS asignadas a través del Sistema de Bogotá te Escucha.</t>
  </si>
  <si>
    <t>Posibilidad de afectación reputacional por vencimiento de términos a las respuestas de las PQRS debido a la falta de seguimiento a las dependencias responsables de emitir las respuestas a las PQRS asignadas a través del Sistema de Bogotá te Escucha</t>
  </si>
  <si>
    <t>Afectación reputacional Insatisfacción de la ciudadanía Afectación jurídica hacia la entidad</t>
  </si>
  <si>
    <t>ALTA</t>
  </si>
  <si>
    <t>El Gestor del Sistema Bogotá te Escucha de cada dependencia quincenalmente, remitirá a la Dirección de Gestión Corporativa un informe que contenga el reporte de la gestión de las PQRS asignadas a la dependencia en el Sistema de Bogotá te Escucha, dejando como evidencia el memorando emitido y el informe entregado firmados por el jefe de la dependencia.</t>
  </si>
  <si>
    <t>El funcionario (a) asignado (a) al proceso en su calidad de administrador del Sistema de Bogotá te Escucha semanalmente realiza un seguimiento a las dependencias responsables de emitir respuesta a las PQRS informando mediante correo electrónico las peticiones que están próximas a vencer. En caso de no ser atendida la solicitud, el mismo día del vencimiento se informará al jefe inmediato para garantizar que las peticiones sean atendidas dentro de los términos de Ley. Como evidencia se dejaran los correos electrónicos enviados y los informes semanales de vencimiento de términos.</t>
  </si>
  <si>
    <t>Técnico Operativo</t>
  </si>
  <si>
    <t xml:space="preserve">Probabilidad   </t>
  </si>
  <si>
    <t xml:space="preserve">Documentado </t>
  </si>
  <si>
    <t>BAJA (40%)</t>
  </si>
  <si>
    <t>MODERADO (60%)</t>
  </si>
  <si>
    <t>Aceptar o reducir el riesgo</t>
  </si>
  <si>
    <t>ADJUNTO</t>
  </si>
  <si>
    <t xml:space="preserve">RESPONSABLE MONITOREO </t>
  </si>
  <si>
    <t>FECHA MONITOREO</t>
  </si>
  <si>
    <t>UBICACIÓN DEL MONITOREO</t>
  </si>
  <si>
    <t>SI</t>
  </si>
  <si>
    <t>2. Para el periodo correspondiente al I cuatrimestre de 2025, el funcionario administrador del Sistema de Bogotá te Escucha realizó un seguimiento semanal a las dependencias responsables de emitir respuesta a las PQRS, informando mediante correo electrónico las peticiones próximas a vencer con el propósito de que sean atendidas oportunamente.</t>
  </si>
  <si>
    <t>CENTRAL - DIRECCIÓN DE GESTIÓN CORPORATIVA / ATENCIÓN A LA CIUDADANIA</t>
  </si>
  <si>
    <t>2025-05-161. ENERO-20250508T213428Z-001.zip
2025-05-162. FEBRERO-20250508T213441Z-001.zip
2025-05-163. MARZO-20250508T213458Z-001.zip
2025-05-164. ABRIL-20250508T213510Z-001.zip</t>
  </si>
  <si>
    <t>MONITOREO</t>
  </si>
  <si>
    <t>1. El Gestor del Sistema Bogotá te Escucha de cada dependencia remitió mediante memorando a la Dirección de Gestión Corporativa un informe con el reporte de la gestión extemporánea (traslados por competencia) de las PQRS asignadas a su cargo. Se aclara que se realizó un consolidado para el 1er cuatrimestre, teniendo en cuenta que la incorporación de esta actividad se dio con la ocasión de la actualización del control.</t>
  </si>
  <si>
    <t>Evidencias 1er cuatrimestre.zip</t>
  </si>
  <si>
    <t>2310430-2</t>
  </si>
  <si>
    <t>CONTROL INTERNO DISCIPLINARIO</t>
  </si>
  <si>
    <t>Adelantar las actuaciones disciplinarias al interior de la Entidad.</t>
  </si>
  <si>
    <t>Adelantar el proceso disciplinario, de conformidad con las etapas procesales descritas en la Ley 1952 de 2019 y las normas que la modifiquen.</t>
  </si>
  <si>
    <t>Procesos: Prescripcción y/o caducidad de los procesos disciplinarios.</t>
  </si>
  <si>
    <t>Procesos: Ausencia de seguimiento a los términos procesales por parte del abogado sustanciador.</t>
  </si>
  <si>
    <t>Posibilidad de afectación reputacional, por prescripcción y/o caducidad de los procesos disciplinarios, debido a la ausencia de seguimiento a los términos procesales por parte del abogado sustanciador.</t>
  </si>
  <si>
    <t>MODERADA</t>
  </si>
  <si>
    <t xml:space="preserve">	
El abogado sustanciador, llevará un control de los términos procesales y de cada una de las etapas de los procesos disciplinarios que se adelantan por parte de la Dirección Distrital de Asuntos Disciplinarios, a través de una base con el objetivo de evitar la ocurrencia de los fenómenos de caducidad y prescripción. Evidencia: Base de datos de autos generados en el periodo (sin indicar datos del expediente por Reserva Legal) Periodicidad: Mensual</t>
  </si>
  <si>
    <t>Directora Distrital de Asuntos Disciplinarios</t>
  </si>
  <si>
    <t>Los abogados sustanciadores, actualizó la base de datos de procesos disciplinarios a cargo de cada uno, como medida de control de los términos procesales y de cada una de las etapas de los procesos disciplinarios que se adelantan por parte de la Dirección Distrital de Asuntos Disciplinarios, a fin de evitar la ocurrencia de los fenómenos de caducidad y prescripción.</t>
  </si>
  <si>
    <t>2025-05-12Relacion autos 2025 DDAD.xlsx</t>
  </si>
  <si>
    <t>CENTRAL - DIRECCIÓN DISTRITAL DE ASUNTOS DISCIPLINARIOS</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</si>
  <si>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</si>
  <si>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</si>
  <si>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Elaboración de informes de seguimiento y de auditoría.</t>
  </si>
  <si>
    <t>Análisis y toma de desiciones erroneas fundamentadas en información inexacta</t>
  </si>
  <si>
    <t>Falta de  veracidad, claridad, oportunidad y objetividad en el contenido de los informes  generados por la Oficina de Control Interno
Aplicación inadecuada de los procedimientos y parámetros legales para la ejecución de las actividades de auditoría y seguimiento</t>
  </si>
  <si>
    <t>Posibilidad de afectación reputacional por   análisis y toma de desiciones erróneas fundamentadas en información inexacta debido a  falta de  veracidad, claridad, oportunidad y objetividad en el contenido de los informes  generados por la Oficina de Control Interno y  la aplicación inadecuada de los procedimientos y parámetros legales para la ejecución de las actividades de auditoría y seguimiento.</t>
  </si>
  <si>
    <t>52 veces</t>
  </si>
  <si>
    <t>El jefe de la Oficina de Control Interno verifica que los resultados presentados en el informe preliminar estén acordes con el contenido y las conclusiones presentadas, mediante la revisión de los diferentes papeles de trabajo, las evidencias  y el cumplimiento de los lineamientos señalados en los procedimientos, el programa y manual de auditoría, cuyos resultados son remitidos por correo electrónico dirigido al equipo auditor o al funcionario de la OCI responsable del informe de ley o seguimiento. 
Evidencia: 
- Correo electrónicos de revisión de informes de ley y seguimientos por parte de la jefe de oficina.</t>
  </si>
  <si>
    <t>Jefe Oficina de Control Interno</t>
  </si>
  <si>
    <t>Detectivo</t>
  </si>
  <si>
    <t xml:space="preserve">Cada vez que se realice un ajuste en un procedimiento, documento o lineamiento interno relacionado con el proceso de evaluación, ya sea independiente o externo, y que impacte las funciones de la Oficina de Control Interno, este será socializado en las sesiones del Subcomité de Autocontrol. La presentación estará a cargo del profesional designado por parte de la Jefe, según la temática a tratar.
Evidencia: 
- Acta de Subcomite de Autocontrol
- Presentacion con la tematica a tratar </t>
  </si>
  <si>
    <t xml:space="preserve">
Profesionales de la Oficina de Control Interno</t>
  </si>
  <si>
    <t>El profesional de la OCI  verifica que la planeación de la auditoría o informe contemple la totalidad del alcance previsto y criterios definidos en el plan anual de auditoría a través de la elaboración de  papeles de trabajo y/o solicitudes de información y la elaboración de listas de chequeo para la posterior valoración de las evidencias.
Evidencia:
-Solicitudes de información para seguimientos e informes de ley.
- Listas de chequeo en caso de auditorías</t>
  </si>
  <si>
    <t>Equipo de trabajo de la OCI.</t>
  </si>
  <si>
    <t>BAJA</t>
  </si>
  <si>
    <t>La jefe de la Oficina de Control Interno verificó que los resultados presentados en los informes preliminares de Ley y de seguimientos estén acordes con el contenido y las conclusiones presentadas. Como soportes se encuentran los correos electrónicos de remisión y revisión de los informes de ley y seguimientos.</t>
  </si>
  <si>
    <t>En acta de subcomité del mes de abril 2025, se realizo la socialización y actualización del formato de matriz de seguimiento de plan de mejoramiento y la creación del formato acompañamiento y asesoría de la Oficina de Control Interno.</t>
  </si>
  <si>
    <t>Los profesionales de la OCI verificaron el cumplimiento del alcance del informe de seguimiento y de ley, como soportes están las solicitudes de información. Para el caso de las auditorías se realizaron las correspondientes listas de chequeo.</t>
  </si>
  <si>
    <t>Acta 04.pdf</t>
  </si>
  <si>
    <t>Crtol 3 Memorandos.zip</t>
  </si>
  <si>
    <t>Ctrol 1 Correos.zip</t>
  </si>
  <si>
    <t>2310300-1</t>
  </si>
  <si>
    <t>2311500-2</t>
  </si>
  <si>
    <t>2311500-3</t>
  </si>
  <si>
    <t>Ejecuciones de actividades para garantizar la prestación de los servicios generales mantenimiento, Aseo, cafetería, transporte, préstamo de espacios y otros.</t>
  </si>
  <si>
    <t xml:space="preserve">	
Procesos: Deficiencia en la organización de los recursos necesarios e inoportunidad en la presentación de las solicitudes por parte de las distintas dependencias fuera de los tiempos establecidos.
Procesos: Presentación de las solicitudes por parte de las distintas dependencias fuera de los tiempos establecidos</t>
  </si>
  <si>
    <t xml:space="preserve">	
Procesos: Indisponibilidad en la prestación de los Servicios generales mantenimiento, Aseo, cafetería, transporte, préstamo de espacios y otros</t>
  </si>
  <si>
    <t>Posibilidad de afectación reputacional por indisponibilidad en la prestación de los Servicios generales (mantenimiento, Aseo, cafetería, transporte, préstamo de espacios y otros), debido a la deficiencia en la organización de los recursos necesarios e inoportunidad en la presentación de las solicitudes por parte de las distintas dependencias fuera de los tiempos establecidos.</t>
  </si>
  <si>
    <t xml:space="preserve">	
El auxiliar administrativo encargado cada vez que se realiza la solicitud de un servicio organiza los recursos necesarios para atender la solicitud revisando la disponibilidad de estos, dejando como evidencia la respuesta al solicitante, a través del sistema de información SASGE, o correo electrónico.</t>
  </si>
  <si>
    <t>Auxiliar administrativo/a</t>
  </si>
  <si>
    <t xml:space="preserve">	
Profesional Administrativo</t>
  </si>
  <si>
    <t xml:space="preserve">	
Procesos: Pérdida, hurto, robo o declaratoria de faltantes de los bienes tangibles pertenecientes a la entidad.</t>
  </si>
  <si>
    <t xml:space="preserve">	
Procesos: Omisión del registro de los bienes tangibles de la Secretaría Jurídica Distrital por concepto de ingresos, traslados, salidas y bajas de los bienes. Desconocimiento de los procedimientos y manejo de aplicativos del proceso de gestión administrativa - almacén.</t>
  </si>
  <si>
    <t>Posibilidad de afectación reputacional y/o económica por perdida, hurto, robo o declaratoria de faltantes de los bienes tangibles pertenecientes a la Secretaría Jurídica Distrital, debido a la omisión del registro de los bienes por concepto de ingresos, traslados, salidas y bajas y por el desconocimiento de los procedimientos y manejo de aplicativos del proceso de gestión administrativa - almacén.
(Fiscal)</t>
  </si>
  <si>
    <t>El Profesional Universitario Trimestralmente Validara la información registrada en los aplicativos SAI y SAE comparando la información obtenida en el inventario general con la información registrada. dejando como evidencia el acta de realización del inventario con sus soportes.</t>
  </si>
  <si>
    <t>Profesional universitaria</t>
  </si>
  <si>
    <t>Aceptar el riesgo</t>
  </si>
  <si>
    <t>2311600-1</t>
  </si>
  <si>
    <t>2311600-2</t>
  </si>
  <si>
    <t>Procesos: la celebración de contratos sin la selección adecuada de cada una de las modalidades de contratación definidas en la normatividad vigente,</t>
  </si>
  <si>
    <t>Procesos: deficiencias en la etapa precontractual</t>
  </si>
  <si>
    <t>Procesos: debilidades en la estructuración de los procesos de contratación requeridos por parte de las áreas.</t>
  </si>
  <si>
    <t>Procesos: Inadecuada formulación de los estudios previos, omisión de la revisión de requisitos relacionados en los estudios previos de la persona a contratar respecto al cumplimiento de los requisitos establecidos en la normatividad vigente.</t>
  </si>
  <si>
    <t>Posibilidad de afectación reputacional por la celebración de contratos sin la selección adecuada de cada una de las modalidades de contratación definidas en la normatividad vigente, debido a debilidades en la estructuración de los procesos de contratación requeridos por parte de las áreas</t>
  </si>
  <si>
    <t>Posibilidad de afectación reputacional por deficiencias en la etapa precontractual, debido a la inadecuada formulación de los estudios previos, omisión de la revisión de requisitos relacionados en los estudios previos de la persona a contratar respecto al cumplimiento de los requisitos establecidos en la normatividad vigente.</t>
  </si>
  <si>
    <t xml:space="preserve">	
El Comité de Contratación de la SJD anualmente verifica las líneas del plan anual de adquisiciones revisando línea por línea para verificar la necesidad y las modalidades de contratación solicitadas por las dependencias de la entidad, dejando como evidencia de la verificación el acta de reunión del comité de contratación</t>
  </si>
  <si>
    <t>El profesional asignado cada vez que se requiera realizar un proceso de contratación revisa el cumplimiento de cada uno de los requisitos, frente a lo establecido en los documentos previos realizado la validación de cada soporte aportado frente al requisito definido como evidencia se dejar la matriz con la relación de los contratos generados y el enlace de consulta en el aplicativo SECOP</t>
  </si>
  <si>
    <t>Realizar mesas de trabajo con las dependencias de la Secretaria Jurídica, con el fin de revisar las solicitudes de contratación para la siguiente vigencia</t>
  </si>
  <si>
    <t>Número de mesas realizadas / Número de mesas programadas</t>
  </si>
  <si>
    <t>se cargan actas de reunión del comité de contratación que aprueba el PAA para el 2025</t>
  </si>
  <si>
    <t>Se cargan los correos electrónicos con las observaciones remitidas a las áreas</t>
  </si>
  <si>
    <t>Se carga matriz con la relación de los contratos generados y el enlace de consulta en el aplicativo SECOP</t>
  </si>
  <si>
    <t>Aprobacion PAA 2025.zip</t>
  </si>
  <si>
    <t>Correos.zip</t>
  </si>
  <si>
    <t>2025-05-07Monitoreo de riesgos 1 cuatrimestre.xlsx</t>
  </si>
  <si>
    <t>CENTRAL - DIRECCIÓN DE GESTIÓN CORPORATIVA</t>
  </si>
  <si>
    <t>Promover la comunicación institucional en la Secretaría Jurídica
Distrital a través de estrategias de divulgación y difusión de
información a las partes interesadas (público interno y externo).</t>
  </si>
  <si>
    <t xml:space="preserve">Diseño y ejecución de estrategias de Comunicación. Relacionamiento con medios de comunicación. Producción, realización y difusión de contenidos. </t>
  </si>
  <si>
    <t xml:space="preserve">Talento Humano </t>
  </si>
  <si>
    <t>200</t>
  </si>
  <si>
    <t>MODERADO - 60%</t>
  </si>
  <si>
    <t>2300100-1</t>
  </si>
  <si>
    <t xml:space="preserve">	
Talento Humano: Deficiencia en el control y seguimiento a cada una de las solicitudes y tipologías de las publicaciones con destino a los grupos de interés.Ausencia de controles previos de la información por parte de las dependencias.</t>
  </si>
  <si>
    <t>Coordinación y Comunicación: Divulgación de información extemporánea con destino a los grupos de interés</t>
  </si>
  <si>
    <t>Posiblidad de afectación reputacional por divulgar información extemporánea y errada con destino a los grupos de interés debido a la deficiencia en el control y seguimiento a cada una de las solicitudes y tipologias de las publicaciones; asi como de la ausencia de controles previos de la información por parte de las dependencias. parte de las dependencias.</t>
  </si>
  <si>
    <t>El profesional asignado, verifica permanentemente que las actividades de comunicación se cumplan dentro de los términos establecidos para su divulgación, a través de una lista de control de publicaciones y matriz de seguimiento actividades de comunicación.</t>
  </si>
  <si>
    <t>El profesional encargado promueve a través de piezas comunicacionales el procedimiento general del proceso, haciendo énfasis en la generacion y publicación de información en tiempo oportuno, con destino a los grupos de valor. ( abril, julio, octubre). Evidencia de la Publicación</t>
  </si>
  <si>
    <t>A través de infografía se dio a conocer el procedimiento general del proceso, haciendo énfasis en la generación y publicación de información en tiempo oportuno, con destino a los grupos de valor.</t>
  </si>
  <si>
    <t>Matriz de Seguimiento 2025 publicaciones 1er Cuatrimestre.xlsx</t>
  </si>
  <si>
    <t>Correo de Secretaria Distrital Juridica Bogota - Boletín Interno de Comunicaciones- riesgos gestion.pdf</t>
  </si>
  <si>
    <t>CENTRAL - DESPACHO</t>
  </si>
  <si>
    <t>2311300-1</t>
  </si>
  <si>
    <t>Procesos: Vinculación de funcionarios sin cumplir con los requisitos mínimos establecidos en el manual de funciones de la entidad.</t>
  </si>
  <si>
    <t>Procesos: Falta de verificación de la documentación que acreditados estudios y la experiencia.
Procesos: Falta de criterio en la verificación de los requisitos establecidos en el manual de funciones
Procesos: Deficiencia en las gestiones necesarias para contar con la documentación requerida para la vinculación</t>
  </si>
  <si>
    <t>Posibilidad de afectación reputacional, por vincular funcionarios sin cumplir los requisitos mínimos establecidos en el manual de funciones de la entidad, debido a la falta de verificación de la documentación que acredita los estudios y la experiencia, por deficiencia en las gestiones necesarias para contar con la documentación requerida para la vinculación en el empleo y a la falta de criterio en la verificación de los requisitos establecidos en el manual de funciones</t>
  </si>
  <si>
    <t>Profesional Universitario de vinculación realiza el análisis de cumplimiento de experiencia y estudio, usando el formato de 2311300-FT-318 Certificado de Cumplimiento de Requisitos para Tomar Posesión la cual será revisada y aprobada por el Director y/o persona asignada, se realizara el conteo de la cantidad de tiempo de experiencia que acredita el funcionario, así como que los soportes de educación sean consecuentes con el requerimiento de educación que tiene el cargo en el manual de funciones de la entidad dejando como registro el formato debidamente diligenciado y aprobado en la historia laboral del funcionario.</t>
  </si>
  <si>
    <t>El Auxiliar administrativo de vinculación recibe y revisa los documentos soporte según la información relacionada en el formato 2311300-FT-095 - REQUISITOS PARA TOMAR POSESIÓN DEL CARGO una vez validada la información, se dará visto bueno por medio de la firma del formato y se remitirá a la historia laboral del funcionario.</t>
  </si>
  <si>
    <t>El Profesional Universitario cada vez que se presente una vinculación y a no mas de 15 días hábiles posteriores al ingreso del funcionario, solicitará a las instituciones educativas la validación de la autenticidad de los titulo presentados para la posesión, haciendo la solicitud por los medios disponibles por la institución educativa, dejando como evidencia el soporte de la solicitud realizada</t>
  </si>
  <si>
    <t>GESTIÓN DISCIPLINARIA DISTRITAL</t>
  </si>
  <si>
    <t>Contribuir en la protección y mejoramiento de la función pública, mediante el desarrollo de herramientas y políticas disciplinarias que brinden asesoría y acompañamiento al operador disciplinario del Distrito Capital.</t>
  </si>
  <si>
    <t xml:space="preserve">Central </t>
  </si>
  <si>
    <t xml:space="preserve">Manual </t>
  </si>
  <si>
    <t xml:space="preserve">CONTINUO </t>
  </si>
  <si>
    <t xml:space="preserve">Aceptar el riesgo </t>
  </si>
  <si>
    <t>2310430-3</t>
  </si>
  <si>
    <t xml:space="preserve">	
Coordinación y Comunicación: Debilidades en la difusión de la información y convocatoria de las orientaciones a los servidores públicos.</t>
  </si>
  <si>
    <t>Coordinación y Comunicación: Inasistencia de los Servidores Públicos a las orientaciones en responsabilidad disciplinaria.</t>
  </si>
  <si>
    <t>Posibilidad de afectación reputacional, por la inasistencia de los servidores públicos a las orientaciones en responsabilidad disciplinaria, debido a debilidades en la difusión de la información y convocatoria de las orientaciones a los servidores públicos.</t>
  </si>
  <si>
    <t>Afectación reputacional en cuanto a que la Secretaría Jurídica Distrital perdería credibilidad ante los sujetos procesales y la comunidad en general.</t>
  </si>
  <si>
    <t>El profesional a cargo del proceso de orientación por parte de la DDAD, verifica que los tiempos de atención de las diferentes actividades se lleven a cabo a través del Cronograma de actividades de la orientación, temática, plataforma, impacto y constata las actividades realizadas sobre la estrategia de comunicación y socialización de la orientación en aras de asegurar la mayor participación de los servidores públicos. Evidencia: Cronograma de actividades de la Dirección y listados de asistencia a los espacios Periodicidad: Mensual</t>
  </si>
  <si>
    <t xml:space="preserve">BAJA </t>
  </si>
  <si>
    <t>Conforme la actividad planeada para el mes abril desde la Dirección Distrital de Asuntos Disciplinarios avanzó la construcción del Taller de Fallo Disciplinario para las dependencias que realizan juzgamiento en el Distrito Capital, se definió la actividad metodológica y las actividades a adelantar. en el mes de abril de 2025, se adelantó la caracterización del sector seleccionado siendo este la Secretaría Distrital de la Mujer</t>
  </si>
  <si>
    <t>3. Servidores y colaboradores orientados -20250515T212920Z-1-001.zip</t>
  </si>
  <si>
    <t>Profesional Especializado</t>
  </si>
  <si>
    <t>2311520-1</t>
  </si>
  <si>
    <t>2311520-2</t>
  </si>
  <si>
    <t>Procesos: Deterioro, extravío y/o pérdida de la documentación que se encuentra en soportes físicos y digitales.</t>
  </si>
  <si>
    <t>Procesos: Falta de organización archivística de la documentación y por ende la imposibilidad de hacer uso de los instrumentos que permitan el control de los mismos.</t>
  </si>
  <si>
    <t>Posibilidad de afectación económica y/o reputacional por el deterioro, extravío y/o pérdida de los documentos de archivo debido a la falta de organización archivística de la documentación y por ende la imposibilidad de hacer uso de los instrumentos que permitan el control de los mismos.</t>
  </si>
  <si>
    <t xml:space="preserve">	
El gestor de archivo de cada dependencia diariamente debe organizar el archivo de gestión haciendo la revisión, organización, foliación y archivo de la documentación dejado como evidencia el FUID del archivo de gestión por dependencia</t>
  </si>
  <si>
    <t>El gestor de archivo de cada dependencia cada vez que se requiera realizará el control del préstamo documental registrando los prestamos en la planilla de control de prestamos</t>
  </si>
  <si>
    <t>Realizar seguimiento a la organización de los archivos, solicitando a los jefes de las dependencias la entrega de los inventarios documentales de los archivos de gestión a su cargo y las planillas de control de préstamo documental. Periodicidad: Cuatrimestral (marzo, julio, noviembre)</t>
  </si>
  <si>
    <t>Al interior de cada dependencia el gestor de archivo realiza actividades tendientes a la organización del mismo y en la medida en que avanzan con la organización del archivo de gestión diligencian el Formato Único de Inventario Documental FUID.</t>
  </si>
  <si>
    <t>Las dependencias que efectúan prestamos documentales realizan control de estos mediante el uso de la Planilla de Control de Préstamo y Consulta.</t>
  </si>
  <si>
    <t>EVIDENCIA REPORTE RIESGOS GESTIÓN 2025 I TRIMESTRE_I.docx</t>
  </si>
  <si>
    <t>Solicitud Planillas_2025.zip</t>
  </si>
  <si>
    <t>CENTRAL - DIRECCIÓN DE GESTIÓN CORPORATIVA / GESTIÓN DOCUMENTAL</t>
  </si>
  <si>
    <t xml:space="preserve">	
Talento Humano: Incumplimiento de los términos de ley para la gestión y el tramite de las comunicaciones oficiales.</t>
  </si>
  <si>
    <t xml:space="preserve">	
Talento Humano: Incumplimiento del procedimiento establecido para la radicación de las comunicaciones oficiales.</t>
  </si>
  <si>
    <t>Posibilidad de afectación económica y/o reputacional por incumplimiento de los términos de ley para la gestión y el tramite de las comunicaciones oficiales, debido al incumplimiento del procedimiento establecido para la radicación de las comunicaciones oficiales.</t>
  </si>
  <si>
    <t>El colaborador asignado al proceso debe radicar a diario las comunicaciones oficiales recibidas a través de la ventanilla única de correspondencia y el correo correspondencia@secretariajuridica.gov.co y contrastar la información de las planillas y correo con el reporte de SIGA. Evidencia: 1. Cuadro de Control de Radicados SIGA 2. Reportes de radicados SIGA</t>
  </si>
  <si>
    <t xml:space="preserve">Aceptar o reducir el riesgo </t>
  </si>
  <si>
    <t>Sensibilizar al personal asignado al proceso para la radicación de las comunicaciones oficiales. Periodicidad: Semestral (marzo y agosto)</t>
  </si>
  <si>
    <t>El personal asignado a la ventanilla única de correspondencia radica a diario las comunicaciones y verifica que lo registrado en las planillas de documentos para radicar y el correo electrónico coincida con los radicados de SIGA es decir correspondan a los registrados del reporte de SIGA.</t>
  </si>
  <si>
    <t>Radicación 2025.zip</t>
  </si>
  <si>
    <t>2311400-1</t>
  </si>
  <si>
    <t xml:space="preserve"> Los estados financieros no reflejan la realidad económica de la entidad por la no disponibilidad y/o falencias de la información económica de la entidad</t>
  </si>
  <si>
    <t>Resultado negativo (abstención y/o opinión negativa) en la auditoria realizada a los estados financieros de la entidad por parte del ente de control</t>
  </si>
  <si>
    <t>Posibilidad de afectación reputacional por resultado negativo (abstención y/o resultado negativo) en la auditoria realizada a los estados financieros de la entidad por parte del ente de control debido a que los estados financieros no reflejan la realidad económica de la entidad por la no disponibilidad y/o falencias de la información económica de la entidad</t>
  </si>
  <si>
    <t xml:space="preserve">	
El profesional asignado mensualmente verifica la información económica previa preparación de los Estados Contables para cada cierre a través de la revisión de las operaciones económicas y conciliación con los diferentes procesos generadores de hechos económicos dejando como evidencia el formato de 2311400-FT-317 Conciliación</t>
  </si>
  <si>
    <t>Los profesionales asignados de los procesos de Gestión Administrativa y Gestión Financiera mensualmente realizaran seguimiento detallado a la información contable entregada frente a los bienes intangibles de la entidad verificando la información generada durante el periodo asociada con las solicitudes de ingreso al almacén, y el seguimiento trimestral al avance en los módulos del aplicativo Legal Bog en desarrollo y demás información que se encuentre relacionada con este tipo de bienes, dejando como evidencia los correos electrónicos, memorandos y/o actas de reunión que se puedan generar.</t>
  </si>
  <si>
    <t>Durante el periodo evaluado se realizaron las conciliaciones programadas, se adjuntan soportes de conciliación</t>
  </si>
  <si>
    <t>Conciliaciones diciembre 2024.pdf
Conciliaciones febrero 2025.pdf
Conciliaciones enero 2025.pdf
Conciliaciones marzo.pdf</t>
  </si>
  <si>
    <t>durante el periodo evaluado se realizaron reuniones con el proceso administrativo y la oficina de las TICs para los meses de febrero marzo y abril, se adjuntan como soporte las actas de los meses de febrero y marzo ya que a la fecha de cargue del monitoreo el acta de abril se encuentra en proceso de revisión y firmas</t>
  </si>
  <si>
    <t>Acta seguimiento TICS-DGC febrero de 2025.pdf
Acta Seguimiento TICs- DGC marzo 2025.pdf</t>
  </si>
  <si>
    <t>Luis Carlos Gaona Farias / Profesional Universitario</t>
  </si>
  <si>
    <t>2311400-2</t>
  </si>
  <si>
    <t>Debilidades en la información reportada al interior de la entidad y/o con la conciliación de la información reportada por la Secretaria de Hacienda Distrital.</t>
  </si>
  <si>
    <t>Sanciones al reportar información exógena que presenta inconsistencias</t>
  </si>
  <si>
    <t>Posibilidad de afectación económica por sanciones al reportar información exógena inoportuna o que presente inconsistencias, debido a debilidades en la información reportada al interior de la entidad y/o con la conciliación de la información reportada por la Secretaria de Hacienda Distrital</t>
  </si>
  <si>
    <t>Se realiza la validación y cruce e la información de los archivos enviados por la Secretaría de Hacienda Distrital y los archivos de control manejados al interior de la entidad. Adicionalmente se consolido la información remitida por el proceso de nomina.</t>
  </si>
  <si>
    <t>2024 FORMULAS UTILIZADAS PARA EL ANALISIS 1001-2276....xlsx</t>
  </si>
  <si>
    <t>CENTRAL - DIRECCIÓN DE GESTIÓN CORPORATIVA / GESTIÓN FINANCIERA</t>
  </si>
  <si>
    <t>2311400-3</t>
  </si>
  <si>
    <t>Trámite y liquidación de órdenes de pago</t>
  </si>
  <si>
    <t>Desconocimiento en el cambio de la normatividad tributaria, fallas técnicas, errores humanos.</t>
  </si>
  <si>
    <t>Trámite y liquidación de órdenes de pago de manera errónea.</t>
  </si>
  <si>
    <t>Posibilidad de afectación económica por trámite y liquidación de órdenes de pago de manera erronea, por desconocimiento en el cambio de la normatividad tributaria, fallas técnicas o errores humanos.</t>
  </si>
  <si>
    <t>El profesional designado, cada vez que se liquida una plantilla de pago realiza la verificación de los descuentos tributarios aplicados comparando la información liquidada por los profesionales de presupuesto con lo liquidado en el proceso contable, dejando como evidencia el correo electrónico de aprobación para continuar con el tramite de pago.</t>
  </si>
  <si>
    <t>El profesional universitario cada vez que se presente una liquidación efectúa la validación de la información financiera del tercero a pagar mediante la comparación de los documentos soportes con la información contenida en el formato 2311400-FT-197 Informe Financiero de persona natural, dejando como evidencia el archivo de Excel denominado Control de Pagos</t>
  </si>
  <si>
    <t>Durante el periodo evaluado se realizo la verificación de la liquidación tributaria de 123 planillas, se adjunta como evidencia PDF con algunos de los correos remitidos</t>
  </si>
  <si>
    <t>Durante el periodo evaluado se realizo la verificación de la totalidad de los soportes radicados para tramite de pago, se adjunta como soporte el archivo de control de pago del primer cuatrimestre</t>
  </si>
  <si>
    <t>Evidencias verificación liquidación tributaria 1-2025.pdf</t>
  </si>
  <si>
    <t>CONTROL PAGOS 2025 1ER CUATRIMESTRE.xlsx</t>
  </si>
  <si>
    <t>Inoportunidad o errores en la publicación, comunicación y/o notificación de los actos administrativos a las partes interesadas</t>
  </si>
  <si>
    <t xml:space="preserve"> Ineficacia de los actos administrativos expedidos por la entidad por falta de notificación</t>
  </si>
  <si>
    <t>Posibilidad de afectación reputacional y económica por ineficacia de los actos administrativos expedidos por la entidad, debido a inoportunidad o errores en la publicación, comunicación y/o notificación de los actos administrativos a las partes interesadas.</t>
  </si>
  <si>
    <t xml:space="preserve">	
El técnico operativo asignado al proceso Cada vez que se genera un acto administrativo comunica, notifica y/o publica los actos administrativos generados por la SJD. revisando el contenido del acto administrativo y atendiendo el resuelve del mismo y los términos definidos, dejando como evidencia el registro en la matriz de seguimiento la trazabilidad de la gestión realizada en cada uno de los actos expedidos por las SJD</t>
  </si>
  <si>
    <t>El técnico Operativo asignado al proceso, cada vez que se genera un acto administrativo, asignará el número consecutivo, de acuerdo a la tipología y revisando la matriz de Excel de control de actos administrativos y el archivo físico, dejando como evidencia el registro en la citada matriz.</t>
  </si>
  <si>
    <t>Cada vez que se expidió un acto administrativo por parte de la Secretaría Jurídica Distrital (SJD), el técnico operativo realizó la revisión del contenido del documento, prestando especial atención a lo establecido en la parte resolutiva, con el fin de garantizar su adecuado cumplimiento. Con base en dicha revisión, ejecutó la gestión correspondiente de comunicación, notificación yo publicación del acto, conforme a la naturaleza del mismo y en cumplimiento de los términos y medios definidos por la normativa aplicable.</t>
  </si>
  <si>
    <t>primer monitoreo Matriz de Control de Actos Administrativos 2025.xlsx</t>
  </si>
  <si>
    <t>Auxiliar Administrativo</t>
  </si>
  <si>
    <t>CENTRAL -</t>
  </si>
  <si>
    <t>Cada vez que se generó un acto administrativo en la Secretaría Jurídica Distrital (SJD), el técnico operativo verificó la tipología del acto (resolución, circular, acta de posesión, entre otros) con el fin de aplicar el procedimiento de numeración correspondiente. Para ello, consultó tanto la matriz de control en Excel como el archivo físico, con el propósito de identificar el último número asignado dentro de la tipología respectiva. Posteriormente, se asignó el número consecutivo que correspondía, garantizando la continuidad, unicidad y trazabilidad del registro. Finalmente, se documentó el nuevo acto administrativo en la matriz de control, incluyendo los datos relevantes para su seguimiento y consulta futura.</t>
  </si>
  <si>
    <t>2025-05-06primer monitoreo Matriz de Control de Actos Administrativos 2025.xlsx</t>
  </si>
  <si>
    <t>2311000-1</t>
  </si>
  <si>
    <t>N.A.</t>
  </si>
  <si>
    <t>Verificación permanentemente que las actividades de comunicación se cumplan dentro de los términos establecidos para su divulgación, a través de una lista de control de publicaciones y matriz de seguimiento actividades de comunicación.</t>
  </si>
  <si>
    <t>GESTIÓN ADMINISTRATIVA</t>
  </si>
  <si>
    <t>GESTIÓN DE LAS COMUNICACIONES</t>
  </si>
  <si>
    <t>GESTIÓN DEL TALENTO HUMANO</t>
  </si>
  <si>
    <t>GESTIÓN FINANCIERA</t>
  </si>
  <si>
    <t>NOTIFICACIONES</t>
  </si>
  <si>
    <t xml:space="preserve"> Contratista</t>
  </si>
  <si>
    <t>Secretario Ejecutivo</t>
  </si>
  <si>
    <t xml:space="preserve"> MODERADA</t>
  </si>
  <si>
    <t xml:space="preserve">	El Profesional Especializado Trimestralmente gestionara la publicación de una pieza comunicacional para el uso de los servicios que presentan en el proceso haciendo la solicitud al proceso de gestión de las comunicaciones dejando como evidencia el correo electrónico de la solicitud y la pieza comunicacional divulgada.</t>
  </si>
  <si>
    <t>El profesional responsable del almacén semestralmente reportará a las dependencias de la SJD, la obligación y lineamientos establecidos en el procedimiento de gestión de bienes para aquellos bienes que requieren el ingreso al almacén, de acuerdo con el plan anual de adquisiciones. por medio de correo electrónico y/o memorando dejando como evidencias las comunicaciones remitidas</t>
  </si>
  <si>
    <t xml:space="preserve">	
El profesional Universitario Semestralmente Sensibilizará a los servidores de la SJD sobre las responsabilidades frente a la tenencia de los bienes públicos y manejo de los sistemas de información haciendo uso de los espacios disponibles y/o medios de comunicación virtuales dejando como evidencia la divulgación y registro de asistentes.</t>
  </si>
  <si>
    <t>Se anexa reporte del primer cuatrimestre de 2025 de los servicios solicitados y prestados por las diferentes direcciones de la Secretaría Jurídica Distrital.</t>
  </si>
  <si>
    <t>Se publicó la pieza comunicacional sobre los servicios que se prestan a través del SASGE según boletín del 17 de marzo de 2025.</t>
  </si>
  <si>
    <t>Se realizó el inventario con corte al 31 de marzo no se evidencio sobrantes ni faltantes, se adjunta el acta de inventarios con los respectivos soportes.</t>
  </si>
  <si>
    <t>El control se reportara en el segundo cuatrimestre de 2025</t>
  </si>
  <si>
    <t>Se envía monitoreo por correo, debido a falla en el aplicativo</t>
  </si>
  <si>
    <t>Reporte SASGE</t>
  </si>
  <si>
    <t>Verificación trimestral de inventario</t>
  </si>
  <si>
    <t>Pieza comunicacional</t>
  </si>
  <si>
    <t>Se remiten los soportes del certificado cumplimiento de requisitos de 4 funcionarios que se vincularon a la entidad en el primer cuatrimestre e la vigencia 2025</t>
  </si>
  <si>
    <t>2025-06-05_02_30_02_535_Certificado de Cumplimiento de Requisitos para Tomar Posesión.zip</t>
  </si>
  <si>
    <t>Contratista</t>
  </si>
  <si>
    <t>CENTRAL - DIRECCIÓN DE GESTIÓN CORPORATIVA / GESTIÓN DEL TALENTO HUMANO</t>
  </si>
  <si>
    <t>Se remiten los soportes de los requisitos para tomar posesión de 4 funcionarios que se vincularon a la entidad en el primer cuatrimestre e la vigencia 2025</t>
  </si>
  <si>
    <t>2025-06-05_02_30_02_535_Requisitos Para Toma Posesion Del Cargo.zip</t>
  </si>
  <si>
    <t>Se remiten los soportes de la autorización para verificar títulos de 4 funcionarios que se vincularon a la entidad en el primer cuatrimestre e la vigencia 2025</t>
  </si>
  <si>
    <t>2025-06-05_02_30_02_535_Autorización de Verificación de Títulos.zip</t>
  </si>
  <si>
    <t>Posibilidad de afectación reputacional, por la falta de pago de las obligaciones laborales a los funcionarios nuevos vinculados a la SJD, debido la ausencia de información para la creación de los terceros en el aplicativo BOGDATA y PERNO, deficiencias en las gestiones necesarias para contar con la documentación requerida para la vinculación, así como la ausencia de seguimiento en el registro de los funcionarios nuevos en los aplicativos de Nómina de la entidad</t>
  </si>
  <si>
    <t>Procesos: Ausencia de Información para la creación de los terceros en el aplicativo BOGDATA y PERNO
 Falta de verificación de la documentación que acreditados estudios y la experiencia
Ausencia de seguimiento para el registro de los funcionarios nuevos en los aplicativos de Nómina de la entidad.</t>
  </si>
  <si>
    <t>falta de pago de las obligaciones laborales a los funcionarios nuevos vinculados a la SJD</t>
  </si>
  <si>
    <t>El Auxiliar Administrativo y/o Profesional Universitario realizará la creación del tercero a través del aplicativo dispuesto por la Secretaria Jurídica y la Secretaria de Hacienda haciendo uso de los documentos entregados al momento de la vinculación y relacionados en el formato 2311300-FT-095, dejando como evidencia la captura de pantalla de creación del tercero en los aplicativos dispuestos</t>
  </si>
  <si>
    <t>Se remiten los soportes de la creación de 4 funcionarios que se vincularon a la entidad en el primer cuatrimestre e la vigencia 2025</t>
  </si>
  <si>
    <t>2025-06-05_02_30_02_535_Soportes Creación de Terceros.zip</t>
  </si>
  <si>
    <t>*Falta de ejecución y seguimiento de las actividades programadas en los planes asociados con el Plan Estratégico del Talento Humano
Dificultades para encontrar proveedores para atender las actividades programadas por la entidad.</t>
  </si>
  <si>
    <t xml:space="preserve">
 Falta de realización de actividades que permitan el mejoramiento de la calidad de vida, en general de los funcionarios de la SJD.</t>
  </si>
  <si>
    <t>Posibilidad de afectación reputacional, por la falta realización de actividades que permitan el mejoramiento de la calidad de vida en general de los funcionarios de la Secretaría Jurídica Distrital, debido a la falta de ejecución y seguimiento de las actividades programadas en los planes asociados con el Plan Estratégico del Talento Humano, así como dificultades para encontrar proveedores para atender las actividades programadas.</t>
  </si>
  <si>
    <t>Se aportan los informes del proceso de Talento Humano correspondiente a los mes de Enero Febrero, marzo y Abril de 2025</t>
  </si>
  <si>
    <t>Informes THO 1er Cuatrimestre.zip</t>
  </si>
  <si>
    <t>Posibilidad de afectación reputacional, por presentarse variaciones en el pago de las obligaciones laborales de los funcionarios de la Secretaría Jurídica Distrital, debido a inconsistencias en la liquidación de la nómina y seguridad social, deficiencias presentadas por el aplicativo PERNO en la liquidación de los emolumentos, así como a la no inclusión de las novedades presentadas durante el periodo</t>
  </si>
  <si>
    <t>Falta de inclusión de las novedades presentadas durante el periodo
Inconsistencias en la liquidación de la nomina, seguridad social.
Deficiencias presentadas por el aplicativo PERNO en la liquidación de los emolumentos</t>
  </si>
  <si>
    <t>Variaciones en el pago de las obligaciones laborales de los funcionarios.</t>
  </si>
  <si>
    <t>El Profesional Especializado y/o profesional universitario de nomina realizará la validación mensual de la información contenida en la nómina utilizando muestreo aleatorio en la prenomina por nivel jerárquico dejando como evidencia el documento de prenomina con los vistos buenos de los participantes de la verificación de la información</t>
  </si>
  <si>
    <t>El Profesional Especializado y/o profesional universitario encargado de la seguridad social y parafiscales mensualmente verificaran que todos los funcionarios vinculado se encuentren activos, revisando y registrando los ingresos y retiros presentados en cada mes, dejando como evidencia la planilla generada por el operador de pago</t>
  </si>
  <si>
    <t>Se realiza la validación de la Nomina correspondiente a los meses de Enero, Febrero, Marzo y Abril de la vigencia 2025</t>
  </si>
  <si>
    <t>Se realiza la verificación de que todos los funcionarios vinculado se encuentren activos, revisando y registrando los ingresos y retiros, para los meses de Enero Febrero, Marzo y Abril de 2025</t>
  </si>
  <si>
    <t>2025-06-05_02_30_02_535_Validación mensual de la Nómina.zip</t>
  </si>
  <si>
    <t>2025-06-05_02_30_02_535_Planilla seguridad Social.zip</t>
  </si>
  <si>
    <t>Posibilidad de afectación reputacional, por la falta de reconocimiento de las situaciones administrativas de los funcionarios de la SJD en los plazos requeridos, debido a deficiencias en el trámite de situaciones administrativas, ausencia de reporte y seguimiento de las situaciones administrativas presentadas por los funcionarios de la SJD</t>
  </si>
  <si>
    <t>Ausencia de reporte y seguimiento de las situaciones administrativas presentadas por los funcionarios de la SJD
Deficiencia en el trámite de situaciones administrativas</t>
  </si>
  <si>
    <t>Falta de reconocimiento de las situaciones administrativas de los funcionarios de la SJD en los plazos requeridos</t>
  </si>
  <si>
    <t xml:space="preserve">	
El Profesional Especializado y/o profesional universitario encargado del trámite de las situaciones administrativas cada vez que se presente una situación administrativa realizará la verificación de la documentación remitida y elaborará el acto administrativo donde se concederá la situación dejando como evidencia la solicitud y el acto administrativo archivado en la historia laboral de los funcionarios</t>
  </si>
  <si>
    <t>El Auxiliar Administrativo cada vez que se tramite una situación administrativa, registrará en el aplicativo SIDEAP la ocurrencia de las mismas asegurando la actualización y confiabilidad de la información registrada en el sistema; como evidencia se contará con el documento CERTIFICACIÓN REPORTE TALENTO HUMANO SISTEMA DE INFORMACIÓN DISTRITAL DEL EMPLEO Y LA ADMINISTRACIÓN PÚBLICA - SIDEAP remitida mensualmente al DASCD</t>
  </si>
  <si>
    <t>Se aportan los informes del proceso de Talento Humano correspondiente a los mes de Enero Febrero, marzo y Abril de 2025, en los cuales se encuentra la relación de los actos administrativos gestionados de manera mensual por el proceso, los actos administrativos generado se encuentran en la historia laboral de los servidores.</t>
  </si>
  <si>
    <t>Se aportan las Certificación Reporte Talento Humano Sistema De Información Distrital Del Empleo y la Administración Pública SIDEAP de los meses de Enero, Febrero, Marzo, Abril de 2025</t>
  </si>
  <si>
    <t>2025-06-05_02_30_02_535_Informes THO 1er Cuatrimestre.zip</t>
  </si>
  <si>
    <t>2025-06-05_02_30_02_535_CertificacionReporteTH-SIDEAP.zip</t>
  </si>
  <si>
    <t>Posibilidad de afectación reputacional por la fuga de capital Intelectual producido en la Secretaria Jurídica Distrital, por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t>
  </si>
  <si>
    <t>Falta de entrega de la información producida por los funcionarios de la SJD al momento de desvincularse de la entidad
Ausencia de seguimiento a la información entregada en el momento que se presente la desvinculación
Ausencia de controles en la recepción y revisión de los informes entregados por parte de los servidores y contratistas que se retiran por diferentes causales de la Entidad.</t>
  </si>
  <si>
    <t xml:space="preserve"> Fuga de Capital Intelectual producido en la Secretaría Jurídica Distrital</t>
  </si>
  <si>
    <t>El profesional Especializado solicitará y verificará la entrega del formato 2311300-FT-106 Ubicación y Entrenamiento en puesto de trabajo por parte de los funcionarios vinculados debidamente trabajado donde se evidencie el diligenciamiento total del documento, así como la firma del funcionario vinculado y el jefe inmediato, se tendrá como evidencia el formato entregado y archivado en la Historia Laboral del Funcionario</t>
  </si>
  <si>
    <t>El profesional Universitario solicitará y verificará la entrega del formato 2311300-FT-333 Acta de Entrega de Cargo debidamente diligenciado donde se evidencie el diligenciamiento total del documento, así como la firma del funcionario en retiro y el jefe inmediato, como evidencia quedara el documento entregado y archivado en la historia laboral del funcionario retirado</t>
  </si>
  <si>
    <t>Se remiten los soportes del entrenamiento de 2 funcionarios que se vincularon a la entidad en el primer cuatrimestre e la vigencia 2025</t>
  </si>
  <si>
    <t>Se recibe el acta de entrega de Cargo de 3 servidores que se retiraron durante el 1er cuatrimestre de la vigencia 2025</t>
  </si>
  <si>
    <t>2025-06-05_02_30_02_535_ubicacion y entrenamiento del servidor en el puesto de trabajo.zip</t>
  </si>
  <si>
    <t>Acta de Entrega 2025.zip</t>
  </si>
  <si>
    <t xml:space="preserve">GESTIÓN NORMATIVA Y CONCEPTUAL </t>
  </si>
  <si>
    <t>Definir y coordinar la Gestión Jurídica Distrital en materia de actos administrativos y conceptos jurídicos, así como la unidad conceptual en el Distrito.</t>
  </si>
  <si>
    <t xml:space="preserve">Revisión de legalidad  y  emisión de conceptos jurídicos. </t>
  </si>
  <si>
    <t xml:space="preserve">Afectación reputacional (investigaciones disciplinarias) </t>
  </si>
  <si>
    <t>Aleatoria</t>
  </si>
  <si>
    <t xml:space="preserve">Perdidas documentales </t>
  </si>
  <si>
    <t>Afectación de la imagen de la entidad en su interior y hacia las demas entidades distritales y ciudadanía, (investigaciones disciplinarias)</t>
  </si>
  <si>
    <t xml:space="preserve">Informes </t>
  </si>
  <si>
    <t>Informe y correo electrónico.</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</si>
  <si>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</si>
  <si>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Articular la coordinación jurídica de las entidades y organismos distritales a través de las instancias de coordinación.</t>
  </si>
  <si>
    <t>Talento Humano</t>
  </si>
  <si>
    <t xml:space="preserve">Programación de citaciones de los Comités y otras instancias y mesas de trabajo de forma simultánea. </t>
  </si>
  <si>
    <t>Posibilidad de afectación reputacional por inasistencia a las sesiones de los Comités Intersectoriales de Coordinación Jurídica debido a múltiples citaciones para participar en ellas</t>
  </si>
  <si>
    <t>MANUAL</t>
  </si>
  <si>
    <t>PLANEACIÓN Y MEJORA CONTINUA</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</si>
  <si>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</si>
  <si>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Coordinar las acciones relacionadas con la implementación, mantenimiento y fortalecimiento del Sistema Integrado de Gestión -SIG.</t>
  </si>
  <si>
    <t>Incumplimiento de la normatividad aplicable al Sistema Integrado de Gestión</t>
  </si>
  <si>
    <t>Desactualización normativa y legal en cada uno de los procesos de la entidad</t>
  </si>
  <si>
    <t>3 veces</t>
  </si>
  <si>
    <t>NO</t>
  </si>
  <si>
    <t>El riesgo no se materializó</t>
  </si>
  <si>
    <t>No aplica</t>
  </si>
  <si>
    <t xml:space="preserve">Asesorar la formulación, articulación y seguimiento de los planes, programas y proyectos de la Secretaría Jurídica Distrital incluyendo aquellos relacionados con gestión ambiental, así como también, en la implementación y sostenibilidad del Sistema Integrado de Gestión.
</t>
  </si>
  <si>
    <t>Administración funcional del aplicativo que soporta el sistema integrado de gestión.</t>
  </si>
  <si>
    <t xml:space="preserve">Tecnología </t>
  </si>
  <si>
    <t>Indisponibilidad y/o desactualización de la información en el  sistema Smart</t>
  </si>
  <si>
    <t xml:space="preserve">Fallas tecnológicas </t>
  </si>
  <si>
    <t xml:space="preserve">1920 horas </t>
  </si>
  <si>
    <t>Piezas comunicacionales</t>
  </si>
  <si>
    <t>Formulación del anteproyecto anual de x|presupuesto de inversión y de funcionamiento, definición cronograma.</t>
  </si>
  <si>
    <t>Coordinación y comunicación</t>
  </si>
  <si>
    <t xml:space="preserve">Incumplimiento en la formulación del anteproyecto de presupuesto </t>
  </si>
  <si>
    <t>Negligencia o desconocimiento en la presentación del anteproyecto de presupuesto de la Entidad</t>
  </si>
  <si>
    <t>1 vez al año</t>
  </si>
  <si>
    <t>Director Gestión Corporativa</t>
  </si>
  <si>
    <t>Liderar la implementación de los planes ambientales y realizar seguimiento y
evaluación para su mejoramiento continuo.</t>
  </si>
  <si>
    <t xml:space="preserve">Medioambiental </t>
  </si>
  <si>
    <t>Aumento en el consumo del servicio público de agua</t>
  </si>
  <si>
    <t>1. Fugas y/o averías hidrosanitarias
2. Debilidad en la apropiación  por parte de servidores y/o colaboradores de la cultura ambiental para el cuidado del recurso hídrico.</t>
  </si>
  <si>
    <t>Cental - Punto de atención - Edificio Restrepo</t>
  </si>
  <si>
    <t>Realizar una campaña o actividad en el marco del Día Mundial del Agua</t>
  </si>
  <si>
    <t xml:space="preserve">Campaña o actividad del día mundial del agua </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</si>
  <si>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</si>
  <si>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Liderar la implementación de los planes ambientales y realizar seguimiento y evaluación para su mejoramiento continuo.</t>
  </si>
  <si>
    <t>Aumento en el consumo del servicio público de energía</t>
  </si>
  <si>
    <t>1. Daños en las redes o instalaciones eléctricas
2. Debilidad en la apropiación  por parte de servidores y/o colaboradores de la cultura ambiental para el cuidado del recurso energético.</t>
  </si>
  <si>
    <t xml:space="preserve">Posibilidad de afectación reputacional, por vencimiento de términos en la emisión de conceptos jurídicos y comentarios a proyectos de acuerdo, debido al gran volumen de solicitudes presentadas. </t>
  </si>
  <si>
    <t>Gran volumen de solicitudes de conceptos jurídicos presentados.</t>
  </si>
  <si>
    <t>Vencimiento de términos en la emisión de conceptos jurídicos y comentarios a proyectos de acuerdo</t>
  </si>
  <si>
    <t>El/la funcionario/a designado por el/la Director/a, realiza seguimiento al estado de los conceptos jurídicos. Método: mediante la identificación de los casos con riesgos de vencimiento para generar las alertas. Periodicidad: mensual. Evidencia: Informe de oportunidad que genera la DDDAN</t>
  </si>
  <si>
    <t>Durante el primer cuatrimestre de 2025 se realizó seguimiento mensual al estado de los conceptos jurídicos identificando los que estaban próximos a su vencimiento</t>
  </si>
  <si>
    <t>2025-05-19_05_56_31_898_MATRIZ DDDAN 2025.xlsx</t>
  </si>
  <si>
    <t>CENTRAL - DIRECCIÓN DISTRITAL DE DOCTRINA Y ASUNTOS NORMATIVOS</t>
  </si>
  <si>
    <t>2310460-2</t>
  </si>
  <si>
    <t>2310460-3</t>
  </si>
  <si>
    <t>Transito permanente de los proyectos de trámites por diferentes dependencias y entidades externas.</t>
  </si>
  <si>
    <t>.Posibilidad de afectación reputacional, por perdidas documentales, debido al transito permanente de los proyectos de trámites por diferentes dependencias y entidades externas.</t>
  </si>
  <si>
    <t xml:space="preserve">	
Los/as funcionarios/as designados por el/la Director/a, realiza seguimiento a la ubicación y estado de los trámites. Método: a través del registro de los asuntos entregados a otras dependencias para su ubicación y estado. Periodicidad: permanente. Evidencia: Formato Asuntos entregados y Matriz de seguimiento a tramites del proceso.</t>
  </si>
  <si>
    <t>Elaborar informe mensual de seguimiento de la gestión de los trámites que recibe el proceso de Gestión Normativa y Conceptual</t>
  </si>
  <si>
    <t xml:space="preserve">	
Número de informes de seguimiento elaborados Número de informes de seguimiento programados *100</t>
  </si>
  <si>
    <t xml:space="preserve">	
Para el cuatrimestre se realizo seguimiento al estado del trámite y ubicación, donde se recibieron 1217 y 1142 se finalizaron</t>
  </si>
  <si>
    <t>MONITOREO RIESGOS DDDAN 2025 (1).xlsx</t>
  </si>
  <si>
    <t>2310400-1</t>
  </si>
  <si>
    <t>GESTIÓN JURÍDICA</t>
  </si>
  <si>
    <t>Sobrecarga de labores y asignaciones para asistir a las sesiones de los comités.</t>
  </si>
  <si>
    <t>El Director Distrital de Política Jurídica realiza seguimiento a la asistencia de los Comités intersectoriales, en el Subcomité de Autocontrol de la dependencia, conforme al formulario de asistencia. Se deja evidencia del acta del Subcomité de autocontrol y/o actas de los Comités Intersectoriales y/o registros de asistencia y/o correos de citación.</t>
  </si>
  <si>
    <t>Se realiza seguimiento durante los Subcomités de autocontrol durante los meses de febrero y marzo, así como el reporte de asistencia del mes del primer cuatrimestre en formulario de registro dispuesto para tal fin.</t>
  </si>
  <si>
    <t>2025-05-16_04_39_45_645_Acta de reunion Febrero 2025 FIRMADO.pdf</t>
  </si>
  <si>
    <t>CENTRAL - DIRECCIÓN DISTRITAL DE POLÍTICA JURÍDICA</t>
  </si>
  <si>
    <t>Ejercer la función de inspección, vigilancia y control de las Entidades sin Ánimo de Lucro, con domicilio en la ciudad de Bogotá D.C. sin perjuicio de las competencias asignadas en la materia, en disposiciones especiales, a otras entidades distritales.</t>
  </si>
  <si>
    <t xml:space="preserve">Orientación a la ciudadania en derechos y obligaciones de las Entidades Sin Animo de Lucro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</si>
  <si>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</si>
  <si>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</si>
  <si>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Administrar las herramientas, las bases de datos, la plataforma tecnológica de información y comunicaciones de la Secretaría Jurídica Distrital</t>
  </si>
  <si>
    <t>Tecnología</t>
  </si>
  <si>
    <t>Afectación Reputacional: La pérdida de disponibilidad de los servicios tecnológicos afecta la imagen y reputación del proceso de Gestión TIC.</t>
  </si>
  <si>
    <t>1920 horas</t>
  </si>
  <si>
    <t xml:space="preserve">Central y punto de atención </t>
  </si>
  <si>
    <t>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</si>
  <si>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Documentar los procedimientos referentes a la gestión de TI y que soportan las actividades de medición del desempeño y capacidad.</t>
  </si>
  <si>
    <t>Infraestructura</t>
  </si>
  <si>
    <t>Procesos: Gestión inoportuna y/o inadecuada a los requerimientos e incidentes registrados en la mesa de servicio de TI.</t>
  </si>
  <si>
    <t>Procesos: Ausencia de seguimiento a las solicitudes para generar notificaciones y/o retroalimentaciones a las personas asignadas para su solución.</t>
  </si>
  <si>
    <t>Afectación Reputacional: La gestión inoportuna y/o inadecuada a los requerimientos e incidentes registrados en la mesa de servicio de TI afectan la imagen y reputación del proceso de Gestión TIC.</t>
  </si>
  <si>
    <t>Administrar las herramientas, las bases de datos, la plataforma tecnológica de información, comunicaciones y seguridad de la Secretaría Jurídica Distrital</t>
  </si>
  <si>
    <t>Tecnología: Ausencia de mecanismos de seguridad que facilite el acceso no autorizado mediante ataques internos o externos que genere la pérdida de integridad de la información.</t>
  </si>
  <si>
    <t>Tecnología: Problemas de hardware y/o software, Acceso no autorizado a la información, Perdida de Integridad del catálogo de servicios, Perdida de Confidencialidad de la información que reside en los ACTIVOS</t>
  </si>
  <si>
    <t>Solicitudes de cambios de los líderes de los procesos en los sistemas de información a través del formato RFC</t>
  </si>
  <si>
    <t>Tecnología: Pérdida de la integridad de la información de la entidad y/o la ciudadanía</t>
  </si>
  <si>
    <t>Tecnología: Ejecución de cambios no controlados</t>
  </si>
  <si>
    <t>Afectación reputacional: Pérdida de integridad de la información pueden afectar la imagen y reputación del proceso de gestión TIC</t>
  </si>
  <si>
    <t>15 en el año</t>
  </si>
  <si>
    <t>Tecnología: Afectación de forma fraudulenta a la integridad de la información de la entidad y/o la ciudadanía</t>
  </si>
  <si>
    <t>Los ingenieros de soporte técnico elaboran y ejecutan un cronograma de mantenimientos preventivos en los equipos de cómputo de la entidad, que implica la revisión detallada del software instalado en los equipos. Como evidencia se tiene la aprobación del cronograma por parte del Jefe de la Oficina TIC y el acta de satisfacción firmada por parte del usuario del equipo de cómputo.</t>
  </si>
  <si>
    <t>Tecnología: Revelación o utilización de manera inadecuada la información confidencial de la entidad y/o la ciudadanía</t>
  </si>
  <si>
    <t>Tecnología: Accesos no autorizados a recursos compartidos</t>
  </si>
  <si>
    <t>12 veces en el año</t>
  </si>
  <si>
    <t>Perdida de  la disponibilidad de la información de la entidad y/o la ciudadanía.</t>
  </si>
  <si>
    <t>Jefe OTIC</t>
  </si>
  <si>
    <t>Sin documentar</t>
  </si>
  <si>
    <t>2310470-1</t>
  </si>
  <si>
    <t>Debilidades en la divulgación de las jornadas de orientación programadas.</t>
  </si>
  <si>
    <t xml:space="preserve"> Incumplimiento en el desarrollo de los espacios de orientación Factor Logístico que impida el de desarrollo satisfactorio de las jornadas de orientación. Poca acogida de las jornadas, baja participación.</t>
  </si>
  <si>
    <t>Posibilidad de afectación económica y reputacional, por incumplimiento en el desarrollo de los espacios de orientación a las entidades sin ánimo de lucro y ciudadanía en general, en razón a debilidades en la estrategia de divulgación y comunicación de las mismas.</t>
  </si>
  <si>
    <t>El colaborador envía a través de correo electrónico y otros medios de comunicación a las ESAL la invitación para participar en las jornadas de orientación. (Envio de correos y listado de inscritos). Gestionar y verificar la publicación de piezas gráficas (Correo de solicitud y pantallazo de las publicaciones).</t>
  </si>
  <si>
    <t>Se envío correo electrónico invitando a las ESAL a participar en la jornada que se realizó el 27 de febrero de 2025. adicionalmente se publicó pieza comunicacional para divulgar el evento . Se adjunta correo electrónico, pieza comunicacional, listados de asistencia.</t>
  </si>
  <si>
    <t>2025-05-02Anexo 4. Listado de asistencia Jornada de Orientación 27 de febrero de 2025.pdf
Correo de Secretaria Distrital Juridica Bogota - Fwd_ Solicitud de envio masivo a la base de las 26.000 Esales - invitación Evento 27 de Febrero.pdf
Pieza Comunicacional.jpg</t>
  </si>
  <si>
    <t>CENTRAL - DIRECCIÓN DISTRITAL DE INSPECCIÓN, VIGILANCIA Y CONTROL</t>
  </si>
  <si>
    <t>INSPECCIÓN, VIGILANCIA Y CONTROL</t>
  </si>
  <si>
    <t>GESTIÓN JUDICIAL Y EXTRAJUDICIAL DEL DISTRITO CAPITAL</t>
  </si>
  <si>
    <t>Realizar el seguimiento de las actividades litigiosas de las entidades del Distrito Capital y ejercer y/o coordinar la
representación judicial y extrajudicial de Bogotá D.C. en todos los procesos judiciales, trámites extrajudiciales y
administrativos derivados de actos, hechos, omisiones y operaciones administrativas realizadas por el Alcalde(sa)
Mayor de Bogotá D.C., las entidades del nivel central, nivel descentralizado y localidades.</t>
  </si>
  <si>
    <t>PROCESOS</t>
  </si>
  <si>
    <t>Incumplimiento de términos</t>
  </si>
  <si>
    <t>Desatención a las actuaciones judiciales y extrajudiciales, asignación tardía y envío inoportuno de pruebas o soportes que dificultan o limitan la contestación de la demanda y otras actuaciones del ciclo de defensa jurídica.</t>
  </si>
  <si>
    <t xml:space="preserve">Moderado </t>
  </si>
  <si>
    <t>Director de Gestion Judicial, Equipo de Abogados de Representacion Judicial y de seguimiento</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</si>
  <si>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</si>
  <si>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Administrar, operar, gestionar y analizar la informacion  y realizar seguimiento a las entidades a través del SIPROJWEB, para controlar la calidad de la información jurídica con criterios de eficiencia, efectividad  y oportunidad.</t>
  </si>
  <si>
    <t>Afectacion reputacional, ante la probabilidad de incurrir en sanciones,  por parte de los Organismos de control internos y externos</t>
  </si>
  <si>
    <t>Profesionales del Equipo SIPROJ, Juridicos y financieros</t>
  </si>
  <si>
    <t>Posibilidad de afectación reputacional de la entidad por la gestión inoportuna y/o inadecuada a los requerimientos e incidentes registrados en la mesa de servicio de TI, debido a la ausencia de seguimiento a las solicitudes para generar notificaciones y/o retroalimentaciones a las personas asignadas para su solución</t>
  </si>
  <si>
    <t>El profesional universitario de infraestructura realiza la verificación de la soluciones registradas mediante la comparación de las solicitudes iniciales, las soluciones asignadas, las solicitudes atendidas y las solicitudes cerradas. Esta actividad se realiza mensualmente y queda como evidencia el reporte de seguimiento de casos los cuales son presentados al líder del proceso en Comité de Autocontrol</t>
  </si>
  <si>
    <t>El profesional universitario realiza una encuesta de satisfación de los servicios atendidos por el personal de soporte técnico y que se encuentran en estado cerrado. Esta actividad se realiza mensualmente y queda como evidencia el formulario de diligenciamiento de la encuesta la cual se presenta al líder del proceso mensualmente</t>
  </si>
  <si>
    <t>El profesional universitario realiza la validación de que los usuarios cuenten con acceso al GLPI y con rol activo. Esta actividad se realiza trimestralmente y quedaría como evidencia el reporte de usuarios de GLPI.</t>
  </si>
  <si>
    <t>Se realizo seguimiento a las solicitudes de soporte de los sistemas de informacion realizando la trazabilidad de asignaciones y su atencion oportuna atraves de los medios de contacto como el GLPI</t>
  </si>
  <si>
    <t>Se realizaron las encuestas de satisfaccion a los funcionarios y colaboradores que en algun momento requirieron la atencion de la mesa de ayuda por parte del personal de soporte tecnico.</t>
  </si>
  <si>
    <t>Se realizo la validacion de los usuarios que estan activos en la plataforma GLPI garantizando que los funcionarios y colaboradores tengan la herramienta disponible para solicitar soporte a la mesa de ayuda de la OTIC.</t>
  </si>
  <si>
    <t>2025-05-0920240612 Gestion - GPLI 2025 - 1er Trimestre.xlsx
2025-05-0920240612_Requerimientos de Soporte por Sistema 2025-1er Trimestre.xlsx</t>
  </si>
  <si>
    <t>2025-05-09INFORME DE ENCUESTAS DE SATISFACCION - Enero.pdf
2025-05-09INFORME DE ENCUESTAS DE SATISFACCION - Febrero.pdf
2025-05-09INFORME DE ENCUESTAS DE SATISFACCION - Marzo.pdf
2025-05-09Nivel de Satisfaccion servicios OTIC 2025 1er Trimestre.xlsx</t>
  </si>
  <si>
    <t>2025-05-09Rol glpi.xlsx</t>
  </si>
  <si>
    <t>CENTRAL - OFICINA DE TECNOLOGÍAS DE LA INFORMACIÓN Y LAS COMUNICACIONES</t>
  </si>
  <si>
    <t>El contratista lider de la politica de seguridad de la información con el apoyo del/la Profesional Universitario genera un reporte mensual de las unidades compartidas por los funcionarios de la entidad en el que el acceso general este como Cualquier persona con el enlace, con el fin de enviar correos a los usuarios y jefes de dependencia, dando a conocer los documentos o unidades compartidas con esta caracteristica. En caso de reiterar la configuración se invitara a una jornada de orientación en seguridad de la información. Evidencia, Reporte y/o correos enviados</t>
  </si>
  <si>
    <t>Se Genera el reporte detellado y consolidado de las unidades compartidas descargadas desde Google WorkSpace</t>
  </si>
  <si>
    <t>Grafica de Unidades Compartidas.pdf
2025-05-09Informe Vinculos Compartidos - 1 of 2.xlsx
2025-05-09Informe Vinculos Compartidos - 2 of 2.xlsx</t>
  </si>
  <si>
    <t>Posibilidad de afectación reputacional por ejecución de cambios no controlados en los sistemas de información o aplicaciones debido al desconocimiento del procedimiento de gestión de cambios de la OTIC y a actualizaciones no probadas o no autorizadas, generando la pérdida de integridad de los sistemas de información.</t>
  </si>
  <si>
    <t>El profesional especializado gestionara los cambios realizados. Toda solicitud de cambio en un sistema de información y/o gestión de configuración de los sistemas de la entidad, debe ser validado/aprobado por los responsables técnicos y funcionales de los sistemas que puedan verse afectados por el cambio presentado. Método: Presentación del cambio al consejo asesor de cambios. Evidencia: Reporte mensual del seguimiento a los cambios solicitados al consejo.</t>
  </si>
  <si>
    <t>El profesional universitario gestionara toda solicitud de cambios en el ámbito de la gestión de usuarios y acceso a las herramientas informáticas, debe ser validado por los responsables técnicos y funcionales de los sistemas que puedan verse afectados por el cambio. Método: Aplicación de los controles de verificación del proceso de administración de usuarios y gestión de accesos. Evidencia: Reporte mensual del seguimiento a los cambios solicitados.</t>
  </si>
  <si>
    <t>Se realizo modificacion al formato 278 Registro de Cambios generando la version 4. Tambien se presentaron 6 solicitudes de control de cambios durante el periodo, 2 en los sistemas administrativos y 4 a nivel de infraestructura sonde se aprobaron el 100% de las solicitudes.</t>
  </si>
  <si>
    <t>2310200-FT-278 Registro de Cambios RFC V4.xlsx
Formulario registros RFC (1).xlsx
Registro Control de Cambios 2025 (1).xlsx
RFC-2025-AD-001.xlsx
RFC-2025-AD-002.xlsx
RFC-2025-IN-001.xlsx
RFC-2025-IN-002.xlsx
RFC-2025-IN-003.xlsx
RFC-2025-IN-004.xlsx
RFC-2025-IN-005.xlsx</t>
  </si>
  <si>
    <t>2025-05-09Formulario registros RFC (1).xlsx
2025-05-09Registro Control de Cambios 2025 (1).xlsx</t>
  </si>
  <si>
    <t>Posibilidad de afectación reputacional, por ausencia de mecanismos de seguridad que faciliten el acceso no autorizado mediante ataques internos o externos, debido a problemas de hardware y/o software, acceso no autorizado a la información, generando, perdida de Integridad del catálogo de servicios, pérdida de integridad y confidencialidad de la información que reside en los Activos de Información.
(Seguridad de la información)</t>
  </si>
  <si>
    <t>El contratista realiza el monitoreo de la correcta ejecución del procedimiento 2310200-PR-046 de Administracion de Backups y Restore Método: Seguimiento periódico de los puntos de control del procedimiento de acuerdo con la especificación del mismo. Periodicidad: Seguimiento mensual al cronograma de administración de Backup y Restore.</t>
  </si>
  <si>
    <t xml:space="preserve">	
El ingeniero contratista de soporte a la infraestructura de telecomunicaciones y seguridad perimetral realiza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</si>
  <si>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 xml:space="preserve">	
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</si>
  <si>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Se realizo seguimiento de de los sistemas de informacion mensualmente, buscando garantizar la disponibilidad de los servicios atendiendo oportinamente los ANS y garantizando el cumplimiento del procedimientos PR 046 Administracion de Backups y Restore</t>
  </si>
  <si>
    <t>Se realizo el monitoreo permanente del firewall en busqueda de alertas ante posibles ataques que puedan vulnerar los sistemas de informacion sin embargo no se presentan vulnerabilidades de carácter crítico o alto, por ende no se presentaron planes de remediación ya que estas vulnerabilidades son de carácter informativo y no afectan la operación de los respectivos servidores.</t>
  </si>
  <si>
    <t>Se realizó revisión de las políticas de enrutamiento de la entidad y asi mismo se actualizo la bitacora de cuentas creadas y expiradas del directorio activo.</t>
  </si>
  <si>
    <t>2025-05-09 RestauracionBDDrupal-PortalMzo2025.pdf
2025-05-09AgendaBkpRestauraciones2025.pdf
2025-05-09OrganizacionBKPHistoricosDic2024Ene2025.pdf
2025-05-09RestauracionBDLEGALBOGEFeb2025.pdf
2025-05-09RestauracionBDMisionAbr2025.pdf
2025-05-09SeguimientoBkpFebrero2025.pdf
2025-05-09SeguimientoBkpMarzo2025.pdf</t>
  </si>
  <si>
    <t>Deteccion de ataques.pdf</t>
  </si>
  <si>
    <t>2025-05-09Bitacora cuentas Abril.pdf
2025-05-09Bitácora cuentas Febrero.pdf
2025-05-09Bitácora cuentas Marzo.pdf
2025-05-09enrutamiento switching y routing Abril.pdf
2025-05-09enrutamiento switching y routing Febrero.pdf
2025-05-09enrutamiento switching y routing Marzo.pdf</t>
  </si>
  <si>
    <t>Inadecuado soporte a la infraestructura tecnológica que incluye: Problemas de hardware y/o software, Acceso no autorizado a la información, Perdida de Integridad del catálogo de servicios, Pérdida de Confidencialidad.</t>
  </si>
  <si>
    <t>Pérdida de disponibilidad de los sistemas de información que sustentan la plataforma tecnológica de la Oficina TIC</t>
  </si>
  <si>
    <t>Posibilidad de afectación reputacional de la entidad, por pérdida de disponibilidad de los sistemas de información, debido al inadecuado soporte a la infraestructura tecnológica que incluye: Problemas de hardware y/o software, acceso no autorizado a la información, pérdida de integridad del catálogo de servicios y pérdida de Conectividad</t>
  </si>
  <si>
    <t>240 horas</t>
  </si>
  <si>
    <t>El profesional Universitario mediante el seguimiento al estado de disponibilidad realizan monitoreo de los servicios de TI. Periodicidad: Mensual para el Monitoreo de la disponibilidad de los servicios de TI Evidencia: Informe de seguimiento a la disponibilidad de los servicios de TI</t>
  </si>
  <si>
    <t>El contratista de apoyo al seguimiento de la infraestructura tecnológica adelanta monitoreo trimestral de la correcta ejecución del proceso 2310200-PR-046 de Administracion de Backups y Restore mediante el seguimiento periódico de los puntos de control del mencionado procedimiento de acuerdo con la especificación del mismo, elaborando un informe del seguimiento.</t>
  </si>
  <si>
    <t>Se realizo seguimiento de de los sistemas de informacion mensualmente, buscando garantizar la disponibilidad de los servicios atendiendo oportinamente los ANS y garantizando el cumplimiento del procedimientos PR115 Gestion de disponibilidad</t>
  </si>
  <si>
    <t>2025-05-09INFORME DE INDISPONIBILIDAD 2025 - 1ER Trimestre.pdf
2025-05-09Reporte disponibilidad 2025.xlsx</t>
  </si>
  <si>
    <t>2025-05-09AgendaBkpRestauraciones2025.pdf
2025-05-09OrganizacionBKPHistoricosDic2024Ene2025.pdf
2025-05-09RestauracionBDDrupal-PortalMzo2025.pdf
2025-05-09RestauracionBDLEGALBOGEFeb2025.pdf
2025-05-09RestauracionBDMisionAbr2025.pdf
2025-05-09SeguimientoBkpFebrero2025.pdf
2025-05-09SeguimientoBkpMarzo2025.pdf</t>
  </si>
  <si>
    <t>Bitacora cuentas Abril.pdf
Bitácora cuentas Febrero.pdf
Bitácora cuentas Marzo.pdf
enrutamiento switching y routing Abril.pdf
enrutamiento switching y routing Febrero.pdf
enrutamiento switching y routing Marzo.pdf</t>
  </si>
  <si>
    <t>Irregularidades en la evaluación de necesidades para la adquisición de licencias y/o soporte.
Irregularidades en estudios y diseños recibidos y pagados y que no cumplen condiciones de calidad.
 Vencimiento de licencias, certificados digitales, dominios y/o el uso no autorizado de software o forma de almacenamiento.</t>
  </si>
  <si>
    <t xml:space="preserve">Posibilidad de afectación económica, por el vencimiento de licencias, certificados digitales, dominios y/o el uso no autorizado de software o alguna forma de almacenamiento debido a irregularidades en la evaluación de necesidades para la adquisición de licencias y/o soporte, así como en el estudio y diseños recibidos y pagados sin cumplir las condiciones de calidad.
(Fiscal) </t>
  </si>
  <si>
    <t>El Jefe de la oficina TIC Valida que todas las compras de la OTIC estén adecuadamente definidas en un plan de adquisiciones auditado por el comité de contratación, que se ajuste a las necesidades de inversión planteadas para el proyecto de inversión, descritos de forma clara y concisa en los estudios previos que acompañan el proceso, para ello debe contemplarse las proyecciones de inversión para años futuros que se vinculen al mantenimiento y funcionamiento de la inversión en caso de ser necesario. Dichas compras deben sustentarse con base en el Plan estratégico de tecnologías de la información y las comunicaciones, que a su vez debe responder al cierre de una brecha tecnológica en la entidad. Peiodicidad: mensual Evidencia: seguimiento del PETI</t>
  </si>
  <si>
    <t>El contratista a cargo del desarrollo de los procesos de contartación de personas jurídicas realiza seguimiento constante al avance de los procesos programados en el Plan Anual de Adquisiciones y las presenta en el comité primario de la OTIC, dejando como evidencia las actas de estos comités. Peiodicidad: mensual Evidencia: Reporte mensual del seguimiento al PAA</t>
  </si>
  <si>
    <t>El profesional universitario y el contratista encargado de la implementación del modelo de seguridad y privacidad de la información Clasificará y Actualizará semestralmente el inventario de Licencias, Suscripciones y Servicios a cargo de la OTIC con el objetivo de hacer seguimiento de la vida útil y vigencias de las mismas. Peiodicidad: semestral Evidencia: Reporte semestral de licenciamiento</t>
  </si>
  <si>
    <t xml:space="preserve">	
Se realizo la actualizacion del proyecto de inversion 8176 el cual fue entregado a la OAP, en el cual se presento la actualizacion presupuestal para el proyecto de inversion en lo que refiere a la ejecucion 2024 y PPTO de las vigencias 2025 a 2027. Asi mismo se ha presentado al comite de contratacion las acualizaciones pertinentes al PAA con el fin de garantizar la ejecucion oportuna de las adquisiciones planeadas para la vigencia. y finalmente se realizó en el mes de marzo una reunion con el personal d la OAP donde se notifico la revision de la estructura del documento actual en la version 6 y posteriormente se emitio la version preliminar de la version 7 del PETI el cual se encuentra en revision para que una vez cuncluida y sometida a aporbacion se pueda publicar oficialmente.</t>
  </si>
  <si>
    <t>2025-05-091. ACTA SUB COMITE AUTOCONTROL EFEBRERO 2025VQ.pdf
2025-05-091. ACTA SUB COMITE AUTOCONTROL ENERO 2025VQ.pdf
3-2025-3488 Entrega Actualizacion Proyecto Inversion 7176 y MGA (1).pdf
2025-05-092310100-FT-048 Acta de Comite Autocontrol Abril VQ.pdf
2025-05-09Acta Sub-comite Autocontrol Marzo.pdf
Plan Estratégico de Tecnologías de la Información - PETI_V6 19-12-24 - Comentarios (1).docx
Plan Estratégico de Tecnologías de la Información - PETI_V7.docx
2025-05-09Presentacion Comite Contratacion nube.pptx
2025-05-09Presentacion Comite Contratacion Oracle- correo.pptx
Proyecto de Inversion 8176 V4 (1).pdf</t>
  </si>
  <si>
    <t>Se realiza seguimiento del PAA semanalmente tanto en los comites primarios como en las reuniones de seguimiento a contratacion realizando los ajustes y modificaciones pertinentes al plan, asi mismo se asistio a los comites de contratacion con el equipo directivo de la entidad donde se reporta el avance de la ejecucion contractual y actividades de gestion precontractual.</t>
  </si>
  <si>
    <t>1. ACTA SUB COMITE AUTOCONTROL EFEBRERO 2025VQ.pdf
1. ACTA SUB COMITE AUTOCONTROL ENERO 2025VQ.pdf
2310100-FT-048 Acta de Comite Autocontrol Abril VQ.pdf
Acta Sub-comite Autocontrol Marzo.pdf
2025-05-09Presentacion Comite Contratacion nube.pptx
2025-05-09Presentacion Comite Contratacion Oracle- correo.pptx</t>
  </si>
  <si>
    <t>Actualmente se esta actualizando el inventario de licencias y se esta validando la informacion frente a los registros que se tiene en el area financiera de la OGC, esta actividad se desarrolla durante el primer semestre por lo cual se realizará el reporte consolidado en el proximo monitoreo de riesgos</t>
  </si>
  <si>
    <t>Posibilidad de afectación reputacional, por afectación de forma fraudulenta a la integridad de la información de la entidad debido a la impericia humana, alteración de la configuración, fallas del sistema eléctrico o sabotaje y falta de presupuesto.</t>
  </si>
  <si>
    <t xml:space="preserve"> Falta de presupuesto que permita a la OTIC adquirir mejores herramientas tecnológicas para fortalecer la gestión de la capacidad y el desempeño de la infraestructura tecnológica
Impericia humana, o alteración de la configuración o fallas del sistema eléctrico, o medio ambiente no apropiado o sabotaje</t>
  </si>
  <si>
    <t xml:space="preserve">	
El ingeniero contratista de soporte a la infraestructura de telecomunicaciones y seguridad perimetral realiza permanentemente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</si>
  <si>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El contratista encargado de la implementación del modelo de seguridad y privacidad de la información realiza una verificación trimestral del informe de acceso mediante VPN a la infraestructura de servicios de la entidad y adicionalmente verifica y aprueba las nuevas solicitudes de acceso mediante VPN de los funcionarios y contratistas de la entidad, como evidencia queda el informe de accesos presentado en el comité de autocontrol.</t>
  </si>
  <si>
    <t>2025-05-09Deteccion de ataques.pdf</t>
  </si>
  <si>
    <t>Se realiza el cronograma preliminar de mantenimiento de equipos de la entidad el cual esta en estado de validacion.</t>
  </si>
  <si>
    <t>Aunque no se presentaron vulnerabilidades críticas o altas durante el período evaluado en los sistemas operativos Windows, es fundamental asegurar que la infraestructura de VPN utilizada para el acceso remoto no represente un vector de ataque potencial. Se implementará un control de revisión periódica para identificar vulnerabilidades informativas o de baja criticidad que, aunque no afecten directamente la operación de los servidores, puedan ser utilizadas en técnicas de ataque encadenado..</t>
  </si>
  <si>
    <t>Gantt char Plan de Trabajo Mantenimiento 2025 - Borrador.xlsx</t>
  </si>
  <si>
    <t>Schedule-default-2025-01-05-000100.pdf
Schedule-default-2025-01-12-000100.pdf
Schedule-default-2025-01-19-000100.pdf
Schedule-default-2025-01-26-000100.pdf
Schedule-default-2025-02-09-000100.pdf
Schedule-default-2025-02-16-000100.pdf
Schedule-default-2025-02-23-000100 (1).pdf
Schedule-default-2025-02-23-000100.pdf
Schedule-default-2025-03-02-000100 (1).pdf
Schedule-default-2025-03-02-000100.pdf
Schedule-default-2025-03-09-000100.pdf
Schedule-default-2025-03-16-000100.pdf
Schedule-default-2025-03-23-000100.pdf</t>
  </si>
  <si>
    <t>Posibilidad de afectacion reputacionales, por revelacion o utilizacion de manera inadecuada la información confidencial de la entidad y/o la ciudadanía, debido a Accesos no autorizados a recursos compartidos
(Seguridad de la información)</t>
  </si>
  <si>
    <t>2310200-1</t>
  </si>
  <si>
    <t>2310200-10</t>
  </si>
  <si>
    <t>2310200-2</t>
  </si>
  <si>
    <t>2310200-5</t>
  </si>
  <si>
    <t>2310200-7</t>
  </si>
  <si>
    <t>2310200-9</t>
  </si>
  <si>
    <t xml:space="preserve">Ejercer la representación Judicial y Extrajudicial de la Secretaría Jurídica Distrital y del Sector Central del D.C.
Orientar y establecer los criterios para la proyección de los actos administrativos requeridos para el cumplimiento de sentencias
Intervenir en trámites de mediación.
Brindar representación y asesoría en el ejercicio del poder preferente.
Establecer lineamientos y directrices para los Comités de Conciliación.
Coordinar el cumplimiento y ejecución de sentencias judiciales.
</t>
  </si>
  <si>
    <t>Posibilidad de afectación reputacional, por incumplimiento de términos, debido a la desatención a las actuaciones judiciales y extrajudiciales, asignación tardía y envío inoportuno de pruebas o soportes que dificultan o limitan la contestación de la demanda y otras actuaciones del ciclo de defensa jurídica.</t>
  </si>
  <si>
    <t>El equipo de notificaciones recibe la Sentencia El abogado a cargo del proceso realiza análisis de las obligaciones impartidas en la sentencia ejecutoriada; mediante el informe de finalización del proceso, relaciona las ordenes de la sentencia, las entidades involucradas, entidades que se recomienda vincular y las advertencias y/o recomendaciones con el fin de realizar seguimiento al cumplimento de dichas sentencias. El abogado de representacion presenta los Informes mensuales de las actuaciones. El director (a) Jurídico (a) realiza la asignación de los procesos para seguimiento EVIDENCIA: Informes mensuales de las actuaciones y Matriz de seguimiento</t>
  </si>
  <si>
    <t>En desarrollo del objeto del proceso de representación Judicial y extrajudicial del DC., Los abogados de representación de la dirección Distrital de Gestión Judicial, los abogados de representación presenta los Informes mensuales de las actuaciones y diligencian la matriz de seguimiento, los cuales se adjuntan como evidencia</t>
  </si>
  <si>
    <t>2025-05-23_10_47_19_622_INFORMES ABOGADOS.zip</t>
  </si>
  <si>
    <t>CENTRAL - DIRECCIÓN DISTRITAL DE GESTIÓN JUDICIAL</t>
  </si>
  <si>
    <t> Información desactualizada o incompleta, de los procesos judiciales y extrajudiciales que impiden la toma decisiones jurídicas y financieras acertadas y oportunas</t>
  </si>
  <si>
    <t>Ausencia de registros, o desactualización, o falta de calidad y/o veracidad de los mismos, en SIPROJ, por parte de las entidades distritales debido a Información</t>
  </si>
  <si>
    <t>Posibilidad de afectación reputacional por la ausencia de registros, o desactualización, o falta de calidad y/o veracidad de los mismos, en SIPROJ, por parte de las entidades distritales debido a Información desactualizada o incompleta, de los procesos judiciales y extrajudiciales que impiden la toma decisiones jurídicas y financieras acertadas y oportunas</t>
  </si>
  <si>
    <t>Los profesionales del Equipo SIPROJ, Juridicaos y financieros, elaboran un diagfnostico del estado de la informacion registrada en SIPROJ, por parte de las entidades, donde se identifican las posibles deficiencias e inconsistencias encontraadas y se exponen a cada Entidad en mesas de trabajo programadas anualmente (de acuerdo al cronograma fijado mediante circular); donde se trazan compromisos para realizar los ajustes, que se verifican en nuevas mesas de seguimiento y se documentan a través de las respectivas actas levantadas en cada sesión.</t>
  </si>
  <si>
    <t>En cumplimiento de lo dispuesto en la circular 062025, los Profesionales del equipo SIPROJ, adelantaron las mesas programadas en relación con la información jurídica registrada en el sistema, donde se socializaron los diagnósticos elaborados previamente y se levantaron las respectivas actas. Como evidencia se adjuntan estos documentos por las Entidades que fueron objeto de las citadas sesiones, por cada profesional, en carpeta comprimida</t>
  </si>
  <si>
    <t>ACTAS Y DIAGNOSTICOS-alcance.zip</t>
  </si>
  <si>
    <t>2310450-3</t>
  </si>
  <si>
    <t>2310450-1</t>
  </si>
  <si>
    <t>Posibilidad de afectación reputacional, por incumplimiento de la normatividad aplicable al Sistema Integrado de Gestión, debido a la desactualización normativa y legal en cada uno de los procesos de la entidad</t>
  </si>
  <si>
    <t>El profesional encargado del normograma de la entidad, realiza la actualización a partir de la información suministrada por los procesos y la registra en el aplicativo SMART cada cuatro meses.</t>
  </si>
  <si>
    <t>El profesional encargado del normograma realiza cuatrimestralmente revisión aleatoria de la normatividad de los diferentes procesos (tres procesos por revisión) para identificar si hay normatividad que se encuentre derogada; como evidencia dejará informe de la revisión realizada al normograma.</t>
  </si>
  <si>
    <t>En atención a la Solicitud 3202520571, emitida el 26 de febrero de 2025 por la Oficina Asesora de Planeación, mediante la cual se solicitó a las diferentes dependencias la revisión, validación y reporte de las novedades normativas correspondientes a sus procesos, se consolidó la siguiente información como resultado del monitoreo adelantado durante el primer cuatrimestre de la vigencia: 1. DIRECCIÓN DISTRITAL DE ASUNTOS DISCIPLINARIOS: o Se incorporaron 3 normas y se eliminó una norma derogada. 2. GESTIÓN ADMINISTRATIVA: o Se Actualizo una norma derogada por la nueva. 3. GESTIÓN DOCUMENTAL: o Se incorporaron 2 normas nuevas, y eliminó una norma derogada. 4. GESTIÓN JUDICIAL Y EXTRAJUDICIAL DEL DISTRITO CAPITAL: o Se incorporaron 4 normas nuevas. 5. GESTIÓN JURÍDICA DISTRITAL: o Se incorporaron 2 normas nuevas y se eliminaron 11 normas derogadas. 6. GESTIÓN NORMATIVA Y CONCEPTUAL: o Se incorporaron 21 normas nuevas y se eliminó una norma derogada. 7. INSPECCIÓN VIGILANCIA Y CONTROL ESAL: o Se incorporaron 2 normas. 8. OFICINA DE CONTROL INTERNO: o Se incorporaron 4 normas, garantizando la actualización y conformidad del proceso y se eliminó una norma derogada. Conclusiones y Recomendaciones El proceso de actualización normativa llevado a cabo durante este cuatrimestre ha permitido fortalecer el cumplimiento normativo en los distintos procesos de la entidad, mitigando así el riesgo de afectación reputacional por desactualización normativa. La respuesta oportuna a la solicitud mencionada y la articulación efectiva entre las dependencias y la Oficina Asesora de Planeación permitieron registrar los cambios correspondientes en el aplicativo SMART y dar cumplimiento al control definido para este riesgo.</t>
  </si>
  <si>
    <t>El presente informe detalla los resultados de la revisión de normatividad realizada en el marco del monitoreo del riesgo de gestión en la Oficina Asesora de Planeación durante el primer cuatrimestre del año 2025. Con el objetivo de identificar posibles desactualizaciones normativas y mitigar riesgos reputacionales asociados al incumplimiento de la normatividad aplicable, se llevó a cabo una revisión de las normas correspondientes a tres procesos seleccionados de manera aleatoria.</t>
  </si>
  <si>
    <t>Informe Control 1 normograma - 1er cuatrimestre.zip</t>
  </si>
  <si>
    <t>Informe Control 2 normograma - 1er cuatrimestre.zip</t>
  </si>
  <si>
    <t>CENTRAL - OFICINA ASESORA DE PLANEACIÓN</t>
  </si>
  <si>
    <t>2310100-5</t>
  </si>
  <si>
    <t>Posibilidad de afectación reputacional, por Indisponibilidad y/o desactualización de la información en el sistema Smart, debido a fallas funcionales del aplicativo que soporta el Sistema Integrado de Gestión - Smart, que impiden el normal desarrollo de las actividades que se ejecutan en el mismo y ausencia en el uso y manejo del aplicativo.</t>
  </si>
  <si>
    <t>Fallas funcionales del aplicativo que soporta el Sistema Integrado de Gestión - Smart, que impiden el normal desarrollo de las actividades que se ejecutan en el mismo.
Ausencia en el uso y manejo del aplicativo.</t>
  </si>
  <si>
    <t>El Administrador de módulo cada vez que se requiera desarrolla las actividades del sistema integrado de gestión a través de la solicitud de parametrizar el correspondiente módulo y efectuar el flujo de aprobación de las actividades correspondientes para su ejecución.</t>
  </si>
  <si>
    <t>El administrador del Smart cuatrimestralmente, solicita la publicación de piezas comunicacionales enfocadas en reporte oportuno de incidencias por parte de los usuarios del Smart</t>
  </si>
  <si>
    <t>Durante el primer cuatrimestre del año 2025, se llevaron a cabo una serie de solicitudes de parametrización por los administradores y usuarios del Aplicativo Smart. A continuación, se presenta un informe detallado de estas actividades: Durante el primer cuatrimestre del año 2025, se registraron un total de siete (7) solicitudes de parametrización en el Aplicativo Smart, todas ellas atendidas y solucionadas de manera satisfactoria. Dichas solicitudes incluyeron principalmente la asignación de permisos de manejo en el sistema, la actualización del líder del proceso de Gestión de las Comunicaciones, la creación de un nuevo formato y la actualización de un procedimiento, así como cambios en los gestores de calidad de la Dirección Distrital de Doctrina y Asuntos Normativos (DDAN), Oficina de Control Interno (OCI) y del proceso de disciplinarios.</t>
  </si>
  <si>
    <t>Informe monitoreo Control 3.zip</t>
  </si>
  <si>
    <t>Durante el primer cuatrimestre de 2025, se dio cumplimiento al control de mitigación del riesgo consistente en la solicitud y publicación de una pieza comunicacional orientada al reporte oportuno de incidencias por parte de los usuarios del sistema Smart. Dicho control se concretó mediante la difusión de un contenido específico en el Boletín Interno de Comunicaciones del 28 de abril de 2025, el cual incluyó una sección titulada Aquí te contamos cómo reportar una incidencia de la plataforma Smart, con instrucciones claras y accesibles para los usuarios sobre el procedimiento adecuado para informar problemas en el uso de dicha herramienta. Esta difusión contribuye a la prevención de afectaciones reputacionales derivadas de fallas no reportadas oportunamente, promoviendo así una cultura organizacional de responsabilidad y mejora continua en la gestión del sistema. La pieza fue diseñada a partir de un brief técnico elaborado por la Oficina Asesora de Planeación y gestionada por el área de comunicaciones, cumpliendo con los criterios de pertinencia, oportunidad y claridad en la información dirigida a los servidores públicos de la entidad.</t>
  </si>
  <si>
    <t>Informe Control 4 Piezas Smart - 1er cuatrimestre.zip</t>
  </si>
  <si>
    <t>Posibilidad de afectación reputacional, por Incumplimiento en la formulación del anteproyecto de presupuesto, debido a negligencia o desconocimiento en la presentación del anteproyecto de presupuesto de la Entidad.</t>
  </si>
  <si>
    <t>El Director Gestión Corporativa realiza la divulgación de la circular de programación presupuestal a través del SIGA, la cual incluye los lineamientos de la Secretaría Distrital de Hacienda y la Secretaría Distrital de Planeación, con el fin que se de cumplimiento a la misma.</t>
  </si>
  <si>
    <t>El Jefe Oficina Asesora de Planeación realiza la revisión de necesidades y rubros de funcionamiento e inversión mediante la convocatoria y desarrollo de mesas de trabajo con las áreas.</t>
  </si>
  <si>
    <t xml:space="preserve">
Jefe Oficina Asesora de Planeación</t>
  </si>
  <si>
    <t>El control se desarrollara en el 2 cuatrimestre cuando la Secretaría Distrital de Hacienda haya definido las fechas para la presentación del anteproyecto de presupuesto</t>
  </si>
  <si>
    <t>Posibilidad de afectación ambiental y económica por el aumento en el consumo del servicio público de agua, debido a las fugas y/o averías hidrosanitarias y a la debilidad en la apropiación por parte de servidores y/o colaboradores de la cultura ambiental para el cuidado del recurso hídrico.</t>
  </si>
  <si>
    <t>El profesional asignado para la gestión ambiental realiza inspecciones semestrales a las instalaciones hidrosanitarias principalmente ocupadas por la SJD, cuyas observaciones se registran en la planilla correspondiente y se realiza un registro fotográfico. En el caso de que se evidencie alguna afectación que pueda generar o genere pérdida del recurso hídrico se reporta a la Dirección de Gestión Corporativa para gestionar el mantemiento correspondiente.</t>
  </si>
  <si>
    <t>El profesional asignado para la gestión ambiental participa en reuniones con la Secretaría General y de Gobierno para realizar seguimiento a los consumos de los servicios públicos de agua, cuyo seguimiento y observaciones se registran en el acta correspondiente, y de ser preciso se definen acciones al respecto.</t>
  </si>
  <si>
    <t xml:space="preserve">Cental </t>
  </si>
  <si>
    <t>Realizar actividades de sensibilización sobre ahorro y uso eficiente del agua. Período de ejecución: semestralmente</t>
  </si>
  <si>
    <t>Divulgar piezas comunicacionales semestrales para promover el ahorro y uso eficiente del agua</t>
  </si>
  <si>
    <t>Evidencia de la publicación de las piezas comunicacionales y desarrollo de la campaña</t>
  </si>
  <si>
    <t>Pantallazos y, o grabaciones de las sensibilizaciones realizadas Listas de asistencia</t>
  </si>
  <si>
    <t>Evidencia de la publicación de las piezas comunicacionales</t>
  </si>
  <si>
    <t>Número de campañas o actividad realizada</t>
  </si>
  <si>
    <t xml:space="preserve">	
(Número de sensibilizaciones realizadas / número de sensibilizaciones programadas)*100</t>
  </si>
  <si>
    <t xml:space="preserve">	
(Número de piezas comunicacionales divulgadas / número de de piezas comunicacionales divulgadas programadas)*100</t>
  </si>
  <si>
    <t>No se presentaron las inspecciones semestrales hidrosanitarias para el primer cuatrimestre, las cuales están programadas para el segundo cuatrimestre.</t>
  </si>
  <si>
    <t>No se presentaron las reuniones con la Secretaria General y de Gobierno sobre los consumos de servicios públicos de agua para el primer cuatrimestre, las cuales están programadas para el segundo cuatrimestre</t>
  </si>
  <si>
    <t>Posibilidad de afectación ambiental y económica por el aumento en el consumo del servicio público de energía, debido a daños en las redes o instalaciones eléctricas y a la debilidad en la apropiación por parte de servidores y/o colaboradores de la cultura ambiental para el cuidado del recurso energético.</t>
  </si>
  <si>
    <t xml:space="preserve">Daños a activos fijos/ eventos externos </t>
  </si>
  <si>
    <t>El profesional asignado para la gestión ambiental solicita a la Secretaría General la actualización del inventario lumínico con el fin de verificar la cantidad de bombillas de bajo consumo o máxima eficiencia instaladas en la Manzana Liévano. Con el fin de dar cumplimiento a la normatividad existente al respecto se pueden definir acciones.</t>
  </si>
  <si>
    <t>El profesional asignado para la gestión ambiental participa en reuniones con la Secretaría General y de Gobierno para realizar seguimiento a los consumos de los servicios públicos de energía cuyo seguimiento y observaciones se registran en el acta correspondiente, y de ser preciso se definen acciones al respecto.</t>
  </si>
  <si>
    <t>Divulgar piezas comunicacionales semestrales para promover el ahorro y uso eficiente de la energía.</t>
  </si>
  <si>
    <t>Realizar actividades de sensibilización sobre ahorro y uso eficiente de la energía Período de ejecución: semestralmente</t>
  </si>
  <si>
    <t>Pantallazos yo grabaciones de las sensibilizaciones realizadas</t>
  </si>
  <si>
    <t>Número de piezas comunicacionales divulgadas</t>
  </si>
  <si>
    <t>(Número de sensibilizaciones realizadas / número de sensibilizaciones programadas)*100</t>
  </si>
  <si>
    <t>No se presentaron el correspondiente inventario lumínico , las cuales están programadas para el segundo cuatrimestre</t>
  </si>
  <si>
    <t>No se presentaron las reuniones con la secretaria General y Secretaria de Gobierno sobre los consumos de servicios públicos de luz para el primer cuatrimestre, las cuales están programadas para el segundo cuatrimestre</t>
  </si>
  <si>
    <t>2310100-6</t>
  </si>
  <si>
    <t>2310100-7</t>
  </si>
  <si>
    <t>2310100-8</t>
  </si>
  <si>
    <t>2310100-9</t>
  </si>
  <si>
    <t>Afectación reputacional: en cuanto a que la Secretaría Jurídica Distrital perdería credibilidad ante los sujetos procesales y la comunidad en general.</t>
  </si>
  <si>
    <t>Impacto reputacional: Imagen desfavorable de la Oficina de Control Interno. Desconfianza sobre la información generada por la Oficina de Control Interno.</t>
  </si>
  <si>
    <t xml:space="preserve">	
Afectación reputacional por la no prestación del servicio solicitado</t>
  </si>
  <si>
    <t xml:space="preserve">	
Afectación económica: Por pérdida de bienes tangibles. 
Afectación reputación: Por no contar con la información actualizada de los bienes tangibles.</t>
  </si>
  <si>
    <t>Afectación reputacional: Responsabilidad disciplinaria, fiscal y penal.</t>
  </si>
  <si>
    <t>Afectación reputacional: Pérdida de imagen institucional</t>
  </si>
  <si>
    <t>Afectación reputacional, lo que causa desconocimiento de los temas y acuerdos tratados durante las sesiones en las cuales no se participa.</t>
  </si>
  <si>
    <t xml:space="preserve">	
Afectación reputacional: al ser ente rector en normatividad</t>
  </si>
  <si>
    <t>Afectación reputacional por no contar con la información disponible en el Smart y/o no poder ingresar oportunamente a la plataforma.</t>
  </si>
  <si>
    <t>Afectación económica por no presentar a tiempo el anteproyecto de presupuesto Afectación reputacional no realizar la adecuada formulación y presentación oportuna del anteproyecto de presupuesto</t>
  </si>
  <si>
    <t>Impacto económico:Aumento de recursos económicos que tendría que destinar la Entidad para el pago del consumo del servicio público. Impacto ambiental: Agotamiento de los recursos naturales.</t>
  </si>
  <si>
    <t xml:space="preserve">	
Impacto económico: Aumento de recursos económicos que tendría que destinar la Entidad para el pago del consumo del servicio público. Impacto ambiental: Agotamiento de los recursos naturales.</t>
  </si>
  <si>
    <t>Afectación reputacional: Pérdida de integridad de la información que puede generar informacion erronea y toma de desiciones equivocadas basado en la informacion disponible</t>
  </si>
  <si>
    <t xml:space="preserve">	
Afectación reputacional: por pérdida de información de la entidad</t>
  </si>
  <si>
    <t>Afectación reputacional: se pueden ver deterioradas las relaciones con la ciudadania y traer repercusiones legales y regulatorias: Si se determina que no se cumple con las leyes de protección de datos y enfrentar sanciones ante la SIC</t>
  </si>
  <si>
    <t xml:space="preserve">	
Afectación económica por detrimento patrimonial a causa de Infracción /Incumplimiento de licencias Corporativas (instalación de copias no autorizadas).</t>
  </si>
  <si>
    <t>Afectación Representacional: Afectación de la Imagen de la entidad por la vinculación de funcionarios sin cumplir los requisitos</t>
  </si>
  <si>
    <t xml:space="preserve">	
Afectación Reputacional: Afectación de la imagen del proceso de Gestión del Talento Humano, insatisfacción de los funcionarios ante el proceso de Talento Humano</t>
  </si>
  <si>
    <t>Afectación Reputacional: Afectación de la imagen del proceso de Gestión del Talento Humano, insatisfacción de los funcionarios ante el proceso de Talento Humano</t>
  </si>
  <si>
    <t>Afectación reputacional y/o económica Pérdida de patrimonio documental distrital (memoria institucional) Fuga de información</t>
  </si>
  <si>
    <t>Afectación reputacional Acciones de Tutela</t>
  </si>
  <si>
    <t xml:space="preserve">Afectación reputacional de la entidad por dictámenes negativos como resultado de los procesos de auditoría adelantados por la Contraloría de Bogotá, que pueden derivar en el no fenecimiento de la cuenta. </t>
  </si>
  <si>
    <t>Afectación económica por el pago de sanciones y/o intereses.</t>
  </si>
  <si>
    <t xml:space="preserve">	
Afectación económica: Por diferencias en los valores liquidados</t>
  </si>
  <si>
    <t>Afectación reputacional: Notificación indebida o perdida de efectos legales de la decisión. Afectación económica: Multas y sanciones del ente regulador</t>
  </si>
  <si>
    <t>Afectación económica: Incumplimiento de la meta programada en el proyecto de inversión. Afectación reputacional por incumplimiento en la realización de las jornadas y/o eventos.</t>
  </si>
  <si>
    <t xml:space="preserve">	
Afectación reputacional: no actuación oportuna administrativa y judicial</t>
  </si>
  <si>
    <t>MEDERADA</t>
  </si>
  <si>
    <t xml:space="preserve">Detectivo </t>
  </si>
  <si>
    <t xml:space="preserve">Cental - Punto de atención </t>
  </si>
  <si>
    <t>Técnico Operativo
Secretario</t>
  </si>
  <si>
    <t>Director Técnico</t>
  </si>
  <si>
    <t xml:space="preserve"> Profesional Universitario</t>
  </si>
  <si>
    <t xml:space="preserve">	
Administradores de módulo en el SMART</t>
  </si>
  <si>
    <t xml:space="preserve">Contratista
</t>
  </si>
  <si>
    <t xml:space="preserve">Contratista
</t>
  </si>
  <si>
    <t xml:space="preserve">Contratista
Profesional Universitario
</t>
  </si>
  <si>
    <t xml:space="preserve">Profesional Universitario
Contratista
</t>
  </si>
  <si>
    <t>Auxiliar Administrativo
Profesional Universitario</t>
  </si>
  <si>
    <t>Profesional Especializado
Profesional Universitario</t>
  </si>
  <si>
    <t xml:space="preserve">Profesional Especializado </t>
  </si>
  <si>
    <t xml:space="preserve">Auxiliar Administrativo </t>
  </si>
  <si>
    <t>Profesional  Especializado
Profesional Universitario</t>
  </si>
  <si>
    <t xml:space="preserve"> 	
Profesional Universitario</t>
  </si>
  <si>
    <t>MUY BAJA  (20%)</t>
  </si>
  <si>
    <t>MUY BAJA (20%)</t>
  </si>
  <si>
    <t>MEDIA (60%)</t>
  </si>
  <si>
    <t>MEDIA  (60%)</t>
  </si>
  <si>
    <t>ALTA (80%)</t>
  </si>
  <si>
    <t>MENOR (40%)</t>
  </si>
  <si>
    <t>LEVE (20%)</t>
  </si>
  <si>
    <t>LEVE  (20%)</t>
  </si>
  <si>
    <t>SECRETARÍA JURÍDICA DISTRITAL</t>
  </si>
  <si>
    <t>PROCESO:</t>
  </si>
  <si>
    <t>MAPA DE RIESGOS DE GESTIÓN CONSOLIDADO</t>
  </si>
  <si>
    <t xml:space="preserve">VERSIÓN: </t>
  </si>
  <si>
    <t>VERSIÓN 1</t>
  </si>
  <si>
    <t xml:space="preserve">FECHA DE LA VERSIÓN: </t>
  </si>
  <si>
    <t>FECHA DEL MONITOREO:</t>
  </si>
  <si>
    <t>Mayo - Junio 2025</t>
  </si>
  <si>
    <t>Coordinar el proceso de gestión documental, desde la creación o recepción de los documentos hasta su disposición final, sin importar el soporte de producción, al interior de la Secretaría
Jurídica Distrital..</t>
  </si>
  <si>
    <t>2311300-2</t>
  </si>
  <si>
    <t>2311300-3</t>
  </si>
  <si>
    <t>2311300-4</t>
  </si>
  <si>
    <t>2311300-5</t>
  </si>
  <si>
    <t>2311300-6</t>
  </si>
  <si>
    <t>Se formuló Plan de mejoramiento para registrar en el Smart, dentro de éste se incluye el ajuste al control (Ver Anexo)</t>
  </si>
  <si>
    <t>En el seguimiento efectuado por la Oficina de Control Interno a los riesgos de Gestión, y radicado mediante número3-2025-6112, se evidenció para el riesgo: “Posibilidad de afectación reputacional, por incumplimiento de la normatividad aplicable al Sistema Integrado de Gestión, debido a la desactualización normativa y legal en cada uno de los procesos de la entidad”, el cual fue identificado por el proceso de Planeación y Mejora Continua que:
“El control identificado es insuficiente e ineficaz ya que el solo seguimiento al normograma no garantiza la materialización del riesgo toda vez que los controles deben estar alineados con los objetivos estratégicos, normativos y operativos de la organización. Ahora bien, es preciso indicar que a partir de la auditoría al SGA 2025 se observa materializado el riesgo, mediante los siguientes incumplimientos evidencias: 1. Incumplimiento en la formulación y concertación del Plan Institucional de Gestión Ambiental PIGA 2024 – 2028. 2. Incumplimiento en el reporte de información en materia de gestión ambiental a la Secretaría Distrital de Ambiente y atención de requerimientos. 3. Incumplimiento de requisitos de la Norma Técnica ISO 14001: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</si>
</sst>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sz val="11"/>
      <color theme="1"/>
      <name val="Aptos Narrow"/>
      <family val="2"/>
      <scheme val="minor"/>
    </font>
    <font>
      <b/>
      <sz val="9"/>
      <color indexed="81"/>
      <name val="Tahoma"/>
      <family val="2"/>
    </font>
    <font>
      <sz val="9"/>
      <color indexed="81"/>
      <name val="Tahoma"/>
      <family val="2"/>
    </font>
    <font>
      <b/>
      <sz val="9"/>
      <color indexed="8"/>
      <name val="Tahoma"/>
      <family val="2"/>
    </font>
    <font>
      <u/>
      <sz val="11"/>
      <color theme="10"/>
      <name val="Aptos Narrow"/>
      <family val="2"/>
      <scheme val="minor"/>
    </font>
    <font>
      <sz val="12"/>
      <color theme="1"/>
      <name val="Candara"/>
      <family val="2"/>
    </font>
    <font>
      <b/>
      <sz val="12"/>
      <color theme="1"/>
      <name val="Candara"/>
      <family val="2"/>
    </font>
    <font>
      <b/>
      <sz val="12"/>
      <name val="Candara"/>
      <family val="2"/>
    </font>
    <font>
      <b/>
      <sz val="12"/>
      <color theme="0"/>
      <name val="Candara"/>
      <family val="2"/>
    </font>
    <font>
      <sz val="12"/>
      <name val="Candara"/>
      <family val="2"/>
    </font>
    <font>
      <b/>
      <sz val="12"/>
      <color rgb="FF333333"/>
      <name val="Candara"/>
      <family val="2"/>
    </font>
    <font>
      <sz val="12"/>
      <color rgb="FF333333"/>
      <name val="Candara"/>
      <family val="2"/>
    </font>
    <font>
      <sz val="12"/>
      <color rgb="FF00B0F0"/>
      <name val="Candara"/>
      <family val="2"/>
    </font>
    <font>
      <sz val="12"/>
      <color rgb="FF000000"/>
      <name val="Candara"/>
      <family val="2"/>
    </font>
    <font>
      <b/>
      <sz val="11"/>
      <color theme="1"/>
      <name val="Arial"/>
      <family val="2"/>
    </font>
    <font>
      <sz val="11"/>
      <color theme="1"/>
      <name val="Arial"/>
      <family val="2"/>
    </font>
  </fonts>
  <fills count="20">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theme="4"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rgb="FFFF6600"/>
        <bgColor indexed="64"/>
      </patternFill>
    </fill>
    <fill>
      <patternFill patternType="solid">
        <fgColor rgb="FFFFFF00"/>
        <bgColor indexed="64"/>
      </patternFill>
    </fill>
    <fill>
      <patternFill patternType="solid">
        <fgColor rgb="FFF9F9F9"/>
        <bgColor indexed="64"/>
      </patternFill>
    </fill>
    <fill>
      <patternFill patternType="solid">
        <fgColor rgb="FF92D050"/>
        <bgColor indexed="64"/>
      </patternFill>
    </fill>
    <fill>
      <patternFill patternType="solid">
        <fgColor rgb="FFFFC000"/>
        <bgColor indexed="64"/>
      </patternFill>
    </fill>
    <fill>
      <patternFill patternType="solid">
        <fgColor theme="0"/>
        <bgColor theme="0"/>
      </patternFill>
    </fill>
    <fill>
      <patternFill patternType="solid">
        <fgColor rgb="FFFFFF00"/>
        <bgColor rgb="FFFFFF00"/>
      </patternFill>
    </fill>
    <fill>
      <patternFill patternType="solid">
        <fgColor rgb="FFFFCC00"/>
        <bgColor rgb="FFFFCC00"/>
      </patternFill>
    </fill>
    <fill>
      <patternFill patternType="solid">
        <fgColor rgb="FF92D050"/>
        <bgColor rgb="FFFFFF00"/>
      </patternFill>
    </fill>
    <fill>
      <patternFill patternType="solid">
        <fgColor rgb="FF92D050"/>
        <bgColor rgb="FFFFCC00"/>
      </patternFill>
    </fill>
    <fill>
      <patternFill patternType="solid">
        <fgColor rgb="FFFF0000"/>
        <bgColor indexed="64"/>
      </patternFill>
    </fill>
    <fill>
      <patternFill patternType="solid">
        <fgColor rgb="FF92D050"/>
        <bgColor rgb="FF99CC00"/>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02">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9" borderId="1" xfId="0" applyFont="1" applyFill="1" applyBorder="1" applyAlignment="1">
      <alignment horizontal="center" vertical="center" wrapText="1"/>
    </xf>
    <xf numFmtId="9" fontId="6" fillId="0" borderId="1" xfId="1" applyFont="1" applyBorder="1" applyAlignment="1">
      <alignment horizontal="center" vertical="center" wrapText="1"/>
    </xf>
    <xf numFmtId="9" fontId="10"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10" fillId="6" borderId="0" xfId="0" applyFont="1" applyFill="1" applyAlignment="1">
      <alignment horizontal="center" vertical="center" wrapText="1"/>
    </xf>
    <xf numFmtId="0" fontId="6" fillId="0" borderId="1" xfId="0" applyFont="1" applyBorder="1" applyAlignment="1">
      <alignment horizontal="center" vertical="center"/>
    </xf>
    <xf numFmtId="0" fontId="6" fillId="2" borderId="0" xfId="0" applyFont="1" applyFill="1" applyAlignment="1">
      <alignment horizontal="center" vertical="center"/>
    </xf>
    <xf numFmtId="0" fontId="12" fillId="0" borderId="1" xfId="0" applyFont="1" applyBorder="1" applyAlignment="1">
      <alignment horizontal="center" vertical="center" wrapText="1"/>
    </xf>
    <xf numFmtId="0" fontId="12" fillId="10"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9" fontId="6" fillId="0" borderId="3" xfId="1"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3" borderId="0" xfId="0" applyFont="1" applyFill="1" applyAlignment="1">
      <alignment horizontal="center" vertical="center"/>
    </xf>
    <xf numFmtId="9" fontId="10"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2" fillId="0" borderId="1" xfId="0" applyNumberFormat="1" applyFont="1" applyBorder="1" applyAlignment="1">
      <alignment horizontal="center" vertical="center"/>
    </xf>
    <xf numFmtId="0" fontId="8" fillId="6" borderId="0" xfId="0" applyFont="1" applyFill="1" applyAlignment="1">
      <alignment horizontal="center" vertical="center" wrapText="1"/>
    </xf>
    <xf numFmtId="0" fontId="10"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9" fontId="6" fillId="0" borderId="3" xfId="1" applyFont="1" applyFill="1" applyBorder="1" applyAlignment="1">
      <alignment horizontal="center" vertical="center" wrapText="1"/>
    </xf>
    <xf numFmtId="0" fontId="6" fillId="0" borderId="1" xfId="0" applyFont="1" applyBorder="1" applyAlignment="1">
      <alignment horizontal="center" vertical="center" wrapText="1"/>
    </xf>
    <xf numFmtId="9" fontId="6" fillId="0" borderId="1" xfId="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6"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9" fontId="10" fillId="6" borderId="1" xfId="0" applyNumberFormat="1" applyFont="1" applyFill="1" applyBorder="1" applyAlignment="1">
      <alignment horizontal="center" vertical="center" wrapText="1"/>
    </xf>
    <xf numFmtId="0" fontId="10" fillId="6" borderId="12"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14" fontId="10" fillId="6" borderId="1" xfId="0" applyNumberFormat="1" applyFont="1" applyFill="1" applyBorder="1" applyAlignment="1">
      <alignment horizontal="center" vertical="center" wrapText="1"/>
    </xf>
    <xf numFmtId="9" fontId="10" fillId="6"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0" borderId="1" xfId="0" applyFont="1" applyBorder="1" applyAlignment="1">
      <alignment vertical="center" wrapText="1"/>
    </xf>
    <xf numFmtId="0" fontId="6" fillId="0" borderId="0" xfId="0" applyFont="1"/>
    <xf numFmtId="14" fontId="6" fillId="0" borderId="1" xfId="0" applyNumberFormat="1" applyFont="1" applyBorder="1" applyAlignment="1">
      <alignment horizontal="center" vertical="center"/>
    </xf>
    <xf numFmtId="14" fontId="10" fillId="6" borderId="3"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14" fontId="1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3" xfId="1" applyFont="1" applyFill="1" applyBorder="1" applyAlignment="1">
      <alignment horizontal="center" vertical="center" wrapText="1"/>
    </xf>
    <xf numFmtId="0" fontId="7" fillId="6" borderId="0" xfId="0" applyFont="1" applyFill="1" applyAlignment="1">
      <alignment horizontal="center" vertical="center" wrapText="1"/>
    </xf>
    <xf numFmtId="0" fontId="10" fillId="9" borderId="1"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9" borderId="3" xfId="0" applyFont="1" applyFill="1" applyBorder="1" applyAlignment="1">
      <alignment horizontal="center" vertical="center" wrapText="1"/>
    </xf>
    <xf numFmtId="9" fontId="6" fillId="0" borderId="11" xfId="1" applyFont="1" applyBorder="1" applyAlignment="1">
      <alignment horizontal="center" vertical="center" wrapText="1"/>
    </xf>
    <xf numFmtId="0" fontId="6" fillId="0" borderId="15" xfId="0" applyFont="1" applyBorder="1" applyAlignment="1">
      <alignment horizontal="center" vertical="center" wrapText="1"/>
    </xf>
    <xf numFmtId="9" fontId="6" fillId="0" borderId="15" xfId="0" applyNumberFormat="1" applyFont="1" applyBorder="1" applyAlignment="1">
      <alignment horizontal="center" vertical="center" wrapText="1"/>
    </xf>
    <xf numFmtId="0" fontId="6" fillId="13" borderId="15"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vertical="center" wrapText="1"/>
    </xf>
    <xf numFmtId="9" fontId="6" fillId="0" borderId="14" xfId="0" applyNumberFormat="1" applyFont="1" applyBorder="1" applyAlignment="1">
      <alignment horizontal="center" vertical="center" wrapText="1"/>
    </xf>
    <xf numFmtId="9" fontId="6" fillId="0" borderId="14" xfId="0" applyNumberFormat="1" applyFont="1" applyBorder="1" applyAlignment="1">
      <alignment vertical="center" wrapText="1"/>
    </xf>
    <xf numFmtId="0" fontId="14" fillId="0" borderId="15" xfId="0" applyFont="1" applyBorder="1" applyAlignment="1">
      <alignment horizontal="center" vertical="center" wrapText="1"/>
    </xf>
    <xf numFmtId="0" fontId="6" fillId="14" borderId="14" xfId="0" applyFont="1" applyFill="1" applyBorder="1" applyAlignment="1">
      <alignment horizontal="center" vertical="center" wrapText="1"/>
    </xf>
    <xf numFmtId="0" fontId="6" fillId="13" borderId="14" xfId="0" applyFont="1" applyFill="1" applyBorder="1" applyAlignment="1">
      <alignment horizontal="center" vertical="center" wrapText="1"/>
    </xf>
    <xf numFmtId="0" fontId="10" fillId="6"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9" fontId="8" fillId="0" borderId="3" xfId="1" applyFont="1" applyFill="1" applyBorder="1" applyAlignment="1">
      <alignment horizontal="center" vertical="center" wrapText="1"/>
    </xf>
    <xf numFmtId="9" fontId="8" fillId="0" borderId="1" xfId="1" applyFont="1" applyFill="1" applyBorder="1" applyAlignment="1">
      <alignment horizontal="center" vertical="center" wrapText="1"/>
    </xf>
    <xf numFmtId="9" fontId="6" fillId="0" borderId="15" xfId="0" applyNumberFormat="1" applyFont="1" applyFill="1" applyBorder="1" applyAlignment="1">
      <alignment horizontal="center" vertical="center" wrapText="1"/>
    </xf>
    <xf numFmtId="164" fontId="6" fillId="0" borderId="15" xfId="0" applyNumberFormat="1" applyFont="1" applyFill="1" applyBorder="1" applyAlignment="1">
      <alignment horizontal="center" vertical="center" wrapText="1"/>
    </xf>
    <xf numFmtId="9" fontId="10" fillId="0" borderId="15" xfId="0" applyNumberFormat="1" applyFont="1" applyFill="1" applyBorder="1" applyAlignment="1">
      <alignment horizontal="center" vertical="center" wrapText="1"/>
    </xf>
    <xf numFmtId="9" fontId="6" fillId="0" borderId="14" xfId="0" applyNumberFormat="1"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8" fillId="0" borderId="0" xfId="0" applyNumberFormat="1" applyFont="1" applyFill="1" applyAlignment="1">
      <alignment horizontal="center" vertical="center" wrapText="1"/>
    </xf>
    <xf numFmtId="10" fontId="10"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wrapText="1"/>
    </xf>
    <xf numFmtId="0" fontId="7" fillId="14" borderId="14" xfId="0" applyFont="1" applyFill="1" applyBorder="1" applyAlignment="1">
      <alignment horizontal="center" vertical="center" wrapText="1"/>
    </xf>
    <xf numFmtId="0" fontId="10" fillId="4" borderId="1" xfId="0" applyFont="1" applyFill="1" applyBorder="1" applyAlignment="1">
      <alignment horizontal="center" vertical="center" wrapText="1"/>
    </xf>
    <xf numFmtId="9" fontId="7" fillId="0" borderId="1" xfId="1" applyFont="1" applyFill="1" applyBorder="1" applyAlignment="1">
      <alignment horizontal="center" vertical="center" wrapText="1"/>
    </xf>
    <xf numFmtId="9" fontId="8" fillId="0" borderId="15" xfId="0" applyNumberFormat="1" applyFont="1" applyFill="1" applyBorder="1" applyAlignment="1">
      <alignment horizontal="center" vertical="center" wrapText="1"/>
    </xf>
    <xf numFmtId="9" fontId="8" fillId="0" borderId="14" xfId="0" applyNumberFormat="1" applyFont="1" applyFill="1" applyBorder="1" applyAlignment="1">
      <alignment horizontal="center" vertical="center" wrapText="1"/>
    </xf>
    <xf numFmtId="9" fontId="10" fillId="0" borderId="14" xfId="0" applyNumberFormat="1"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164" fontId="7" fillId="0" borderId="14"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0" fillId="11" borderId="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6" fillId="0" borderId="0" xfId="0" applyFont="1" applyAlignment="1">
      <alignment horizontal="justify" vertical="center" wrapText="1"/>
    </xf>
    <xf numFmtId="0" fontId="15" fillId="0" borderId="1" xfId="0" applyFont="1" applyBorder="1" applyAlignment="1">
      <alignment horizontal="center" vertical="center" wrapText="1"/>
    </xf>
    <xf numFmtId="0" fontId="16" fillId="6" borderId="0" xfId="0" applyFont="1" applyFill="1" applyAlignment="1">
      <alignment horizontal="justify"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15" fillId="0" borderId="1" xfId="0" applyFont="1" applyBorder="1" applyAlignment="1">
      <alignment vertical="center" wrapText="1"/>
    </xf>
    <xf numFmtId="0" fontId="1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5" xfId="0"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14" fontId="10" fillId="6" borderId="3" xfId="0" applyNumberFormat="1" applyFont="1" applyFill="1" applyBorder="1" applyAlignment="1">
      <alignment horizontal="center" vertical="center" wrapText="1"/>
    </xf>
    <xf numFmtId="14" fontId="10" fillId="6" borderId="5"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5" xfId="1"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9" fontId="6" fillId="0" borderId="3" xfId="1" applyFont="1" applyBorder="1" applyAlignment="1">
      <alignment horizontal="center" vertical="center" wrapText="1"/>
    </xf>
    <xf numFmtId="9" fontId="6" fillId="0" borderId="5" xfId="1" applyFont="1" applyBorder="1" applyAlignment="1">
      <alignment horizontal="center" vertical="center" wrapText="1"/>
    </xf>
    <xf numFmtId="0" fontId="10" fillId="0" borderId="4" xfId="0" applyFont="1" applyBorder="1" applyAlignment="1">
      <alignment horizontal="center" vertical="center" wrapText="1"/>
    </xf>
    <xf numFmtId="0" fontId="6" fillId="0" borderId="1" xfId="0" applyFont="1" applyBorder="1" applyAlignment="1">
      <alignment horizontal="center" vertical="center"/>
    </xf>
    <xf numFmtId="0" fontId="7" fillId="0" borderId="8"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9" fontId="6" fillId="0" borderId="4" xfId="1"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9" fontId="10" fillId="0" borderId="5" xfId="0" applyNumberFormat="1" applyFont="1" applyFill="1" applyBorder="1" applyAlignment="1">
      <alignment horizontal="center" vertical="center" wrapText="1"/>
    </xf>
    <xf numFmtId="0" fontId="10" fillId="12" borderId="4"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8" fillId="6"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9" borderId="1" xfId="0" applyFont="1" applyFill="1" applyBorder="1" applyAlignment="1">
      <alignment horizontal="center" vertical="center" wrapText="1"/>
    </xf>
    <xf numFmtId="14" fontId="6" fillId="6" borderId="3" xfId="0" applyNumberFormat="1" applyFont="1" applyFill="1" applyBorder="1" applyAlignment="1">
      <alignment horizontal="center" vertical="center" wrapText="1"/>
    </xf>
    <xf numFmtId="14" fontId="6" fillId="6" borderId="4" xfId="0" applyNumberFormat="1" applyFont="1" applyFill="1" applyBorder="1" applyAlignment="1">
      <alignment horizontal="center" vertical="center" wrapText="1"/>
    </xf>
    <xf numFmtId="14" fontId="6" fillId="6" borderId="5" xfId="0" applyNumberFormat="1" applyFont="1" applyFill="1" applyBorder="1" applyAlignment="1">
      <alignment horizontal="center" vertical="center" wrapText="1"/>
    </xf>
    <xf numFmtId="9" fontId="6" fillId="6" borderId="3" xfId="0" applyNumberFormat="1" applyFont="1" applyFill="1" applyBorder="1" applyAlignment="1">
      <alignment horizontal="center" vertical="center" wrapText="1"/>
    </xf>
    <xf numFmtId="9" fontId="6" fillId="6" borderId="4" xfId="0" applyNumberFormat="1" applyFont="1" applyFill="1" applyBorder="1" applyAlignment="1">
      <alignment horizontal="center" vertical="center" wrapText="1"/>
    </xf>
    <xf numFmtId="9" fontId="6" fillId="6" borderId="5"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7" fillId="9" borderId="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6" fillId="0" borderId="8" xfId="0" applyFont="1" applyBorder="1" applyAlignment="1">
      <alignment horizontal="center" vertical="center" wrapText="1"/>
    </xf>
    <xf numFmtId="0" fontId="7" fillId="0"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9"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0" fontId="10" fillId="6"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2" fillId="0" borderId="8" xfId="0" applyFont="1" applyBorder="1" applyAlignment="1">
      <alignment horizontal="center" vertical="center" wrapText="1"/>
    </xf>
    <xf numFmtId="0" fontId="6" fillId="9" borderId="3" xfId="0" applyFont="1" applyFill="1" applyBorder="1" applyAlignment="1">
      <alignment horizontal="center" vertical="center" wrapText="1"/>
    </xf>
    <xf numFmtId="0" fontId="6" fillId="9" borderId="5" xfId="0"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8" fillId="11"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10" fillId="6" borderId="2"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10" fillId="0" borderId="17" xfId="0" applyFont="1" applyBorder="1"/>
    <xf numFmtId="0" fontId="10" fillId="0" borderId="19" xfId="0" applyFont="1" applyBorder="1"/>
    <xf numFmtId="0" fontId="7" fillId="14" borderId="14" xfId="0" applyFont="1" applyFill="1" applyBorder="1" applyAlignment="1">
      <alignment horizontal="center" vertical="center" wrapText="1"/>
    </xf>
    <xf numFmtId="0" fontId="8" fillId="0" borderId="17" xfId="0" applyFont="1" applyBorder="1"/>
    <xf numFmtId="0" fontId="8" fillId="0" borderId="19" xfId="0" applyFont="1" applyBorder="1"/>
    <xf numFmtId="0" fontId="10" fillId="0" borderId="17" xfId="0" applyFont="1" applyBorder="1" applyAlignment="1">
      <alignment horizontal="center" wrapText="1"/>
    </xf>
    <xf numFmtId="0" fontId="10" fillId="0" borderId="19" xfId="0" applyFont="1" applyBorder="1" applyAlignment="1">
      <alignment horizontal="center"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6" fillId="0" borderId="17" xfId="0" applyFont="1" applyBorder="1" applyAlignment="1">
      <alignment horizontal="center" vertical="center" wrapText="1"/>
    </xf>
    <xf numFmtId="0" fontId="7" fillId="14" borderId="1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18"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8" fillId="11" borderId="17" xfId="0" applyFont="1" applyFill="1" applyBorder="1"/>
    <xf numFmtId="0" fontId="7" fillId="17" borderId="14" xfId="0" applyFont="1" applyFill="1" applyBorder="1" applyAlignment="1">
      <alignment horizontal="center" vertical="center" wrapText="1"/>
    </xf>
    <xf numFmtId="0" fontId="8" fillId="11" borderId="19" xfId="0" applyFont="1" applyFill="1" applyBorder="1"/>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6" fillId="14" borderId="14"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14" xfId="0" applyFont="1" applyFill="1" applyBorder="1" applyAlignment="1">
      <alignment horizontal="center" vertical="center" wrapText="1"/>
    </xf>
    <xf numFmtId="0" fontId="10" fillId="0" borderId="17" xfId="0" applyFont="1" applyFill="1" applyBorder="1"/>
    <xf numFmtId="0" fontId="10" fillId="0" borderId="19" xfId="0" applyFont="1" applyFill="1" applyBorder="1"/>
    <xf numFmtId="0" fontId="6" fillId="0" borderId="14" xfId="0" applyFont="1" applyFill="1" applyBorder="1" applyAlignment="1">
      <alignment horizontal="center" vertical="center" wrapText="1"/>
    </xf>
    <xf numFmtId="9" fontId="6" fillId="0" borderId="14" xfId="0" applyNumberFormat="1" applyFont="1" applyFill="1" applyBorder="1" applyAlignment="1">
      <alignment horizontal="center" vertical="center" wrapText="1"/>
    </xf>
    <xf numFmtId="9" fontId="10" fillId="0" borderId="1" xfId="1"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0" fillId="0" borderId="16" xfId="0" applyFont="1" applyFill="1" applyBorder="1"/>
    <xf numFmtId="0" fontId="10" fillId="0" borderId="18" xfId="0" applyFont="1" applyFill="1" applyBorder="1"/>
    <xf numFmtId="0" fontId="13"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10" fontId="10" fillId="6" borderId="1"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6" fillId="13"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6" fillId="0" borderId="17" xfId="0" applyFont="1" applyFill="1" applyBorder="1" applyAlignment="1">
      <alignment horizontal="center" vertical="center" wrapText="1"/>
    </xf>
    <xf numFmtId="9" fontId="6" fillId="0" borderId="17" xfId="0" applyNumberFormat="1"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6" fillId="15" borderId="14"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14" fontId="12" fillId="0" borderId="1" xfId="0" applyNumberFormat="1" applyFont="1" applyBorder="1" applyAlignment="1">
      <alignment horizontal="center" vertical="center" wrapText="1"/>
    </xf>
  </cellXfs>
  <cellStyles count="3">
    <cellStyle name="Hipervínculo" xfId="2" builtinId="8"/>
    <cellStyle name="Normal" xfId="0" builtinId="0"/>
    <cellStyle name="Porcentaje" xfId="1" builtinId="5"/>
  </cellStyles>
  <dxfs count="75">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colors>
    <mruColors>
      <color rgb="FF99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69273</xdr:colOff>
      <xdr:row>0</xdr:row>
      <xdr:rowOff>147551</xdr:rowOff>
    </xdr:from>
    <xdr:to>
      <xdr:col>1</xdr:col>
      <xdr:colOff>1720181</xdr:colOff>
      <xdr:row>8</xdr:row>
      <xdr:rowOff>401782</xdr:rowOff>
    </xdr:to>
    <xdr:pic>
      <xdr:nvPicPr>
        <xdr:cNvPr id="4" name="Imagen 2">
          <a:extLst>
            <a:ext uri="{FF2B5EF4-FFF2-40B4-BE49-F238E27FC236}">
              <a16:creationId xmlns:a16="http://schemas.microsoft.com/office/drawing/2014/main" id="{A0F83591-5A65-403E-8BD8-438B154A6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147551"/>
          <a:ext cx="2509890" cy="169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art.secretariajuridica.gov.co/SJD/files/riesgos/rg_seguimiento/Correos.zip" TargetMode="External"/><Relationship Id="rId13" Type="http://schemas.openxmlformats.org/officeDocument/2006/relationships/hyperlink" Target="https://smart.secretariajuridica.gov.co/SJD/files/riesgos/rg_seguimiento/EVIDENCIA%20REPORTE%20RIESGOS%20GESTI%D3N%202025%20I%20TRIMESTRE_I.docx" TargetMode="External"/><Relationship Id="rId18" Type="http://schemas.openxmlformats.org/officeDocument/2006/relationships/hyperlink" Target="https://smart.secretariajuridica.gov.co/SJD/files/riesgos/rg_seguimiento/2025-06-05_02_30_02_535_Soportes%20Creaci%F3n%20de%20Terceros.zip" TargetMode="External"/><Relationship Id="rId26" Type="http://schemas.openxmlformats.org/officeDocument/2006/relationships/drawing" Target="../drawings/drawing1.xml"/><Relationship Id="rId3" Type="http://schemas.openxmlformats.org/officeDocument/2006/relationships/hyperlink" Target="file:///C:\Users\Dolly%20Johanna%20V\Downloads\files\riesgos\rg_seguimiento\2025-05-12Relacion%20autos%202025%20DDAD.xlsx" TargetMode="External"/><Relationship Id="rId21" Type="http://schemas.openxmlformats.org/officeDocument/2006/relationships/hyperlink" Target="https://smart.secretariajuridica.gov.co/SJD/files/riesgos/rg_seguimiento/2025-05-02Anexo%204.%20Listado%20de%20asistencia%20Jornada%20de%20Orientaci%F3n%2027%20de%20febrero%20de%202025.pdf" TargetMode="External"/><Relationship Id="rId7" Type="http://schemas.openxmlformats.org/officeDocument/2006/relationships/hyperlink" Target="https://smart.secretariajuridica.gov.co/SJD/files/riesgos/rg_seguimiento/Aprobacion%20PAA%202025.zip" TargetMode="External"/><Relationship Id="rId12" Type="http://schemas.openxmlformats.org/officeDocument/2006/relationships/hyperlink" Target="https://smart.secretariajuridica.gov.co/SJD/files/riesgos/rg_seguimiento/3.%20Servidores%20y%20colaboradores%20orientados%20-20250515T212920Z-1-001.zip" TargetMode="External"/><Relationship Id="rId17" Type="http://schemas.openxmlformats.org/officeDocument/2006/relationships/hyperlink" Target="https://smart.secretariajuridica.gov.co/SJD/files/riesgos/rg_seguimiento/CONTROL%20PAGOS%202025%201ER%20CUATRIMESTRE.xlsx" TargetMode="External"/><Relationship Id="rId25" Type="http://schemas.openxmlformats.org/officeDocument/2006/relationships/printerSettings" Target="../printerSettings/printerSettings1.bin"/><Relationship Id="rId2" Type="http://schemas.openxmlformats.org/officeDocument/2006/relationships/hyperlink" Target="https://smart.secretariajuridica.gov.co/SJD/files/riesgos/rg_seguimiento/Evidencias%201er%20cuatrimestre.zip" TargetMode="External"/><Relationship Id="rId16" Type="http://schemas.openxmlformats.org/officeDocument/2006/relationships/hyperlink" Target="https://smart.secretariajuridica.gov.co/SJD/files/riesgos/rg_seguimiento/Evidencias%20verificaci%F3n%20liquidaci%F3n%20tributaria%201-2025.pdf" TargetMode="External"/><Relationship Id="rId20" Type="http://schemas.openxmlformats.org/officeDocument/2006/relationships/hyperlink" Target="https://smart.secretariajuridica.gov.co/SJD/files/riesgos/rg_seguimiento/MONITOREO%20RIESGOS%20DDDAN%202025%20%281%29.xlsx" TargetMode="External"/><Relationship Id="rId1" Type="http://schemas.openxmlformats.org/officeDocument/2006/relationships/hyperlink" Target="file:///C:\Users\Dolly%20Johanna%20V\Downloads\files\riesgos\rg_seguimiento\2025-05-161.%20ENERO-20250508T213428Z-001.zip" TargetMode="External"/><Relationship Id="rId6" Type="http://schemas.openxmlformats.org/officeDocument/2006/relationships/hyperlink" Target="https://smart.secretariajuridica.gov.co/SJD/files/riesgos/rg_seguimiento/Ctrol%201%20Correos.zip" TargetMode="External"/><Relationship Id="rId11" Type="http://schemas.openxmlformats.org/officeDocument/2006/relationships/hyperlink" Target="https://smart.secretariajuridica.gov.co/SJD/files/riesgos/rg_seguimiento/Correo%20de%20Secretaria%20Distrital%20Juridica%20Bogota%20-%20Bolet%EDn%20Interno%20de%20Comunicaciones-%20riesgos%20gestion.pdf" TargetMode="External"/><Relationship Id="rId24" Type="http://schemas.openxmlformats.org/officeDocument/2006/relationships/hyperlink" Target="https://smart.secretariajuridica.gov.co/SJD/files/riesgos/rg_seguimiento/Informe%20monitoreo%20Control%203.zip" TargetMode="External"/><Relationship Id="rId5" Type="http://schemas.openxmlformats.org/officeDocument/2006/relationships/hyperlink" Target="https://smart.secretariajuridica.gov.co/SJD/files/riesgos/rg_seguimiento/Crtol%203%20Memorandos.zip" TargetMode="External"/><Relationship Id="rId15" Type="http://schemas.openxmlformats.org/officeDocument/2006/relationships/hyperlink" Target="https://smart.secretariajuridica.gov.co/SJD/files/riesgos/rg_seguimiento/Radicaci%F3n%202025.zip" TargetMode="External"/><Relationship Id="rId23" Type="http://schemas.openxmlformats.org/officeDocument/2006/relationships/hyperlink" Target="https://smart.secretariajuridica.gov.co/SJD/files/riesgos/rg_seguimiento/Informe%20Control%201%20normograma%20-%201er%20cuatrimestre.zip" TargetMode="External"/><Relationship Id="rId28" Type="http://schemas.openxmlformats.org/officeDocument/2006/relationships/comments" Target="../comments1.xml"/><Relationship Id="rId10" Type="http://schemas.openxmlformats.org/officeDocument/2006/relationships/hyperlink" Target="https://smart.secretariajuridica.gov.co/SJD/files/riesgos/rg_seguimiento/Matriz%20de%20Seguimiento%202025%20publicaciones%201er%20Cuatrimestre.xlsx" TargetMode="External"/><Relationship Id="rId19" Type="http://schemas.openxmlformats.org/officeDocument/2006/relationships/hyperlink" Target="https://smart.secretariajuridica.gov.co/SJD/files/riesgos/rg_seguimiento/Acta%20de%20Entrega%202025.zip" TargetMode="External"/><Relationship Id="rId4" Type="http://schemas.openxmlformats.org/officeDocument/2006/relationships/hyperlink" Target="https://smart.secretariajuridica.gov.co/SJD/files/riesgos/rg_seguimiento/Acta%2004.pdf" TargetMode="External"/><Relationship Id="rId9" Type="http://schemas.openxmlformats.org/officeDocument/2006/relationships/hyperlink" Target="https://smart.secretariajuridica.gov.co/SJD/files/riesgos/rg_seguimiento/2025-05-07Monitoreo%20de%20riesgos%201%20cuatrimestre.xlsx" TargetMode="External"/><Relationship Id="rId14" Type="http://schemas.openxmlformats.org/officeDocument/2006/relationships/hyperlink" Target="https://smart.secretariajuridica.gov.co/SJD/files/riesgos/rg_seguimiento/Solicitud%20Planillas_2025.zip" TargetMode="External"/><Relationship Id="rId22" Type="http://schemas.openxmlformats.org/officeDocument/2006/relationships/hyperlink" Target="https://smart.secretariajuridica.gov.co/SJD/files/riesgos/rg_seguimiento/2025-05-09Deteccion%20de%20ataques.pdf"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1F04-26EA-4A30-B469-BC8573CBC3AC}">
  <dimension ref="A1:BA558"/>
  <sheetViews>
    <sheetView tabSelected="1" topLeftCell="AF1" zoomScale="55" zoomScaleNormal="55" workbookViewId="0">
      <selection activeCell="AR27" sqref="AR27:AT27"/>
    </sheetView>
  </sheetViews>
  <sheetFormatPr baseColWidth="10" defaultRowHeight="15.6"/>
  <cols>
    <col min="1" max="1" width="11.19921875" style="2"/>
    <col min="2" max="2" width="23.296875" style="98" customWidth="1"/>
    <col min="3" max="3" width="47.19921875" style="1" customWidth="1"/>
    <col min="4" max="4" width="32.5" style="1" customWidth="1"/>
    <col min="5" max="5" width="13.19921875" style="1" customWidth="1"/>
    <col min="6" max="6" width="25.296875" style="1" customWidth="1"/>
    <col min="7" max="7" width="45.3984375" style="1" customWidth="1"/>
    <col min="8" max="8" width="55.69921875" style="1" customWidth="1"/>
    <col min="9" max="9" width="34.8984375" style="1" customWidth="1"/>
    <col min="10" max="11" width="17.09765625" style="1" customWidth="1"/>
    <col min="12" max="12" width="12.59765625" style="1" customWidth="1"/>
    <col min="13" max="13" width="16" style="1" customWidth="1"/>
    <col min="14" max="14" width="16.09765625" style="1" customWidth="1"/>
    <col min="15" max="15" width="11.19921875" style="1"/>
    <col min="16" max="16" width="17" style="1" customWidth="1"/>
    <col min="17" max="17" width="17.09765625" style="1" customWidth="1"/>
    <col min="18" max="18" width="54.3984375" style="1" customWidth="1"/>
    <col min="19" max="19" width="12.296875" style="1" customWidth="1"/>
    <col min="20" max="20" width="35.09765625" style="1" customWidth="1"/>
    <col min="21" max="21" width="17.5" style="1" customWidth="1"/>
    <col min="22" max="22" width="11.19921875" style="1"/>
    <col min="23" max="23" width="11.59765625" style="1"/>
    <col min="24" max="24" width="12.796875" style="1" customWidth="1"/>
    <col min="25" max="25" width="11.19921875" style="1"/>
    <col min="26" max="26" width="17.796875" style="1" customWidth="1"/>
    <col min="27" max="27" width="16.59765625" style="1" customWidth="1"/>
    <col min="28" max="28" width="16.09765625" style="1" customWidth="1"/>
    <col min="29" max="29" width="13.69921875" style="1" customWidth="1"/>
    <col min="30" max="30" width="20.59765625" style="16" customWidth="1"/>
    <col min="31" max="31" width="20.59765625" style="23" customWidth="1"/>
    <col min="32" max="33" width="15.19921875" style="1" customWidth="1"/>
    <col min="34" max="34" width="15.19921875" style="25" customWidth="1"/>
    <col min="35" max="35" width="11.19921875" style="2"/>
    <col min="36" max="36" width="28.09765625" style="22" customWidth="1"/>
    <col min="37" max="38" width="11.19921875" style="1"/>
    <col min="39" max="39" width="20.296875" style="1" customWidth="1"/>
    <col min="40" max="40" width="22.8984375" style="1" customWidth="1"/>
    <col min="41" max="42" width="11.19921875" style="1"/>
    <col min="43" max="43" width="16.8984375" style="1" customWidth="1"/>
    <col min="44" max="44" width="22.796875" style="1" customWidth="1"/>
    <col min="45" max="45" width="41.09765625" style="1" customWidth="1"/>
    <col min="46" max="46" width="46.796875" style="1" customWidth="1"/>
    <col min="47" max="47" width="13.69921875" style="1" customWidth="1"/>
    <col min="48" max="48" width="72.296875" style="1" customWidth="1"/>
    <col min="49" max="49" width="39.19921875" style="22" customWidth="1"/>
    <col min="50" max="50" width="20.296875" style="1" customWidth="1"/>
    <col min="51" max="52" width="18.296875" style="1" customWidth="1"/>
    <col min="53" max="53" width="14.796875" style="1" customWidth="1"/>
    <col min="54" max="254" width="11.19921875" style="1"/>
    <col min="255" max="255" width="21.69921875" style="1" customWidth="1"/>
    <col min="256" max="256" width="28.19921875" style="1" customWidth="1"/>
    <col min="257" max="257" width="28.69921875" style="1" customWidth="1"/>
    <col min="258" max="258" width="11.19921875" style="1"/>
    <col min="259" max="259" width="25.296875" style="1" customWidth="1"/>
    <col min="260" max="260" width="28.3984375" style="1" customWidth="1"/>
    <col min="261" max="262" width="34.8984375" style="1" customWidth="1"/>
    <col min="263" max="264" width="13.296875" style="1" customWidth="1"/>
    <col min="265" max="265" width="11.19921875" style="1"/>
    <col min="266" max="266" width="16" style="1" customWidth="1"/>
    <col min="267" max="270" width="11.19921875" style="1"/>
    <col min="271" max="271" width="48.3984375" style="1" customWidth="1"/>
    <col min="272" max="272" width="11.19921875" style="1"/>
    <col min="273" max="273" width="12.69921875" style="1" customWidth="1"/>
    <col min="274" max="274" width="13.796875" style="1" customWidth="1"/>
    <col min="275" max="278" width="11.19921875" style="1"/>
    <col min="279" max="279" width="16.19921875" style="1" customWidth="1"/>
    <col min="280" max="283" width="11.19921875" style="1"/>
    <col min="284" max="284" width="14.09765625" style="1" customWidth="1"/>
    <col min="285" max="288" width="11.19921875" style="1"/>
    <col min="289" max="289" width="28.09765625" style="1" customWidth="1"/>
    <col min="290" max="296" width="11.19921875" style="1"/>
    <col min="297" max="301" width="0" style="1" hidden="1" customWidth="1"/>
    <col min="302" max="302" width="57.19921875" style="1" customWidth="1"/>
    <col min="303" max="510" width="11.19921875" style="1"/>
    <col min="511" max="511" width="21.69921875" style="1" customWidth="1"/>
    <col min="512" max="512" width="28.19921875" style="1" customWidth="1"/>
    <col min="513" max="513" width="28.69921875" style="1" customWidth="1"/>
    <col min="514" max="514" width="11.19921875" style="1"/>
    <col min="515" max="515" width="25.296875" style="1" customWidth="1"/>
    <col min="516" max="516" width="28.3984375" style="1" customWidth="1"/>
    <col min="517" max="518" width="34.8984375" style="1" customWidth="1"/>
    <col min="519" max="520" width="13.296875" style="1" customWidth="1"/>
    <col min="521" max="521" width="11.19921875" style="1"/>
    <col min="522" max="522" width="16" style="1" customWidth="1"/>
    <col min="523" max="526" width="11.19921875" style="1"/>
    <col min="527" max="527" width="48.3984375" style="1" customWidth="1"/>
    <col min="528" max="528" width="11.19921875" style="1"/>
    <col min="529" max="529" width="12.69921875" style="1" customWidth="1"/>
    <col min="530" max="530" width="13.796875" style="1" customWidth="1"/>
    <col min="531" max="534" width="11.19921875" style="1"/>
    <col min="535" max="535" width="16.19921875" style="1" customWidth="1"/>
    <col min="536" max="539" width="11.19921875" style="1"/>
    <col min="540" max="540" width="14.09765625" style="1" customWidth="1"/>
    <col min="541" max="544" width="11.19921875" style="1"/>
    <col min="545" max="545" width="28.09765625" style="1" customWidth="1"/>
    <col min="546" max="552" width="11.19921875" style="1"/>
    <col min="553" max="557" width="0" style="1" hidden="1" customWidth="1"/>
    <col min="558" max="558" width="57.19921875" style="1" customWidth="1"/>
    <col min="559" max="766" width="11.19921875" style="1"/>
    <col min="767" max="767" width="21.69921875" style="1" customWidth="1"/>
    <col min="768" max="768" width="28.19921875" style="1" customWidth="1"/>
    <col min="769" max="769" width="28.69921875" style="1" customWidth="1"/>
    <col min="770" max="770" width="11.19921875" style="1"/>
    <col min="771" max="771" width="25.296875" style="1" customWidth="1"/>
    <col min="772" max="772" width="28.3984375" style="1" customWidth="1"/>
    <col min="773" max="774" width="34.8984375" style="1" customWidth="1"/>
    <col min="775" max="776" width="13.296875" style="1" customWidth="1"/>
    <col min="777" max="777" width="11.19921875" style="1"/>
    <col min="778" max="778" width="16" style="1" customWidth="1"/>
    <col min="779" max="782" width="11.19921875" style="1"/>
    <col min="783" max="783" width="48.3984375" style="1" customWidth="1"/>
    <col min="784" max="784" width="11.19921875" style="1"/>
    <col min="785" max="785" width="12.69921875" style="1" customWidth="1"/>
    <col min="786" max="786" width="13.796875" style="1" customWidth="1"/>
    <col min="787" max="790" width="11.19921875" style="1"/>
    <col min="791" max="791" width="16.19921875" style="1" customWidth="1"/>
    <col min="792" max="795" width="11.19921875" style="1"/>
    <col min="796" max="796" width="14.09765625" style="1" customWidth="1"/>
    <col min="797" max="800" width="11.19921875" style="1"/>
    <col min="801" max="801" width="28.09765625" style="1" customWidth="1"/>
    <col min="802" max="808" width="11.19921875" style="1"/>
    <col min="809" max="813" width="0" style="1" hidden="1" customWidth="1"/>
    <col min="814" max="814" width="57.19921875" style="1" customWidth="1"/>
    <col min="815" max="1022" width="11.19921875" style="1"/>
    <col min="1023" max="1023" width="21.69921875" style="1" customWidth="1"/>
    <col min="1024" max="1024" width="28.19921875" style="1" customWidth="1"/>
    <col min="1025" max="1025" width="28.69921875" style="1" customWidth="1"/>
    <col min="1026" max="1026" width="11.19921875" style="1"/>
    <col min="1027" max="1027" width="25.296875" style="1" customWidth="1"/>
    <col min="1028" max="1028" width="28.3984375" style="1" customWidth="1"/>
    <col min="1029" max="1030" width="34.8984375" style="1" customWidth="1"/>
    <col min="1031" max="1032" width="13.296875" style="1" customWidth="1"/>
    <col min="1033" max="1033" width="11.19921875" style="1"/>
    <col min="1034" max="1034" width="16" style="1" customWidth="1"/>
    <col min="1035" max="1038" width="11.19921875" style="1"/>
    <col min="1039" max="1039" width="48.3984375" style="1" customWidth="1"/>
    <col min="1040" max="1040" width="11.19921875" style="1"/>
    <col min="1041" max="1041" width="12.69921875" style="1" customWidth="1"/>
    <col min="1042" max="1042" width="13.796875" style="1" customWidth="1"/>
    <col min="1043" max="1046" width="11.19921875" style="1"/>
    <col min="1047" max="1047" width="16.19921875" style="1" customWidth="1"/>
    <col min="1048" max="1051" width="11.19921875" style="1"/>
    <col min="1052" max="1052" width="14.09765625" style="1" customWidth="1"/>
    <col min="1053" max="1056" width="11.19921875" style="1"/>
    <col min="1057" max="1057" width="28.09765625" style="1" customWidth="1"/>
    <col min="1058" max="1064" width="11.19921875" style="1"/>
    <col min="1065" max="1069" width="0" style="1" hidden="1" customWidth="1"/>
    <col min="1070" max="1070" width="57.19921875" style="1" customWidth="1"/>
    <col min="1071" max="1278" width="11.19921875" style="1"/>
    <col min="1279" max="1279" width="21.69921875" style="1" customWidth="1"/>
    <col min="1280" max="1280" width="28.19921875" style="1" customWidth="1"/>
    <col min="1281" max="1281" width="28.69921875" style="1" customWidth="1"/>
    <col min="1282" max="1282" width="11.19921875" style="1"/>
    <col min="1283" max="1283" width="25.296875" style="1" customWidth="1"/>
    <col min="1284" max="1284" width="28.3984375" style="1" customWidth="1"/>
    <col min="1285" max="1286" width="34.8984375" style="1" customWidth="1"/>
    <col min="1287" max="1288" width="13.296875" style="1" customWidth="1"/>
    <col min="1289" max="1289" width="11.19921875" style="1"/>
    <col min="1290" max="1290" width="16" style="1" customWidth="1"/>
    <col min="1291" max="1294" width="11.19921875" style="1"/>
    <col min="1295" max="1295" width="48.3984375" style="1" customWidth="1"/>
    <col min="1296" max="1296" width="11.19921875" style="1"/>
    <col min="1297" max="1297" width="12.69921875" style="1" customWidth="1"/>
    <col min="1298" max="1298" width="13.796875" style="1" customWidth="1"/>
    <col min="1299" max="1302" width="11.19921875" style="1"/>
    <col min="1303" max="1303" width="16.19921875" style="1" customWidth="1"/>
    <col min="1304" max="1307" width="11.19921875" style="1"/>
    <col min="1308" max="1308" width="14.09765625" style="1" customWidth="1"/>
    <col min="1309" max="1312" width="11.19921875" style="1"/>
    <col min="1313" max="1313" width="28.09765625" style="1" customWidth="1"/>
    <col min="1314" max="1320" width="11.19921875" style="1"/>
    <col min="1321" max="1325" width="0" style="1" hidden="1" customWidth="1"/>
    <col min="1326" max="1326" width="57.19921875" style="1" customWidth="1"/>
    <col min="1327" max="1534" width="11.19921875" style="1"/>
    <col min="1535" max="1535" width="21.69921875" style="1" customWidth="1"/>
    <col min="1536" max="1536" width="28.19921875" style="1" customWidth="1"/>
    <col min="1537" max="1537" width="28.69921875" style="1" customWidth="1"/>
    <col min="1538" max="1538" width="11.19921875" style="1"/>
    <col min="1539" max="1539" width="25.296875" style="1" customWidth="1"/>
    <col min="1540" max="1540" width="28.3984375" style="1" customWidth="1"/>
    <col min="1541" max="1542" width="34.8984375" style="1" customWidth="1"/>
    <col min="1543" max="1544" width="13.296875" style="1" customWidth="1"/>
    <col min="1545" max="1545" width="11.19921875" style="1"/>
    <col min="1546" max="1546" width="16" style="1" customWidth="1"/>
    <col min="1547" max="1550" width="11.19921875" style="1"/>
    <col min="1551" max="1551" width="48.3984375" style="1" customWidth="1"/>
    <col min="1552" max="1552" width="11.19921875" style="1"/>
    <col min="1553" max="1553" width="12.69921875" style="1" customWidth="1"/>
    <col min="1554" max="1554" width="13.796875" style="1" customWidth="1"/>
    <col min="1555" max="1558" width="11.19921875" style="1"/>
    <col min="1559" max="1559" width="16.19921875" style="1" customWidth="1"/>
    <col min="1560" max="1563" width="11.19921875" style="1"/>
    <col min="1564" max="1564" width="14.09765625" style="1" customWidth="1"/>
    <col min="1565" max="1568" width="11.19921875" style="1"/>
    <col min="1569" max="1569" width="28.09765625" style="1" customWidth="1"/>
    <col min="1570" max="1576" width="11.19921875" style="1"/>
    <col min="1577" max="1581" width="0" style="1" hidden="1" customWidth="1"/>
    <col min="1582" max="1582" width="57.19921875" style="1" customWidth="1"/>
    <col min="1583" max="1790" width="11.19921875" style="1"/>
    <col min="1791" max="1791" width="21.69921875" style="1" customWidth="1"/>
    <col min="1792" max="1792" width="28.19921875" style="1" customWidth="1"/>
    <col min="1793" max="1793" width="28.69921875" style="1" customWidth="1"/>
    <col min="1794" max="1794" width="11.19921875" style="1"/>
    <col min="1795" max="1795" width="25.296875" style="1" customWidth="1"/>
    <col min="1796" max="1796" width="28.3984375" style="1" customWidth="1"/>
    <col min="1797" max="1798" width="34.8984375" style="1" customWidth="1"/>
    <col min="1799" max="1800" width="13.296875" style="1" customWidth="1"/>
    <col min="1801" max="1801" width="11.19921875" style="1"/>
    <col min="1802" max="1802" width="16" style="1" customWidth="1"/>
    <col min="1803" max="1806" width="11.19921875" style="1"/>
    <col min="1807" max="1807" width="48.3984375" style="1" customWidth="1"/>
    <col min="1808" max="1808" width="11.19921875" style="1"/>
    <col min="1809" max="1809" width="12.69921875" style="1" customWidth="1"/>
    <col min="1810" max="1810" width="13.796875" style="1" customWidth="1"/>
    <col min="1811" max="1814" width="11.19921875" style="1"/>
    <col min="1815" max="1815" width="16.19921875" style="1" customWidth="1"/>
    <col min="1816" max="1819" width="11.19921875" style="1"/>
    <col min="1820" max="1820" width="14.09765625" style="1" customWidth="1"/>
    <col min="1821" max="1824" width="11.19921875" style="1"/>
    <col min="1825" max="1825" width="28.09765625" style="1" customWidth="1"/>
    <col min="1826" max="1832" width="11.19921875" style="1"/>
    <col min="1833" max="1837" width="0" style="1" hidden="1" customWidth="1"/>
    <col min="1838" max="1838" width="57.19921875" style="1" customWidth="1"/>
    <col min="1839" max="2046" width="11.19921875" style="1"/>
    <col min="2047" max="2047" width="21.69921875" style="1" customWidth="1"/>
    <col min="2048" max="2048" width="28.19921875" style="1" customWidth="1"/>
    <col min="2049" max="2049" width="28.69921875" style="1" customWidth="1"/>
    <col min="2050" max="2050" width="11.19921875" style="1"/>
    <col min="2051" max="2051" width="25.296875" style="1" customWidth="1"/>
    <col min="2052" max="2052" width="28.3984375" style="1" customWidth="1"/>
    <col min="2053" max="2054" width="34.8984375" style="1" customWidth="1"/>
    <col min="2055" max="2056" width="13.296875" style="1" customWidth="1"/>
    <col min="2057" max="2057" width="11.19921875" style="1"/>
    <col min="2058" max="2058" width="16" style="1" customWidth="1"/>
    <col min="2059" max="2062" width="11.19921875" style="1"/>
    <col min="2063" max="2063" width="48.3984375" style="1" customWidth="1"/>
    <col min="2064" max="2064" width="11.19921875" style="1"/>
    <col min="2065" max="2065" width="12.69921875" style="1" customWidth="1"/>
    <col min="2066" max="2066" width="13.796875" style="1" customWidth="1"/>
    <col min="2067" max="2070" width="11.19921875" style="1"/>
    <col min="2071" max="2071" width="16.19921875" style="1" customWidth="1"/>
    <col min="2072" max="2075" width="11.19921875" style="1"/>
    <col min="2076" max="2076" width="14.09765625" style="1" customWidth="1"/>
    <col min="2077" max="2080" width="11.19921875" style="1"/>
    <col min="2081" max="2081" width="28.09765625" style="1" customWidth="1"/>
    <col min="2082" max="2088" width="11.19921875" style="1"/>
    <col min="2089" max="2093" width="0" style="1" hidden="1" customWidth="1"/>
    <col min="2094" max="2094" width="57.19921875" style="1" customWidth="1"/>
    <col min="2095" max="2302" width="11.19921875" style="1"/>
    <col min="2303" max="2303" width="21.69921875" style="1" customWidth="1"/>
    <col min="2304" max="2304" width="28.19921875" style="1" customWidth="1"/>
    <col min="2305" max="2305" width="28.69921875" style="1" customWidth="1"/>
    <col min="2306" max="2306" width="11.19921875" style="1"/>
    <col min="2307" max="2307" width="25.296875" style="1" customWidth="1"/>
    <col min="2308" max="2308" width="28.3984375" style="1" customWidth="1"/>
    <col min="2309" max="2310" width="34.8984375" style="1" customWidth="1"/>
    <col min="2311" max="2312" width="13.296875" style="1" customWidth="1"/>
    <col min="2313" max="2313" width="11.19921875" style="1"/>
    <col min="2314" max="2314" width="16" style="1" customWidth="1"/>
    <col min="2315" max="2318" width="11.19921875" style="1"/>
    <col min="2319" max="2319" width="48.3984375" style="1" customWidth="1"/>
    <col min="2320" max="2320" width="11.19921875" style="1"/>
    <col min="2321" max="2321" width="12.69921875" style="1" customWidth="1"/>
    <col min="2322" max="2322" width="13.796875" style="1" customWidth="1"/>
    <col min="2323" max="2326" width="11.19921875" style="1"/>
    <col min="2327" max="2327" width="16.19921875" style="1" customWidth="1"/>
    <col min="2328" max="2331" width="11.19921875" style="1"/>
    <col min="2332" max="2332" width="14.09765625" style="1" customWidth="1"/>
    <col min="2333" max="2336" width="11.19921875" style="1"/>
    <col min="2337" max="2337" width="28.09765625" style="1" customWidth="1"/>
    <col min="2338" max="2344" width="11.19921875" style="1"/>
    <col min="2345" max="2349" width="0" style="1" hidden="1" customWidth="1"/>
    <col min="2350" max="2350" width="57.19921875" style="1" customWidth="1"/>
    <col min="2351" max="2558" width="11.19921875" style="1"/>
    <col min="2559" max="2559" width="21.69921875" style="1" customWidth="1"/>
    <col min="2560" max="2560" width="28.19921875" style="1" customWidth="1"/>
    <col min="2561" max="2561" width="28.69921875" style="1" customWidth="1"/>
    <col min="2562" max="2562" width="11.19921875" style="1"/>
    <col min="2563" max="2563" width="25.296875" style="1" customWidth="1"/>
    <col min="2564" max="2564" width="28.3984375" style="1" customWidth="1"/>
    <col min="2565" max="2566" width="34.8984375" style="1" customWidth="1"/>
    <col min="2567" max="2568" width="13.296875" style="1" customWidth="1"/>
    <col min="2569" max="2569" width="11.19921875" style="1"/>
    <col min="2570" max="2570" width="16" style="1" customWidth="1"/>
    <col min="2571" max="2574" width="11.19921875" style="1"/>
    <col min="2575" max="2575" width="48.3984375" style="1" customWidth="1"/>
    <col min="2576" max="2576" width="11.19921875" style="1"/>
    <col min="2577" max="2577" width="12.69921875" style="1" customWidth="1"/>
    <col min="2578" max="2578" width="13.796875" style="1" customWidth="1"/>
    <col min="2579" max="2582" width="11.19921875" style="1"/>
    <col min="2583" max="2583" width="16.19921875" style="1" customWidth="1"/>
    <col min="2584" max="2587" width="11.19921875" style="1"/>
    <col min="2588" max="2588" width="14.09765625" style="1" customWidth="1"/>
    <col min="2589" max="2592" width="11.19921875" style="1"/>
    <col min="2593" max="2593" width="28.09765625" style="1" customWidth="1"/>
    <col min="2594" max="2600" width="11.19921875" style="1"/>
    <col min="2601" max="2605" width="0" style="1" hidden="1" customWidth="1"/>
    <col min="2606" max="2606" width="57.19921875" style="1" customWidth="1"/>
    <col min="2607" max="2814" width="11.19921875" style="1"/>
    <col min="2815" max="2815" width="21.69921875" style="1" customWidth="1"/>
    <col min="2816" max="2816" width="28.19921875" style="1" customWidth="1"/>
    <col min="2817" max="2817" width="28.69921875" style="1" customWidth="1"/>
    <col min="2818" max="2818" width="11.19921875" style="1"/>
    <col min="2819" max="2819" width="25.296875" style="1" customWidth="1"/>
    <col min="2820" max="2820" width="28.3984375" style="1" customWidth="1"/>
    <col min="2821" max="2822" width="34.8984375" style="1" customWidth="1"/>
    <col min="2823" max="2824" width="13.296875" style="1" customWidth="1"/>
    <col min="2825" max="2825" width="11.19921875" style="1"/>
    <col min="2826" max="2826" width="16" style="1" customWidth="1"/>
    <col min="2827" max="2830" width="11.19921875" style="1"/>
    <col min="2831" max="2831" width="48.3984375" style="1" customWidth="1"/>
    <col min="2832" max="2832" width="11.19921875" style="1"/>
    <col min="2833" max="2833" width="12.69921875" style="1" customWidth="1"/>
    <col min="2834" max="2834" width="13.796875" style="1" customWidth="1"/>
    <col min="2835" max="2838" width="11.19921875" style="1"/>
    <col min="2839" max="2839" width="16.19921875" style="1" customWidth="1"/>
    <col min="2840" max="2843" width="11.19921875" style="1"/>
    <col min="2844" max="2844" width="14.09765625" style="1" customWidth="1"/>
    <col min="2845" max="2848" width="11.19921875" style="1"/>
    <col min="2849" max="2849" width="28.09765625" style="1" customWidth="1"/>
    <col min="2850" max="2856" width="11.19921875" style="1"/>
    <col min="2857" max="2861" width="0" style="1" hidden="1" customWidth="1"/>
    <col min="2862" max="2862" width="57.19921875" style="1" customWidth="1"/>
    <col min="2863" max="3070" width="11.19921875" style="1"/>
    <col min="3071" max="3071" width="21.69921875" style="1" customWidth="1"/>
    <col min="3072" max="3072" width="28.19921875" style="1" customWidth="1"/>
    <col min="3073" max="3073" width="28.69921875" style="1" customWidth="1"/>
    <col min="3074" max="3074" width="11.19921875" style="1"/>
    <col min="3075" max="3075" width="25.296875" style="1" customWidth="1"/>
    <col min="3076" max="3076" width="28.3984375" style="1" customWidth="1"/>
    <col min="3077" max="3078" width="34.8984375" style="1" customWidth="1"/>
    <col min="3079" max="3080" width="13.296875" style="1" customWidth="1"/>
    <col min="3081" max="3081" width="11.19921875" style="1"/>
    <col min="3082" max="3082" width="16" style="1" customWidth="1"/>
    <col min="3083" max="3086" width="11.19921875" style="1"/>
    <col min="3087" max="3087" width="48.3984375" style="1" customWidth="1"/>
    <col min="3088" max="3088" width="11.19921875" style="1"/>
    <col min="3089" max="3089" width="12.69921875" style="1" customWidth="1"/>
    <col min="3090" max="3090" width="13.796875" style="1" customWidth="1"/>
    <col min="3091" max="3094" width="11.19921875" style="1"/>
    <col min="3095" max="3095" width="16.19921875" style="1" customWidth="1"/>
    <col min="3096" max="3099" width="11.19921875" style="1"/>
    <col min="3100" max="3100" width="14.09765625" style="1" customWidth="1"/>
    <col min="3101" max="3104" width="11.19921875" style="1"/>
    <col min="3105" max="3105" width="28.09765625" style="1" customWidth="1"/>
    <col min="3106" max="3112" width="11.19921875" style="1"/>
    <col min="3113" max="3117" width="0" style="1" hidden="1" customWidth="1"/>
    <col min="3118" max="3118" width="57.19921875" style="1" customWidth="1"/>
    <col min="3119" max="3326" width="11.19921875" style="1"/>
    <col min="3327" max="3327" width="21.69921875" style="1" customWidth="1"/>
    <col min="3328" max="3328" width="28.19921875" style="1" customWidth="1"/>
    <col min="3329" max="3329" width="28.69921875" style="1" customWidth="1"/>
    <col min="3330" max="3330" width="11.19921875" style="1"/>
    <col min="3331" max="3331" width="25.296875" style="1" customWidth="1"/>
    <col min="3332" max="3332" width="28.3984375" style="1" customWidth="1"/>
    <col min="3333" max="3334" width="34.8984375" style="1" customWidth="1"/>
    <col min="3335" max="3336" width="13.296875" style="1" customWidth="1"/>
    <col min="3337" max="3337" width="11.19921875" style="1"/>
    <col min="3338" max="3338" width="16" style="1" customWidth="1"/>
    <col min="3339" max="3342" width="11.19921875" style="1"/>
    <col min="3343" max="3343" width="48.3984375" style="1" customWidth="1"/>
    <col min="3344" max="3344" width="11.19921875" style="1"/>
    <col min="3345" max="3345" width="12.69921875" style="1" customWidth="1"/>
    <col min="3346" max="3346" width="13.796875" style="1" customWidth="1"/>
    <col min="3347" max="3350" width="11.19921875" style="1"/>
    <col min="3351" max="3351" width="16.19921875" style="1" customWidth="1"/>
    <col min="3352" max="3355" width="11.19921875" style="1"/>
    <col min="3356" max="3356" width="14.09765625" style="1" customWidth="1"/>
    <col min="3357" max="3360" width="11.19921875" style="1"/>
    <col min="3361" max="3361" width="28.09765625" style="1" customWidth="1"/>
    <col min="3362" max="3368" width="11.19921875" style="1"/>
    <col min="3369" max="3373" width="0" style="1" hidden="1" customWidth="1"/>
    <col min="3374" max="3374" width="57.19921875" style="1" customWidth="1"/>
    <col min="3375" max="3582" width="11.19921875" style="1"/>
    <col min="3583" max="3583" width="21.69921875" style="1" customWidth="1"/>
    <col min="3584" max="3584" width="28.19921875" style="1" customWidth="1"/>
    <col min="3585" max="3585" width="28.69921875" style="1" customWidth="1"/>
    <col min="3586" max="3586" width="11.19921875" style="1"/>
    <col min="3587" max="3587" width="25.296875" style="1" customWidth="1"/>
    <col min="3588" max="3588" width="28.3984375" style="1" customWidth="1"/>
    <col min="3589" max="3590" width="34.8984375" style="1" customWidth="1"/>
    <col min="3591" max="3592" width="13.296875" style="1" customWidth="1"/>
    <col min="3593" max="3593" width="11.19921875" style="1"/>
    <col min="3594" max="3594" width="16" style="1" customWidth="1"/>
    <col min="3595" max="3598" width="11.19921875" style="1"/>
    <col min="3599" max="3599" width="48.3984375" style="1" customWidth="1"/>
    <col min="3600" max="3600" width="11.19921875" style="1"/>
    <col min="3601" max="3601" width="12.69921875" style="1" customWidth="1"/>
    <col min="3602" max="3602" width="13.796875" style="1" customWidth="1"/>
    <col min="3603" max="3606" width="11.19921875" style="1"/>
    <col min="3607" max="3607" width="16.19921875" style="1" customWidth="1"/>
    <col min="3608" max="3611" width="11.19921875" style="1"/>
    <col min="3612" max="3612" width="14.09765625" style="1" customWidth="1"/>
    <col min="3613" max="3616" width="11.19921875" style="1"/>
    <col min="3617" max="3617" width="28.09765625" style="1" customWidth="1"/>
    <col min="3618" max="3624" width="11.19921875" style="1"/>
    <col min="3625" max="3629" width="0" style="1" hidden="1" customWidth="1"/>
    <col min="3630" max="3630" width="57.19921875" style="1" customWidth="1"/>
    <col min="3631" max="3838" width="11.19921875" style="1"/>
    <col min="3839" max="3839" width="21.69921875" style="1" customWidth="1"/>
    <col min="3840" max="3840" width="28.19921875" style="1" customWidth="1"/>
    <col min="3841" max="3841" width="28.69921875" style="1" customWidth="1"/>
    <col min="3842" max="3842" width="11.19921875" style="1"/>
    <col min="3843" max="3843" width="25.296875" style="1" customWidth="1"/>
    <col min="3844" max="3844" width="28.3984375" style="1" customWidth="1"/>
    <col min="3845" max="3846" width="34.8984375" style="1" customWidth="1"/>
    <col min="3847" max="3848" width="13.296875" style="1" customWidth="1"/>
    <col min="3849" max="3849" width="11.19921875" style="1"/>
    <col min="3850" max="3850" width="16" style="1" customWidth="1"/>
    <col min="3851" max="3854" width="11.19921875" style="1"/>
    <col min="3855" max="3855" width="48.3984375" style="1" customWidth="1"/>
    <col min="3856" max="3856" width="11.19921875" style="1"/>
    <col min="3857" max="3857" width="12.69921875" style="1" customWidth="1"/>
    <col min="3858" max="3858" width="13.796875" style="1" customWidth="1"/>
    <col min="3859" max="3862" width="11.19921875" style="1"/>
    <col min="3863" max="3863" width="16.19921875" style="1" customWidth="1"/>
    <col min="3864" max="3867" width="11.19921875" style="1"/>
    <col min="3868" max="3868" width="14.09765625" style="1" customWidth="1"/>
    <col min="3869" max="3872" width="11.19921875" style="1"/>
    <col min="3873" max="3873" width="28.09765625" style="1" customWidth="1"/>
    <col min="3874" max="3880" width="11.19921875" style="1"/>
    <col min="3881" max="3885" width="0" style="1" hidden="1" customWidth="1"/>
    <col min="3886" max="3886" width="57.19921875" style="1" customWidth="1"/>
    <col min="3887" max="4094" width="11.19921875" style="1"/>
    <col min="4095" max="4095" width="21.69921875" style="1" customWidth="1"/>
    <col min="4096" max="4096" width="28.19921875" style="1" customWidth="1"/>
    <col min="4097" max="4097" width="28.69921875" style="1" customWidth="1"/>
    <col min="4098" max="4098" width="11.19921875" style="1"/>
    <col min="4099" max="4099" width="25.296875" style="1" customWidth="1"/>
    <col min="4100" max="4100" width="28.3984375" style="1" customWidth="1"/>
    <col min="4101" max="4102" width="34.8984375" style="1" customWidth="1"/>
    <col min="4103" max="4104" width="13.296875" style="1" customWidth="1"/>
    <col min="4105" max="4105" width="11.19921875" style="1"/>
    <col min="4106" max="4106" width="16" style="1" customWidth="1"/>
    <col min="4107" max="4110" width="11.19921875" style="1"/>
    <col min="4111" max="4111" width="48.3984375" style="1" customWidth="1"/>
    <col min="4112" max="4112" width="11.19921875" style="1"/>
    <col min="4113" max="4113" width="12.69921875" style="1" customWidth="1"/>
    <col min="4114" max="4114" width="13.796875" style="1" customWidth="1"/>
    <col min="4115" max="4118" width="11.19921875" style="1"/>
    <col min="4119" max="4119" width="16.19921875" style="1" customWidth="1"/>
    <col min="4120" max="4123" width="11.19921875" style="1"/>
    <col min="4124" max="4124" width="14.09765625" style="1" customWidth="1"/>
    <col min="4125" max="4128" width="11.19921875" style="1"/>
    <col min="4129" max="4129" width="28.09765625" style="1" customWidth="1"/>
    <col min="4130" max="4136" width="11.19921875" style="1"/>
    <col min="4137" max="4141" width="0" style="1" hidden="1" customWidth="1"/>
    <col min="4142" max="4142" width="57.19921875" style="1" customWidth="1"/>
    <col min="4143" max="4350" width="11.19921875" style="1"/>
    <col min="4351" max="4351" width="21.69921875" style="1" customWidth="1"/>
    <col min="4352" max="4352" width="28.19921875" style="1" customWidth="1"/>
    <col min="4353" max="4353" width="28.69921875" style="1" customWidth="1"/>
    <col min="4354" max="4354" width="11.19921875" style="1"/>
    <col min="4355" max="4355" width="25.296875" style="1" customWidth="1"/>
    <col min="4356" max="4356" width="28.3984375" style="1" customWidth="1"/>
    <col min="4357" max="4358" width="34.8984375" style="1" customWidth="1"/>
    <col min="4359" max="4360" width="13.296875" style="1" customWidth="1"/>
    <col min="4361" max="4361" width="11.19921875" style="1"/>
    <col min="4362" max="4362" width="16" style="1" customWidth="1"/>
    <col min="4363" max="4366" width="11.19921875" style="1"/>
    <col min="4367" max="4367" width="48.3984375" style="1" customWidth="1"/>
    <col min="4368" max="4368" width="11.19921875" style="1"/>
    <col min="4369" max="4369" width="12.69921875" style="1" customWidth="1"/>
    <col min="4370" max="4370" width="13.796875" style="1" customWidth="1"/>
    <col min="4371" max="4374" width="11.19921875" style="1"/>
    <col min="4375" max="4375" width="16.19921875" style="1" customWidth="1"/>
    <col min="4376" max="4379" width="11.19921875" style="1"/>
    <col min="4380" max="4380" width="14.09765625" style="1" customWidth="1"/>
    <col min="4381" max="4384" width="11.19921875" style="1"/>
    <col min="4385" max="4385" width="28.09765625" style="1" customWidth="1"/>
    <col min="4386" max="4392" width="11.19921875" style="1"/>
    <col min="4393" max="4397" width="0" style="1" hidden="1" customWidth="1"/>
    <col min="4398" max="4398" width="57.19921875" style="1" customWidth="1"/>
    <col min="4399" max="4606" width="11.19921875" style="1"/>
    <col min="4607" max="4607" width="21.69921875" style="1" customWidth="1"/>
    <col min="4608" max="4608" width="28.19921875" style="1" customWidth="1"/>
    <col min="4609" max="4609" width="28.69921875" style="1" customWidth="1"/>
    <col min="4610" max="4610" width="11.19921875" style="1"/>
    <col min="4611" max="4611" width="25.296875" style="1" customWidth="1"/>
    <col min="4612" max="4612" width="28.3984375" style="1" customWidth="1"/>
    <col min="4613" max="4614" width="34.8984375" style="1" customWidth="1"/>
    <col min="4615" max="4616" width="13.296875" style="1" customWidth="1"/>
    <col min="4617" max="4617" width="11.19921875" style="1"/>
    <col min="4618" max="4618" width="16" style="1" customWidth="1"/>
    <col min="4619" max="4622" width="11.19921875" style="1"/>
    <col min="4623" max="4623" width="48.3984375" style="1" customWidth="1"/>
    <col min="4624" max="4624" width="11.19921875" style="1"/>
    <col min="4625" max="4625" width="12.69921875" style="1" customWidth="1"/>
    <col min="4626" max="4626" width="13.796875" style="1" customWidth="1"/>
    <col min="4627" max="4630" width="11.19921875" style="1"/>
    <col min="4631" max="4631" width="16.19921875" style="1" customWidth="1"/>
    <col min="4632" max="4635" width="11.19921875" style="1"/>
    <col min="4636" max="4636" width="14.09765625" style="1" customWidth="1"/>
    <col min="4637" max="4640" width="11.19921875" style="1"/>
    <col min="4641" max="4641" width="28.09765625" style="1" customWidth="1"/>
    <col min="4642" max="4648" width="11.19921875" style="1"/>
    <col min="4649" max="4653" width="0" style="1" hidden="1" customWidth="1"/>
    <col min="4654" max="4654" width="57.19921875" style="1" customWidth="1"/>
    <col min="4655" max="4862" width="11.19921875" style="1"/>
    <col min="4863" max="4863" width="21.69921875" style="1" customWidth="1"/>
    <col min="4864" max="4864" width="28.19921875" style="1" customWidth="1"/>
    <col min="4865" max="4865" width="28.69921875" style="1" customWidth="1"/>
    <col min="4866" max="4866" width="11.19921875" style="1"/>
    <col min="4867" max="4867" width="25.296875" style="1" customWidth="1"/>
    <col min="4868" max="4868" width="28.3984375" style="1" customWidth="1"/>
    <col min="4869" max="4870" width="34.8984375" style="1" customWidth="1"/>
    <col min="4871" max="4872" width="13.296875" style="1" customWidth="1"/>
    <col min="4873" max="4873" width="11.19921875" style="1"/>
    <col min="4874" max="4874" width="16" style="1" customWidth="1"/>
    <col min="4875" max="4878" width="11.19921875" style="1"/>
    <col min="4879" max="4879" width="48.3984375" style="1" customWidth="1"/>
    <col min="4880" max="4880" width="11.19921875" style="1"/>
    <col min="4881" max="4881" width="12.69921875" style="1" customWidth="1"/>
    <col min="4882" max="4882" width="13.796875" style="1" customWidth="1"/>
    <col min="4883" max="4886" width="11.19921875" style="1"/>
    <col min="4887" max="4887" width="16.19921875" style="1" customWidth="1"/>
    <col min="4888" max="4891" width="11.19921875" style="1"/>
    <col min="4892" max="4892" width="14.09765625" style="1" customWidth="1"/>
    <col min="4893" max="4896" width="11.19921875" style="1"/>
    <col min="4897" max="4897" width="28.09765625" style="1" customWidth="1"/>
    <col min="4898" max="4904" width="11.19921875" style="1"/>
    <col min="4905" max="4909" width="0" style="1" hidden="1" customWidth="1"/>
    <col min="4910" max="4910" width="57.19921875" style="1" customWidth="1"/>
    <col min="4911" max="5118" width="11.19921875" style="1"/>
    <col min="5119" max="5119" width="21.69921875" style="1" customWidth="1"/>
    <col min="5120" max="5120" width="28.19921875" style="1" customWidth="1"/>
    <col min="5121" max="5121" width="28.69921875" style="1" customWidth="1"/>
    <col min="5122" max="5122" width="11.19921875" style="1"/>
    <col min="5123" max="5123" width="25.296875" style="1" customWidth="1"/>
    <col min="5124" max="5124" width="28.3984375" style="1" customWidth="1"/>
    <col min="5125" max="5126" width="34.8984375" style="1" customWidth="1"/>
    <col min="5127" max="5128" width="13.296875" style="1" customWidth="1"/>
    <col min="5129" max="5129" width="11.19921875" style="1"/>
    <col min="5130" max="5130" width="16" style="1" customWidth="1"/>
    <col min="5131" max="5134" width="11.19921875" style="1"/>
    <col min="5135" max="5135" width="48.3984375" style="1" customWidth="1"/>
    <col min="5136" max="5136" width="11.19921875" style="1"/>
    <col min="5137" max="5137" width="12.69921875" style="1" customWidth="1"/>
    <col min="5138" max="5138" width="13.796875" style="1" customWidth="1"/>
    <col min="5139" max="5142" width="11.19921875" style="1"/>
    <col min="5143" max="5143" width="16.19921875" style="1" customWidth="1"/>
    <col min="5144" max="5147" width="11.19921875" style="1"/>
    <col min="5148" max="5148" width="14.09765625" style="1" customWidth="1"/>
    <col min="5149" max="5152" width="11.19921875" style="1"/>
    <col min="5153" max="5153" width="28.09765625" style="1" customWidth="1"/>
    <col min="5154" max="5160" width="11.19921875" style="1"/>
    <col min="5161" max="5165" width="0" style="1" hidden="1" customWidth="1"/>
    <col min="5166" max="5166" width="57.19921875" style="1" customWidth="1"/>
    <col min="5167" max="5374" width="11.19921875" style="1"/>
    <col min="5375" max="5375" width="21.69921875" style="1" customWidth="1"/>
    <col min="5376" max="5376" width="28.19921875" style="1" customWidth="1"/>
    <col min="5377" max="5377" width="28.69921875" style="1" customWidth="1"/>
    <col min="5378" max="5378" width="11.19921875" style="1"/>
    <col min="5379" max="5379" width="25.296875" style="1" customWidth="1"/>
    <col min="5380" max="5380" width="28.3984375" style="1" customWidth="1"/>
    <col min="5381" max="5382" width="34.8984375" style="1" customWidth="1"/>
    <col min="5383" max="5384" width="13.296875" style="1" customWidth="1"/>
    <col min="5385" max="5385" width="11.19921875" style="1"/>
    <col min="5386" max="5386" width="16" style="1" customWidth="1"/>
    <col min="5387" max="5390" width="11.19921875" style="1"/>
    <col min="5391" max="5391" width="48.3984375" style="1" customWidth="1"/>
    <col min="5392" max="5392" width="11.19921875" style="1"/>
    <col min="5393" max="5393" width="12.69921875" style="1" customWidth="1"/>
    <col min="5394" max="5394" width="13.796875" style="1" customWidth="1"/>
    <col min="5395" max="5398" width="11.19921875" style="1"/>
    <col min="5399" max="5399" width="16.19921875" style="1" customWidth="1"/>
    <col min="5400" max="5403" width="11.19921875" style="1"/>
    <col min="5404" max="5404" width="14.09765625" style="1" customWidth="1"/>
    <col min="5405" max="5408" width="11.19921875" style="1"/>
    <col min="5409" max="5409" width="28.09765625" style="1" customWidth="1"/>
    <col min="5410" max="5416" width="11.19921875" style="1"/>
    <col min="5417" max="5421" width="0" style="1" hidden="1" customWidth="1"/>
    <col min="5422" max="5422" width="57.19921875" style="1" customWidth="1"/>
    <col min="5423" max="5630" width="11.19921875" style="1"/>
    <col min="5631" max="5631" width="21.69921875" style="1" customWidth="1"/>
    <col min="5632" max="5632" width="28.19921875" style="1" customWidth="1"/>
    <col min="5633" max="5633" width="28.69921875" style="1" customWidth="1"/>
    <col min="5634" max="5634" width="11.19921875" style="1"/>
    <col min="5635" max="5635" width="25.296875" style="1" customWidth="1"/>
    <col min="5636" max="5636" width="28.3984375" style="1" customWidth="1"/>
    <col min="5637" max="5638" width="34.8984375" style="1" customWidth="1"/>
    <col min="5639" max="5640" width="13.296875" style="1" customWidth="1"/>
    <col min="5641" max="5641" width="11.19921875" style="1"/>
    <col min="5642" max="5642" width="16" style="1" customWidth="1"/>
    <col min="5643" max="5646" width="11.19921875" style="1"/>
    <col min="5647" max="5647" width="48.3984375" style="1" customWidth="1"/>
    <col min="5648" max="5648" width="11.19921875" style="1"/>
    <col min="5649" max="5649" width="12.69921875" style="1" customWidth="1"/>
    <col min="5650" max="5650" width="13.796875" style="1" customWidth="1"/>
    <col min="5651" max="5654" width="11.19921875" style="1"/>
    <col min="5655" max="5655" width="16.19921875" style="1" customWidth="1"/>
    <col min="5656" max="5659" width="11.19921875" style="1"/>
    <col min="5660" max="5660" width="14.09765625" style="1" customWidth="1"/>
    <col min="5661" max="5664" width="11.19921875" style="1"/>
    <col min="5665" max="5665" width="28.09765625" style="1" customWidth="1"/>
    <col min="5666" max="5672" width="11.19921875" style="1"/>
    <col min="5673" max="5677" width="0" style="1" hidden="1" customWidth="1"/>
    <col min="5678" max="5678" width="57.19921875" style="1" customWidth="1"/>
    <col min="5679" max="5886" width="11.19921875" style="1"/>
    <col min="5887" max="5887" width="21.69921875" style="1" customWidth="1"/>
    <col min="5888" max="5888" width="28.19921875" style="1" customWidth="1"/>
    <col min="5889" max="5889" width="28.69921875" style="1" customWidth="1"/>
    <col min="5890" max="5890" width="11.19921875" style="1"/>
    <col min="5891" max="5891" width="25.296875" style="1" customWidth="1"/>
    <col min="5892" max="5892" width="28.3984375" style="1" customWidth="1"/>
    <col min="5893" max="5894" width="34.8984375" style="1" customWidth="1"/>
    <col min="5895" max="5896" width="13.296875" style="1" customWidth="1"/>
    <col min="5897" max="5897" width="11.19921875" style="1"/>
    <col min="5898" max="5898" width="16" style="1" customWidth="1"/>
    <col min="5899" max="5902" width="11.19921875" style="1"/>
    <col min="5903" max="5903" width="48.3984375" style="1" customWidth="1"/>
    <col min="5904" max="5904" width="11.19921875" style="1"/>
    <col min="5905" max="5905" width="12.69921875" style="1" customWidth="1"/>
    <col min="5906" max="5906" width="13.796875" style="1" customWidth="1"/>
    <col min="5907" max="5910" width="11.19921875" style="1"/>
    <col min="5911" max="5911" width="16.19921875" style="1" customWidth="1"/>
    <col min="5912" max="5915" width="11.19921875" style="1"/>
    <col min="5916" max="5916" width="14.09765625" style="1" customWidth="1"/>
    <col min="5917" max="5920" width="11.19921875" style="1"/>
    <col min="5921" max="5921" width="28.09765625" style="1" customWidth="1"/>
    <col min="5922" max="5928" width="11.19921875" style="1"/>
    <col min="5929" max="5933" width="0" style="1" hidden="1" customWidth="1"/>
    <col min="5934" max="5934" width="57.19921875" style="1" customWidth="1"/>
    <col min="5935" max="6142" width="11.19921875" style="1"/>
    <col min="6143" max="6143" width="21.69921875" style="1" customWidth="1"/>
    <col min="6144" max="6144" width="28.19921875" style="1" customWidth="1"/>
    <col min="6145" max="6145" width="28.69921875" style="1" customWidth="1"/>
    <col min="6146" max="6146" width="11.19921875" style="1"/>
    <col min="6147" max="6147" width="25.296875" style="1" customWidth="1"/>
    <col min="6148" max="6148" width="28.3984375" style="1" customWidth="1"/>
    <col min="6149" max="6150" width="34.8984375" style="1" customWidth="1"/>
    <col min="6151" max="6152" width="13.296875" style="1" customWidth="1"/>
    <col min="6153" max="6153" width="11.19921875" style="1"/>
    <col min="6154" max="6154" width="16" style="1" customWidth="1"/>
    <col min="6155" max="6158" width="11.19921875" style="1"/>
    <col min="6159" max="6159" width="48.3984375" style="1" customWidth="1"/>
    <col min="6160" max="6160" width="11.19921875" style="1"/>
    <col min="6161" max="6161" width="12.69921875" style="1" customWidth="1"/>
    <col min="6162" max="6162" width="13.796875" style="1" customWidth="1"/>
    <col min="6163" max="6166" width="11.19921875" style="1"/>
    <col min="6167" max="6167" width="16.19921875" style="1" customWidth="1"/>
    <col min="6168" max="6171" width="11.19921875" style="1"/>
    <col min="6172" max="6172" width="14.09765625" style="1" customWidth="1"/>
    <col min="6173" max="6176" width="11.19921875" style="1"/>
    <col min="6177" max="6177" width="28.09765625" style="1" customWidth="1"/>
    <col min="6178" max="6184" width="11.19921875" style="1"/>
    <col min="6185" max="6189" width="0" style="1" hidden="1" customWidth="1"/>
    <col min="6190" max="6190" width="57.19921875" style="1" customWidth="1"/>
    <col min="6191" max="6398" width="11.19921875" style="1"/>
    <col min="6399" max="6399" width="21.69921875" style="1" customWidth="1"/>
    <col min="6400" max="6400" width="28.19921875" style="1" customWidth="1"/>
    <col min="6401" max="6401" width="28.69921875" style="1" customWidth="1"/>
    <col min="6402" max="6402" width="11.19921875" style="1"/>
    <col min="6403" max="6403" width="25.296875" style="1" customWidth="1"/>
    <col min="6404" max="6404" width="28.3984375" style="1" customWidth="1"/>
    <col min="6405" max="6406" width="34.8984375" style="1" customWidth="1"/>
    <col min="6407" max="6408" width="13.296875" style="1" customWidth="1"/>
    <col min="6409" max="6409" width="11.19921875" style="1"/>
    <col min="6410" max="6410" width="16" style="1" customWidth="1"/>
    <col min="6411" max="6414" width="11.19921875" style="1"/>
    <col min="6415" max="6415" width="48.3984375" style="1" customWidth="1"/>
    <col min="6416" max="6416" width="11.19921875" style="1"/>
    <col min="6417" max="6417" width="12.69921875" style="1" customWidth="1"/>
    <col min="6418" max="6418" width="13.796875" style="1" customWidth="1"/>
    <col min="6419" max="6422" width="11.19921875" style="1"/>
    <col min="6423" max="6423" width="16.19921875" style="1" customWidth="1"/>
    <col min="6424" max="6427" width="11.19921875" style="1"/>
    <col min="6428" max="6428" width="14.09765625" style="1" customWidth="1"/>
    <col min="6429" max="6432" width="11.19921875" style="1"/>
    <col min="6433" max="6433" width="28.09765625" style="1" customWidth="1"/>
    <col min="6434" max="6440" width="11.19921875" style="1"/>
    <col min="6441" max="6445" width="0" style="1" hidden="1" customWidth="1"/>
    <col min="6446" max="6446" width="57.19921875" style="1" customWidth="1"/>
    <col min="6447" max="6654" width="11.19921875" style="1"/>
    <col min="6655" max="6655" width="21.69921875" style="1" customWidth="1"/>
    <col min="6656" max="6656" width="28.19921875" style="1" customWidth="1"/>
    <col min="6657" max="6657" width="28.69921875" style="1" customWidth="1"/>
    <col min="6658" max="6658" width="11.19921875" style="1"/>
    <col min="6659" max="6659" width="25.296875" style="1" customWidth="1"/>
    <col min="6660" max="6660" width="28.3984375" style="1" customWidth="1"/>
    <col min="6661" max="6662" width="34.8984375" style="1" customWidth="1"/>
    <col min="6663" max="6664" width="13.296875" style="1" customWidth="1"/>
    <col min="6665" max="6665" width="11.19921875" style="1"/>
    <col min="6666" max="6666" width="16" style="1" customWidth="1"/>
    <col min="6667" max="6670" width="11.19921875" style="1"/>
    <col min="6671" max="6671" width="48.3984375" style="1" customWidth="1"/>
    <col min="6672" max="6672" width="11.19921875" style="1"/>
    <col min="6673" max="6673" width="12.69921875" style="1" customWidth="1"/>
    <col min="6674" max="6674" width="13.796875" style="1" customWidth="1"/>
    <col min="6675" max="6678" width="11.19921875" style="1"/>
    <col min="6679" max="6679" width="16.19921875" style="1" customWidth="1"/>
    <col min="6680" max="6683" width="11.19921875" style="1"/>
    <col min="6684" max="6684" width="14.09765625" style="1" customWidth="1"/>
    <col min="6685" max="6688" width="11.19921875" style="1"/>
    <col min="6689" max="6689" width="28.09765625" style="1" customWidth="1"/>
    <col min="6690" max="6696" width="11.19921875" style="1"/>
    <col min="6697" max="6701" width="0" style="1" hidden="1" customWidth="1"/>
    <col min="6702" max="6702" width="57.19921875" style="1" customWidth="1"/>
    <col min="6703" max="6910" width="11.19921875" style="1"/>
    <col min="6911" max="6911" width="21.69921875" style="1" customWidth="1"/>
    <col min="6912" max="6912" width="28.19921875" style="1" customWidth="1"/>
    <col min="6913" max="6913" width="28.69921875" style="1" customWidth="1"/>
    <col min="6914" max="6914" width="11.19921875" style="1"/>
    <col min="6915" max="6915" width="25.296875" style="1" customWidth="1"/>
    <col min="6916" max="6916" width="28.3984375" style="1" customWidth="1"/>
    <col min="6917" max="6918" width="34.8984375" style="1" customWidth="1"/>
    <col min="6919" max="6920" width="13.296875" style="1" customWidth="1"/>
    <col min="6921" max="6921" width="11.19921875" style="1"/>
    <col min="6922" max="6922" width="16" style="1" customWidth="1"/>
    <col min="6923" max="6926" width="11.19921875" style="1"/>
    <col min="6927" max="6927" width="48.3984375" style="1" customWidth="1"/>
    <col min="6928" max="6928" width="11.19921875" style="1"/>
    <col min="6929" max="6929" width="12.69921875" style="1" customWidth="1"/>
    <col min="6930" max="6930" width="13.796875" style="1" customWidth="1"/>
    <col min="6931" max="6934" width="11.19921875" style="1"/>
    <col min="6935" max="6935" width="16.19921875" style="1" customWidth="1"/>
    <col min="6936" max="6939" width="11.19921875" style="1"/>
    <col min="6940" max="6940" width="14.09765625" style="1" customWidth="1"/>
    <col min="6941" max="6944" width="11.19921875" style="1"/>
    <col min="6945" max="6945" width="28.09765625" style="1" customWidth="1"/>
    <col min="6946" max="6952" width="11.19921875" style="1"/>
    <col min="6953" max="6957" width="0" style="1" hidden="1" customWidth="1"/>
    <col min="6958" max="6958" width="57.19921875" style="1" customWidth="1"/>
    <col min="6959" max="7166" width="11.19921875" style="1"/>
    <col min="7167" max="7167" width="21.69921875" style="1" customWidth="1"/>
    <col min="7168" max="7168" width="28.19921875" style="1" customWidth="1"/>
    <col min="7169" max="7169" width="28.69921875" style="1" customWidth="1"/>
    <col min="7170" max="7170" width="11.19921875" style="1"/>
    <col min="7171" max="7171" width="25.296875" style="1" customWidth="1"/>
    <col min="7172" max="7172" width="28.3984375" style="1" customWidth="1"/>
    <col min="7173" max="7174" width="34.8984375" style="1" customWidth="1"/>
    <col min="7175" max="7176" width="13.296875" style="1" customWidth="1"/>
    <col min="7177" max="7177" width="11.19921875" style="1"/>
    <col min="7178" max="7178" width="16" style="1" customWidth="1"/>
    <col min="7179" max="7182" width="11.19921875" style="1"/>
    <col min="7183" max="7183" width="48.3984375" style="1" customWidth="1"/>
    <col min="7184" max="7184" width="11.19921875" style="1"/>
    <col min="7185" max="7185" width="12.69921875" style="1" customWidth="1"/>
    <col min="7186" max="7186" width="13.796875" style="1" customWidth="1"/>
    <col min="7187" max="7190" width="11.19921875" style="1"/>
    <col min="7191" max="7191" width="16.19921875" style="1" customWidth="1"/>
    <col min="7192" max="7195" width="11.19921875" style="1"/>
    <col min="7196" max="7196" width="14.09765625" style="1" customWidth="1"/>
    <col min="7197" max="7200" width="11.19921875" style="1"/>
    <col min="7201" max="7201" width="28.09765625" style="1" customWidth="1"/>
    <col min="7202" max="7208" width="11.19921875" style="1"/>
    <col min="7209" max="7213" width="0" style="1" hidden="1" customWidth="1"/>
    <col min="7214" max="7214" width="57.19921875" style="1" customWidth="1"/>
    <col min="7215" max="7422" width="11.19921875" style="1"/>
    <col min="7423" max="7423" width="21.69921875" style="1" customWidth="1"/>
    <col min="7424" max="7424" width="28.19921875" style="1" customWidth="1"/>
    <col min="7425" max="7425" width="28.69921875" style="1" customWidth="1"/>
    <col min="7426" max="7426" width="11.19921875" style="1"/>
    <col min="7427" max="7427" width="25.296875" style="1" customWidth="1"/>
    <col min="7428" max="7428" width="28.3984375" style="1" customWidth="1"/>
    <col min="7429" max="7430" width="34.8984375" style="1" customWidth="1"/>
    <col min="7431" max="7432" width="13.296875" style="1" customWidth="1"/>
    <col min="7433" max="7433" width="11.19921875" style="1"/>
    <col min="7434" max="7434" width="16" style="1" customWidth="1"/>
    <col min="7435" max="7438" width="11.19921875" style="1"/>
    <col min="7439" max="7439" width="48.3984375" style="1" customWidth="1"/>
    <col min="7440" max="7440" width="11.19921875" style="1"/>
    <col min="7441" max="7441" width="12.69921875" style="1" customWidth="1"/>
    <col min="7442" max="7442" width="13.796875" style="1" customWidth="1"/>
    <col min="7443" max="7446" width="11.19921875" style="1"/>
    <col min="7447" max="7447" width="16.19921875" style="1" customWidth="1"/>
    <col min="7448" max="7451" width="11.19921875" style="1"/>
    <col min="7452" max="7452" width="14.09765625" style="1" customWidth="1"/>
    <col min="7453" max="7456" width="11.19921875" style="1"/>
    <col min="7457" max="7457" width="28.09765625" style="1" customWidth="1"/>
    <col min="7458" max="7464" width="11.19921875" style="1"/>
    <col min="7465" max="7469" width="0" style="1" hidden="1" customWidth="1"/>
    <col min="7470" max="7470" width="57.19921875" style="1" customWidth="1"/>
    <col min="7471" max="7678" width="11.19921875" style="1"/>
    <col min="7679" max="7679" width="21.69921875" style="1" customWidth="1"/>
    <col min="7680" max="7680" width="28.19921875" style="1" customWidth="1"/>
    <col min="7681" max="7681" width="28.69921875" style="1" customWidth="1"/>
    <col min="7682" max="7682" width="11.19921875" style="1"/>
    <col min="7683" max="7683" width="25.296875" style="1" customWidth="1"/>
    <col min="7684" max="7684" width="28.3984375" style="1" customWidth="1"/>
    <col min="7685" max="7686" width="34.8984375" style="1" customWidth="1"/>
    <col min="7687" max="7688" width="13.296875" style="1" customWidth="1"/>
    <col min="7689" max="7689" width="11.19921875" style="1"/>
    <col min="7690" max="7690" width="16" style="1" customWidth="1"/>
    <col min="7691" max="7694" width="11.19921875" style="1"/>
    <col min="7695" max="7695" width="48.3984375" style="1" customWidth="1"/>
    <col min="7696" max="7696" width="11.19921875" style="1"/>
    <col min="7697" max="7697" width="12.69921875" style="1" customWidth="1"/>
    <col min="7698" max="7698" width="13.796875" style="1" customWidth="1"/>
    <col min="7699" max="7702" width="11.19921875" style="1"/>
    <col min="7703" max="7703" width="16.19921875" style="1" customWidth="1"/>
    <col min="7704" max="7707" width="11.19921875" style="1"/>
    <col min="7708" max="7708" width="14.09765625" style="1" customWidth="1"/>
    <col min="7709" max="7712" width="11.19921875" style="1"/>
    <col min="7713" max="7713" width="28.09765625" style="1" customWidth="1"/>
    <col min="7714" max="7720" width="11.19921875" style="1"/>
    <col min="7721" max="7725" width="0" style="1" hidden="1" customWidth="1"/>
    <col min="7726" max="7726" width="57.19921875" style="1" customWidth="1"/>
    <col min="7727" max="7934" width="11.19921875" style="1"/>
    <col min="7935" max="7935" width="21.69921875" style="1" customWidth="1"/>
    <col min="7936" max="7936" width="28.19921875" style="1" customWidth="1"/>
    <col min="7937" max="7937" width="28.69921875" style="1" customWidth="1"/>
    <col min="7938" max="7938" width="11.19921875" style="1"/>
    <col min="7939" max="7939" width="25.296875" style="1" customWidth="1"/>
    <col min="7940" max="7940" width="28.3984375" style="1" customWidth="1"/>
    <col min="7941" max="7942" width="34.8984375" style="1" customWidth="1"/>
    <col min="7943" max="7944" width="13.296875" style="1" customWidth="1"/>
    <col min="7945" max="7945" width="11.19921875" style="1"/>
    <col min="7946" max="7946" width="16" style="1" customWidth="1"/>
    <col min="7947" max="7950" width="11.19921875" style="1"/>
    <col min="7951" max="7951" width="48.3984375" style="1" customWidth="1"/>
    <col min="7952" max="7952" width="11.19921875" style="1"/>
    <col min="7953" max="7953" width="12.69921875" style="1" customWidth="1"/>
    <col min="7954" max="7954" width="13.796875" style="1" customWidth="1"/>
    <col min="7955" max="7958" width="11.19921875" style="1"/>
    <col min="7959" max="7959" width="16.19921875" style="1" customWidth="1"/>
    <col min="7960" max="7963" width="11.19921875" style="1"/>
    <col min="7964" max="7964" width="14.09765625" style="1" customWidth="1"/>
    <col min="7965" max="7968" width="11.19921875" style="1"/>
    <col min="7969" max="7969" width="28.09765625" style="1" customWidth="1"/>
    <col min="7970" max="7976" width="11.19921875" style="1"/>
    <col min="7977" max="7981" width="0" style="1" hidden="1" customWidth="1"/>
    <col min="7982" max="7982" width="57.19921875" style="1" customWidth="1"/>
    <col min="7983" max="8190" width="11.19921875" style="1"/>
    <col min="8191" max="8191" width="21.69921875" style="1" customWidth="1"/>
    <col min="8192" max="8192" width="28.19921875" style="1" customWidth="1"/>
    <col min="8193" max="8193" width="28.69921875" style="1" customWidth="1"/>
    <col min="8194" max="8194" width="11.19921875" style="1"/>
    <col min="8195" max="8195" width="25.296875" style="1" customWidth="1"/>
    <col min="8196" max="8196" width="28.3984375" style="1" customWidth="1"/>
    <col min="8197" max="8198" width="34.8984375" style="1" customWidth="1"/>
    <col min="8199" max="8200" width="13.296875" style="1" customWidth="1"/>
    <col min="8201" max="8201" width="11.19921875" style="1"/>
    <col min="8202" max="8202" width="16" style="1" customWidth="1"/>
    <col min="8203" max="8206" width="11.19921875" style="1"/>
    <col min="8207" max="8207" width="48.3984375" style="1" customWidth="1"/>
    <col min="8208" max="8208" width="11.19921875" style="1"/>
    <col min="8209" max="8209" width="12.69921875" style="1" customWidth="1"/>
    <col min="8210" max="8210" width="13.796875" style="1" customWidth="1"/>
    <col min="8211" max="8214" width="11.19921875" style="1"/>
    <col min="8215" max="8215" width="16.19921875" style="1" customWidth="1"/>
    <col min="8216" max="8219" width="11.19921875" style="1"/>
    <col min="8220" max="8220" width="14.09765625" style="1" customWidth="1"/>
    <col min="8221" max="8224" width="11.19921875" style="1"/>
    <col min="8225" max="8225" width="28.09765625" style="1" customWidth="1"/>
    <col min="8226" max="8232" width="11.19921875" style="1"/>
    <col min="8233" max="8237" width="0" style="1" hidden="1" customWidth="1"/>
    <col min="8238" max="8238" width="57.19921875" style="1" customWidth="1"/>
    <col min="8239" max="8446" width="11.19921875" style="1"/>
    <col min="8447" max="8447" width="21.69921875" style="1" customWidth="1"/>
    <col min="8448" max="8448" width="28.19921875" style="1" customWidth="1"/>
    <col min="8449" max="8449" width="28.69921875" style="1" customWidth="1"/>
    <col min="8450" max="8450" width="11.19921875" style="1"/>
    <col min="8451" max="8451" width="25.296875" style="1" customWidth="1"/>
    <col min="8452" max="8452" width="28.3984375" style="1" customWidth="1"/>
    <col min="8453" max="8454" width="34.8984375" style="1" customWidth="1"/>
    <col min="8455" max="8456" width="13.296875" style="1" customWidth="1"/>
    <col min="8457" max="8457" width="11.19921875" style="1"/>
    <col min="8458" max="8458" width="16" style="1" customWidth="1"/>
    <col min="8459" max="8462" width="11.19921875" style="1"/>
    <col min="8463" max="8463" width="48.3984375" style="1" customWidth="1"/>
    <col min="8464" max="8464" width="11.19921875" style="1"/>
    <col min="8465" max="8465" width="12.69921875" style="1" customWidth="1"/>
    <col min="8466" max="8466" width="13.796875" style="1" customWidth="1"/>
    <col min="8467" max="8470" width="11.19921875" style="1"/>
    <col min="8471" max="8471" width="16.19921875" style="1" customWidth="1"/>
    <col min="8472" max="8475" width="11.19921875" style="1"/>
    <col min="8476" max="8476" width="14.09765625" style="1" customWidth="1"/>
    <col min="8477" max="8480" width="11.19921875" style="1"/>
    <col min="8481" max="8481" width="28.09765625" style="1" customWidth="1"/>
    <col min="8482" max="8488" width="11.19921875" style="1"/>
    <col min="8489" max="8493" width="0" style="1" hidden="1" customWidth="1"/>
    <col min="8494" max="8494" width="57.19921875" style="1" customWidth="1"/>
    <col min="8495" max="8702" width="11.19921875" style="1"/>
    <col min="8703" max="8703" width="21.69921875" style="1" customWidth="1"/>
    <col min="8704" max="8704" width="28.19921875" style="1" customWidth="1"/>
    <col min="8705" max="8705" width="28.69921875" style="1" customWidth="1"/>
    <col min="8706" max="8706" width="11.19921875" style="1"/>
    <col min="8707" max="8707" width="25.296875" style="1" customWidth="1"/>
    <col min="8708" max="8708" width="28.3984375" style="1" customWidth="1"/>
    <col min="8709" max="8710" width="34.8984375" style="1" customWidth="1"/>
    <col min="8711" max="8712" width="13.296875" style="1" customWidth="1"/>
    <col min="8713" max="8713" width="11.19921875" style="1"/>
    <col min="8714" max="8714" width="16" style="1" customWidth="1"/>
    <col min="8715" max="8718" width="11.19921875" style="1"/>
    <col min="8719" max="8719" width="48.3984375" style="1" customWidth="1"/>
    <col min="8720" max="8720" width="11.19921875" style="1"/>
    <col min="8721" max="8721" width="12.69921875" style="1" customWidth="1"/>
    <col min="8722" max="8722" width="13.796875" style="1" customWidth="1"/>
    <col min="8723" max="8726" width="11.19921875" style="1"/>
    <col min="8727" max="8727" width="16.19921875" style="1" customWidth="1"/>
    <col min="8728" max="8731" width="11.19921875" style="1"/>
    <col min="8732" max="8732" width="14.09765625" style="1" customWidth="1"/>
    <col min="8733" max="8736" width="11.19921875" style="1"/>
    <col min="8737" max="8737" width="28.09765625" style="1" customWidth="1"/>
    <col min="8738" max="8744" width="11.19921875" style="1"/>
    <col min="8745" max="8749" width="0" style="1" hidden="1" customWidth="1"/>
    <col min="8750" max="8750" width="57.19921875" style="1" customWidth="1"/>
    <col min="8751" max="8958" width="11.19921875" style="1"/>
    <col min="8959" max="8959" width="21.69921875" style="1" customWidth="1"/>
    <col min="8960" max="8960" width="28.19921875" style="1" customWidth="1"/>
    <col min="8961" max="8961" width="28.69921875" style="1" customWidth="1"/>
    <col min="8962" max="8962" width="11.19921875" style="1"/>
    <col min="8963" max="8963" width="25.296875" style="1" customWidth="1"/>
    <col min="8964" max="8964" width="28.3984375" style="1" customWidth="1"/>
    <col min="8965" max="8966" width="34.8984375" style="1" customWidth="1"/>
    <col min="8967" max="8968" width="13.296875" style="1" customWidth="1"/>
    <col min="8969" max="8969" width="11.19921875" style="1"/>
    <col min="8970" max="8970" width="16" style="1" customWidth="1"/>
    <col min="8971" max="8974" width="11.19921875" style="1"/>
    <col min="8975" max="8975" width="48.3984375" style="1" customWidth="1"/>
    <col min="8976" max="8976" width="11.19921875" style="1"/>
    <col min="8977" max="8977" width="12.69921875" style="1" customWidth="1"/>
    <col min="8978" max="8978" width="13.796875" style="1" customWidth="1"/>
    <col min="8979" max="8982" width="11.19921875" style="1"/>
    <col min="8983" max="8983" width="16.19921875" style="1" customWidth="1"/>
    <col min="8984" max="8987" width="11.19921875" style="1"/>
    <col min="8988" max="8988" width="14.09765625" style="1" customWidth="1"/>
    <col min="8989" max="8992" width="11.19921875" style="1"/>
    <col min="8993" max="8993" width="28.09765625" style="1" customWidth="1"/>
    <col min="8994" max="9000" width="11.19921875" style="1"/>
    <col min="9001" max="9005" width="0" style="1" hidden="1" customWidth="1"/>
    <col min="9006" max="9006" width="57.19921875" style="1" customWidth="1"/>
    <col min="9007" max="9214" width="11.19921875" style="1"/>
    <col min="9215" max="9215" width="21.69921875" style="1" customWidth="1"/>
    <col min="9216" max="9216" width="28.19921875" style="1" customWidth="1"/>
    <col min="9217" max="9217" width="28.69921875" style="1" customWidth="1"/>
    <col min="9218" max="9218" width="11.19921875" style="1"/>
    <col min="9219" max="9219" width="25.296875" style="1" customWidth="1"/>
    <col min="9220" max="9220" width="28.3984375" style="1" customWidth="1"/>
    <col min="9221" max="9222" width="34.8984375" style="1" customWidth="1"/>
    <col min="9223" max="9224" width="13.296875" style="1" customWidth="1"/>
    <col min="9225" max="9225" width="11.19921875" style="1"/>
    <col min="9226" max="9226" width="16" style="1" customWidth="1"/>
    <col min="9227" max="9230" width="11.19921875" style="1"/>
    <col min="9231" max="9231" width="48.3984375" style="1" customWidth="1"/>
    <col min="9232" max="9232" width="11.19921875" style="1"/>
    <col min="9233" max="9233" width="12.69921875" style="1" customWidth="1"/>
    <col min="9234" max="9234" width="13.796875" style="1" customWidth="1"/>
    <col min="9235" max="9238" width="11.19921875" style="1"/>
    <col min="9239" max="9239" width="16.19921875" style="1" customWidth="1"/>
    <col min="9240" max="9243" width="11.19921875" style="1"/>
    <col min="9244" max="9244" width="14.09765625" style="1" customWidth="1"/>
    <col min="9245" max="9248" width="11.19921875" style="1"/>
    <col min="9249" max="9249" width="28.09765625" style="1" customWidth="1"/>
    <col min="9250" max="9256" width="11.19921875" style="1"/>
    <col min="9257" max="9261" width="0" style="1" hidden="1" customWidth="1"/>
    <col min="9262" max="9262" width="57.19921875" style="1" customWidth="1"/>
    <col min="9263" max="9470" width="11.19921875" style="1"/>
    <col min="9471" max="9471" width="21.69921875" style="1" customWidth="1"/>
    <col min="9472" max="9472" width="28.19921875" style="1" customWidth="1"/>
    <col min="9473" max="9473" width="28.69921875" style="1" customWidth="1"/>
    <col min="9474" max="9474" width="11.19921875" style="1"/>
    <col min="9475" max="9475" width="25.296875" style="1" customWidth="1"/>
    <col min="9476" max="9476" width="28.3984375" style="1" customWidth="1"/>
    <col min="9477" max="9478" width="34.8984375" style="1" customWidth="1"/>
    <col min="9479" max="9480" width="13.296875" style="1" customWidth="1"/>
    <col min="9481" max="9481" width="11.19921875" style="1"/>
    <col min="9482" max="9482" width="16" style="1" customWidth="1"/>
    <col min="9483" max="9486" width="11.19921875" style="1"/>
    <col min="9487" max="9487" width="48.3984375" style="1" customWidth="1"/>
    <col min="9488" max="9488" width="11.19921875" style="1"/>
    <col min="9489" max="9489" width="12.69921875" style="1" customWidth="1"/>
    <col min="9490" max="9490" width="13.796875" style="1" customWidth="1"/>
    <col min="9491" max="9494" width="11.19921875" style="1"/>
    <col min="9495" max="9495" width="16.19921875" style="1" customWidth="1"/>
    <col min="9496" max="9499" width="11.19921875" style="1"/>
    <col min="9500" max="9500" width="14.09765625" style="1" customWidth="1"/>
    <col min="9501" max="9504" width="11.19921875" style="1"/>
    <col min="9505" max="9505" width="28.09765625" style="1" customWidth="1"/>
    <col min="9506" max="9512" width="11.19921875" style="1"/>
    <col min="9513" max="9517" width="0" style="1" hidden="1" customWidth="1"/>
    <col min="9518" max="9518" width="57.19921875" style="1" customWidth="1"/>
    <col min="9519" max="9726" width="11.19921875" style="1"/>
    <col min="9727" max="9727" width="21.69921875" style="1" customWidth="1"/>
    <col min="9728" max="9728" width="28.19921875" style="1" customWidth="1"/>
    <col min="9729" max="9729" width="28.69921875" style="1" customWidth="1"/>
    <col min="9730" max="9730" width="11.19921875" style="1"/>
    <col min="9731" max="9731" width="25.296875" style="1" customWidth="1"/>
    <col min="9732" max="9732" width="28.3984375" style="1" customWidth="1"/>
    <col min="9733" max="9734" width="34.8984375" style="1" customWidth="1"/>
    <col min="9735" max="9736" width="13.296875" style="1" customWidth="1"/>
    <col min="9737" max="9737" width="11.19921875" style="1"/>
    <col min="9738" max="9738" width="16" style="1" customWidth="1"/>
    <col min="9739" max="9742" width="11.19921875" style="1"/>
    <col min="9743" max="9743" width="48.3984375" style="1" customWidth="1"/>
    <col min="9744" max="9744" width="11.19921875" style="1"/>
    <col min="9745" max="9745" width="12.69921875" style="1" customWidth="1"/>
    <col min="9746" max="9746" width="13.796875" style="1" customWidth="1"/>
    <col min="9747" max="9750" width="11.19921875" style="1"/>
    <col min="9751" max="9751" width="16.19921875" style="1" customWidth="1"/>
    <col min="9752" max="9755" width="11.19921875" style="1"/>
    <col min="9756" max="9756" width="14.09765625" style="1" customWidth="1"/>
    <col min="9757" max="9760" width="11.19921875" style="1"/>
    <col min="9761" max="9761" width="28.09765625" style="1" customWidth="1"/>
    <col min="9762" max="9768" width="11.19921875" style="1"/>
    <col min="9769" max="9773" width="0" style="1" hidden="1" customWidth="1"/>
    <col min="9774" max="9774" width="57.19921875" style="1" customWidth="1"/>
    <col min="9775" max="9982" width="11.19921875" style="1"/>
    <col min="9983" max="9983" width="21.69921875" style="1" customWidth="1"/>
    <col min="9984" max="9984" width="28.19921875" style="1" customWidth="1"/>
    <col min="9985" max="9985" width="28.69921875" style="1" customWidth="1"/>
    <col min="9986" max="9986" width="11.19921875" style="1"/>
    <col min="9987" max="9987" width="25.296875" style="1" customWidth="1"/>
    <col min="9988" max="9988" width="28.3984375" style="1" customWidth="1"/>
    <col min="9989" max="9990" width="34.8984375" style="1" customWidth="1"/>
    <col min="9991" max="9992" width="13.296875" style="1" customWidth="1"/>
    <col min="9993" max="9993" width="11.19921875" style="1"/>
    <col min="9994" max="9994" width="16" style="1" customWidth="1"/>
    <col min="9995" max="9998" width="11.19921875" style="1"/>
    <col min="9999" max="9999" width="48.3984375" style="1" customWidth="1"/>
    <col min="10000" max="10000" width="11.19921875" style="1"/>
    <col min="10001" max="10001" width="12.69921875" style="1" customWidth="1"/>
    <col min="10002" max="10002" width="13.796875" style="1" customWidth="1"/>
    <col min="10003" max="10006" width="11.19921875" style="1"/>
    <col min="10007" max="10007" width="16.19921875" style="1" customWidth="1"/>
    <col min="10008" max="10011" width="11.19921875" style="1"/>
    <col min="10012" max="10012" width="14.09765625" style="1" customWidth="1"/>
    <col min="10013" max="10016" width="11.19921875" style="1"/>
    <col min="10017" max="10017" width="28.09765625" style="1" customWidth="1"/>
    <col min="10018" max="10024" width="11.19921875" style="1"/>
    <col min="10025" max="10029" width="0" style="1" hidden="1" customWidth="1"/>
    <col min="10030" max="10030" width="57.19921875" style="1" customWidth="1"/>
    <col min="10031" max="10238" width="11.19921875" style="1"/>
    <col min="10239" max="10239" width="21.69921875" style="1" customWidth="1"/>
    <col min="10240" max="10240" width="28.19921875" style="1" customWidth="1"/>
    <col min="10241" max="10241" width="28.69921875" style="1" customWidth="1"/>
    <col min="10242" max="10242" width="11.19921875" style="1"/>
    <col min="10243" max="10243" width="25.296875" style="1" customWidth="1"/>
    <col min="10244" max="10244" width="28.3984375" style="1" customWidth="1"/>
    <col min="10245" max="10246" width="34.8984375" style="1" customWidth="1"/>
    <col min="10247" max="10248" width="13.296875" style="1" customWidth="1"/>
    <col min="10249" max="10249" width="11.19921875" style="1"/>
    <col min="10250" max="10250" width="16" style="1" customWidth="1"/>
    <col min="10251" max="10254" width="11.19921875" style="1"/>
    <col min="10255" max="10255" width="48.3984375" style="1" customWidth="1"/>
    <col min="10256" max="10256" width="11.19921875" style="1"/>
    <col min="10257" max="10257" width="12.69921875" style="1" customWidth="1"/>
    <col min="10258" max="10258" width="13.796875" style="1" customWidth="1"/>
    <col min="10259" max="10262" width="11.19921875" style="1"/>
    <col min="10263" max="10263" width="16.19921875" style="1" customWidth="1"/>
    <col min="10264" max="10267" width="11.19921875" style="1"/>
    <col min="10268" max="10268" width="14.09765625" style="1" customWidth="1"/>
    <col min="10269" max="10272" width="11.19921875" style="1"/>
    <col min="10273" max="10273" width="28.09765625" style="1" customWidth="1"/>
    <col min="10274" max="10280" width="11.19921875" style="1"/>
    <col min="10281" max="10285" width="0" style="1" hidden="1" customWidth="1"/>
    <col min="10286" max="10286" width="57.19921875" style="1" customWidth="1"/>
    <col min="10287" max="10494" width="11.19921875" style="1"/>
    <col min="10495" max="10495" width="21.69921875" style="1" customWidth="1"/>
    <col min="10496" max="10496" width="28.19921875" style="1" customWidth="1"/>
    <col min="10497" max="10497" width="28.69921875" style="1" customWidth="1"/>
    <col min="10498" max="10498" width="11.19921875" style="1"/>
    <col min="10499" max="10499" width="25.296875" style="1" customWidth="1"/>
    <col min="10500" max="10500" width="28.3984375" style="1" customWidth="1"/>
    <col min="10501" max="10502" width="34.8984375" style="1" customWidth="1"/>
    <col min="10503" max="10504" width="13.296875" style="1" customWidth="1"/>
    <col min="10505" max="10505" width="11.19921875" style="1"/>
    <col min="10506" max="10506" width="16" style="1" customWidth="1"/>
    <col min="10507" max="10510" width="11.19921875" style="1"/>
    <col min="10511" max="10511" width="48.3984375" style="1" customWidth="1"/>
    <col min="10512" max="10512" width="11.19921875" style="1"/>
    <col min="10513" max="10513" width="12.69921875" style="1" customWidth="1"/>
    <col min="10514" max="10514" width="13.796875" style="1" customWidth="1"/>
    <col min="10515" max="10518" width="11.19921875" style="1"/>
    <col min="10519" max="10519" width="16.19921875" style="1" customWidth="1"/>
    <col min="10520" max="10523" width="11.19921875" style="1"/>
    <col min="10524" max="10524" width="14.09765625" style="1" customWidth="1"/>
    <col min="10525" max="10528" width="11.19921875" style="1"/>
    <col min="10529" max="10529" width="28.09765625" style="1" customWidth="1"/>
    <col min="10530" max="10536" width="11.19921875" style="1"/>
    <col min="10537" max="10541" width="0" style="1" hidden="1" customWidth="1"/>
    <col min="10542" max="10542" width="57.19921875" style="1" customWidth="1"/>
    <col min="10543" max="10750" width="11.19921875" style="1"/>
    <col min="10751" max="10751" width="21.69921875" style="1" customWidth="1"/>
    <col min="10752" max="10752" width="28.19921875" style="1" customWidth="1"/>
    <col min="10753" max="10753" width="28.69921875" style="1" customWidth="1"/>
    <col min="10754" max="10754" width="11.19921875" style="1"/>
    <col min="10755" max="10755" width="25.296875" style="1" customWidth="1"/>
    <col min="10756" max="10756" width="28.3984375" style="1" customWidth="1"/>
    <col min="10757" max="10758" width="34.8984375" style="1" customWidth="1"/>
    <col min="10759" max="10760" width="13.296875" style="1" customWidth="1"/>
    <col min="10761" max="10761" width="11.19921875" style="1"/>
    <col min="10762" max="10762" width="16" style="1" customWidth="1"/>
    <col min="10763" max="10766" width="11.19921875" style="1"/>
    <col min="10767" max="10767" width="48.3984375" style="1" customWidth="1"/>
    <col min="10768" max="10768" width="11.19921875" style="1"/>
    <col min="10769" max="10769" width="12.69921875" style="1" customWidth="1"/>
    <col min="10770" max="10770" width="13.796875" style="1" customWidth="1"/>
    <col min="10771" max="10774" width="11.19921875" style="1"/>
    <col min="10775" max="10775" width="16.19921875" style="1" customWidth="1"/>
    <col min="10776" max="10779" width="11.19921875" style="1"/>
    <col min="10780" max="10780" width="14.09765625" style="1" customWidth="1"/>
    <col min="10781" max="10784" width="11.19921875" style="1"/>
    <col min="10785" max="10785" width="28.09765625" style="1" customWidth="1"/>
    <col min="10786" max="10792" width="11.19921875" style="1"/>
    <col min="10793" max="10797" width="0" style="1" hidden="1" customWidth="1"/>
    <col min="10798" max="10798" width="57.19921875" style="1" customWidth="1"/>
    <col min="10799" max="11006" width="11.19921875" style="1"/>
    <col min="11007" max="11007" width="21.69921875" style="1" customWidth="1"/>
    <col min="11008" max="11008" width="28.19921875" style="1" customWidth="1"/>
    <col min="11009" max="11009" width="28.69921875" style="1" customWidth="1"/>
    <col min="11010" max="11010" width="11.19921875" style="1"/>
    <col min="11011" max="11011" width="25.296875" style="1" customWidth="1"/>
    <col min="11012" max="11012" width="28.3984375" style="1" customWidth="1"/>
    <col min="11013" max="11014" width="34.8984375" style="1" customWidth="1"/>
    <col min="11015" max="11016" width="13.296875" style="1" customWidth="1"/>
    <col min="11017" max="11017" width="11.19921875" style="1"/>
    <col min="11018" max="11018" width="16" style="1" customWidth="1"/>
    <col min="11019" max="11022" width="11.19921875" style="1"/>
    <col min="11023" max="11023" width="48.3984375" style="1" customWidth="1"/>
    <col min="11024" max="11024" width="11.19921875" style="1"/>
    <col min="11025" max="11025" width="12.69921875" style="1" customWidth="1"/>
    <col min="11026" max="11026" width="13.796875" style="1" customWidth="1"/>
    <col min="11027" max="11030" width="11.19921875" style="1"/>
    <col min="11031" max="11031" width="16.19921875" style="1" customWidth="1"/>
    <col min="11032" max="11035" width="11.19921875" style="1"/>
    <col min="11036" max="11036" width="14.09765625" style="1" customWidth="1"/>
    <col min="11037" max="11040" width="11.19921875" style="1"/>
    <col min="11041" max="11041" width="28.09765625" style="1" customWidth="1"/>
    <col min="11042" max="11048" width="11.19921875" style="1"/>
    <col min="11049" max="11053" width="0" style="1" hidden="1" customWidth="1"/>
    <col min="11054" max="11054" width="57.19921875" style="1" customWidth="1"/>
    <col min="11055" max="11262" width="11.19921875" style="1"/>
    <col min="11263" max="11263" width="21.69921875" style="1" customWidth="1"/>
    <col min="11264" max="11264" width="28.19921875" style="1" customWidth="1"/>
    <col min="11265" max="11265" width="28.69921875" style="1" customWidth="1"/>
    <col min="11266" max="11266" width="11.19921875" style="1"/>
    <col min="11267" max="11267" width="25.296875" style="1" customWidth="1"/>
    <col min="11268" max="11268" width="28.3984375" style="1" customWidth="1"/>
    <col min="11269" max="11270" width="34.8984375" style="1" customWidth="1"/>
    <col min="11271" max="11272" width="13.296875" style="1" customWidth="1"/>
    <col min="11273" max="11273" width="11.19921875" style="1"/>
    <col min="11274" max="11274" width="16" style="1" customWidth="1"/>
    <col min="11275" max="11278" width="11.19921875" style="1"/>
    <col min="11279" max="11279" width="48.3984375" style="1" customWidth="1"/>
    <col min="11280" max="11280" width="11.19921875" style="1"/>
    <col min="11281" max="11281" width="12.69921875" style="1" customWidth="1"/>
    <col min="11282" max="11282" width="13.796875" style="1" customWidth="1"/>
    <col min="11283" max="11286" width="11.19921875" style="1"/>
    <col min="11287" max="11287" width="16.19921875" style="1" customWidth="1"/>
    <col min="11288" max="11291" width="11.19921875" style="1"/>
    <col min="11292" max="11292" width="14.09765625" style="1" customWidth="1"/>
    <col min="11293" max="11296" width="11.19921875" style="1"/>
    <col min="11297" max="11297" width="28.09765625" style="1" customWidth="1"/>
    <col min="11298" max="11304" width="11.19921875" style="1"/>
    <col min="11305" max="11309" width="0" style="1" hidden="1" customWidth="1"/>
    <col min="11310" max="11310" width="57.19921875" style="1" customWidth="1"/>
    <col min="11311" max="11518" width="11.19921875" style="1"/>
    <col min="11519" max="11519" width="21.69921875" style="1" customWidth="1"/>
    <col min="11520" max="11520" width="28.19921875" style="1" customWidth="1"/>
    <col min="11521" max="11521" width="28.69921875" style="1" customWidth="1"/>
    <col min="11522" max="11522" width="11.19921875" style="1"/>
    <col min="11523" max="11523" width="25.296875" style="1" customWidth="1"/>
    <col min="11524" max="11524" width="28.3984375" style="1" customWidth="1"/>
    <col min="11525" max="11526" width="34.8984375" style="1" customWidth="1"/>
    <col min="11527" max="11528" width="13.296875" style="1" customWidth="1"/>
    <col min="11529" max="11529" width="11.19921875" style="1"/>
    <col min="11530" max="11530" width="16" style="1" customWidth="1"/>
    <col min="11531" max="11534" width="11.19921875" style="1"/>
    <col min="11535" max="11535" width="48.3984375" style="1" customWidth="1"/>
    <col min="11536" max="11536" width="11.19921875" style="1"/>
    <col min="11537" max="11537" width="12.69921875" style="1" customWidth="1"/>
    <col min="11538" max="11538" width="13.796875" style="1" customWidth="1"/>
    <col min="11539" max="11542" width="11.19921875" style="1"/>
    <col min="11543" max="11543" width="16.19921875" style="1" customWidth="1"/>
    <col min="11544" max="11547" width="11.19921875" style="1"/>
    <col min="11548" max="11548" width="14.09765625" style="1" customWidth="1"/>
    <col min="11549" max="11552" width="11.19921875" style="1"/>
    <col min="11553" max="11553" width="28.09765625" style="1" customWidth="1"/>
    <col min="11554" max="11560" width="11.19921875" style="1"/>
    <col min="11561" max="11565" width="0" style="1" hidden="1" customWidth="1"/>
    <col min="11566" max="11566" width="57.19921875" style="1" customWidth="1"/>
    <col min="11567" max="11774" width="11.19921875" style="1"/>
    <col min="11775" max="11775" width="21.69921875" style="1" customWidth="1"/>
    <col min="11776" max="11776" width="28.19921875" style="1" customWidth="1"/>
    <col min="11777" max="11777" width="28.69921875" style="1" customWidth="1"/>
    <col min="11778" max="11778" width="11.19921875" style="1"/>
    <col min="11779" max="11779" width="25.296875" style="1" customWidth="1"/>
    <col min="11780" max="11780" width="28.3984375" style="1" customWidth="1"/>
    <col min="11781" max="11782" width="34.8984375" style="1" customWidth="1"/>
    <col min="11783" max="11784" width="13.296875" style="1" customWidth="1"/>
    <col min="11785" max="11785" width="11.19921875" style="1"/>
    <col min="11786" max="11786" width="16" style="1" customWidth="1"/>
    <col min="11787" max="11790" width="11.19921875" style="1"/>
    <col min="11791" max="11791" width="48.3984375" style="1" customWidth="1"/>
    <col min="11792" max="11792" width="11.19921875" style="1"/>
    <col min="11793" max="11793" width="12.69921875" style="1" customWidth="1"/>
    <col min="11794" max="11794" width="13.796875" style="1" customWidth="1"/>
    <col min="11795" max="11798" width="11.19921875" style="1"/>
    <col min="11799" max="11799" width="16.19921875" style="1" customWidth="1"/>
    <col min="11800" max="11803" width="11.19921875" style="1"/>
    <col min="11804" max="11804" width="14.09765625" style="1" customWidth="1"/>
    <col min="11805" max="11808" width="11.19921875" style="1"/>
    <col min="11809" max="11809" width="28.09765625" style="1" customWidth="1"/>
    <col min="11810" max="11816" width="11.19921875" style="1"/>
    <col min="11817" max="11821" width="0" style="1" hidden="1" customWidth="1"/>
    <col min="11822" max="11822" width="57.19921875" style="1" customWidth="1"/>
    <col min="11823" max="12030" width="11.19921875" style="1"/>
    <col min="12031" max="12031" width="21.69921875" style="1" customWidth="1"/>
    <col min="12032" max="12032" width="28.19921875" style="1" customWidth="1"/>
    <col min="12033" max="12033" width="28.69921875" style="1" customWidth="1"/>
    <col min="12034" max="12034" width="11.19921875" style="1"/>
    <col min="12035" max="12035" width="25.296875" style="1" customWidth="1"/>
    <col min="12036" max="12036" width="28.3984375" style="1" customWidth="1"/>
    <col min="12037" max="12038" width="34.8984375" style="1" customWidth="1"/>
    <col min="12039" max="12040" width="13.296875" style="1" customWidth="1"/>
    <col min="12041" max="12041" width="11.19921875" style="1"/>
    <col min="12042" max="12042" width="16" style="1" customWidth="1"/>
    <col min="12043" max="12046" width="11.19921875" style="1"/>
    <col min="12047" max="12047" width="48.3984375" style="1" customWidth="1"/>
    <col min="12048" max="12048" width="11.19921875" style="1"/>
    <col min="12049" max="12049" width="12.69921875" style="1" customWidth="1"/>
    <col min="12050" max="12050" width="13.796875" style="1" customWidth="1"/>
    <col min="12051" max="12054" width="11.19921875" style="1"/>
    <col min="12055" max="12055" width="16.19921875" style="1" customWidth="1"/>
    <col min="12056" max="12059" width="11.19921875" style="1"/>
    <col min="12060" max="12060" width="14.09765625" style="1" customWidth="1"/>
    <col min="12061" max="12064" width="11.19921875" style="1"/>
    <col min="12065" max="12065" width="28.09765625" style="1" customWidth="1"/>
    <col min="12066" max="12072" width="11.19921875" style="1"/>
    <col min="12073" max="12077" width="0" style="1" hidden="1" customWidth="1"/>
    <col min="12078" max="12078" width="57.19921875" style="1" customWidth="1"/>
    <col min="12079" max="12286" width="11.19921875" style="1"/>
    <col min="12287" max="12287" width="21.69921875" style="1" customWidth="1"/>
    <col min="12288" max="12288" width="28.19921875" style="1" customWidth="1"/>
    <col min="12289" max="12289" width="28.69921875" style="1" customWidth="1"/>
    <col min="12290" max="12290" width="11.19921875" style="1"/>
    <col min="12291" max="12291" width="25.296875" style="1" customWidth="1"/>
    <col min="12292" max="12292" width="28.3984375" style="1" customWidth="1"/>
    <col min="12293" max="12294" width="34.8984375" style="1" customWidth="1"/>
    <col min="12295" max="12296" width="13.296875" style="1" customWidth="1"/>
    <col min="12297" max="12297" width="11.19921875" style="1"/>
    <col min="12298" max="12298" width="16" style="1" customWidth="1"/>
    <col min="12299" max="12302" width="11.19921875" style="1"/>
    <col min="12303" max="12303" width="48.3984375" style="1" customWidth="1"/>
    <col min="12304" max="12304" width="11.19921875" style="1"/>
    <col min="12305" max="12305" width="12.69921875" style="1" customWidth="1"/>
    <col min="12306" max="12306" width="13.796875" style="1" customWidth="1"/>
    <col min="12307" max="12310" width="11.19921875" style="1"/>
    <col min="12311" max="12311" width="16.19921875" style="1" customWidth="1"/>
    <col min="12312" max="12315" width="11.19921875" style="1"/>
    <col min="12316" max="12316" width="14.09765625" style="1" customWidth="1"/>
    <col min="12317" max="12320" width="11.19921875" style="1"/>
    <col min="12321" max="12321" width="28.09765625" style="1" customWidth="1"/>
    <col min="12322" max="12328" width="11.19921875" style="1"/>
    <col min="12329" max="12333" width="0" style="1" hidden="1" customWidth="1"/>
    <col min="12334" max="12334" width="57.19921875" style="1" customWidth="1"/>
    <col min="12335" max="12542" width="11.19921875" style="1"/>
    <col min="12543" max="12543" width="21.69921875" style="1" customWidth="1"/>
    <col min="12544" max="12544" width="28.19921875" style="1" customWidth="1"/>
    <col min="12545" max="12545" width="28.69921875" style="1" customWidth="1"/>
    <col min="12546" max="12546" width="11.19921875" style="1"/>
    <col min="12547" max="12547" width="25.296875" style="1" customWidth="1"/>
    <col min="12548" max="12548" width="28.3984375" style="1" customWidth="1"/>
    <col min="12549" max="12550" width="34.8984375" style="1" customWidth="1"/>
    <col min="12551" max="12552" width="13.296875" style="1" customWidth="1"/>
    <col min="12553" max="12553" width="11.19921875" style="1"/>
    <col min="12554" max="12554" width="16" style="1" customWidth="1"/>
    <col min="12555" max="12558" width="11.19921875" style="1"/>
    <col min="12559" max="12559" width="48.3984375" style="1" customWidth="1"/>
    <col min="12560" max="12560" width="11.19921875" style="1"/>
    <col min="12561" max="12561" width="12.69921875" style="1" customWidth="1"/>
    <col min="12562" max="12562" width="13.796875" style="1" customWidth="1"/>
    <col min="12563" max="12566" width="11.19921875" style="1"/>
    <col min="12567" max="12567" width="16.19921875" style="1" customWidth="1"/>
    <col min="12568" max="12571" width="11.19921875" style="1"/>
    <col min="12572" max="12572" width="14.09765625" style="1" customWidth="1"/>
    <col min="12573" max="12576" width="11.19921875" style="1"/>
    <col min="12577" max="12577" width="28.09765625" style="1" customWidth="1"/>
    <col min="12578" max="12584" width="11.19921875" style="1"/>
    <col min="12585" max="12589" width="0" style="1" hidden="1" customWidth="1"/>
    <col min="12590" max="12590" width="57.19921875" style="1" customWidth="1"/>
    <col min="12591" max="12798" width="11.19921875" style="1"/>
    <col min="12799" max="12799" width="21.69921875" style="1" customWidth="1"/>
    <col min="12800" max="12800" width="28.19921875" style="1" customWidth="1"/>
    <col min="12801" max="12801" width="28.69921875" style="1" customWidth="1"/>
    <col min="12802" max="12802" width="11.19921875" style="1"/>
    <col min="12803" max="12803" width="25.296875" style="1" customWidth="1"/>
    <col min="12804" max="12804" width="28.3984375" style="1" customWidth="1"/>
    <col min="12805" max="12806" width="34.8984375" style="1" customWidth="1"/>
    <col min="12807" max="12808" width="13.296875" style="1" customWidth="1"/>
    <col min="12809" max="12809" width="11.19921875" style="1"/>
    <col min="12810" max="12810" width="16" style="1" customWidth="1"/>
    <col min="12811" max="12814" width="11.19921875" style="1"/>
    <col min="12815" max="12815" width="48.3984375" style="1" customWidth="1"/>
    <col min="12816" max="12816" width="11.19921875" style="1"/>
    <col min="12817" max="12817" width="12.69921875" style="1" customWidth="1"/>
    <col min="12818" max="12818" width="13.796875" style="1" customWidth="1"/>
    <col min="12819" max="12822" width="11.19921875" style="1"/>
    <col min="12823" max="12823" width="16.19921875" style="1" customWidth="1"/>
    <col min="12824" max="12827" width="11.19921875" style="1"/>
    <col min="12828" max="12828" width="14.09765625" style="1" customWidth="1"/>
    <col min="12829" max="12832" width="11.19921875" style="1"/>
    <col min="12833" max="12833" width="28.09765625" style="1" customWidth="1"/>
    <col min="12834" max="12840" width="11.19921875" style="1"/>
    <col min="12841" max="12845" width="0" style="1" hidden="1" customWidth="1"/>
    <col min="12846" max="12846" width="57.19921875" style="1" customWidth="1"/>
    <col min="12847" max="13054" width="11.19921875" style="1"/>
    <col min="13055" max="13055" width="21.69921875" style="1" customWidth="1"/>
    <col min="13056" max="13056" width="28.19921875" style="1" customWidth="1"/>
    <col min="13057" max="13057" width="28.69921875" style="1" customWidth="1"/>
    <col min="13058" max="13058" width="11.19921875" style="1"/>
    <col min="13059" max="13059" width="25.296875" style="1" customWidth="1"/>
    <col min="13060" max="13060" width="28.3984375" style="1" customWidth="1"/>
    <col min="13061" max="13062" width="34.8984375" style="1" customWidth="1"/>
    <col min="13063" max="13064" width="13.296875" style="1" customWidth="1"/>
    <col min="13065" max="13065" width="11.19921875" style="1"/>
    <col min="13066" max="13066" width="16" style="1" customWidth="1"/>
    <col min="13067" max="13070" width="11.19921875" style="1"/>
    <col min="13071" max="13071" width="48.3984375" style="1" customWidth="1"/>
    <col min="13072" max="13072" width="11.19921875" style="1"/>
    <col min="13073" max="13073" width="12.69921875" style="1" customWidth="1"/>
    <col min="13074" max="13074" width="13.796875" style="1" customWidth="1"/>
    <col min="13075" max="13078" width="11.19921875" style="1"/>
    <col min="13079" max="13079" width="16.19921875" style="1" customWidth="1"/>
    <col min="13080" max="13083" width="11.19921875" style="1"/>
    <col min="13084" max="13084" width="14.09765625" style="1" customWidth="1"/>
    <col min="13085" max="13088" width="11.19921875" style="1"/>
    <col min="13089" max="13089" width="28.09765625" style="1" customWidth="1"/>
    <col min="13090" max="13096" width="11.19921875" style="1"/>
    <col min="13097" max="13101" width="0" style="1" hidden="1" customWidth="1"/>
    <col min="13102" max="13102" width="57.19921875" style="1" customWidth="1"/>
    <col min="13103" max="13310" width="11.19921875" style="1"/>
    <col min="13311" max="13311" width="21.69921875" style="1" customWidth="1"/>
    <col min="13312" max="13312" width="28.19921875" style="1" customWidth="1"/>
    <col min="13313" max="13313" width="28.69921875" style="1" customWidth="1"/>
    <col min="13314" max="13314" width="11.19921875" style="1"/>
    <col min="13315" max="13315" width="25.296875" style="1" customWidth="1"/>
    <col min="13316" max="13316" width="28.3984375" style="1" customWidth="1"/>
    <col min="13317" max="13318" width="34.8984375" style="1" customWidth="1"/>
    <col min="13319" max="13320" width="13.296875" style="1" customWidth="1"/>
    <col min="13321" max="13321" width="11.19921875" style="1"/>
    <col min="13322" max="13322" width="16" style="1" customWidth="1"/>
    <col min="13323" max="13326" width="11.19921875" style="1"/>
    <col min="13327" max="13327" width="48.3984375" style="1" customWidth="1"/>
    <col min="13328" max="13328" width="11.19921875" style="1"/>
    <col min="13329" max="13329" width="12.69921875" style="1" customWidth="1"/>
    <col min="13330" max="13330" width="13.796875" style="1" customWidth="1"/>
    <col min="13331" max="13334" width="11.19921875" style="1"/>
    <col min="13335" max="13335" width="16.19921875" style="1" customWidth="1"/>
    <col min="13336" max="13339" width="11.19921875" style="1"/>
    <col min="13340" max="13340" width="14.09765625" style="1" customWidth="1"/>
    <col min="13341" max="13344" width="11.19921875" style="1"/>
    <col min="13345" max="13345" width="28.09765625" style="1" customWidth="1"/>
    <col min="13346" max="13352" width="11.19921875" style="1"/>
    <col min="13353" max="13357" width="0" style="1" hidden="1" customWidth="1"/>
    <col min="13358" max="13358" width="57.19921875" style="1" customWidth="1"/>
    <col min="13359" max="13566" width="11.19921875" style="1"/>
    <col min="13567" max="13567" width="21.69921875" style="1" customWidth="1"/>
    <col min="13568" max="13568" width="28.19921875" style="1" customWidth="1"/>
    <col min="13569" max="13569" width="28.69921875" style="1" customWidth="1"/>
    <col min="13570" max="13570" width="11.19921875" style="1"/>
    <col min="13571" max="13571" width="25.296875" style="1" customWidth="1"/>
    <col min="13572" max="13572" width="28.3984375" style="1" customWidth="1"/>
    <col min="13573" max="13574" width="34.8984375" style="1" customWidth="1"/>
    <col min="13575" max="13576" width="13.296875" style="1" customWidth="1"/>
    <col min="13577" max="13577" width="11.19921875" style="1"/>
    <col min="13578" max="13578" width="16" style="1" customWidth="1"/>
    <col min="13579" max="13582" width="11.19921875" style="1"/>
    <col min="13583" max="13583" width="48.3984375" style="1" customWidth="1"/>
    <col min="13584" max="13584" width="11.19921875" style="1"/>
    <col min="13585" max="13585" width="12.69921875" style="1" customWidth="1"/>
    <col min="13586" max="13586" width="13.796875" style="1" customWidth="1"/>
    <col min="13587" max="13590" width="11.19921875" style="1"/>
    <col min="13591" max="13591" width="16.19921875" style="1" customWidth="1"/>
    <col min="13592" max="13595" width="11.19921875" style="1"/>
    <col min="13596" max="13596" width="14.09765625" style="1" customWidth="1"/>
    <col min="13597" max="13600" width="11.19921875" style="1"/>
    <col min="13601" max="13601" width="28.09765625" style="1" customWidth="1"/>
    <col min="13602" max="13608" width="11.19921875" style="1"/>
    <col min="13609" max="13613" width="0" style="1" hidden="1" customWidth="1"/>
    <col min="13614" max="13614" width="57.19921875" style="1" customWidth="1"/>
    <col min="13615" max="13822" width="11.19921875" style="1"/>
    <col min="13823" max="13823" width="21.69921875" style="1" customWidth="1"/>
    <col min="13824" max="13824" width="28.19921875" style="1" customWidth="1"/>
    <col min="13825" max="13825" width="28.69921875" style="1" customWidth="1"/>
    <col min="13826" max="13826" width="11.19921875" style="1"/>
    <col min="13827" max="13827" width="25.296875" style="1" customWidth="1"/>
    <col min="13828" max="13828" width="28.3984375" style="1" customWidth="1"/>
    <col min="13829" max="13830" width="34.8984375" style="1" customWidth="1"/>
    <col min="13831" max="13832" width="13.296875" style="1" customWidth="1"/>
    <col min="13833" max="13833" width="11.19921875" style="1"/>
    <col min="13834" max="13834" width="16" style="1" customWidth="1"/>
    <col min="13835" max="13838" width="11.19921875" style="1"/>
    <col min="13839" max="13839" width="48.3984375" style="1" customWidth="1"/>
    <col min="13840" max="13840" width="11.19921875" style="1"/>
    <col min="13841" max="13841" width="12.69921875" style="1" customWidth="1"/>
    <col min="13842" max="13842" width="13.796875" style="1" customWidth="1"/>
    <col min="13843" max="13846" width="11.19921875" style="1"/>
    <col min="13847" max="13847" width="16.19921875" style="1" customWidth="1"/>
    <col min="13848" max="13851" width="11.19921875" style="1"/>
    <col min="13852" max="13852" width="14.09765625" style="1" customWidth="1"/>
    <col min="13853" max="13856" width="11.19921875" style="1"/>
    <col min="13857" max="13857" width="28.09765625" style="1" customWidth="1"/>
    <col min="13858" max="13864" width="11.19921875" style="1"/>
    <col min="13865" max="13869" width="0" style="1" hidden="1" customWidth="1"/>
    <col min="13870" max="13870" width="57.19921875" style="1" customWidth="1"/>
    <col min="13871" max="14078" width="11.19921875" style="1"/>
    <col min="14079" max="14079" width="21.69921875" style="1" customWidth="1"/>
    <col min="14080" max="14080" width="28.19921875" style="1" customWidth="1"/>
    <col min="14081" max="14081" width="28.69921875" style="1" customWidth="1"/>
    <col min="14082" max="14082" width="11.19921875" style="1"/>
    <col min="14083" max="14083" width="25.296875" style="1" customWidth="1"/>
    <col min="14084" max="14084" width="28.3984375" style="1" customWidth="1"/>
    <col min="14085" max="14086" width="34.8984375" style="1" customWidth="1"/>
    <col min="14087" max="14088" width="13.296875" style="1" customWidth="1"/>
    <col min="14089" max="14089" width="11.19921875" style="1"/>
    <col min="14090" max="14090" width="16" style="1" customWidth="1"/>
    <col min="14091" max="14094" width="11.19921875" style="1"/>
    <col min="14095" max="14095" width="48.3984375" style="1" customWidth="1"/>
    <col min="14096" max="14096" width="11.19921875" style="1"/>
    <col min="14097" max="14097" width="12.69921875" style="1" customWidth="1"/>
    <col min="14098" max="14098" width="13.796875" style="1" customWidth="1"/>
    <col min="14099" max="14102" width="11.19921875" style="1"/>
    <col min="14103" max="14103" width="16.19921875" style="1" customWidth="1"/>
    <col min="14104" max="14107" width="11.19921875" style="1"/>
    <col min="14108" max="14108" width="14.09765625" style="1" customWidth="1"/>
    <col min="14109" max="14112" width="11.19921875" style="1"/>
    <col min="14113" max="14113" width="28.09765625" style="1" customWidth="1"/>
    <col min="14114" max="14120" width="11.19921875" style="1"/>
    <col min="14121" max="14125" width="0" style="1" hidden="1" customWidth="1"/>
    <col min="14126" max="14126" width="57.19921875" style="1" customWidth="1"/>
    <col min="14127" max="14334" width="11.19921875" style="1"/>
    <col min="14335" max="14335" width="21.69921875" style="1" customWidth="1"/>
    <col min="14336" max="14336" width="28.19921875" style="1" customWidth="1"/>
    <col min="14337" max="14337" width="28.69921875" style="1" customWidth="1"/>
    <col min="14338" max="14338" width="11.19921875" style="1"/>
    <col min="14339" max="14339" width="25.296875" style="1" customWidth="1"/>
    <col min="14340" max="14340" width="28.3984375" style="1" customWidth="1"/>
    <col min="14341" max="14342" width="34.8984375" style="1" customWidth="1"/>
    <col min="14343" max="14344" width="13.296875" style="1" customWidth="1"/>
    <col min="14345" max="14345" width="11.19921875" style="1"/>
    <col min="14346" max="14346" width="16" style="1" customWidth="1"/>
    <col min="14347" max="14350" width="11.19921875" style="1"/>
    <col min="14351" max="14351" width="48.3984375" style="1" customWidth="1"/>
    <col min="14352" max="14352" width="11.19921875" style="1"/>
    <col min="14353" max="14353" width="12.69921875" style="1" customWidth="1"/>
    <col min="14354" max="14354" width="13.796875" style="1" customWidth="1"/>
    <col min="14355" max="14358" width="11.19921875" style="1"/>
    <col min="14359" max="14359" width="16.19921875" style="1" customWidth="1"/>
    <col min="14360" max="14363" width="11.19921875" style="1"/>
    <col min="14364" max="14364" width="14.09765625" style="1" customWidth="1"/>
    <col min="14365" max="14368" width="11.19921875" style="1"/>
    <col min="14369" max="14369" width="28.09765625" style="1" customWidth="1"/>
    <col min="14370" max="14376" width="11.19921875" style="1"/>
    <col min="14377" max="14381" width="0" style="1" hidden="1" customWidth="1"/>
    <col min="14382" max="14382" width="57.19921875" style="1" customWidth="1"/>
    <col min="14383" max="14590" width="11.19921875" style="1"/>
    <col min="14591" max="14591" width="21.69921875" style="1" customWidth="1"/>
    <col min="14592" max="14592" width="28.19921875" style="1" customWidth="1"/>
    <col min="14593" max="14593" width="28.69921875" style="1" customWidth="1"/>
    <col min="14594" max="14594" width="11.19921875" style="1"/>
    <col min="14595" max="14595" width="25.296875" style="1" customWidth="1"/>
    <col min="14596" max="14596" width="28.3984375" style="1" customWidth="1"/>
    <col min="14597" max="14598" width="34.8984375" style="1" customWidth="1"/>
    <col min="14599" max="14600" width="13.296875" style="1" customWidth="1"/>
    <col min="14601" max="14601" width="11.19921875" style="1"/>
    <col min="14602" max="14602" width="16" style="1" customWidth="1"/>
    <col min="14603" max="14606" width="11.19921875" style="1"/>
    <col min="14607" max="14607" width="48.3984375" style="1" customWidth="1"/>
    <col min="14608" max="14608" width="11.19921875" style="1"/>
    <col min="14609" max="14609" width="12.69921875" style="1" customWidth="1"/>
    <col min="14610" max="14610" width="13.796875" style="1" customWidth="1"/>
    <col min="14611" max="14614" width="11.19921875" style="1"/>
    <col min="14615" max="14615" width="16.19921875" style="1" customWidth="1"/>
    <col min="14616" max="14619" width="11.19921875" style="1"/>
    <col min="14620" max="14620" width="14.09765625" style="1" customWidth="1"/>
    <col min="14621" max="14624" width="11.19921875" style="1"/>
    <col min="14625" max="14625" width="28.09765625" style="1" customWidth="1"/>
    <col min="14626" max="14632" width="11.19921875" style="1"/>
    <col min="14633" max="14637" width="0" style="1" hidden="1" customWidth="1"/>
    <col min="14638" max="14638" width="57.19921875" style="1" customWidth="1"/>
    <col min="14639" max="14846" width="11.19921875" style="1"/>
    <col min="14847" max="14847" width="21.69921875" style="1" customWidth="1"/>
    <col min="14848" max="14848" width="28.19921875" style="1" customWidth="1"/>
    <col min="14849" max="14849" width="28.69921875" style="1" customWidth="1"/>
    <col min="14850" max="14850" width="11.19921875" style="1"/>
    <col min="14851" max="14851" width="25.296875" style="1" customWidth="1"/>
    <col min="14852" max="14852" width="28.3984375" style="1" customWidth="1"/>
    <col min="14853" max="14854" width="34.8984375" style="1" customWidth="1"/>
    <col min="14855" max="14856" width="13.296875" style="1" customWidth="1"/>
    <col min="14857" max="14857" width="11.19921875" style="1"/>
    <col min="14858" max="14858" width="16" style="1" customWidth="1"/>
    <col min="14859" max="14862" width="11.19921875" style="1"/>
    <col min="14863" max="14863" width="48.3984375" style="1" customWidth="1"/>
    <col min="14864" max="14864" width="11.19921875" style="1"/>
    <col min="14865" max="14865" width="12.69921875" style="1" customWidth="1"/>
    <col min="14866" max="14866" width="13.796875" style="1" customWidth="1"/>
    <col min="14867" max="14870" width="11.19921875" style="1"/>
    <col min="14871" max="14871" width="16.19921875" style="1" customWidth="1"/>
    <col min="14872" max="14875" width="11.19921875" style="1"/>
    <col min="14876" max="14876" width="14.09765625" style="1" customWidth="1"/>
    <col min="14877" max="14880" width="11.19921875" style="1"/>
    <col min="14881" max="14881" width="28.09765625" style="1" customWidth="1"/>
    <col min="14882" max="14888" width="11.19921875" style="1"/>
    <col min="14889" max="14893" width="0" style="1" hidden="1" customWidth="1"/>
    <col min="14894" max="14894" width="57.19921875" style="1" customWidth="1"/>
    <col min="14895" max="15102" width="11.19921875" style="1"/>
    <col min="15103" max="15103" width="21.69921875" style="1" customWidth="1"/>
    <col min="15104" max="15104" width="28.19921875" style="1" customWidth="1"/>
    <col min="15105" max="15105" width="28.69921875" style="1" customWidth="1"/>
    <col min="15106" max="15106" width="11.19921875" style="1"/>
    <col min="15107" max="15107" width="25.296875" style="1" customWidth="1"/>
    <col min="15108" max="15108" width="28.3984375" style="1" customWidth="1"/>
    <col min="15109" max="15110" width="34.8984375" style="1" customWidth="1"/>
    <col min="15111" max="15112" width="13.296875" style="1" customWidth="1"/>
    <col min="15113" max="15113" width="11.19921875" style="1"/>
    <col min="15114" max="15114" width="16" style="1" customWidth="1"/>
    <col min="15115" max="15118" width="11.19921875" style="1"/>
    <col min="15119" max="15119" width="48.3984375" style="1" customWidth="1"/>
    <col min="15120" max="15120" width="11.19921875" style="1"/>
    <col min="15121" max="15121" width="12.69921875" style="1" customWidth="1"/>
    <col min="15122" max="15122" width="13.796875" style="1" customWidth="1"/>
    <col min="15123" max="15126" width="11.19921875" style="1"/>
    <col min="15127" max="15127" width="16.19921875" style="1" customWidth="1"/>
    <col min="15128" max="15131" width="11.19921875" style="1"/>
    <col min="15132" max="15132" width="14.09765625" style="1" customWidth="1"/>
    <col min="15133" max="15136" width="11.19921875" style="1"/>
    <col min="15137" max="15137" width="28.09765625" style="1" customWidth="1"/>
    <col min="15138" max="15144" width="11.19921875" style="1"/>
    <col min="15145" max="15149" width="0" style="1" hidden="1" customWidth="1"/>
    <col min="15150" max="15150" width="57.19921875" style="1" customWidth="1"/>
    <col min="15151" max="15358" width="11.19921875" style="1"/>
    <col min="15359" max="15359" width="21.69921875" style="1" customWidth="1"/>
    <col min="15360" max="15360" width="28.19921875" style="1" customWidth="1"/>
    <col min="15361" max="15361" width="28.69921875" style="1" customWidth="1"/>
    <col min="15362" max="15362" width="11.19921875" style="1"/>
    <col min="15363" max="15363" width="25.296875" style="1" customWidth="1"/>
    <col min="15364" max="15364" width="28.3984375" style="1" customWidth="1"/>
    <col min="15365" max="15366" width="34.8984375" style="1" customWidth="1"/>
    <col min="15367" max="15368" width="13.296875" style="1" customWidth="1"/>
    <col min="15369" max="15369" width="11.19921875" style="1"/>
    <col min="15370" max="15370" width="16" style="1" customWidth="1"/>
    <col min="15371" max="15374" width="11.19921875" style="1"/>
    <col min="15375" max="15375" width="48.3984375" style="1" customWidth="1"/>
    <col min="15376" max="15376" width="11.19921875" style="1"/>
    <col min="15377" max="15377" width="12.69921875" style="1" customWidth="1"/>
    <col min="15378" max="15378" width="13.796875" style="1" customWidth="1"/>
    <col min="15379" max="15382" width="11.19921875" style="1"/>
    <col min="15383" max="15383" width="16.19921875" style="1" customWidth="1"/>
    <col min="15384" max="15387" width="11.19921875" style="1"/>
    <col min="15388" max="15388" width="14.09765625" style="1" customWidth="1"/>
    <col min="15389" max="15392" width="11.19921875" style="1"/>
    <col min="15393" max="15393" width="28.09765625" style="1" customWidth="1"/>
    <col min="15394" max="15400" width="11.19921875" style="1"/>
    <col min="15401" max="15405" width="0" style="1" hidden="1" customWidth="1"/>
    <col min="15406" max="15406" width="57.19921875" style="1" customWidth="1"/>
    <col min="15407" max="15614" width="11.19921875" style="1"/>
    <col min="15615" max="15615" width="21.69921875" style="1" customWidth="1"/>
    <col min="15616" max="15616" width="28.19921875" style="1" customWidth="1"/>
    <col min="15617" max="15617" width="28.69921875" style="1" customWidth="1"/>
    <col min="15618" max="15618" width="11.19921875" style="1"/>
    <col min="15619" max="15619" width="25.296875" style="1" customWidth="1"/>
    <col min="15620" max="15620" width="28.3984375" style="1" customWidth="1"/>
    <col min="15621" max="15622" width="34.8984375" style="1" customWidth="1"/>
    <col min="15623" max="15624" width="13.296875" style="1" customWidth="1"/>
    <col min="15625" max="15625" width="11.19921875" style="1"/>
    <col min="15626" max="15626" width="16" style="1" customWidth="1"/>
    <col min="15627" max="15630" width="11.19921875" style="1"/>
    <col min="15631" max="15631" width="48.3984375" style="1" customWidth="1"/>
    <col min="15632" max="15632" width="11.19921875" style="1"/>
    <col min="15633" max="15633" width="12.69921875" style="1" customWidth="1"/>
    <col min="15634" max="15634" width="13.796875" style="1" customWidth="1"/>
    <col min="15635" max="15638" width="11.19921875" style="1"/>
    <col min="15639" max="15639" width="16.19921875" style="1" customWidth="1"/>
    <col min="15640" max="15643" width="11.19921875" style="1"/>
    <col min="15644" max="15644" width="14.09765625" style="1" customWidth="1"/>
    <col min="15645" max="15648" width="11.19921875" style="1"/>
    <col min="15649" max="15649" width="28.09765625" style="1" customWidth="1"/>
    <col min="15650" max="15656" width="11.19921875" style="1"/>
    <col min="15657" max="15661" width="0" style="1" hidden="1" customWidth="1"/>
    <col min="15662" max="15662" width="57.19921875" style="1" customWidth="1"/>
    <col min="15663" max="15870" width="11.19921875" style="1"/>
    <col min="15871" max="15871" width="21.69921875" style="1" customWidth="1"/>
    <col min="15872" max="15872" width="28.19921875" style="1" customWidth="1"/>
    <col min="15873" max="15873" width="28.69921875" style="1" customWidth="1"/>
    <col min="15874" max="15874" width="11.19921875" style="1"/>
    <col min="15875" max="15875" width="25.296875" style="1" customWidth="1"/>
    <col min="15876" max="15876" width="28.3984375" style="1" customWidth="1"/>
    <col min="15877" max="15878" width="34.8984375" style="1" customWidth="1"/>
    <col min="15879" max="15880" width="13.296875" style="1" customWidth="1"/>
    <col min="15881" max="15881" width="11.19921875" style="1"/>
    <col min="15882" max="15882" width="16" style="1" customWidth="1"/>
    <col min="15883" max="15886" width="11.19921875" style="1"/>
    <col min="15887" max="15887" width="48.3984375" style="1" customWidth="1"/>
    <col min="15888" max="15888" width="11.19921875" style="1"/>
    <col min="15889" max="15889" width="12.69921875" style="1" customWidth="1"/>
    <col min="15890" max="15890" width="13.796875" style="1" customWidth="1"/>
    <col min="15891" max="15894" width="11.19921875" style="1"/>
    <col min="15895" max="15895" width="16.19921875" style="1" customWidth="1"/>
    <col min="15896" max="15899" width="11.19921875" style="1"/>
    <col min="15900" max="15900" width="14.09765625" style="1" customWidth="1"/>
    <col min="15901" max="15904" width="11.19921875" style="1"/>
    <col min="15905" max="15905" width="28.09765625" style="1" customWidth="1"/>
    <col min="15906" max="15912" width="11.19921875" style="1"/>
    <col min="15913" max="15917" width="0" style="1" hidden="1" customWidth="1"/>
    <col min="15918" max="15918" width="57.19921875" style="1" customWidth="1"/>
    <col min="15919" max="16126" width="11.19921875" style="1"/>
    <col min="16127" max="16127" width="21.69921875" style="1" customWidth="1"/>
    <col min="16128" max="16128" width="28.19921875" style="1" customWidth="1"/>
    <col min="16129" max="16129" width="28.69921875" style="1" customWidth="1"/>
    <col min="16130" max="16130" width="11.19921875" style="1"/>
    <col min="16131" max="16131" width="25.296875" style="1" customWidth="1"/>
    <col min="16132" max="16132" width="28.3984375" style="1" customWidth="1"/>
    <col min="16133" max="16134" width="34.8984375" style="1" customWidth="1"/>
    <col min="16135" max="16136" width="13.296875" style="1" customWidth="1"/>
    <col min="16137" max="16137" width="11.19921875" style="1"/>
    <col min="16138" max="16138" width="16" style="1" customWidth="1"/>
    <col min="16139" max="16142" width="11.19921875" style="1"/>
    <col min="16143" max="16143" width="48.3984375" style="1" customWidth="1"/>
    <col min="16144" max="16144" width="11.19921875" style="1"/>
    <col min="16145" max="16145" width="12.69921875" style="1" customWidth="1"/>
    <col min="16146" max="16146" width="13.796875" style="1" customWidth="1"/>
    <col min="16147" max="16150" width="11.19921875" style="1"/>
    <col min="16151" max="16151" width="16.19921875" style="1" customWidth="1"/>
    <col min="16152" max="16155" width="11.19921875" style="1"/>
    <col min="16156" max="16156" width="14.09765625" style="1" customWidth="1"/>
    <col min="16157" max="16160" width="11.19921875" style="1"/>
    <col min="16161" max="16161" width="28.09765625" style="1" customWidth="1"/>
    <col min="16162" max="16168" width="11.19921875" style="1"/>
    <col min="16169" max="16173" width="0" style="1" hidden="1" customWidth="1"/>
    <col min="16174" max="16174" width="57.19921875" style="1" customWidth="1"/>
    <col min="16175" max="16384" width="11.19921875" style="1"/>
  </cols>
  <sheetData>
    <row r="1" spans="1:52" s="113" customFormat="1" ht="13.8">
      <c r="A1" s="129"/>
      <c r="B1" s="129"/>
      <c r="C1" s="131" t="s">
        <v>692</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row>
    <row r="2" spans="1:52" s="113" customFormat="1" ht="13.8">
      <c r="A2" s="129"/>
      <c r="B2" s="129"/>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row>
    <row r="3" spans="1:52" s="113" customFormat="1" ht="13.8">
      <c r="A3" s="129"/>
      <c r="B3" s="129"/>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52" s="113" customFormat="1" ht="13.8">
      <c r="A4" s="129"/>
      <c r="B4" s="129"/>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row>
    <row r="5" spans="1:52" s="113" customFormat="1" ht="13.8">
      <c r="A5" s="129"/>
      <c r="B5" s="129"/>
      <c r="C5" s="131"/>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row>
    <row r="6" spans="1:52" s="113" customFormat="1" ht="13.8">
      <c r="A6" s="129"/>
      <c r="B6" s="129"/>
      <c r="C6" s="114" t="s">
        <v>693</v>
      </c>
      <c r="D6" s="139" t="s">
        <v>402</v>
      </c>
      <c r="E6" s="140"/>
      <c r="F6" s="140"/>
      <c r="G6" s="141"/>
      <c r="H6" s="133"/>
      <c r="I6" s="133"/>
      <c r="J6" s="133"/>
      <c r="K6" s="133"/>
      <c r="L6" s="133"/>
      <c r="M6" s="133"/>
      <c r="N6" s="133"/>
      <c r="O6" s="133"/>
      <c r="P6" s="133"/>
      <c r="Q6" s="117"/>
      <c r="R6" s="116"/>
      <c r="S6" s="133"/>
      <c r="T6" s="133"/>
      <c r="U6" s="133"/>
      <c r="V6" s="133"/>
      <c r="W6" s="133"/>
      <c r="X6" s="134"/>
      <c r="Y6" s="134"/>
      <c r="Z6" s="134"/>
      <c r="AA6" s="134"/>
      <c r="AB6" s="134"/>
      <c r="AC6" s="134"/>
      <c r="AD6" s="134"/>
      <c r="AE6" s="134"/>
      <c r="AF6" s="134"/>
      <c r="AG6" s="134"/>
      <c r="AH6" s="134"/>
      <c r="AI6" s="134"/>
      <c r="AJ6" s="134"/>
      <c r="AK6" s="134"/>
      <c r="AL6" s="134"/>
      <c r="AM6" s="134"/>
      <c r="AN6" s="134"/>
      <c r="AO6" s="134"/>
      <c r="AP6" s="134"/>
      <c r="AQ6" s="134"/>
      <c r="AR6" s="134"/>
      <c r="AS6" s="134"/>
    </row>
    <row r="7" spans="1:52" s="115" customFormat="1" ht="13.8">
      <c r="A7" s="129"/>
      <c r="B7" s="129"/>
      <c r="C7" s="114" t="s">
        <v>694</v>
      </c>
      <c r="D7" s="135"/>
      <c r="E7" s="135"/>
      <c r="F7" s="136"/>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row>
    <row r="8" spans="1:52" s="115" customFormat="1" ht="13.8">
      <c r="A8" s="129"/>
      <c r="B8" s="129"/>
      <c r="C8" s="114" t="s">
        <v>695</v>
      </c>
      <c r="D8" s="137" t="s">
        <v>696</v>
      </c>
      <c r="E8" s="137"/>
      <c r="F8" s="137"/>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row>
    <row r="9" spans="1:52" s="115" customFormat="1" ht="42.75" customHeight="1">
      <c r="A9" s="130"/>
      <c r="B9" s="130"/>
      <c r="C9" s="114" t="s">
        <v>697</v>
      </c>
      <c r="D9" s="138">
        <v>45777</v>
      </c>
      <c r="E9" s="137"/>
      <c r="F9" s="137"/>
      <c r="G9" s="114" t="s">
        <v>698</v>
      </c>
      <c r="H9" s="119" t="s">
        <v>699</v>
      </c>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row>
    <row r="10" spans="1:52">
      <c r="AD10" s="1"/>
      <c r="AE10" s="22"/>
    </row>
    <row r="11" spans="1:52">
      <c r="AD11" s="1"/>
      <c r="AE11" s="22"/>
    </row>
    <row r="12" spans="1:52" s="2" customFormat="1" ht="19.5" customHeight="1">
      <c r="A12" s="150" t="s">
        <v>16</v>
      </c>
      <c r="B12" s="224" t="s">
        <v>2</v>
      </c>
      <c r="C12" s="224" t="s">
        <v>3</v>
      </c>
      <c r="D12" s="224" t="s">
        <v>4</v>
      </c>
      <c r="E12" s="224"/>
      <c r="F12" s="224"/>
      <c r="G12" s="224"/>
      <c r="H12" s="224"/>
      <c r="I12" s="224"/>
      <c r="J12" s="224"/>
      <c r="K12" s="224" t="s">
        <v>5</v>
      </c>
      <c r="L12" s="224"/>
      <c r="M12" s="224"/>
      <c r="N12" s="224"/>
      <c r="O12" s="224"/>
      <c r="P12" s="224"/>
      <c r="Q12" s="224" t="s">
        <v>6</v>
      </c>
      <c r="R12" s="224" t="s">
        <v>7</v>
      </c>
      <c r="S12" s="224" t="s">
        <v>8</v>
      </c>
      <c r="T12" s="224" t="s">
        <v>9</v>
      </c>
      <c r="U12" s="224" t="s">
        <v>10</v>
      </c>
      <c r="V12" s="224"/>
      <c r="W12" s="224"/>
      <c r="X12" s="224"/>
      <c r="Y12" s="224"/>
      <c r="Z12" s="224"/>
      <c r="AA12" s="224"/>
      <c r="AB12" s="224"/>
      <c r="AC12" s="224"/>
      <c r="AD12" s="224" t="s">
        <v>11</v>
      </c>
      <c r="AE12" s="224"/>
      <c r="AF12" s="224" t="s">
        <v>12</v>
      </c>
      <c r="AG12" s="224"/>
      <c r="AH12" s="224"/>
      <c r="AI12" s="224" t="s">
        <v>13</v>
      </c>
      <c r="AJ12" s="224" t="s">
        <v>14</v>
      </c>
      <c r="AK12" s="224"/>
      <c r="AL12" s="224"/>
      <c r="AM12" s="224"/>
      <c r="AN12" s="224"/>
      <c r="AO12" s="224"/>
      <c r="AP12" s="224"/>
      <c r="AQ12" s="224"/>
      <c r="AR12" s="283" t="s">
        <v>15</v>
      </c>
      <c r="AS12" s="283"/>
      <c r="AT12" s="283"/>
      <c r="AU12" s="224" t="s">
        <v>148</v>
      </c>
      <c r="AV12" s="224"/>
      <c r="AW12" s="224"/>
      <c r="AX12" s="224"/>
      <c r="AY12" s="224"/>
      <c r="AZ12" s="224"/>
    </row>
    <row r="13" spans="1:52" s="2" customFormat="1" ht="24.75" customHeight="1">
      <c r="A13" s="150"/>
      <c r="B13" s="224"/>
      <c r="C13" s="224"/>
      <c r="D13" s="224"/>
      <c r="E13" s="224"/>
      <c r="F13" s="224"/>
      <c r="G13" s="224"/>
      <c r="H13" s="224"/>
      <c r="I13" s="224"/>
      <c r="J13" s="224"/>
      <c r="K13" s="224" t="s">
        <v>17</v>
      </c>
      <c r="L13" s="224"/>
      <c r="M13" s="224"/>
      <c r="N13" s="224"/>
      <c r="O13" s="224"/>
      <c r="P13" s="224"/>
      <c r="Q13" s="224"/>
      <c r="R13" s="224"/>
      <c r="S13" s="224"/>
      <c r="T13" s="224"/>
      <c r="U13" s="44" t="s">
        <v>18</v>
      </c>
      <c r="V13" s="224" t="s">
        <v>19</v>
      </c>
      <c r="W13" s="224"/>
      <c r="X13" s="224"/>
      <c r="Y13" s="224"/>
      <c r="Z13" s="224" t="s">
        <v>20</v>
      </c>
      <c r="AA13" s="224"/>
      <c r="AB13" s="224"/>
      <c r="AC13" s="44"/>
      <c r="AD13" s="224"/>
      <c r="AE13" s="224"/>
      <c r="AF13" s="224"/>
      <c r="AG13" s="224"/>
      <c r="AH13" s="224"/>
      <c r="AI13" s="224"/>
      <c r="AJ13" s="224"/>
      <c r="AK13" s="224"/>
      <c r="AL13" s="224"/>
      <c r="AM13" s="224"/>
      <c r="AN13" s="224"/>
      <c r="AO13" s="224"/>
      <c r="AP13" s="224"/>
      <c r="AQ13" s="224"/>
      <c r="AR13" s="283"/>
      <c r="AS13" s="283"/>
      <c r="AT13" s="283"/>
      <c r="AU13" s="224"/>
      <c r="AV13" s="224"/>
      <c r="AW13" s="224"/>
      <c r="AX13" s="224"/>
      <c r="AY13" s="224"/>
      <c r="AZ13" s="224"/>
    </row>
    <row r="14" spans="1:52" s="3" customFormat="1" ht="59.25" customHeight="1">
      <c r="A14" s="150"/>
      <c r="B14" s="285" t="s">
        <v>21</v>
      </c>
      <c r="C14" s="224"/>
      <c r="D14" s="44" t="s">
        <v>22</v>
      </c>
      <c r="E14" s="44" t="s">
        <v>23</v>
      </c>
      <c r="F14" s="44" t="s">
        <v>1</v>
      </c>
      <c r="G14" s="44" t="s">
        <v>24</v>
      </c>
      <c r="H14" s="44" t="s">
        <v>25</v>
      </c>
      <c r="I14" s="44" t="s">
        <v>26</v>
      </c>
      <c r="J14" s="44" t="s">
        <v>27</v>
      </c>
      <c r="K14" s="44" t="s">
        <v>28</v>
      </c>
      <c r="L14" s="44" t="s">
        <v>29</v>
      </c>
      <c r="M14" s="44" t="s">
        <v>30</v>
      </c>
      <c r="N14" s="44" t="s">
        <v>0</v>
      </c>
      <c r="O14" s="44" t="s">
        <v>30</v>
      </c>
      <c r="P14" s="44" t="s">
        <v>31</v>
      </c>
      <c r="Q14" s="224"/>
      <c r="R14" s="224"/>
      <c r="S14" s="224"/>
      <c r="T14" s="224"/>
      <c r="U14" s="44" t="s">
        <v>32</v>
      </c>
      <c r="V14" s="44" t="s">
        <v>33</v>
      </c>
      <c r="W14" s="44" t="s">
        <v>34</v>
      </c>
      <c r="X14" s="44" t="s">
        <v>35</v>
      </c>
      <c r="Y14" s="44" t="s">
        <v>34</v>
      </c>
      <c r="Z14" s="44" t="s">
        <v>36</v>
      </c>
      <c r="AA14" s="44" t="s">
        <v>37</v>
      </c>
      <c r="AB14" s="44" t="s">
        <v>38</v>
      </c>
      <c r="AC14" s="44" t="s">
        <v>39</v>
      </c>
      <c r="AD14" s="44" t="s">
        <v>40</v>
      </c>
      <c r="AE14" s="44" t="s">
        <v>41</v>
      </c>
      <c r="AF14" s="44" t="s">
        <v>42</v>
      </c>
      <c r="AG14" s="44" t="s">
        <v>43</v>
      </c>
      <c r="AH14" s="44" t="s">
        <v>31</v>
      </c>
      <c r="AI14" s="224"/>
      <c r="AJ14" s="44" t="s">
        <v>44</v>
      </c>
      <c r="AK14" s="44" t="s">
        <v>45</v>
      </c>
      <c r="AL14" s="44" t="s">
        <v>46</v>
      </c>
      <c r="AM14" s="44" t="s">
        <v>47</v>
      </c>
      <c r="AN14" s="44" t="s">
        <v>48</v>
      </c>
      <c r="AO14" s="44" t="s">
        <v>49</v>
      </c>
      <c r="AP14" s="44" t="s">
        <v>50</v>
      </c>
      <c r="AQ14" s="44" t="s">
        <v>51</v>
      </c>
      <c r="AR14" s="42" t="s">
        <v>54</v>
      </c>
      <c r="AS14" s="42" t="s">
        <v>55</v>
      </c>
      <c r="AT14" s="42" t="s">
        <v>56</v>
      </c>
      <c r="AU14" s="44" t="s">
        <v>52</v>
      </c>
      <c r="AV14" s="44" t="s">
        <v>53</v>
      </c>
      <c r="AW14" s="44" t="s">
        <v>140</v>
      </c>
      <c r="AX14" s="44" t="s">
        <v>141</v>
      </c>
      <c r="AY14" s="44" t="s">
        <v>142</v>
      </c>
      <c r="AZ14" s="44" t="s">
        <v>143</v>
      </c>
    </row>
    <row r="15" spans="1:52" s="5" customFormat="1" ht="150" customHeight="1">
      <c r="A15" s="127" t="s">
        <v>124</v>
      </c>
      <c r="B15" s="214" t="s">
        <v>86</v>
      </c>
      <c r="C15" s="127" t="s">
        <v>125</v>
      </c>
      <c r="D15" s="127" t="s">
        <v>126</v>
      </c>
      <c r="E15" s="127" t="s">
        <v>57</v>
      </c>
      <c r="F15" s="127" t="s">
        <v>127</v>
      </c>
      <c r="G15" s="127" t="s">
        <v>128</v>
      </c>
      <c r="H15" s="127" t="s">
        <v>129</v>
      </c>
      <c r="I15" s="127" t="s">
        <v>130</v>
      </c>
      <c r="J15" s="127" t="s">
        <v>58</v>
      </c>
      <c r="K15" s="127">
        <v>760</v>
      </c>
      <c r="L15" s="127" t="s">
        <v>72</v>
      </c>
      <c r="M15" s="182">
        <v>0.8</v>
      </c>
      <c r="N15" s="127" t="s">
        <v>74</v>
      </c>
      <c r="O15" s="182">
        <v>0.6</v>
      </c>
      <c r="P15" s="286" t="s">
        <v>131</v>
      </c>
      <c r="Q15" s="48" t="s">
        <v>59</v>
      </c>
      <c r="R15" s="48" t="s">
        <v>132</v>
      </c>
      <c r="S15" s="48" t="s">
        <v>60</v>
      </c>
      <c r="T15" s="48" t="s">
        <v>134</v>
      </c>
      <c r="U15" s="48" t="s">
        <v>135</v>
      </c>
      <c r="V15" s="48" t="s">
        <v>59</v>
      </c>
      <c r="W15" s="24">
        <v>0.25</v>
      </c>
      <c r="X15" s="48" t="s">
        <v>65</v>
      </c>
      <c r="Y15" s="24">
        <v>0.15</v>
      </c>
      <c r="Z15" s="48" t="s">
        <v>136</v>
      </c>
      <c r="AA15" s="48" t="s">
        <v>67</v>
      </c>
      <c r="AB15" s="48" t="s">
        <v>68</v>
      </c>
      <c r="AC15" s="24">
        <f>+W15+Y15</f>
        <v>0.4</v>
      </c>
      <c r="AD15" s="24">
        <f>AC15*M15</f>
        <v>0.32000000000000006</v>
      </c>
      <c r="AE15" s="24">
        <f>M15-AD15</f>
        <v>0.48</v>
      </c>
      <c r="AF15" s="127" t="s">
        <v>137</v>
      </c>
      <c r="AG15" s="251" t="s">
        <v>138</v>
      </c>
      <c r="AH15" s="205" t="s">
        <v>158</v>
      </c>
      <c r="AI15" s="253" t="s">
        <v>139</v>
      </c>
      <c r="AJ15" s="127" t="s">
        <v>410</v>
      </c>
      <c r="AK15" s="127" t="s">
        <v>410</v>
      </c>
      <c r="AL15" s="127" t="s">
        <v>410</v>
      </c>
      <c r="AM15" s="127" t="s">
        <v>410</v>
      </c>
      <c r="AN15" s="127" t="s">
        <v>410</v>
      </c>
      <c r="AO15" s="127" t="s">
        <v>410</v>
      </c>
      <c r="AP15" s="127" t="s">
        <v>410</v>
      </c>
      <c r="AQ15" s="127" t="s">
        <v>410</v>
      </c>
      <c r="AR15" s="124" t="s">
        <v>408</v>
      </c>
      <c r="AS15" s="124" t="s">
        <v>409</v>
      </c>
      <c r="AT15" s="72" t="s">
        <v>410</v>
      </c>
      <c r="AU15" s="51" t="s">
        <v>144</v>
      </c>
      <c r="AV15" s="48" t="s">
        <v>149</v>
      </c>
      <c r="AW15" s="26" t="s">
        <v>150</v>
      </c>
      <c r="AX15" s="158" t="s">
        <v>327</v>
      </c>
      <c r="AY15" s="234">
        <v>45793</v>
      </c>
      <c r="AZ15" s="158" t="s">
        <v>146</v>
      </c>
    </row>
    <row r="16" spans="1:52" s="5" customFormat="1" ht="189" customHeight="1">
      <c r="A16" s="128"/>
      <c r="B16" s="144"/>
      <c r="C16" s="128"/>
      <c r="D16" s="128"/>
      <c r="E16" s="128"/>
      <c r="F16" s="128"/>
      <c r="G16" s="128"/>
      <c r="H16" s="128"/>
      <c r="I16" s="128"/>
      <c r="J16" s="128"/>
      <c r="K16" s="128"/>
      <c r="L16" s="128"/>
      <c r="M16" s="184"/>
      <c r="N16" s="128"/>
      <c r="O16" s="184"/>
      <c r="P16" s="287"/>
      <c r="Q16" s="48" t="s">
        <v>59</v>
      </c>
      <c r="R16" s="48" t="s">
        <v>133</v>
      </c>
      <c r="S16" s="48" t="s">
        <v>60</v>
      </c>
      <c r="T16" s="48" t="s">
        <v>134</v>
      </c>
      <c r="U16" s="48" t="s">
        <v>135</v>
      </c>
      <c r="V16" s="48" t="s">
        <v>59</v>
      </c>
      <c r="W16" s="24">
        <v>0.25</v>
      </c>
      <c r="X16" s="48" t="s">
        <v>65</v>
      </c>
      <c r="Y16" s="24">
        <v>0.15</v>
      </c>
      <c r="Z16" s="48" t="s">
        <v>136</v>
      </c>
      <c r="AA16" s="48" t="s">
        <v>67</v>
      </c>
      <c r="AB16" s="48" t="s">
        <v>68</v>
      </c>
      <c r="AC16" s="24">
        <f>+W16+Y16</f>
        <v>0.4</v>
      </c>
      <c r="AD16" s="24">
        <f>AC16*AE15</f>
        <v>0.192</v>
      </c>
      <c r="AE16" s="4">
        <f>AE15-AD16</f>
        <v>0.28799999999999998</v>
      </c>
      <c r="AF16" s="128"/>
      <c r="AG16" s="252"/>
      <c r="AH16" s="205"/>
      <c r="AI16" s="254"/>
      <c r="AJ16" s="128"/>
      <c r="AK16" s="128"/>
      <c r="AL16" s="128"/>
      <c r="AM16" s="128"/>
      <c r="AN16" s="128"/>
      <c r="AO16" s="128"/>
      <c r="AP16" s="128"/>
      <c r="AQ16" s="128"/>
      <c r="AR16" s="124" t="s">
        <v>408</v>
      </c>
      <c r="AS16" s="124" t="s">
        <v>409</v>
      </c>
      <c r="AT16" s="72" t="s">
        <v>410</v>
      </c>
      <c r="AU16" s="51" t="s">
        <v>144</v>
      </c>
      <c r="AV16" s="48" t="s">
        <v>145</v>
      </c>
      <c r="AW16" s="26" t="s">
        <v>147</v>
      </c>
      <c r="AX16" s="158"/>
      <c r="AY16" s="158"/>
      <c r="AZ16" s="158"/>
    </row>
    <row r="17" spans="1:53" s="5" customFormat="1" ht="154.80000000000001" customHeight="1">
      <c r="A17" s="17" t="s">
        <v>151</v>
      </c>
      <c r="B17" s="120" t="s">
        <v>152</v>
      </c>
      <c r="C17" s="51" t="s">
        <v>153</v>
      </c>
      <c r="D17" s="51" t="s">
        <v>154</v>
      </c>
      <c r="E17" s="51" t="s">
        <v>57</v>
      </c>
      <c r="F17" s="51" t="s">
        <v>155</v>
      </c>
      <c r="G17" s="51" t="s">
        <v>156</v>
      </c>
      <c r="H17" s="51" t="s">
        <v>157</v>
      </c>
      <c r="I17" s="51" t="s">
        <v>640</v>
      </c>
      <c r="J17" s="51" t="s">
        <v>58</v>
      </c>
      <c r="K17" s="48">
        <v>50</v>
      </c>
      <c r="L17" s="48" t="s">
        <v>78</v>
      </c>
      <c r="M17" s="24">
        <v>0.6</v>
      </c>
      <c r="N17" s="48" t="s">
        <v>74</v>
      </c>
      <c r="O17" s="24">
        <v>0.6</v>
      </c>
      <c r="P17" s="71" t="s">
        <v>158</v>
      </c>
      <c r="Q17" s="48" t="s">
        <v>59</v>
      </c>
      <c r="R17" s="48" t="s">
        <v>159</v>
      </c>
      <c r="S17" s="48" t="s">
        <v>60</v>
      </c>
      <c r="T17" s="48" t="s">
        <v>160</v>
      </c>
      <c r="U17" s="48" t="s">
        <v>135</v>
      </c>
      <c r="V17" s="48" t="s">
        <v>59</v>
      </c>
      <c r="W17" s="24">
        <v>0.25</v>
      </c>
      <c r="X17" s="48" t="s">
        <v>65</v>
      </c>
      <c r="Y17" s="24">
        <v>0.15</v>
      </c>
      <c r="Z17" s="48" t="s">
        <v>136</v>
      </c>
      <c r="AA17" s="48" t="s">
        <v>67</v>
      </c>
      <c r="AB17" s="48" t="s">
        <v>68</v>
      </c>
      <c r="AC17" s="24">
        <f>+W17+Y17</f>
        <v>0.4</v>
      </c>
      <c r="AD17" s="24">
        <f>+M17*AC17</f>
        <v>0.24</v>
      </c>
      <c r="AE17" s="4">
        <f>+M17-AD17</f>
        <v>0.36</v>
      </c>
      <c r="AF17" s="48" t="s">
        <v>137</v>
      </c>
      <c r="AG17" s="28" t="s">
        <v>138</v>
      </c>
      <c r="AH17" s="49" t="s">
        <v>329</v>
      </c>
      <c r="AI17" s="29" t="s">
        <v>139</v>
      </c>
      <c r="AJ17" s="48" t="s">
        <v>410</v>
      </c>
      <c r="AK17" s="48" t="s">
        <v>410</v>
      </c>
      <c r="AL17" s="48" t="s">
        <v>410</v>
      </c>
      <c r="AM17" s="48" t="s">
        <v>410</v>
      </c>
      <c r="AN17" s="48" t="s">
        <v>410</v>
      </c>
      <c r="AO17" s="48" t="s">
        <v>410</v>
      </c>
      <c r="AP17" s="48" t="s">
        <v>410</v>
      </c>
      <c r="AQ17" s="48" t="s">
        <v>410</v>
      </c>
      <c r="AR17" s="124" t="s">
        <v>408</v>
      </c>
      <c r="AS17" s="124" t="s">
        <v>409</v>
      </c>
      <c r="AT17" s="72" t="s">
        <v>410</v>
      </c>
      <c r="AU17" s="50" t="s">
        <v>144</v>
      </c>
      <c r="AV17" s="48" t="s">
        <v>161</v>
      </c>
      <c r="AW17" s="26" t="s">
        <v>162</v>
      </c>
      <c r="AX17" s="37" t="s">
        <v>257</v>
      </c>
      <c r="AY17" s="12">
        <v>45789</v>
      </c>
      <c r="AZ17" s="37" t="s">
        <v>163</v>
      </c>
    </row>
    <row r="18" spans="1:53" s="5" customFormat="1" ht="135.6" customHeight="1">
      <c r="A18" s="216" t="s">
        <v>185</v>
      </c>
      <c r="B18" s="225" t="s">
        <v>164</v>
      </c>
      <c r="C18" s="148" t="s">
        <v>165</v>
      </c>
      <c r="D18" s="145" t="s">
        <v>166</v>
      </c>
      <c r="E18" s="145" t="s">
        <v>61</v>
      </c>
      <c r="F18" s="145" t="s">
        <v>167</v>
      </c>
      <c r="G18" s="145" t="s">
        <v>168</v>
      </c>
      <c r="H18" s="145" t="s">
        <v>169</v>
      </c>
      <c r="I18" s="145" t="s">
        <v>641</v>
      </c>
      <c r="J18" s="145" t="s">
        <v>64</v>
      </c>
      <c r="K18" s="127" t="s">
        <v>170</v>
      </c>
      <c r="L18" s="127" t="s">
        <v>78</v>
      </c>
      <c r="M18" s="182">
        <v>0.6</v>
      </c>
      <c r="N18" s="127" t="s">
        <v>73</v>
      </c>
      <c r="O18" s="182">
        <v>0.4</v>
      </c>
      <c r="P18" s="226" t="s">
        <v>158</v>
      </c>
      <c r="Q18" s="43" t="s">
        <v>668</v>
      </c>
      <c r="R18" s="43" t="s">
        <v>171</v>
      </c>
      <c r="S18" s="43" t="s">
        <v>60</v>
      </c>
      <c r="T18" s="37" t="s">
        <v>172</v>
      </c>
      <c r="U18" s="43" t="s">
        <v>29</v>
      </c>
      <c r="V18" s="37" t="s">
        <v>173</v>
      </c>
      <c r="W18" s="7">
        <v>0.15</v>
      </c>
      <c r="X18" s="37" t="s">
        <v>65</v>
      </c>
      <c r="Y18" s="7">
        <v>0.15</v>
      </c>
      <c r="Z18" s="37" t="s">
        <v>66</v>
      </c>
      <c r="AA18" s="37" t="s">
        <v>67</v>
      </c>
      <c r="AB18" s="37" t="s">
        <v>68</v>
      </c>
      <c r="AC18" s="36">
        <f>(W18+Y18)</f>
        <v>0.3</v>
      </c>
      <c r="AD18" s="36">
        <f>(M18*AC18)</f>
        <v>0.18</v>
      </c>
      <c r="AE18" s="8">
        <f>(M18-AD18)</f>
        <v>0.42</v>
      </c>
      <c r="AF18" s="142" t="s">
        <v>684</v>
      </c>
      <c r="AG18" s="160" t="s">
        <v>689</v>
      </c>
      <c r="AH18" s="230" t="s">
        <v>178</v>
      </c>
      <c r="AI18" s="231" t="s">
        <v>200</v>
      </c>
      <c r="AJ18" s="127" t="s">
        <v>410</v>
      </c>
      <c r="AK18" s="127" t="s">
        <v>410</v>
      </c>
      <c r="AL18" s="127" t="s">
        <v>410</v>
      </c>
      <c r="AM18" s="127" t="s">
        <v>410</v>
      </c>
      <c r="AN18" s="127" t="s">
        <v>410</v>
      </c>
      <c r="AO18" s="127" t="s">
        <v>410</v>
      </c>
      <c r="AP18" s="127" t="s">
        <v>410</v>
      </c>
      <c r="AQ18" s="127" t="s">
        <v>410</v>
      </c>
      <c r="AR18" s="124" t="s">
        <v>408</v>
      </c>
      <c r="AS18" s="124" t="s">
        <v>409</v>
      </c>
      <c r="AT18" s="72" t="s">
        <v>410</v>
      </c>
      <c r="AU18" s="50" t="s">
        <v>144</v>
      </c>
      <c r="AV18" s="17" t="s">
        <v>179</v>
      </c>
      <c r="AW18" s="27" t="s">
        <v>184</v>
      </c>
      <c r="AX18" s="17" t="s">
        <v>328</v>
      </c>
      <c r="AY18" s="12">
        <v>45785</v>
      </c>
      <c r="AZ18" s="37"/>
    </row>
    <row r="19" spans="1:53" s="5" customFormat="1" ht="132.6" customHeight="1">
      <c r="A19" s="216"/>
      <c r="B19" s="225"/>
      <c r="C19" s="148"/>
      <c r="D19" s="213"/>
      <c r="E19" s="213"/>
      <c r="F19" s="213"/>
      <c r="G19" s="213"/>
      <c r="H19" s="213"/>
      <c r="I19" s="213"/>
      <c r="J19" s="213"/>
      <c r="K19" s="149"/>
      <c r="L19" s="149"/>
      <c r="M19" s="183"/>
      <c r="N19" s="149"/>
      <c r="O19" s="183"/>
      <c r="P19" s="227"/>
      <c r="Q19" s="43" t="s">
        <v>59</v>
      </c>
      <c r="R19" s="41" t="s">
        <v>174</v>
      </c>
      <c r="S19" s="41" t="s">
        <v>60</v>
      </c>
      <c r="T19" s="37" t="s">
        <v>175</v>
      </c>
      <c r="U19" s="43" t="s">
        <v>29</v>
      </c>
      <c r="V19" s="37" t="s">
        <v>59</v>
      </c>
      <c r="W19" s="38">
        <v>0.25</v>
      </c>
      <c r="X19" s="37" t="s">
        <v>65</v>
      </c>
      <c r="Y19" s="38">
        <v>0.15</v>
      </c>
      <c r="Z19" s="37" t="s">
        <v>66</v>
      </c>
      <c r="AA19" s="37" t="s">
        <v>67</v>
      </c>
      <c r="AB19" s="37" t="s">
        <v>68</v>
      </c>
      <c r="AC19" s="36">
        <f>(W19+Y19)</f>
        <v>0.4</v>
      </c>
      <c r="AD19" s="36">
        <f>AE18*AC19</f>
        <v>0.16800000000000001</v>
      </c>
      <c r="AE19" s="8">
        <f>(AE18-AD19)</f>
        <v>0.252</v>
      </c>
      <c r="AF19" s="179"/>
      <c r="AG19" s="229"/>
      <c r="AH19" s="230"/>
      <c r="AI19" s="232"/>
      <c r="AJ19" s="149"/>
      <c r="AK19" s="149"/>
      <c r="AL19" s="149"/>
      <c r="AM19" s="149"/>
      <c r="AN19" s="149"/>
      <c r="AO19" s="149"/>
      <c r="AP19" s="149"/>
      <c r="AQ19" s="149"/>
      <c r="AR19" s="124" t="s">
        <v>408</v>
      </c>
      <c r="AS19" s="124" t="s">
        <v>409</v>
      </c>
      <c r="AT19" s="72" t="s">
        <v>410</v>
      </c>
      <c r="AU19" s="50" t="s">
        <v>144</v>
      </c>
      <c r="AV19" s="18" t="s">
        <v>180</v>
      </c>
      <c r="AW19" s="27" t="s">
        <v>182</v>
      </c>
      <c r="AX19" s="17" t="s">
        <v>328</v>
      </c>
      <c r="AY19" s="12">
        <v>45785</v>
      </c>
      <c r="AZ19" s="37"/>
    </row>
    <row r="20" spans="1:53" s="5" customFormat="1" ht="112.8" customHeight="1">
      <c r="A20" s="156"/>
      <c r="B20" s="225"/>
      <c r="C20" s="148"/>
      <c r="D20" s="146"/>
      <c r="E20" s="146"/>
      <c r="F20" s="146"/>
      <c r="G20" s="146"/>
      <c r="H20" s="146"/>
      <c r="I20" s="146"/>
      <c r="J20" s="146"/>
      <c r="K20" s="128"/>
      <c r="L20" s="128"/>
      <c r="M20" s="184"/>
      <c r="N20" s="128"/>
      <c r="O20" s="184"/>
      <c r="P20" s="228"/>
      <c r="Q20" s="43" t="s">
        <v>59</v>
      </c>
      <c r="R20" s="43" t="s">
        <v>176</v>
      </c>
      <c r="S20" s="43" t="s">
        <v>60</v>
      </c>
      <c r="T20" s="37" t="s">
        <v>177</v>
      </c>
      <c r="U20" s="43" t="s">
        <v>29</v>
      </c>
      <c r="V20" s="37" t="s">
        <v>59</v>
      </c>
      <c r="W20" s="7">
        <v>0.25</v>
      </c>
      <c r="X20" s="37" t="s">
        <v>65</v>
      </c>
      <c r="Y20" s="7">
        <v>0.15</v>
      </c>
      <c r="Z20" s="37" t="s">
        <v>66</v>
      </c>
      <c r="AA20" s="37" t="s">
        <v>67</v>
      </c>
      <c r="AB20" s="37" t="s">
        <v>68</v>
      </c>
      <c r="AC20" s="38">
        <f>(W20+Y20)</f>
        <v>0.4</v>
      </c>
      <c r="AD20" s="38">
        <f>(AE19*AC20)</f>
        <v>0.1008</v>
      </c>
      <c r="AE20" s="89">
        <f>+AE19-AD20</f>
        <v>0.1512</v>
      </c>
      <c r="AF20" s="143"/>
      <c r="AG20" s="161"/>
      <c r="AH20" s="230"/>
      <c r="AI20" s="233"/>
      <c r="AJ20" s="128"/>
      <c r="AK20" s="128"/>
      <c r="AL20" s="128"/>
      <c r="AM20" s="128"/>
      <c r="AN20" s="128"/>
      <c r="AO20" s="128"/>
      <c r="AP20" s="128"/>
      <c r="AQ20" s="128"/>
      <c r="AR20" s="124" t="s">
        <v>408</v>
      </c>
      <c r="AS20" s="124" t="s">
        <v>409</v>
      </c>
      <c r="AT20" s="72" t="s">
        <v>410</v>
      </c>
      <c r="AU20" s="50" t="s">
        <v>144</v>
      </c>
      <c r="AV20" s="17" t="s">
        <v>181</v>
      </c>
      <c r="AW20" s="27" t="s">
        <v>183</v>
      </c>
      <c r="AX20" s="17" t="s">
        <v>328</v>
      </c>
      <c r="AY20" s="12">
        <v>45785</v>
      </c>
      <c r="AZ20" s="37"/>
    </row>
    <row r="21" spans="1:53" s="31" customFormat="1" ht="129" customHeight="1">
      <c r="A21" s="148" t="s">
        <v>186</v>
      </c>
      <c r="B21" s="157" t="s">
        <v>322</v>
      </c>
      <c r="C21" s="148" t="s">
        <v>84</v>
      </c>
      <c r="D21" s="148" t="s">
        <v>188</v>
      </c>
      <c r="E21" s="148" t="s">
        <v>57</v>
      </c>
      <c r="F21" s="148" t="s">
        <v>190</v>
      </c>
      <c r="G21" s="148" t="s">
        <v>189</v>
      </c>
      <c r="H21" s="148" t="s">
        <v>191</v>
      </c>
      <c r="I21" s="148" t="s">
        <v>642</v>
      </c>
      <c r="J21" s="148" t="s">
        <v>58</v>
      </c>
      <c r="K21" s="158">
        <v>667</v>
      </c>
      <c r="L21" s="158" t="s">
        <v>72</v>
      </c>
      <c r="M21" s="196">
        <v>0.8</v>
      </c>
      <c r="N21" s="158" t="s">
        <v>63</v>
      </c>
      <c r="O21" s="196">
        <v>0.2</v>
      </c>
      <c r="P21" s="197" t="s">
        <v>158</v>
      </c>
      <c r="Q21" s="43" t="s">
        <v>59</v>
      </c>
      <c r="R21" s="43" t="s">
        <v>192</v>
      </c>
      <c r="S21" s="43" t="s">
        <v>60</v>
      </c>
      <c r="T21" s="43" t="s">
        <v>193</v>
      </c>
      <c r="U21" s="43" t="s">
        <v>83</v>
      </c>
      <c r="V21" s="41" t="s">
        <v>59</v>
      </c>
      <c r="W21" s="55">
        <v>0.25</v>
      </c>
      <c r="X21" s="41" t="s">
        <v>65</v>
      </c>
      <c r="Y21" s="55">
        <v>0.15</v>
      </c>
      <c r="Z21" s="41" t="s">
        <v>66</v>
      </c>
      <c r="AA21" s="41" t="s">
        <v>67</v>
      </c>
      <c r="AB21" s="41" t="s">
        <v>68</v>
      </c>
      <c r="AC21" s="55">
        <f t="shared" ref="AC21:AC28" si="0">W21+Y21</f>
        <v>0.4</v>
      </c>
      <c r="AD21" s="24">
        <f>AC21*M21</f>
        <v>0.32000000000000006</v>
      </c>
      <c r="AE21" s="24">
        <f>M21-AD21</f>
        <v>0.48</v>
      </c>
      <c r="AF21" s="148" t="s">
        <v>137</v>
      </c>
      <c r="AG21" s="238" t="s">
        <v>690</v>
      </c>
      <c r="AH21" s="230" t="s">
        <v>178</v>
      </c>
      <c r="AI21" s="237" t="s">
        <v>200</v>
      </c>
      <c r="AJ21" s="127" t="s">
        <v>410</v>
      </c>
      <c r="AK21" s="127" t="s">
        <v>410</v>
      </c>
      <c r="AL21" s="127" t="s">
        <v>410</v>
      </c>
      <c r="AM21" s="127" t="s">
        <v>410</v>
      </c>
      <c r="AN21" s="127" t="s">
        <v>410</v>
      </c>
      <c r="AO21" s="127" t="s">
        <v>410</v>
      </c>
      <c r="AP21" s="127" t="s">
        <v>410</v>
      </c>
      <c r="AQ21" s="127" t="s">
        <v>410</v>
      </c>
      <c r="AR21" s="124" t="s">
        <v>408</v>
      </c>
      <c r="AS21" s="124" t="s">
        <v>409</v>
      </c>
      <c r="AT21" s="72" t="s">
        <v>410</v>
      </c>
      <c r="AU21" s="51" t="s">
        <v>144</v>
      </c>
      <c r="AV21" s="43" t="s">
        <v>333</v>
      </c>
      <c r="AW21" s="43" t="s">
        <v>338</v>
      </c>
      <c r="AX21" s="45"/>
      <c r="AY21" s="56">
        <v>45786</v>
      </c>
      <c r="AZ21" s="43" t="s">
        <v>219</v>
      </c>
      <c r="BA21" s="188" t="s">
        <v>337</v>
      </c>
    </row>
    <row r="22" spans="1:53" s="31" customFormat="1" ht="129" customHeight="1">
      <c r="A22" s="148"/>
      <c r="B22" s="157"/>
      <c r="C22" s="148"/>
      <c r="D22" s="148"/>
      <c r="E22" s="148"/>
      <c r="F22" s="148"/>
      <c r="G22" s="148"/>
      <c r="H22" s="148"/>
      <c r="I22" s="148"/>
      <c r="J22" s="148"/>
      <c r="K22" s="158"/>
      <c r="L22" s="158"/>
      <c r="M22" s="196"/>
      <c r="N22" s="158"/>
      <c r="O22" s="196"/>
      <c r="P22" s="197"/>
      <c r="Q22" s="43" t="s">
        <v>59</v>
      </c>
      <c r="R22" s="43" t="s">
        <v>330</v>
      </c>
      <c r="S22" s="43" t="s">
        <v>60</v>
      </c>
      <c r="T22" s="43" t="s">
        <v>194</v>
      </c>
      <c r="U22" s="43" t="s">
        <v>83</v>
      </c>
      <c r="V22" s="41" t="s">
        <v>59</v>
      </c>
      <c r="W22" s="55">
        <v>0.25</v>
      </c>
      <c r="X22" s="41" t="s">
        <v>65</v>
      </c>
      <c r="Y22" s="55">
        <v>0.15</v>
      </c>
      <c r="Z22" s="41" t="s">
        <v>66</v>
      </c>
      <c r="AA22" s="41" t="s">
        <v>67</v>
      </c>
      <c r="AB22" s="41" t="s">
        <v>68</v>
      </c>
      <c r="AC22" s="55">
        <f t="shared" si="0"/>
        <v>0.4</v>
      </c>
      <c r="AD22" s="24">
        <f>AC22*AE21</f>
        <v>0.192</v>
      </c>
      <c r="AE22" s="24">
        <f>AE21-AD22</f>
        <v>0.28799999999999998</v>
      </c>
      <c r="AF22" s="148"/>
      <c r="AG22" s="238"/>
      <c r="AH22" s="230"/>
      <c r="AI22" s="237"/>
      <c r="AJ22" s="128"/>
      <c r="AK22" s="128"/>
      <c r="AL22" s="128"/>
      <c r="AM22" s="128"/>
      <c r="AN22" s="128"/>
      <c r="AO22" s="128"/>
      <c r="AP22" s="128"/>
      <c r="AQ22" s="128"/>
      <c r="AR22" s="124" t="s">
        <v>408</v>
      </c>
      <c r="AS22" s="124" t="s">
        <v>409</v>
      </c>
      <c r="AT22" s="72" t="s">
        <v>410</v>
      </c>
      <c r="AU22" s="51" t="s">
        <v>144</v>
      </c>
      <c r="AV22" s="43" t="s">
        <v>334</v>
      </c>
      <c r="AW22" s="43" t="s">
        <v>340</v>
      </c>
      <c r="AX22" s="45"/>
      <c r="AY22" s="56">
        <v>45786</v>
      </c>
      <c r="AZ22" s="43" t="s">
        <v>219</v>
      </c>
      <c r="BA22" s="188"/>
    </row>
    <row r="23" spans="1:53" s="31" customFormat="1" ht="108.6" customHeight="1">
      <c r="A23" s="148" t="s">
        <v>187</v>
      </c>
      <c r="B23" s="157" t="s">
        <v>322</v>
      </c>
      <c r="C23" s="148" t="s">
        <v>84</v>
      </c>
      <c r="D23" s="148" t="s">
        <v>85</v>
      </c>
      <c r="E23" s="148" t="s">
        <v>57</v>
      </c>
      <c r="F23" s="171" t="s">
        <v>195</v>
      </c>
      <c r="G23" s="148" t="s">
        <v>196</v>
      </c>
      <c r="H23" s="148" t="s">
        <v>197</v>
      </c>
      <c r="I23" s="148" t="s">
        <v>643</v>
      </c>
      <c r="J23" s="148" t="s">
        <v>58</v>
      </c>
      <c r="K23" s="158">
        <v>293</v>
      </c>
      <c r="L23" s="158" t="s">
        <v>78</v>
      </c>
      <c r="M23" s="196">
        <v>0.6</v>
      </c>
      <c r="N23" s="158" t="s">
        <v>73</v>
      </c>
      <c r="O23" s="196">
        <v>0.4</v>
      </c>
      <c r="P23" s="197" t="s">
        <v>158</v>
      </c>
      <c r="Q23" s="43" t="s">
        <v>59</v>
      </c>
      <c r="R23" s="43" t="s">
        <v>198</v>
      </c>
      <c r="S23" s="43" t="s">
        <v>60</v>
      </c>
      <c r="T23" s="43" t="s">
        <v>199</v>
      </c>
      <c r="U23" s="43" t="s">
        <v>29</v>
      </c>
      <c r="V23" s="41" t="s">
        <v>59</v>
      </c>
      <c r="W23" s="55">
        <v>0.25</v>
      </c>
      <c r="X23" s="41" t="s">
        <v>65</v>
      </c>
      <c r="Y23" s="55">
        <v>0.15</v>
      </c>
      <c r="Z23" s="41" t="s">
        <v>66</v>
      </c>
      <c r="AA23" s="41" t="s">
        <v>67</v>
      </c>
      <c r="AB23" s="41" t="s">
        <v>68</v>
      </c>
      <c r="AC23" s="55">
        <f t="shared" si="0"/>
        <v>0.4</v>
      </c>
      <c r="AD23" s="24">
        <f>AC23*M23</f>
        <v>0.24</v>
      </c>
      <c r="AE23" s="24">
        <f>M23-AD23</f>
        <v>0.36</v>
      </c>
      <c r="AF23" s="148" t="s">
        <v>685</v>
      </c>
      <c r="AG23" s="238" t="s">
        <v>689</v>
      </c>
      <c r="AH23" s="230" t="s">
        <v>178</v>
      </c>
      <c r="AI23" s="237" t="s">
        <v>200</v>
      </c>
      <c r="AJ23" s="127" t="s">
        <v>410</v>
      </c>
      <c r="AK23" s="127" t="s">
        <v>410</v>
      </c>
      <c r="AL23" s="127" t="s">
        <v>410</v>
      </c>
      <c r="AM23" s="127" t="s">
        <v>410</v>
      </c>
      <c r="AN23" s="127" t="s">
        <v>410</v>
      </c>
      <c r="AO23" s="127" t="s">
        <v>410</v>
      </c>
      <c r="AP23" s="127" t="s">
        <v>410</v>
      </c>
      <c r="AQ23" s="127" t="s">
        <v>410</v>
      </c>
      <c r="AR23" s="124" t="s">
        <v>408</v>
      </c>
      <c r="AS23" s="124" t="s">
        <v>409</v>
      </c>
      <c r="AT23" s="72" t="s">
        <v>410</v>
      </c>
      <c r="AU23" s="51" t="s">
        <v>144</v>
      </c>
      <c r="AV23" s="43" t="s">
        <v>335</v>
      </c>
      <c r="AW23" s="43" t="s">
        <v>339</v>
      </c>
      <c r="AX23" s="43" t="s">
        <v>114</v>
      </c>
      <c r="AY23" s="56">
        <v>45786</v>
      </c>
      <c r="AZ23" s="43" t="s">
        <v>219</v>
      </c>
      <c r="BA23" s="188"/>
    </row>
    <row r="24" spans="1:53" s="31" customFormat="1" ht="171" customHeight="1">
      <c r="A24" s="148"/>
      <c r="B24" s="157"/>
      <c r="C24" s="148"/>
      <c r="D24" s="148"/>
      <c r="E24" s="148"/>
      <c r="F24" s="171"/>
      <c r="G24" s="148"/>
      <c r="H24" s="148"/>
      <c r="I24" s="148"/>
      <c r="J24" s="148"/>
      <c r="K24" s="158"/>
      <c r="L24" s="158"/>
      <c r="M24" s="196"/>
      <c r="N24" s="158"/>
      <c r="O24" s="196"/>
      <c r="P24" s="197"/>
      <c r="Q24" s="43" t="s">
        <v>59</v>
      </c>
      <c r="R24" s="43" t="s">
        <v>331</v>
      </c>
      <c r="S24" s="43" t="s">
        <v>60</v>
      </c>
      <c r="T24" s="43" t="s">
        <v>199</v>
      </c>
      <c r="U24" s="43" t="s">
        <v>29</v>
      </c>
      <c r="V24" s="41" t="s">
        <v>59</v>
      </c>
      <c r="W24" s="55">
        <v>0.25</v>
      </c>
      <c r="X24" s="41" t="s">
        <v>65</v>
      </c>
      <c r="Y24" s="55">
        <v>0.15</v>
      </c>
      <c r="Z24" s="41" t="s">
        <v>66</v>
      </c>
      <c r="AA24" s="41" t="s">
        <v>67</v>
      </c>
      <c r="AB24" s="41" t="s">
        <v>68</v>
      </c>
      <c r="AC24" s="55">
        <f t="shared" si="0"/>
        <v>0.4</v>
      </c>
      <c r="AD24" s="24">
        <f>AC24*AE23</f>
        <v>0.14399999999999999</v>
      </c>
      <c r="AE24" s="24">
        <f>AE23-AD24</f>
        <v>0.216</v>
      </c>
      <c r="AF24" s="148"/>
      <c r="AG24" s="238"/>
      <c r="AH24" s="230"/>
      <c r="AI24" s="237"/>
      <c r="AJ24" s="149"/>
      <c r="AK24" s="149"/>
      <c r="AL24" s="149"/>
      <c r="AM24" s="149"/>
      <c r="AN24" s="149"/>
      <c r="AO24" s="149"/>
      <c r="AP24" s="149"/>
      <c r="AQ24" s="149"/>
      <c r="AR24" s="124" t="s">
        <v>408</v>
      </c>
      <c r="AS24" s="124" t="s">
        <v>409</v>
      </c>
      <c r="AT24" s="72" t="s">
        <v>410</v>
      </c>
      <c r="AU24" s="51" t="s">
        <v>144</v>
      </c>
      <c r="AV24" s="43" t="s">
        <v>336</v>
      </c>
      <c r="AW24" s="43" t="s">
        <v>320</v>
      </c>
      <c r="AX24" s="17" t="s">
        <v>114</v>
      </c>
      <c r="AY24" s="56">
        <v>45786</v>
      </c>
      <c r="AZ24" s="43" t="s">
        <v>219</v>
      </c>
      <c r="BA24" s="188"/>
    </row>
    <row r="25" spans="1:53" s="31" customFormat="1" ht="192.6" customHeight="1">
      <c r="A25" s="148"/>
      <c r="B25" s="157"/>
      <c r="C25" s="148"/>
      <c r="D25" s="148"/>
      <c r="E25" s="148"/>
      <c r="F25" s="171"/>
      <c r="G25" s="148"/>
      <c r="H25" s="148"/>
      <c r="I25" s="148"/>
      <c r="J25" s="148"/>
      <c r="K25" s="158"/>
      <c r="L25" s="158"/>
      <c r="M25" s="196"/>
      <c r="N25" s="158"/>
      <c r="O25" s="196"/>
      <c r="P25" s="197"/>
      <c r="Q25" s="43" t="s">
        <v>59</v>
      </c>
      <c r="R25" s="43" t="s">
        <v>332</v>
      </c>
      <c r="S25" s="43" t="s">
        <v>60</v>
      </c>
      <c r="T25" s="43" t="s">
        <v>199</v>
      </c>
      <c r="U25" s="43" t="s">
        <v>29</v>
      </c>
      <c r="V25" s="41" t="s">
        <v>59</v>
      </c>
      <c r="W25" s="55">
        <v>0.25</v>
      </c>
      <c r="X25" s="41" t="s">
        <v>65</v>
      </c>
      <c r="Y25" s="55">
        <v>0.15</v>
      </c>
      <c r="Z25" s="41" t="s">
        <v>66</v>
      </c>
      <c r="AA25" s="41" t="s">
        <v>67</v>
      </c>
      <c r="AB25" s="41" t="s">
        <v>68</v>
      </c>
      <c r="AC25" s="55">
        <f t="shared" si="0"/>
        <v>0.4</v>
      </c>
      <c r="AD25" s="24">
        <f>AC25*AE24</f>
        <v>8.6400000000000005E-2</v>
      </c>
      <c r="AE25" s="4">
        <f>AE24-AD25</f>
        <v>0.12959999999999999</v>
      </c>
      <c r="AF25" s="148"/>
      <c r="AG25" s="238"/>
      <c r="AH25" s="230"/>
      <c r="AI25" s="237"/>
      <c r="AJ25" s="128"/>
      <c r="AK25" s="128"/>
      <c r="AL25" s="128"/>
      <c r="AM25" s="128"/>
      <c r="AN25" s="128"/>
      <c r="AO25" s="128"/>
      <c r="AP25" s="128"/>
      <c r="AQ25" s="128"/>
      <c r="AR25" s="124" t="s">
        <v>408</v>
      </c>
      <c r="AS25" s="124" t="s">
        <v>409</v>
      </c>
      <c r="AT25" s="72" t="s">
        <v>410</v>
      </c>
      <c r="AU25" s="51" t="s">
        <v>144</v>
      </c>
      <c r="AV25" s="43" t="s">
        <v>336</v>
      </c>
      <c r="AW25" s="43" t="s">
        <v>320</v>
      </c>
      <c r="AX25" s="17" t="s">
        <v>114</v>
      </c>
      <c r="AY25" s="56">
        <v>45786</v>
      </c>
      <c r="AZ25" s="43" t="s">
        <v>219</v>
      </c>
      <c r="BA25" s="188"/>
    </row>
    <row r="26" spans="1:53" s="31" customFormat="1" ht="153.6" customHeight="1">
      <c r="A26" s="41" t="s">
        <v>201</v>
      </c>
      <c r="B26" s="121" t="s">
        <v>103</v>
      </c>
      <c r="C26" s="43" t="s">
        <v>104</v>
      </c>
      <c r="D26" s="43" t="s">
        <v>105</v>
      </c>
      <c r="E26" s="43" t="s">
        <v>57</v>
      </c>
      <c r="F26" s="43" t="s">
        <v>203</v>
      </c>
      <c r="G26" s="43" t="s">
        <v>205</v>
      </c>
      <c r="H26" s="43" t="s">
        <v>207</v>
      </c>
      <c r="I26" s="43" t="s">
        <v>644</v>
      </c>
      <c r="J26" s="43" t="s">
        <v>106</v>
      </c>
      <c r="K26" s="48">
        <v>253</v>
      </c>
      <c r="L26" s="48" t="s">
        <v>78</v>
      </c>
      <c r="M26" s="24">
        <v>0.6</v>
      </c>
      <c r="N26" s="48" t="s">
        <v>74</v>
      </c>
      <c r="O26" s="24">
        <v>0.6</v>
      </c>
      <c r="P26" s="73" t="s">
        <v>158</v>
      </c>
      <c r="Q26" s="43" t="s">
        <v>59</v>
      </c>
      <c r="R26" s="43" t="s">
        <v>209</v>
      </c>
      <c r="S26" s="43" t="s">
        <v>60</v>
      </c>
      <c r="T26" s="43" t="s">
        <v>134</v>
      </c>
      <c r="U26" s="43" t="s">
        <v>29</v>
      </c>
      <c r="V26" s="41" t="s">
        <v>59</v>
      </c>
      <c r="W26" s="55">
        <v>0.25</v>
      </c>
      <c r="X26" s="41" t="s">
        <v>65</v>
      </c>
      <c r="Y26" s="55">
        <v>0.15</v>
      </c>
      <c r="Z26" s="41" t="s">
        <v>66</v>
      </c>
      <c r="AA26" s="41" t="s">
        <v>67</v>
      </c>
      <c r="AB26" s="41" t="s">
        <v>68</v>
      </c>
      <c r="AC26" s="55">
        <f t="shared" si="0"/>
        <v>0.4</v>
      </c>
      <c r="AD26" s="8">
        <f>+M26*AC26</f>
        <v>0.24</v>
      </c>
      <c r="AE26" s="4">
        <f>O26-AD26</f>
        <v>0.36</v>
      </c>
      <c r="AF26" s="43" t="s">
        <v>686</v>
      </c>
      <c r="AG26" s="54" t="s">
        <v>138</v>
      </c>
      <c r="AH26" s="6" t="s">
        <v>158</v>
      </c>
      <c r="AI26" s="52" t="s">
        <v>139</v>
      </c>
      <c r="AJ26" s="43" t="s">
        <v>211</v>
      </c>
      <c r="AK26" s="43" t="s">
        <v>107</v>
      </c>
      <c r="AL26" s="43">
        <v>1</v>
      </c>
      <c r="AM26" s="43" t="s">
        <v>108</v>
      </c>
      <c r="AN26" s="43" t="s">
        <v>212</v>
      </c>
      <c r="AO26" s="56">
        <v>45931</v>
      </c>
      <c r="AP26" s="56">
        <v>45991</v>
      </c>
      <c r="AQ26" s="43" t="s">
        <v>114</v>
      </c>
      <c r="AR26" s="124" t="s">
        <v>408</v>
      </c>
      <c r="AS26" s="124" t="s">
        <v>409</v>
      </c>
      <c r="AT26" s="72" t="s">
        <v>410</v>
      </c>
      <c r="AU26" s="51" t="s">
        <v>144</v>
      </c>
      <c r="AV26" s="43" t="s">
        <v>213</v>
      </c>
      <c r="AW26" s="26" t="s">
        <v>216</v>
      </c>
      <c r="AX26" s="43" t="s">
        <v>134</v>
      </c>
      <c r="AY26" s="56">
        <v>45784</v>
      </c>
      <c r="AZ26" s="43" t="s">
        <v>219</v>
      </c>
    </row>
    <row r="27" spans="1:53" s="31" customFormat="1" ht="114" customHeight="1">
      <c r="A27" s="148" t="s">
        <v>202</v>
      </c>
      <c r="B27" s="157" t="s">
        <v>103</v>
      </c>
      <c r="C27" s="148" t="s">
        <v>104</v>
      </c>
      <c r="D27" s="148" t="s">
        <v>109</v>
      </c>
      <c r="E27" s="148" t="s">
        <v>57</v>
      </c>
      <c r="F27" s="145" t="s">
        <v>204</v>
      </c>
      <c r="G27" s="145" t="s">
        <v>206</v>
      </c>
      <c r="H27" s="148" t="s">
        <v>208</v>
      </c>
      <c r="I27" s="148" t="s">
        <v>644</v>
      </c>
      <c r="J27" s="148" t="s">
        <v>106</v>
      </c>
      <c r="K27" s="158">
        <v>253</v>
      </c>
      <c r="L27" s="158" t="s">
        <v>78</v>
      </c>
      <c r="M27" s="196">
        <v>0.6</v>
      </c>
      <c r="N27" s="158" t="s">
        <v>74</v>
      </c>
      <c r="O27" s="196">
        <v>0.6</v>
      </c>
      <c r="P27" s="197" t="s">
        <v>158</v>
      </c>
      <c r="Q27" s="43" t="s">
        <v>59</v>
      </c>
      <c r="R27" s="43" t="s">
        <v>110</v>
      </c>
      <c r="S27" s="43" t="s">
        <v>60</v>
      </c>
      <c r="T27" s="43" t="s">
        <v>134</v>
      </c>
      <c r="U27" s="43" t="s">
        <v>29</v>
      </c>
      <c r="V27" s="41" t="s">
        <v>59</v>
      </c>
      <c r="W27" s="55">
        <v>0.25</v>
      </c>
      <c r="X27" s="41" t="s">
        <v>65</v>
      </c>
      <c r="Y27" s="55">
        <v>0.15</v>
      </c>
      <c r="Z27" s="41" t="s">
        <v>66</v>
      </c>
      <c r="AA27" s="41" t="s">
        <v>67</v>
      </c>
      <c r="AB27" s="41" t="s">
        <v>68</v>
      </c>
      <c r="AC27" s="55">
        <f t="shared" si="0"/>
        <v>0.4</v>
      </c>
      <c r="AD27" s="24">
        <f>AC27*M27</f>
        <v>0.24</v>
      </c>
      <c r="AE27" s="24">
        <f>M27-AD27</f>
        <v>0.36</v>
      </c>
      <c r="AF27" s="148" t="s">
        <v>137</v>
      </c>
      <c r="AG27" s="238" t="s">
        <v>138</v>
      </c>
      <c r="AH27" s="191" t="s">
        <v>158</v>
      </c>
      <c r="AI27" s="237" t="s">
        <v>139</v>
      </c>
      <c r="AJ27" s="127" t="s">
        <v>410</v>
      </c>
      <c r="AK27" s="127" t="s">
        <v>410</v>
      </c>
      <c r="AL27" s="127" t="s">
        <v>410</v>
      </c>
      <c r="AM27" s="127" t="s">
        <v>410</v>
      </c>
      <c r="AN27" s="127" t="s">
        <v>410</v>
      </c>
      <c r="AO27" s="127" t="s">
        <v>410</v>
      </c>
      <c r="AP27" s="127" t="s">
        <v>410</v>
      </c>
      <c r="AQ27" s="127" t="s">
        <v>410</v>
      </c>
      <c r="AR27" s="124" t="s">
        <v>408</v>
      </c>
      <c r="AS27" s="124" t="s">
        <v>409</v>
      </c>
      <c r="AT27" s="72" t="s">
        <v>410</v>
      </c>
      <c r="AU27" s="51" t="s">
        <v>144</v>
      </c>
      <c r="AV27" s="43" t="s">
        <v>214</v>
      </c>
      <c r="AW27" s="26" t="s">
        <v>217</v>
      </c>
      <c r="AX27" s="43" t="s">
        <v>134</v>
      </c>
      <c r="AY27" s="56">
        <v>45784</v>
      </c>
      <c r="AZ27" s="43" t="s">
        <v>219</v>
      </c>
    </row>
    <row r="28" spans="1:53" s="31" customFormat="1" ht="124.8" customHeight="1">
      <c r="A28" s="148"/>
      <c r="B28" s="157"/>
      <c r="C28" s="148"/>
      <c r="D28" s="148"/>
      <c r="E28" s="148"/>
      <c r="F28" s="146"/>
      <c r="G28" s="146"/>
      <c r="H28" s="148"/>
      <c r="I28" s="148"/>
      <c r="J28" s="148"/>
      <c r="K28" s="158"/>
      <c r="L28" s="158"/>
      <c r="M28" s="196"/>
      <c r="N28" s="158"/>
      <c r="O28" s="196"/>
      <c r="P28" s="197"/>
      <c r="Q28" s="43" t="s">
        <v>59</v>
      </c>
      <c r="R28" s="43" t="s">
        <v>210</v>
      </c>
      <c r="S28" s="43" t="s">
        <v>60</v>
      </c>
      <c r="T28" s="43" t="s">
        <v>134</v>
      </c>
      <c r="U28" s="43" t="s">
        <v>29</v>
      </c>
      <c r="V28" s="41" t="s">
        <v>59</v>
      </c>
      <c r="W28" s="55">
        <v>0.25</v>
      </c>
      <c r="X28" s="41" t="s">
        <v>65</v>
      </c>
      <c r="Y28" s="55">
        <v>0.15</v>
      </c>
      <c r="Z28" s="41" t="s">
        <v>66</v>
      </c>
      <c r="AA28" s="41" t="s">
        <v>67</v>
      </c>
      <c r="AB28" s="41" t="s">
        <v>68</v>
      </c>
      <c r="AC28" s="55">
        <f t="shared" si="0"/>
        <v>0.4</v>
      </c>
      <c r="AD28" s="24">
        <f>AC28*AE27</f>
        <v>0.14399999999999999</v>
      </c>
      <c r="AE28" s="4">
        <f>AE27-AD28</f>
        <v>0.216</v>
      </c>
      <c r="AF28" s="148"/>
      <c r="AG28" s="238"/>
      <c r="AH28" s="191"/>
      <c r="AI28" s="237"/>
      <c r="AJ28" s="128"/>
      <c r="AK28" s="128"/>
      <c r="AL28" s="128"/>
      <c r="AM28" s="128"/>
      <c r="AN28" s="128"/>
      <c r="AO28" s="128"/>
      <c r="AP28" s="128"/>
      <c r="AQ28" s="128"/>
      <c r="AR28" s="124" t="s">
        <v>408</v>
      </c>
      <c r="AS28" s="124" t="s">
        <v>409</v>
      </c>
      <c r="AT28" s="72" t="s">
        <v>410</v>
      </c>
      <c r="AU28" s="51" t="s">
        <v>144</v>
      </c>
      <c r="AV28" s="43" t="s">
        <v>215</v>
      </c>
      <c r="AW28" s="26" t="s">
        <v>218</v>
      </c>
      <c r="AX28" s="43" t="s">
        <v>134</v>
      </c>
      <c r="AY28" s="56">
        <v>45784</v>
      </c>
      <c r="AZ28" s="43" t="s">
        <v>219</v>
      </c>
    </row>
    <row r="29" spans="1:53" s="5" customFormat="1" ht="112.8" customHeight="1">
      <c r="A29" s="155" t="s">
        <v>225</v>
      </c>
      <c r="B29" s="189" t="s">
        <v>323</v>
      </c>
      <c r="C29" s="162" t="s">
        <v>220</v>
      </c>
      <c r="D29" s="162" t="s">
        <v>221</v>
      </c>
      <c r="E29" s="162" t="s">
        <v>222</v>
      </c>
      <c r="F29" s="162" t="s">
        <v>227</v>
      </c>
      <c r="G29" s="162" t="s">
        <v>226</v>
      </c>
      <c r="H29" s="145" t="s">
        <v>228</v>
      </c>
      <c r="I29" s="145" t="s">
        <v>645</v>
      </c>
      <c r="J29" s="162" t="s">
        <v>64</v>
      </c>
      <c r="K29" s="221" t="s">
        <v>223</v>
      </c>
      <c r="L29" s="165" t="s">
        <v>78</v>
      </c>
      <c r="M29" s="219">
        <v>0.6</v>
      </c>
      <c r="N29" s="165" t="s">
        <v>74</v>
      </c>
      <c r="O29" s="219">
        <v>0.6</v>
      </c>
      <c r="P29" s="217" t="s">
        <v>158</v>
      </c>
      <c r="Q29" s="86" t="s">
        <v>59</v>
      </c>
      <c r="R29" s="37" t="s">
        <v>229</v>
      </c>
      <c r="S29" s="43" t="s">
        <v>60</v>
      </c>
      <c r="T29" s="37" t="s">
        <v>114</v>
      </c>
      <c r="U29" s="43" t="s">
        <v>29</v>
      </c>
      <c r="V29" s="37" t="s">
        <v>59</v>
      </c>
      <c r="W29" s="7">
        <v>0.25</v>
      </c>
      <c r="X29" s="37" t="s">
        <v>65</v>
      </c>
      <c r="Y29" s="7">
        <v>0.15</v>
      </c>
      <c r="Z29" s="37" t="s">
        <v>66</v>
      </c>
      <c r="AA29" s="37" t="s">
        <v>67</v>
      </c>
      <c r="AB29" s="37" t="s">
        <v>68</v>
      </c>
      <c r="AC29" s="38">
        <f>(W29+Y29)</f>
        <v>0.4</v>
      </c>
      <c r="AD29" s="38">
        <f>(M29*AC29)</f>
        <v>0.24</v>
      </c>
      <c r="AE29" s="8">
        <f>(M29-AD29)</f>
        <v>0.36</v>
      </c>
      <c r="AF29" s="142" t="s">
        <v>137</v>
      </c>
      <c r="AG29" s="192" t="s">
        <v>138</v>
      </c>
      <c r="AH29" s="191" t="s">
        <v>158</v>
      </c>
      <c r="AI29" s="194" t="s">
        <v>139</v>
      </c>
      <c r="AJ29" s="127" t="s">
        <v>410</v>
      </c>
      <c r="AK29" s="127" t="s">
        <v>410</v>
      </c>
      <c r="AL29" s="127" t="s">
        <v>410</v>
      </c>
      <c r="AM29" s="127" t="s">
        <v>410</v>
      </c>
      <c r="AN29" s="127" t="s">
        <v>410</v>
      </c>
      <c r="AO29" s="127" t="s">
        <v>410</v>
      </c>
      <c r="AP29" s="127" t="s">
        <v>410</v>
      </c>
      <c r="AQ29" s="127" t="s">
        <v>410</v>
      </c>
      <c r="AR29" s="124" t="s">
        <v>408</v>
      </c>
      <c r="AS29" s="124" t="s">
        <v>409</v>
      </c>
      <c r="AT29" s="72" t="s">
        <v>410</v>
      </c>
      <c r="AU29" s="51" t="s">
        <v>144</v>
      </c>
      <c r="AV29" s="37" t="s">
        <v>321</v>
      </c>
      <c r="AW29" s="26" t="s">
        <v>232</v>
      </c>
      <c r="AX29" s="37" t="s">
        <v>114</v>
      </c>
      <c r="AY29" s="12">
        <v>45786</v>
      </c>
      <c r="AZ29" s="37" t="s">
        <v>234</v>
      </c>
    </row>
    <row r="30" spans="1:53" s="5" customFormat="1" ht="121.2" customHeight="1">
      <c r="A30" s="156"/>
      <c r="B30" s="190"/>
      <c r="C30" s="164"/>
      <c r="D30" s="164"/>
      <c r="E30" s="164"/>
      <c r="F30" s="164"/>
      <c r="G30" s="164"/>
      <c r="H30" s="146"/>
      <c r="I30" s="146"/>
      <c r="J30" s="164"/>
      <c r="K30" s="222"/>
      <c r="L30" s="166"/>
      <c r="M30" s="220"/>
      <c r="N30" s="166"/>
      <c r="O30" s="220"/>
      <c r="P30" s="218"/>
      <c r="Q30" s="86" t="s">
        <v>59</v>
      </c>
      <c r="R30" s="43" t="s">
        <v>230</v>
      </c>
      <c r="S30" s="43" t="s">
        <v>60</v>
      </c>
      <c r="T30" s="37" t="s">
        <v>114</v>
      </c>
      <c r="U30" s="43" t="s">
        <v>29</v>
      </c>
      <c r="V30" s="37" t="s">
        <v>59</v>
      </c>
      <c r="W30" s="7">
        <v>0.25</v>
      </c>
      <c r="X30" s="37" t="s">
        <v>65</v>
      </c>
      <c r="Y30" s="7">
        <v>0.15</v>
      </c>
      <c r="Z30" s="37" t="s">
        <v>66</v>
      </c>
      <c r="AA30" s="37" t="s">
        <v>67</v>
      </c>
      <c r="AB30" s="37" t="s">
        <v>68</v>
      </c>
      <c r="AC30" s="38">
        <f>(W30+Y30)</f>
        <v>0.4</v>
      </c>
      <c r="AD30" s="24">
        <f>+AC30*AE29</f>
        <v>0.14399999999999999</v>
      </c>
      <c r="AE30" s="89">
        <f>+AE29-AD30</f>
        <v>0.216</v>
      </c>
      <c r="AF30" s="143"/>
      <c r="AG30" s="193"/>
      <c r="AH30" s="191"/>
      <c r="AI30" s="195"/>
      <c r="AJ30" s="128"/>
      <c r="AK30" s="128"/>
      <c r="AL30" s="128"/>
      <c r="AM30" s="128"/>
      <c r="AN30" s="128"/>
      <c r="AO30" s="128"/>
      <c r="AP30" s="128"/>
      <c r="AQ30" s="128"/>
      <c r="AR30" s="124" t="s">
        <v>408</v>
      </c>
      <c r="AS30" s="124" t="s">
        <v>409</v>
      </c>
      <c r="AT30" s="72" t="s">
        <v>410</v>
      </c>
      <c r="AU30" s="51" t="s">
        <v>144</v>
      </c>
      <c r="AV30" s="37" t="s">
        <v>231</v>
      </c>
      <c r="AW30" s="26" t="s">
        <v>233</v>
      </c>
      <c r="AX30" s="37" t="s">
        <v>114</v>
      </c>
      <c r="AY30" s="12">
        <v>45786</v>
      </c>
      <c r="AZ30" s="37" t="s">
        <v>234</v>
      </c>
    </row>
    <row r="31" spans="1:53" s="70" customFormat="1" ht="108.9" customHeight="1">
      <c r="A31" s="86" t="s">
        <v>442</v>
      </c>
      <c r="B31" s="58" t="s">
        <v>387</v>
      </c>
      <c r="C31" s="43" t="s">
        <v>388</v>
      </c>
      <c r="D31" s="43" t="s">
        <v>389</v>
      </c>
      <c r="E31" s="43" t="s">
        <v>61</v>
      </c>
      <c r="F31" s="32" t="s">
        <v>437</v>
      </c>
      <c r="G31" s="43" t="s">
        <v>436</v>
      </c>
      <c r="H31" s="43" t="s">
        <v>435</v>
      </c>
      <c r="I31" s="43" t="s">
        <v>390</v>
      </c>
      <c r="J31" s="43" t="s">
        <v>64</v>
      </c>
      <c r="K31" s="48">
        <v>30</v>
      </c>
      <c r="L31" s="48" t="s">
        <v>78</v>
      </c>
      <c r="M31" s="8">
        <v>0.6</v>
      </c>
      <c r="N31" s="48" t="s">
        <v>74</v>
      </c>
      <c r="O31" s="8">
        <v>0.6</v>
      </c>
      <c r="P31" s="71" t="s">
        <v>158</v>
      </c>
      <c r="Q31" s="43" t="s">
        <v>59</v>
      </c>
      <c r="R31" s="43" t="s">
        <v>438</v>
      </c>
      <c r="S31" s="43" t="s">
        <v>60</v>
      </c>
      <c r="T31" s="43" t="s">
        <v>670</v>
      </c>
      <c r="U31" s="43" t="s">
        <v>29</v>
      </c>
      <c r="V31" s="32" t="s">
        <v>59</v>
      </c>
      <c r="W31" s="57">
        <v>0.25</v>
      </c>
      <c r="X31" s="43" t="s">
        <v>65</v>
      </c>
      <c r="Y31" s="57">
        <v>0.15</v>
      </c>
      <c r="Z31" s="43" t="s">
        <v>66</v>
      </c>
      <c r="AA31" s="43" t="s">
        <v>391</v>
      </c>
      <c r="AB31" s="43" t="s">
        <v>68</v>
      </c>
      <c r="AC31" s="69">
        <f>(W31+Y31)</f>
        <v>0.4</v>
      </c>
      <c r="AD31" s="69">
        <f>+AC31*M31</f>
        <v>0.24</v>
      </c>
      <c r="AE31" s="89">
        <f>+M31-AD31</f>
        <v>0.36</v>
      </c>
      <c r="AF31" s="43" t="s">
        <v>137</v>
      </c>
      <c r="AG31" s="43" t="s">
        <v>138</v>
      </c>
      <c r="AH31" s="6" t="s">
        <v>158</v>
      </c>
      <c r="AI31" s="47" t="s">
        <v>139</v>
      </c>
      <c r="AJ31" s="48" t="s">
        <v>410</v>
      </c>
      <c r="AK31" s="48" t="s">
        <v>410</v>
      </c>
      <c r="AL31" s="48" t="s">
        <v>410</v>
      </c>
      <c r="AM31" s="48" t="s">
        <v>410</v>
      </c>
      <c r="AN31" s="48" t="s">
        <v>410</v>
      </c>
      <c r="AO31" s="48" t="s">
        <v>410</v>
      </c>
      <c r="AP31" s="48" t="s">
        <v>410</v>
      </c>
      <c r="AQ31" s="48" t="s">
        <v>410</v>
      </c>
      <c r="AR31" s="124" t="s">
        <v>408</v>
      </c>
      <c r="AS31" s="124" t="s">
        <v>409</v>
      </c>
      <c r="AT31" s="72" t="s">
        <v>410</v>
      </c>
      <c r="AU31" s="9" t="s">
        <v>144</v>
      </c>
      <c r="AV31" s="9" t="s">
        <v>439</v>
      </c>
      <c r="AW31" s="9" t="s">
        <v>440</v>
      </c>
      <c r="AX31" s="9" t="s">
        <v>343</v>
      </c>
      <c r="AY31" s="19">
        <v>45785</v>
      </c>
      <c r="AZ31" s="9" t="s">
        <v>441</v>
      </c>
    </row>
    <row r="32" spans="1:53" s="70" customFormat="1" ht="119.1" customHeight="1">
      <c r="A32" s="87" t="s">
        <v>443</v>
      </c>
      <c r="B32" s="58" t="s">
        <v>387</v>
      </c>
      <c r="C32" s="43" t="s">
        <v>388</v>
      </c>
      <c r="D32" s="43" t="s">
        <v>389</v>
      </c>
      <c r="E32" s="43" t="s">
        <v>61</v>
      </c>
      <c r="F32" s="43" t="s">
        <v>392</v>
      </c>
      <c r="G32" s="43" t="s">
        <v>444</v>
      </c>
      <c r="H32" s="43" t="s">
        <v>445</v>
      </c>
      <c r="I32" s="43" t="s">
        <v>393</v>
      </c>
      <c r="J32" s="43" t="s">
        <v>64</v>
      </c>
      <c r="K32" s="48">
        <v>2349</v>
      </c>
      <c r="L32" s="48" t="s">
        <v>72</v>
      </c>
      <c r="M32" s="8">
        <v>0.8</v>
      </c>
      <c r="N32" s="48" t="s">
        <v>74</v>
      </c>
      <c r="O32" s="8">
        <v>0.6</v>
      </c>
      <c r="P32" s="101" t="s">
        <v>131</v>
      </c>
      <c r="Q32" s="43" t="s">
        <v>59</v>
      </c>
      <c r="R32" s="43" t="s">
        <v>446</v>
      </c>
      <c r="S32" s="43" t="s">
        <v>60</v>
      </c>
      <c r="T32" s="43" t="s">
        <v>670</v>
      </c>
      <c r="U32" s="43" t="s">
        <v>29</v>
      </c>
      <c r="V32" s="43" t="s">
        <v>59</v>
      </c>
      <c r="W32" s="57">
        <v>0.25</v>
      </c>
      <c r="X32" s="43" t="s">
        <v>65</v>
      </c>
      <c r="Y32" s="57">
        <v>0.15</v>
      </c>
      <c r="Z32" s="43" t="s">
        <v>66</v>
      </c>
      <c r="AA32" s="43" t="s">
        <v>391</v>
      </c>
      <c r="AB32" s="43" t="s">
        <v>68</v>
      </c>
      <c r="AC32" s="69">
        <f>(W32+Y32)</f>
        <v>0.4</v>
      </c>
      <c r="AD32" s="8">
        <f>+AC32*M32</f>
        <v>0.32000000000000006</v>
      </c>
      <c r="AE32" s="89">
        <f>+M32-AD32</f>
        <v>0.48</v>
      </c>
      <c r="AF32" s="43" t="s">
        <v>687</v>
      </c>
      <c r="AG32" s="43" t="s">
        <v>138</v>
      </c>
      <c r="AH32" s="6" t="s">
        <v>158</v>
      </c>
      <c r="AI32" s="47" t="s">
        <v>139</v>
      </c>
      <c r="AJ32" s="43" t="s">
        <v>447</v>
      </c>
      <c r="AK32" s="43" t="s">
        <v>394</v>
      </c>
      <c r="AL32" s="43">
        <v>9</v>
      </c>
      <c r="AM32" s="43" t="s">
        <v>395</v>
      </c>
      <c r="AN32" s="43" t="s">
        <v>448</v>
      </c>
      <c r="AO32" s="56">
        <v>45721</v>
      </c>
      <c r="AP32" s="56">
        <v>45996</v>
      </c>
      <c r="AQ32" s="43" t="s">
        <v>670</v>
      </c>
      <c r="AR32" s="124" t="s">
        <v>408</v>
      </c>
      <c r="AS32" s="124" t="s">
        <v>409</v>
      </c>
      <c r="AT32" s="72" t="s">
        <v>410</v>
      </c>
      <c r="AU32" s="9" t="s">
        <v>144</v>
      </c>
      <c r="AV32" s="9" t="s">
        <v>449</v>
      </c>
      <c r="AW32" s="9" t="s">
        <v>450</v>
      </c>
      <c r="AX32" s="9" t="s">
        <v>343</v>
      </c>
      <c r="AY32" s="19">
        <v>45785</v>
      </c>
      <c r="AZ32" s="9" t="s">
        <v>441</v>
      </c>
    </row>
    <row r="33" spans="1:52" s="31" customFormat="1" ht="173.4" customHeight="1">
      <c r="A33" s="43" t="s">
        <v>451</v>
      </c>
      <c r="B33" s="121" t="s">
        <v>452</v>
      </c>
      <c r="C33" s="43" t="s">
        <v>396</v>
      </c>
      <c r="D33" s="43" t="s">
        <v>397</v>
      </c>
      <c r="E33" s="43" t="s">
        <v>398</v>
      </c>
      <c r="F33" s="43" t="s">
        <v>453</v>
      </c>
      <c r="G33" s="14" t="s">
        <v>399</v>
      </c>
      <c r="H33" s="43" t="s">
        <v>400</v>
      </c>
      <c r="I33" s="43" t="s">
        <v>646</v>
      </c>
      <c r="J33" s="43" t="s">
        <v>58</v>
      </c>
      <c r="K33" s="48">
        <v>48</v>
      </c>
      <c r="L33" s="48" t="s">
        <v>78</v>
      </c>
      <c r="M33" s="24">
        <v>0.6</v>
      </c>
      <c r="N33" s="48" t="s">
        <v>74</v>
      </c>
      <c r="O33" s="24">
        <v>0.6</v>
      </c>
      <c r="P33" s="71" t="s">
        <v>158</v>
      </c>
      <c r="Q33" s="43" t="s">
        <v>59</v>
      </c>
      <c r="R33" s="43" t="s">
        <v>454</v>
      </c>
      <c r="S33" s="43" t="s">
        <v>60</v>
      </c>
      <c r="T33" s="43" t="s">
        <v>671</v>
      </c>
      <c r="U33" s="43" t="s">
        <v>29</v>
      </c>
      <c r="V33" s="43" t="s">
        <v>59</v>
      </c>
      <c r="W33" s="53">
        <v>0.25</v>
      </c>
      <c r="X33" s="43" t="s">
        <v>65</v>
      </c>
      <c r="Y33" s="53">
        <v>0.15</v>
      </c>
      <c r="Z33" s="43" t="s">
        <v>66</v>
      </c>
      <c r="AA33" s="43" t="s">
        <v>67</v>
      </c>
      <c r="AB33" s="43" t="s">
        <v>68</v>
      </c>
      <c r="AC33" s="55">
        <v>0.4</v>
      </c>
      <c r="AD33" s="24">
        <f>+M33*AC33</f>
        <v>0.24</v>
      </c>
      <c r="AE33" s="4">
        <v>0.36</v>
      </c>
      <c r="AF33" s="43" t="s">
        <v>137</v>
      </c>
      <c r="AG33" s="43" t="s">
        <v>138</v>
      </c>
      <c r="AH33" s="6" t="s">
        <v>158</v>
      </c>
      <c r="AI33" s="43" t="s">
        <v>139</v>
      </c>
      <c r="AJ33" s="48" t="s">
        <v>410</v>
      </c>
      <c r="AK33" s="48" t="s">
        <v>410</v>
      </c>
      <c r="AL33" s="48" t="s">
        <v>410</v>
      </c>
      <c r="AM33" s="48" t="s">
        <v>410</v>
      </c>
      <c r="AN33" s="48" t="s">
        <v>410</v>
      </c>
      <c r="AO33" s="48" t="s">
        <v>410</v>
      </c>
      <c r="AP33" s="48" t="s">
        <v>410</v>
      </c>
      <c r="AQ33" s="48" t="s">
        <v>410</v>
      </c>
      <c r="AR33" s="124" t="s">
        <v>408</v>
      </c>
      <c r="AS33" s="124" t="s">
        <v>409</v>
      </c>
      <c r="AT33" s="72" t="s">
        <v>410</v>
      </c>
      <c r="AU33" s="43" t="s">
        <v>144</v>
      </c>
      <c r="AV33" s="43" t="s">
        <v>455</v>
      </c>
      <c r="AW33" s="43" t="s">
        <v>456</v>
      </c>
      <c r="AX33" s="43" t="s">
        <v>114</v>
      </c>
      <c r="AY33" s="56">
        <v>45792</v>
      </c>
      <c r="AZ33" s="43" t="s">
        <v>457</v>
      </c>
    </row>
    <row r="34" spans="1:52" s="62" customFormat="1" ht="409.2" customHeight="1">
      <c r="A34" s="142" t="s">
        <v>597</v>
      </c>
      <c r="B34" s="189" t="s">
        <v>402</v>
      </c>
      <c r="C34" s="142" t="s">
        <v>403</v>
      </c>
      <c r="D34" s="142" t="s">
        <v>404</v>
      </c>
      <c r="E34" s="142" t="s">
        <v>61</v>
      </c>
      <c r="F34" s="125" t="s">
        <v>405</v>
      </c>
      <c r="G34" s="125" t="s">
        <v>406</v>
      </c>
      <c r="H34" s="142" t="s">
        <v>589</v>
      </c>
      <c r="I34" s="125" t="s">
        <v>647</v>
      </c>
      <c r="J34" s="142" t="s">
        <v>64</v>
      </c>
      <c r="K34" s="165" t="s">
        <v>407</v>
      </c>
      <c r="L34" s="165" t="s">
        <v>75</v>
      </c>
      <c r="M34" s="167">
        <v>0.4</v>
      </c>
      <c r="N34" s="165" t="s">
        <v>74</v>
      </c>
      <c r="O34" s="167">
        <v>0.6</v>
      </c>
      <c r="P34" s="226" t="s">
        <v>158</v>
      </c>
      <c r="Q34" s="37" t="s">
        <v>59</v>
      </c>
      <c r="R34" s="41" t="s">
        <v>590</v>
      </c>
      <c r="S34" s="43" t="s">
        <v>60</v>
      </c>
      <c r="T34" s="37" t="s">
        <v>114</v>
      </c>
      <c r="U34" s="37" t="s">
        <v>29</v>
      </c>
      <c r="V34" s="37" t="s">
        <v>59</v>
      </c>
      <c r="W34" s="7">
        <v>0.25</v>
      </c>
      <c r="X34" s="37" t="s">
        <v>65</v>
      </c>
      <c r="Y34" s="7">
        <v>0.15</v>
      </c>
      <c r="Z34" s="37" t="s">
        <v>66</v>
      </c>
      <c r="AA34" s="37" t="s">
        <v>67</v>
      </c>
      <c r="AB34" s="43" t="s">
        <v>68</v>
      </c>
      <c r="AC34" s="20">
        <f t="shared" ref="AC34:AC40" si="1">(W34+Y34)</f>
        <v>0.4</v>
      </c>
      <c r="AD34" s="36">
        <f>(M34*AC34)</f>
        <v>0.16000000000000003</v>
      </c>
      <c r="AE34" s="69">
        <f>(M34-AD34)</f>
        <v>0.24</v>
      </c>
      <c r="AF34" s="142" t="s">
        <v>685</v>
      </c>
      <c r="AG34" s="142" t="s">
        <v>138</v>
      </c>
      <c r="AH34" s="151" t="s">
        <v>158</v>
      </c>
      <c r="AI34" s="142" t="s">
        <v>139</v>
      </c>
      <c r="AJ34" s="125" t="s">
        <v>410</v>
      </c>
      <c r="AK34" s="145" t="s">
        <v>410</v>
      </c>
      <c r="AL34" s="145" t="s">
        <v>410</v>
      </c>
      <c r="AM34" s="145" t="s">
        <v>410</v>
      </c>
      <c r="AN34" s="145" t="s">
        <v>410</v>
      </c>
      <c r="AO34" s="153" t="s">
        <v>410</v>
      </c>
      <c r="AP34" s="153" t="s">
        <v>410</v>
      </c>
      <c r="AQ34" s="125" t="s">
        <v>410</v>
      </c>
      <c r="AR34" s="125" t="s">
        <v>144</v>
      </c>
      <c r="AS34" s="125" t="s">
        <v>707</v>
      </c>
      <c r="AT34" s="72" t="s">
        <v>706</v>
      </c>
      <c r="AU34" s="67" t="s">
        <v>408</v>
      </c>
      <c r="AV34" s="37" t="s">
        <v>592</v>
      </c>
      <c r="AW34" s="37" t="s">
        <v>594</v>
      </c>
      <c r="AX34" s="37" t="s">
        <v>343</v>
      </c>
      <c r="AY34" s="12">
        <v>45785</v>
      </c>
      <c r="AZ34" s="37" t="s">
        <v>596</v>
      </c>
    </row>
    <row r="35" spans="1:52" s="62" customFormat="1" ht="169.8" customHeight="1">
      <c r="A35" s="143"/>
      <c r="B35" s="190"/>
      <c r="C35" s="143"/>
      <c r="D35" s="143"/>
      <c r="E35" s="143"/>
      <c r="F35" s="126"/>
      <c r="G35" s="126"/>
      <c r="H35" s="143"/>
      <c r="I35" s="126"/>
      <c r="J35" s="143"/>
      <c r="K35" s="166"/>
      <c r="L35" s="166"/>
      <c r="M35" s="168"/>
      <c r="N35" s="166"/>
      <c r="O35" s="168"/>
      <c r="P35" s="228"/>
      <c r="Q35" s="37" t="s">
        <v>59</v>
      </c>
      <c r="R35" s="41" t="s">
        <v>591</v>
      </c>
      <c r="S35" s="43" t="s">
        <v>60</v>
      </c>
      <c r="T35" s="37" t="s">
        <v>672</v>
      </c>
      <c r="U35" s="37" t="s">
        <v>29</v>
      </c>
      <c r="V35" s="37" t="s">
        <v>59</v>
      </c>
      <c r="W35" s="7">
        <v>0.25</v>
      </c>
      <c r="X35" s="37" t="s">
        <v>65</v>
      </c>
      <c r="Y35" s="7">
        <v>0.15</v>
      </c>
      <c r="Z35" s="37" t="s">
        <v>66</v>
      </c>
      <c r="AA35" s="37" t="s">
        <v>67</v>
      </c>
      <c r="AB35" s="43" t="s">
        <v>68</v>
      </c>
      <c r="AC35" s="20">
        <f t="shared" ref="AC35" si="2">(W35+Y35)</f>
        <v>0.4</v>
      </c>
      <c r="AD35" s="36">
        <f>+AC35-AE34</f>
        <v>0.16000000000000003</v>
      </c>
      <c r="AE35" s="88">
        <v>0.14399999999999999</v>
      </c>
      <c r="AF35" s="143"/>
      <c r="AG35" s="143"/>
      <c r="AH35" s="152"/>
      <c r="AI35" s="143"/>
      <c r="AJ35" s="126"/>
      <c r="AK35" s="146"/>
      <c r="AL35" s="146"/>
      <c r="AM35" s="146"/>
      <c r="AN35" s="146"/>
      <c r="AO35" s="154"/>
      <c r="AP35" s="154"/>
      <c r="AQ35" s="126"/>
      <c r="AR35" s="126"/>
      <c r="AS35" s="126"/>
      <c r="AT35" s="72"/>
      <c r="AU35" s="67" t="s">
        <v>144</v>
      </c>
      <c r="AV35" s="37" t="s">
        <v>593</v>
      </c>
      <c r="AW35" s="37" t="s">
        <v>595</v>
      </c>
      <c r="AX35" s="37" t="s">
        <v>343</v>
      </c>
      <c r="AY35" s="12">
        <v>45785</v>
      </c>
      <c r="AZ35" s="37" t="s">
        <v>596</v>
      </c>
    </row>
    <row r="36" spans="1:52" s="62" customFormat="1" ht="260.39999999999998" customHeight="1">
      <c r="A36" s="142" t="s">
        <v>636</v>
      </c>
      <c r="B36" s="189" t="s">
        <v>402</v>
      </c>
      <c r="C36" s="142" t="s">
        <v>411</v>
      </c>
      <c r="D36" s="142" t="s">
        <v>412</v>
      </c>
      <c r="E36" s="142" t="s">
        <v>413</v>
      </c>
      <c r="F36" s="125" t="s">
        <v>414</v>
      </c>
      <c r="G36" s="125" t="s">
        <v>599</v>
      </c>
      <c r="H36" s="142" t="s">
        <v>598</v>
      </c>
      <c r="I36" s="125" t="s">
        <v>648</v>
      </c>
      <c r="J36" s="142" t="s">
        <v>415</v>
      </c>
      <c r="K36" s="165" t="s">
        <v>416</v>
      </c>
      <c r="L36" s="165" t="s">
        <v>72</v>
      </c>
      <c r="M36" s="167">
        <v>0.8</v>
      </c>
      <c r="N36" s="165" t="s">
        <v>73</v>
      </c>
      <c r="O36" s="167">
        <v>0.4</v>
      </c>
      <c r="P36" s="226" t="s">
        <v>158</v>
      </c>
      <c r="Q36" s="37" t="s">
        <v>59</v>
      </c>
      <c r="R36" s="9" t="s">
        <v>600</v>
      </c>
      <c r="S36" s="43" t="s">
        <v>60</v>
      </c>
      <c r="T36" s="37" t="s">
        <v>673</v>
      </c>
      <c r="U36" s="37" t="s">
        <v>29</v>
      </c>
      <c r="V36" s="37" t="s">
        <v>59</v>
      </c>
      <c r="W36" s="7">
        <v>0.25</v>
      </c>
      <c r="X36" s="37" t="s">
        <v>65</v>
      </c>
      <c r="Y36" s="7">
        <v>0.15</v>
      </c>
      <c r="Z36" s="37" t="s">
        <v>66</v>
      </c>
      <c r="AA36" s="37" t="s">
        <v>67</v>
      </c>
      <c r="AB36" s="43" t="s">
        <v>68</v>
      </c>
      <c r="AC36" s="7">
        <f t="shared" si="1"/>
        <v>0.4</v>
      </c>
      <c r="AD36" s="38">
        <f>(M36*AC36)</f>
        <v>0.32000000000000006</v>
      </c>
      <c r="AE36" s="38">
        <f>(M36-AD36)</f>
        <v>0.48</v>
      </c>
      <c r="AF36" s="142" t="s">
        <v>137</v>
      </c>
      <c r="AG36" s="142" t="s">
        <v>689</v>
      </c>
      <c r="AH36" s="247" t="s">
        <v>158</v>
      </c>
      <c r="AI36" s="142" t="s">
        <v>139</v>
      </c>
      <c r="AJ36" s="127" t="s">
        <v>410</v>
      </c>
      <c r="AK36" s="127" t="s">
        <v>410</v>
      </c>
      <c r="AL36" s="127" t="s">
        <v>410</v>
      </c>
      <c r="AM36" s="127" t="s">
        <v>410</v>
      </c>
      <c r="AN36" s="127" t="s">
        <v>410</v>
      </c>
      <c r="AO36" s="127" t="s">
        <v>410</v>
      </c>
      <c r="AP36" s="127" t="s">
        <v>410</v>
      </c>
      <c r="AQ36" s="127" t="s">
        <v>410</v>
      </c>
      <c r="AR36" s="68" t="s">
        <v>408</v>
      </c>
      <c r="AS36" s="68" t="s">
        <v>409</v>
      </c>
      <c r="AT36" s="72" t="s">
        <v>410</v>
      </c>
      <c r="AU36" s="34" t="s">
        <v>144</v>
      </c>
      <c r="AV36" s="37" t="s">
        <v>602</v>
      </c>
      <c r="AW36" s="37" t="s">
        <v>603</v>
      </c>
      <c r="AX36" s="15" t="s">
        <v>343</v>
      </c>
      <c r="AY36" s="63">
        <v>45785</v>
      </c>
      <c r="AZ36" s="37" t="s">
        <v>596</v>
      </c>
    </row>
    <row r="37" spans="1:52" s="62" customFormat="1" ht="286.2" customHeight="1">
      <c r="A37" s="143"/>
      <c r="B37" s="190"/>
      <c r="C37" s="143"/>
      <c r="D37" s="143"/>
      <c r="E37" s="143"/>
      <c r="F37" s="126"/>
      <c r="G37" s="126"/>
      <c r="H37" s="143"/>
      <c r="I37" s="126"/>
      <c r="J37" s="143"/>
      <c r="K37" s="166"/>
      <c r="L37" s="166"/>
      <c r="M37" s="168"/>
      <c r="N37" s="166"/>
      <c r="O37" s="168"/>
      <c r="P37" s="228"/>
      <c r="Q37" s="37" t="s">
        <v>59</v>
      </c>
      <c r="R37" s="9" t="s">
        <v>601</v>
      </c>
      <c r="S37" s="43" t="s">
        <v>60</v>
      </c>
      <c r="T37" s="37" t="s">
        <v>673</v>
      </c>
      <c r="U37" s="37" t="s">
        <v>29</v>
      </c>
      <c r="V37" s="37" t="s">
        <v>59</v>
      </c>
      <c r="W37" s="7">
        <v>0.25</v>
      </c>
      <c r="X37" s="37" t="s">
        <v>65</v>
      </c>
      <c r="Y37" s="7">
        <v>0.15</v>
      </c>
      <c r="Z37" s="37" t="s">
        <v>66</v>
      </c>
      <c r="AA37" s="37" t="s">
        <v>67</v>
      </c>
      <c r="AB37" s="43" t="s">
        <v>68</v>
      </c>
      <c r="AC37" s="7">
        <f>(W37+Y37)</f>
        <v>0.4</v>
      </c>
      <c r="AD37" s="38">
        <f>(AC37*AE36)</f>
        <v>0.192</v>
      </c>
      <c r="AE37" s="89">
        <f>(AE36-AD37)</f>
        <v>0.28799999999999998</v>
      </c>
      <c r="AF37" s="143"/>
      <c r="AG37" s="143"/>
      <c r="AH37" s="248"/>
      <c r="AI37" s="143"/>
      <c r="AJ37" s="128"/>
      <c r="AK37" s="128"/>
      <c r="AL37" s="128"/>
      <c r="AM37" s="128"/>
      <c r="AN37" s="128"/>
      <c r="AO37" s="128"/>
      <c r="AP37" s="128"/>
      <c r="AQ37" s="128"/>
      <c r="AR37" s="68" t="s">
        <v>408</v>
      </c>
      <c r="AS37" s="68" t="s">
        <v>409</v>
      </c>
      <c r="AT37" s="72" t="s">
        <v>410</v>
      </c>
      <c r="AU37" s="35" t="s">
        <v>144</v>
      </c>
      <c r="AV37" s="37" t="s">
        <v>604</v>
      </c>
      <c r="AW37" s="37" t="s">
        <v>605</v>
      </c>
      <c r="AX37" s="15" t="s">
        <v>343</v>
      </c>
      <c r="AY37" s="63">
        <v>45785</v>
      </c>
      <c r="AZ37" s="37" t="s">
        <v>596</v>
      </c>
    </row>
    <row r="38" spans="1:52" s="62" customFormat="1" ht="105.6" customHeight="1">
      <c r="A38" s="171" t="s">
        <v>637</v>
      </c>
      <c r="B38" s="172" t="s">
        <v>402</v>
      </c>
      <c r="C38" s="142" t="s">
        <v>411</v>
      </c>
      <c r="D38" s="142" t="s">
        <v>418</v>
      </c>
      <c r="E38" s="142" t="s">
        <v>419</v>
      </c>
      <c r="F38" s="125" t="s">
        <v>420</v>
      </c>
      <c r="G38" s="209" t="s">
        <v>421</v>
      </c>
      <c r="H38" s="171" t="s">
        <v>606</v>
      </c>
      <c r="I38" s="142" t="s">
        <v>649</v>
      </c>
      <c r="J38" s="142" t="s">
        <v>64</v>
      </c>
      <c r="K38" s="165" t="s">
        <v>422</v>
      </c>
      <c r="L38" s="165" t="s">
        <v>62</v>
      </c>
      <c r="M38" s="167">
        <v>0.2</v>
      </c>
      <c r="N38" s="165" t="s">
        <v>73</v>
      </c>
      <c r="O38" s="167">
        <v>0.4</v>
      </c>
      <c r="P38" s="277" t="s">
        <v>178</v>
      </c>
      <c r="Q38" s="37" t="s">
        <v>59</v>
      </c>
      <c r="R38" s="37" t="s">
        <v>607</v>
      </c>
      <c r="S38" s="43" t="s">
        <v>60</v>
      </c>
      <c r="T38" s="37" t="s">
        <v>423</v>
      </c>
      <c r="U38" s="37" t="s">
        <v>29</v>
      </c>
      <c r="V38" s="37" t="s">
        <v>59</v>
      </c>
      <c r="W38" s="7">
        <v>0.25</v>
      </c>
      <c r="X38" s="37" t="s">
        <v>65</v>
      </c>
      <c r="Y38" s="7">
        <v>0.15</v>
      </c>
      <c r="Z38" s="37" t="s">
        <v>66</v>
      </c>
      <c r="AA38" s="37" t="s">
        <v>67</v>
      </c>
      <c r="AB38" s="43" t="s">
        <v>68</v>
      </c>
      <c r="AC38" s="7">
        <f t="shared" si="1"/>
        <v>0.4</v>
      </c>
      <c r="AD38" s="38">
        <f>(M38*AC38)</f>
        <v>8.0000000000000016E-2</v>
      </c>
      <c r="AE38" s="38">
        <f>(M38-AD38)</f>
        <v>0.12</v>
      </c>
      <c r="AF38" s="142" t="s">
        <v>685</v>
      </c>
      <c r="AG38" s="142" t="s">
        <v>689</v>
      </c>
      <c r="AH38" s="186" t="s">
        <v>178</v>
      </c>
      <c r="AI38" s="142" t="s">
        <v>247</v>
      </c>
      <c r="AJ38" s="162" t="s">
        <v>410</v>
      </c>
      <c r="AK38" s="159" t="s">
        <v>410</v>
      </c>
      <c r="AL38" s="159" t="s">
        <v>410</v>
      </c>
      <c r="AM38" s="159" t="s">
        <v>410</v>
      </c>
      <c r="AN38" s="159" t="s">
        <v>410</v>
      </c>
      <c r="AO38" s="159" t="s">
        <v>410</v>
      </c>
      <c r="AP38" s="159" t="s">
        <v>410</v>
      </c>
      <c r="AQ38" s="159" t="s">
        <v>410</v>
      </c>
      <c r="AR38" s="41" t="s">
        <v>408</v>
      </c>
      <c r="AS38" s="41" t="s">
        <v>409</v>
      </c>
      <c r="AT38" s="72" t="s">
        <v>410</v>
      </c>
      <c r="AU38" s="177" t="s">
        <v>144</v>
      </c>
      <c r="AV38" s="37" t="s">
        <v>610</v>
      </c>
      <c r="AW38" s="37" t="s">
        <v>320</v>
      </c>
      <c r="AX38" s="37" t="s">
        <v>343</v>
      </c>
      <c r="AY38" s="12">
        <v>45785</v>
      </c>
      <c r="AZ38" s="37" t="s">
        <v>596</v>
      </c>
    </row>
    <row r="39" spans="1:52" s="62" customFormat="1" ht="133.19999999999999" customHeight="1">
      <c r="A39" s="171"/>
      <c r="B39" s="173"/>
      <c r="C39" s="143"/>
      <c r="D39" s="143"/>
      <c r="E39" s="143"/>
      <c r="F39" s="126"/>
      <c r="G39" s="209"/>
      <c r="H39" s="171"/>
      <c r="I39" s="143"/>
      <c r="J39" s="143"/>
      <c r="K39" s="166"/>
      <c r="L39" s="166"/>
      <c r="M39" s="168"/>
      <c r="N39" s="166"/>
      <c r="O39" s="168"/>
      <c r="P39" s="278"/>
      <c r="Q39" s="37" t="s">
        <v>59</v>
      </c>
      <c r="R39" s="37" t="s">
        <v>608</v>
      </c>
      <c r="S39" s="43" t="s">
        <v>60</v>
      </c>
      <c r="T39" s="37" t="s">
        <v>609</v>
      </c>
      <c r="U39" s="37" t="s">
        <v>29</v>
      </c>
      <c r="V39" s="37" t="s">
        <v>59</v>
      </c>
      <c r="W39" s="7">
        <v>0.25</v>
      </c>
      <c r="X39" s="37" t="s">
        <v>65</v>
      </c>
      <c r="Y39" s="7">
        <v>0.15</v>
      </c>
      <c r="Z39" s="37" t="s">
        <v>66</v>
      </c>
      <c r="AA39" s="37" t="s">
        <v>67</v>
      </c>
      <c r="AB39" s="43" t="s">
        <v>68</v>
      </c>
      <c r="AC39" s="7">
        <f t="shared" si="1"/>
        <v>0.4</v>
      </c>
      <c r="AD39" s="38">
        <f>AE38*AC39</f>
        <v>4.8000000000000001E-2</v>
      </c>
      <c r="AE39" s="89">
        <f>(AE38-AD39)</f>
        <v>7.1999999999999995E-2</v>
      </c>
      <c r="AF39" s="143"/>
      <c r="AG39" s="143"/>
      <c r="AH39" s="187"/>
      <c r="AI39" s="143"/>
      <c r="AJ39" s="164"/>
      <c r="AK39" s="159"/>
      <c r="AL39" s="159"/>
      <c r="AM39" s="159"/>
      <c r="AN39" s="159"/>
      <c r="AO39" s="159"/>
      <c r="AP39" s="159"/>
      <c r="AQ39" s="159"/>
      <c r="AR39" s="41" t="s">
        <v>408</v>
      </c>
      <c r="AS39" s="41" t="s">
        <v>409</v>
      </c>
      <c r="AT39" s="72" t="s">
        <v>410</v>
      </c>
      <c r="AU39" s="177"/>
      <c r="AV39" s="37" t="s">
        <v>610</v>
      </c>
      <c r="AW39" s="37" t="s">
        <v>320</v>
      </c>
      <c r="AX39" s="37" t="s">
        <v>343</v>
      </c>
      <c r="AY39" s="12">
        <v>45785</v>
      </c>
      <c r="AZ39" s="37" t="s">
        <v>596</v>
      </c>
    </row>
    <row r="40" spans="1:52" s="62" customFormat="1" ht="95.4" customHeight="1">
      <c r="A40" s="171" t="s">
        <v>638</v>
      </c>
      <c r="B40" s="172" t="s">
        <v>402</v>
      </c>
      <c r="C40" s="142" t="s">
        <v>411</v>
      </c>
      <c r="D40" s="142" t="s">
        <v>424</v>
      </c>
      <c r="E40" s="142" t="s">
        <v>425</v>
      </c>
      <c r="F40" s="142" t="s">
        <v>426</v>
      </c>
      <c r="G40" s="125" t="s">
        <v>427</v>
      </c>
      <c r="H40" s="142" t="s">
        <v>611</v>
      </c>
      <c r="I40" s="125" t="s">
        <v>650</v>
      </c>
      <c r="J40" s="162" t="s">
        <v>626</v>
      </c>
      <c r="K40" s="165">
        <v>5000</v>
      </c>
      <c r="L40" s="165" t="s">
        <v>90</v>
      </c>
      <c r="M40" s="167">
        <v>1</v>
      </c>
      <c r="N40" s="127" t="s">
        <v>74</v>
      </c>
      <c r="O40" s="182">
        <v>0.6</v>
      </c>
      <c r="P40" s="169" t="s">
        <v>131</v>
      </c>
      <c r="Q40" s="142" t="s">
        <v>668</v>
      </c>
      <c r="R40" s="142" t="s">
        <v>612</v>
      </c>
      <c r="S40" s="142" t="s">
        <v>614</v>
      </c>
      <c r="T40" s="142" t="s">
        <v>114</v>
      </c>
      <c r="U40" s="142" t="s">
        <v>29</v>
      </c>
      <c r="V40" s="142" t="s">
        <v>173</v>
      </c>
      <c r="W40" s="174">
        <v>0.15</v>
      </c>
      <c r="X40" s="174" t="s">
        <v>65</v>
      </c>
      <c r="Y40" s="174">
        <v>0.15</v>
      </c>
      <c r="Z40" s="174" t="s">
        <v>66</v>
      </c>
      <c r="AA40" s="174" t="s">
        <v>391</v>
      </c>
      <c r="AB40" s="174" t="s">
        <v>68</v>
      </c>
      <c r="AC40" s="174">
        <f t="shared" si="1"/>
        <v>0.3</v>
      </c>
      <c r="AD40" s="167">
        <f>(M40*AC40)</f>
        <v>0.3</v>
      </c>
      <c r="AE40" s="167">
        <f>(M40*AD40)</f>
        <v>0.3</v>
      </c>
      <c r="AF40" s="125" t="s">
        <v>688</v>
      </c>
      <c r="AG40" s="125" t="s">
        <v>138</v>
      </c>
      <c r="AH40" s="256" t="s">
        <v>131</v>
      </c>
      <c r="AI40" s="142" t="s">
        <v>139</v>
      </c>
      <c r="AJ40" s="46" t="s">
        <v>429</v>
      </c>
      <c r="AK40" s="33" t="s">
        <v>100</v>
      </c>
      <c r="AL40" s="33">
        <v>1</v>
      </c>
      <c r="AM40" s="33" t="s">
        <v>617</v>
      </c>
      <c r="AN40" s="33" t="s">
        <v>620</v>
      </c>
      <c r="AO40" s="19">
        <v>45719</v>
      </c>
      <c r="AP40" s="19">
        <v>46006</v>
      </c>
      <c r="AQ40" s="162" t="s">
        <v>114</v>
      </c>
      <c r="AR40" s="125" t="s">
        <v>408</v>
      </c>
      <c r="AS40" s="125" t="s">
        <v>409</v>
      </c>
      <c r="AT40" s="160" t="s">
        <v>410</v>
      </c>
      <c r="AU40" s="299" t="s">
        <v>144</v>
      </c>
      <c r="AV40" s="171" t="s">
        <v>623</v>
      </c>
      <c r="AW40" s="177" t="s">
        <v>320</v>
      </c>
      <c r="AX40" s="177" t="s">
        <v>343</v>
      </c>
      <c r="AY40" s="301">
        <v>45790</v>
      </c>
      <c r="AZ40" s="171" t="s">
        <v>596</v>
      </c>
    </row>
    <row r="41" spans="1:52" s="62" customFormat="1" ht="108.6" customHeight="1">
      <c r="A41" s="171"/>
      <c r="B41" s="178"/>
      <c r="C41" s="179"/>
      <c r="D41" s="179"/>
      <c r="E41" s="179"/>
      <c r="F41" s="179"/>
      <c r="G41" s="176"/>
      <c r="H41" s="179"/>
      <c r="I41" s="176"/>
      <c r="J41" s="163"/>
      <c r="K41" s="180"/>
      <c r="L41" s="180"/>
      <c r="M41" s="181"/>
      <c r="N41" s="149"/>
      <c r="O41" s="183"/>
      <c r="P41" s="185"/>
      <c r="Q41" s="143"/>
      <c r="R41" s="143"/>
      <c r="S41" s="143"/>
      <c r="T41" s="143"/>
      <c r="U41" s="143"/>
      <c r="V41" s="143"/>
      <c r="W41" s="175"/>
      <c r="X41" s="175" t="s">
        <v>65</v>
      </c>
      <c r="Y41" s="175">
        <v>0.15</v>
      </c>
      <c r="Z41" s="175" t="s">
        <v>66</v>
      </c>
      <c r="AA41" s="175" t="s">
        <v>391</v>
      </c>
      <c r="AB41" s="175" t="s">
        <v>68</v>
      </c>
      <c r="AC41" s="175">
        <v>0.3</v>
      </c>
      <c r="AD41" s="168">
        <v>0.3</v>
      </c>
      <c r="AE41" s="168"/>
      <c r="AF41" s="176"/>
      <c r="AG41" s="176"/>
      <c r="AH41" s="257"/>
      <c r="AI41" s="179"/>
      <c r="AJ41" s="34" t="s">
        <v>615</v>
      </c>
      <c r="AK41" s="33" t="s">
        <v>430</v>
      </c>
      <c r="AL41" s="33">
        <v>2</v>
      </c>
      <c r="AM41" s="33" t="s">
        <v>618</v>
      </c>
      <c r="AN41" s="32" t="s">
        <v>621</v>
      </c>
      <c r="AO41" s="19">
        <v>45719</v>
      </c>
      <c r="AP41" s="19">
        <v>45777</v>
      </c>
      <c r="AQ41" s="163"/>
      <c r="AR41" s="126"/>
      <c r="AS41" s="126"/>
      <c r="AT41" s="161"/>
      <c r="AU41" s="300"/>
      <c r="AV41" s="171"/>
      <c r="AW41" s="177"/>
      <c r="AX41" s="177"/>
      <c r="AY41" s="301"/>
      <c r="AZ41" s="171"/>
    </row>
    <row r="42" spans="1:52" s="62" customFormat="1" ht="135" customHeight="1">
      <c r="A42" s="171"/>
      <c r="B42" s="173"/>
      <c r="C42" s="143"/>
      <c r="D42" s="143"/>
      <c r="E42" s="143"/>
      <c r="F42" s="143"/>
      <c r="G42" s="126"/>
      <c r="H42" s="143"/>
      <c r="I42" s="126"/>
      <c r="J42" s="164"/>
      <c r="K42" s="166"/>
      <c r="L42" s="166"/>
      <c r="M42" s="168"/>
      <c r="N42" s="128"/>
      <c r="O42" s="184"/>
      <c r="P42" s="170"/>
      <c r="Q42" s="37" t="s">
        <v>59</v>
      </c>
      <c r="R42" s="37" t="s">
        <v>613</v>
      </c>
      <c r="S42" s="33" t="s">
        <v>428</v>
      </c>
      <c r="T42" s="37" t="s">
        <v>114</v>
      </c>
      <c r="U42" s="37" t="s">
        <v>29</v>
      </c>
      <c r="V42" s="37" t="s">
        <v>59</v>
      </c>
      <c r="W42" s="7">
        <v>0.25</v>
      </c>
      <c r="X42" s="37" t="s">
        <v>65</v>
      </c>
      <c r="Y42" s="7">
        <v>0.15</v>
      </c>
      <c r="Z42" s="37" t="s">
        <v>66</v>
      </c>
      <c r="AA42" s="37" t="s">
        <v>67</v>
      </c>
      <c r="AB42" s="43" t="s">
        <v>68</v>
      </c>
      <c r="AC42" s="74">
        <f>(W42+Y42)</f>
        <v>0.4</v>
      </c>
      <c r="AD42" s="38">
        <f>M40*AC42</f>
        <v>0.4</v>
      </c>
      <c r="AE42" s="89">
        <v>0.33600000000000002</v>
      </c>
      <c r="AF42" s="126"/>
      <c r="AG42" s="126"/>
      <c r="AH42" s="258"/>
      <c r="AI42" s="143"/>
      <c r="AJ42" s="37" t="s">
        <v>616</v>
      </c>
      <c r="AK42" s="9" t="s">
        <v>417</v>
      </c>
      <c r="AL42" s="9">
        <v>2</v>
      </c>
      <c r="AM42" s="9" t="s">
        <v>619</v>
      </c>
      <c r="AN42" s="33" t="s">
        <v>622</v>
      </c>
      <c r="AO42" s="19">
        <v>45719</v>
      </c>
      <c r="AP42" s="19">
        <v>46006</v>
      </c>
      <c r="AQ42" s="164"/>
      <c r="AR42" s="41" t="s">
        <v>408</v>
      </c>
      <c r="AS42" s="41" t="s">
        <v>409</v>
      </c>
      <c r="AT42" s="72" t="s">
        <v>410</v>
      </c>
      <c r="AU42" s="15" t="s">
        <v>144</v>
      </c>
      <c r="AV42" s="37" t="s">
        <v>624</v>
      </c>
      <c r="AW42" s="15" t="s">
        <v>320</v>
      </c>
      <c r="AX42" s="15" t="s">
        <v>343</v>
      </c>
      <c r="AY42" s="66">
        <v>45790</v>
      </c>
      <c r="AZ42" s="17" t="s">
        <v>596</v>
      </c>
    </row>
    <row r="43" spans="1:52" s="62" customFormat="1" ht="133.19999999999999" customHeight="1">
      <c r="A43" s="171" t="s">
        <v>639</v>
      </c>
      <c r="B43" s="172" t="s">
        <v>402</v>
      </c>
      <c r="C43" s="142" t="s">
        <v>431</v>
      </c>
      <c r="D43" s="142" t="s">
        <v>432</v>
      </c>
      <c r="E43" s="142" t="s">
        <v>425</v>
      </c>
      <c r="F43" s="125" t="s">
        <v>433</v>
      </c>
      <c r="G43" s="125" t="s">
        <v>434</v>
      </c>
      <c r="H43" s="142" t="s">
        <v>625</v>
      </c>
      <c r="I43" s="125" t="s">
        <v>651</v>
      </c>
      <c r="J43" s="162" t="s">
        <v>626</v>
      </c>
      <c r="K43" s="165">
        <v>5000</v>
      </c>
      <c r="L43" s="165" t="s">
        <v>90</v>
      </c>
      <c r="M43" s="167">
        <v>1</v>
      </c>
      <c r="N43" s="165" t="s">
        <v>74</v>
      </c>
      <c r="O43" s="167">
        <v>0.6</v>
      </c>
      <c r="P43" s="169" t="s">
        <v>131</v>
      </c>
      <c r="Q43" s="37" t="s">
        <v>59</v>
      </c>
      <c r="R43" s="37" t="s">
        <v>627</v>
      </c>
      <c r="S43" s="9" t="s">
        <v>669</v>
      </c>
      <c r="T43" s="37" t="s">
        <v>114</v>
      </c>
      <c r="U43" s="37" t="s">
        <v>29</v>
      </c>
      <c r="V43" s="37" t="s">
        <v>59</v>
      </c>
      <c r="W43" s="7">
        <v>0.25</v>
      </c>
      <c r="X43" s="37" t="s">
        <v>65</v>
      </c>
      <c r="Y43" s="7">
        <v>0.15</v>
      </c>
      <c r="Z43" s="37" t="s">
        <v>66</v>
      </c>
      <c r="AA43" s="37" t="s">
        <v>391</v>
      </c>
      <c r="AB43" s="43" t="s">
        <v>68</v>
      </c>
      <c r="AC43" s="74">
        <f>(W43+Y43)</f>
        <v>0.4</v>
      </c>
      <c r="AD43" s="38">
        <f>(M43*AC43)</f>
        <v>0.4</v>
      </c>
      <c r="AE43" s="38">
        <f>(M43-AD43)</f>
        <v>0.6</v>
      </c>
      <c r="AF43" s="142" t="s">
        <v>137</v>
      </c>
      <c r="AG43" s="142" t="s">
        <v>138</v>
      </c>
      <c r="AH43" s="247" t="s">
        <v>158</v>
      </c>
      <c r="AI43" s="171" t="s">
        <v>139</v>
      </c>
      <c r="AJ43" s="37" t="s">
        <v>629</v>
      </c>
      <c r="AK43" s="9" t="s">
        <v>417</v>
      </c>
      <c r="AL43" s="9">
        <v>1</v>
      </c>
      <c r="AM43" s="9" t="s">
        <v>619</v>
      </c>
      <c r="AN43" s="9" t="s">
        <v>632</v>
      </c>
      <c r="AO43" s="19">
        <v>45354</v>
      </c>
      <c r="AP43" s="19">
        <v>45641</v>
      </c>
      <c r="AQ43" s="159" t="s">
        <v>114</v>
      </c>
      <c r="AR43" s="41" t="s">
        <v>408</v>
      </c>
      <c r="AS43" s="41" t="s">
        <v>409</v>
      </c>
      <c r="AT43" s="72" t="s">
        <v>410</v>
      </c>
      <c r="AU43" s="37" t="s">
        <v>144</v>
      </c>
      <c r="AV43" s="37" t="s">
        <v>634</v>
      </c>
      <c r="AW43" s="37" t="s">
        <v>320</v>
      </c>
      <c r="AX43" s="15" t="s">
        <v>343</v>
      </c>
      <c r="AY43" s="63">
        <v>45790</v>
      </c>
      <c r="AZ43" s="37" t="s">
        <v>596</v>
      </c>
    </row>
    <row r="44" spans="1:52" s="62" customFormat="1" ht="133.80000000000001" customHeight="1">
      <c r="A44" s="171"/>
      <c r="B44" s="173"/>
      <c r="C44" s="143"/>
      <c r="D44" s="143"/>
      <c r="E44" s="143"/>
      <c r="F44" s="126"/>
      <c r="G44" s="126"/>
      <c r="H44" s="143"/>
      <c r="I44" s="126"/>
      <c r="J44" s="164"/>
      <c r="K44" s="166"/>
      <c r="L44" s="166"/>
      <c r="M44" s="168"/>
      <c r="N44" s="166"/>
      <c r="O44" s="168"/>
      <c r="P44" s="170"/>
      <c r="Q44" s="37" t="s">
        <v>59</v>
      </c>
      <c r="R44" s="37" t="s">
        <v>628</v>
      </c>
      <c r="S44" s="110" t="s">
        <v>60</v>
      </c>
      <c r="T44" s="37" t="s">
        <v>114</v>
      </c>
      <c r="U44" s="37" t="s">
        <v>29</v>
      </c>
      <c r="V44" s="37" t="s">
        <v>59</v>
      </c>
      <c r="W44" s="7">
        <v>0.25</v>
      </c>
      <c r="X44" s="37" t="s">
        <v>65</v>
      </c>
      <c r="Y44" s="7">
        <v>0.15</v>
      </c>
      <c r="Z44" s="37" t="s">
        <v>66</v>
      </c>
      <c r="AA44" s="37" t="s">
        <v>67</v>
      </c>
      <c r="AB44" s="43" t="s">
        <v>68</v>
      </c>
      <c r="AC44" s="74">
        <f>(W44+Y44)</f>
        <v>0.4</v>
      </c>
      <c r="AD44" s="38">
        <f>AE43*AC44</f>
        <v>0.24</v>
      </c>
      <c r="AE44" s="102">
        <v>0.28799999999999998</v>
      </c>
      <c r="AF44" s="143"/>
      <c r="AG44" s="143"/>
      <c r="AH44" s="248"/>
      <c r="AI44" s="171"/>
      <c r="AJ44" s="37" t="s">
        <v>630</v>
      </c>
      <c r="AK44" s="9" t="s">
        <v>100</v>
      </c>
      <c r="AL44" s="9">
        <v>2</v>
      </c>
      <c r="AM44" s="9" t="s">
        <v>631</v>
      </c>
      <c r="AN44" s="9" t="s">
        <v>633</v>
      </c>
      <c r="AO44" s="19">
        <v>45354</v>
      </c>
      <c r="AP44" s="19">
        <v>45641</v>
      </c>
      <c r="AQ44" s="159"/>
      <c r="AR44" s="41" t="s">
        <v>408</v>
      </c>
      <c r="AS44" s="41" t="s">
        <v>409</v>
      </c>
      <c r="AT44" s="72" t="s">
        <v>410</v>
      </c>
      <c r="AU44" s="37" t="s">
        <v>144</v>
      </c>
      <c r="AV44" s="37" t="s">
        <v>635</v>
      </c>
      <c r="AW44" s="37" t="s">
        <v>320</v>
      </c>
      <c r="AX44" s="15" t="s">
        <v>343</v>
      </c>
      <c r="AY44" s="63">
        <v>45790</v>
      </c>
      <c r="AZ44" s="37" t="s">
        <v>596</v>
      </c>
    </row>
    <row r="45" spans="1:52" s="62" customFormat="1" ht="179.25" customHeight="1">
      <c r="A45" s="211" t="s">
        <v>572</v>
      </c>
      <c r="B45" s="279" t="s">
        <v>460</v>
      </c>
      <c r="C45" s="239" t="s">
        <v>461</v>
      </c>
      <c r="D45" s="239" t="s">
        <v>462</v>
      </c>
      <c r="E45" s="239" t="s">
        <v>463</v>
      </c>
      <c r="F45" s="239" t="s">
        <v>540</v>
      </c>
      <c r="G45" s="239" t="s">
        <v>539</v>
      </c>
      <c r="H45" s="239" t="s">
        <v>541</v>
      </c>
      <c r="I45" s="239" t="s">
        <v>464</v>
      </c>
      <c r="J45" s="239" t="s">
        <v>415</v>
      </c>
      <c r="K45" s="271" t="s">
        <v>542</v>
      </c>
      <c r="L45" s="274" t="s">
        <v>78</v>
      </c>
      <c r="M45" s="275">
        <v>0.6</v>
      </c>
      <c r="N45" s="274" t="s">
        <v>73</v>
      </c>
      <c r="O45" s="275">
        <v>0.4</v>
      </c>
      <c r="P45" s="265" t="s">
        <v>158</v>
      </c>
      <c r="Q45" s="75" t="s">
        <v>668</v>
      </c>
      <c r="R45" s="75" t="s">
        <v>543</v>
      </c>
      <c r="S45" s="75" t="s">
        <v>466</v>
      </c>
      <c r="T45" s="75" t="s">
        <v>114</v>
      </c>
      <c r="U45" s="75" t="s">
        <v>29</v>
      </c>
      <c r="V45" s="75" t="s">
        <v>173</v>
      </c>
      <c r="W45" s="76">
        <v>0.15</v>
      </c>
      <c r="X45" s="75" t="s">
        <v>65</v>
      </c>
      <c r="Y45" s="76">
        <v>0.15</v>
      </c>
      <c r="Z45" s="75" t="s">
        <v>66</v>
      </c>
      <c r="AA45" s="75" t="s">
        <v>67</v>
      </c>
      <c r="AB45" s="77" t="s">
        <v>68</v>
      </c>
      <c r="AC45" s="76">
        <f>(W45+Y45)</f>
        <v>0.3</v>
      </c>
      <c r="AD45" s="90">
        <f>(M45*AC45)</f>
        <v>0.18</v>
      </c>
      <c r="AE45" s="91">
        <f>(M45-AD45)</f>
        <v>0.42</v>
      </c>
      <c r="AF45" s="239" t="s">
        <v>685</v>
      </c>
      <c r="AG45" s="239" t="s">
        <v>689</v>
      </c>
      <c r="AH45" s="266" t="s">
        <v>178</v>
      </c>
      <c r="AI45" s="239" t="s">
        <v>200</v>
      </c>
      <c r="AJ45" s="290" t="s">
        <v>410</v>
      </c>
      <c r="AK45" s="290" t="s">
        <v>410</v>
      </c>
      <c r="AL45" s="290" t="s">
        <v>410</v>
      </c>
      <c r="AM45" s="290" t="s">
        <v>410</v>
      </c>
      <c r="AN45" s="290" t="s">
        <v>410</v>
      </c>
      <c r="AO45" s="290" t="s">
        <v>410</v>
      </c>
      <c r="AP45" s="290" t="s">
        <v>410</v>
      </c>
      <c r="AQ45" s="290" t="s">
        <v>410</v>
      </c>
      <c r="AR45" s="68" t="s">
        <v>408</v>
      </c>
      <c r="AS45" s="68" t="s">
        <v>409</v>
      </c>
      <c r="AT45" s="72" t="s">
        <v>410</v>
      </c>
      <c r="AU45" s="15" t="s">
        <v>144</v>
      </c>
      <c r="AV45" s="37" t="s">
        <v>545</v>
      </c>
      <c r="AW45" s="37" t="s">
        <v>546</v>
      </c>
      <c r="AX45" s="37" t="s">
        <v>343</v>
      </c>
      <c r="AY45" s="30">
        <v>45786</v>
      </c>
      <c r="AZ45" s="17" t="s">
        <v>519</v>
      </c>
    </row>
    <row r="46" spans="1:52" s="62" customFormat="1" ht="266.39999999999998" customHeight="1">
      <c r="A46" s="211"/>
      <c r="B46" s="280"/>
      <c r="C46" s="240"/>
      <c r="D46" s="240"/>
      <c r="E46" s="240"/>
      <c r="F46" s="240"/>
      <c r="G46" s="240"/>
      <c r="H46" s="240"/>
      <c r="I46" s="240"/>
      <c r="J46" s="240"/>
      <c r="K46" s="272"/>
      <c r="L46" s="272"/>
      <c r="M46" s="272"/>
      <c r="N46" s="272"/>
      <c r="O46" s="272"/>
      <c r="P46" s="240"/>
      <c r="Q46" s="75" t="s">
        <v>59</v>
      </c>
      <c r="R46" s="78" t="s">
        <v>544</v>
      </c>
      <c r="S46" s="75" t="s">
        <v>466</v>
      </c>
      <c r="T46" s="75" t="s">
        <v>343</v>
      </c>
      <c r="U46" s="75" t="s">
        <v>29</v>
      </c>
      <c r="V46" s="75" t="s">
        <v>59</v>
      </c>
      <c r="W46" s="76">
        <v>0.25</v>
      </c>
      <c r="X46" s="75" t="s">
        <v>65</v>
      </c>
      <c r="Y46" s="76">
        <v>0.15</v>
      </c>
      <c r="Z46" s="75" t="s">
        <v>66</v>
      </c>
      <c r="AA46" s="75" t="s">
        <v>67</v>
      </c>
      <c r="AB46" s="77" t="s">
        <v>68</v>
      </c>
      <c r="AC46" s="76">
        <f>(W46+Y46)</f>
        <v>0.4</v>
      </c>
      <c r="AD46" s="90">
        <f>+AC46*AE45</f>
        <v>0.16800000000000001</v>
      </c>
      <c r="AE46" s="90">
        <f>+AE45*AD46</f>
        <v>7.0559999999999998E-2</v>
      </c>
      <c r="AF46" s="240"/>
      <c r="AG46" s="240"/>
      <c r="AH46" s="260"/>
      <c r="AI46" s="245"/>
      <c r="AJ46" s="240"/>
      <c r="AK46" s="240"/>
      <c r="AL46" s="240"/>
      <c r="AM46" s="240"/>
      <c r="AN46" s="240"/>
      <c r="AO46" s="240"/>
      <c r="AP46" s="240"/>
      <c r="AQ46" s="240"/>
      <c r="AR46" s="68" t="s">
        <v>408</v>
      </c>
      <c r="AS46" s="68" t="s">
        <v>409</v>
      </c>
      <c r="AT46" s="72" t="s">
        <v>410</v>
      </c>
      <c r="AU46" s="15" t="s">
        <v>144</v>
      </c>
      <c r="AV46" s="37" t="s">
        <v>533</v>
      </c>
      <c r="AW46" s="37" t="s">
        <v>547</v>
      </c>
      <c r="AX46" s="37" t="s">
        <v>343</v>
      </c>
      <c r="AY46" s="30">
        <v>45786</v>
      </c>
      <c r="AZ46" s="17" t="s">
        <v>519</v>
      </c>
    </row>
    <row r="47" spans="1:52" s="62" customFormat="1" ht="169.2" customHeight="1">
      <c r="A47" s="211"/>
      <c r="B47" s="281"/>
      <c r="C47" s="241"/>
      <c r="D47" s="241"/>
      <c r="E47" s="241"/>
      <c r="F47" s="241"/>
      <c r="G47" s="241"/>
      <c r="H47" s="241"/>
      <c r="I47" s="241"/>
      <c r="J47" s="241"/>
      <c r="K47" s="273"/>
      <c r="L47" s="273"/>
      <c r="M47" s="273"/>
      <c r="N47" s="273"/>
      <c r="O47" s="273"/>
      <c r="P47" s="241"/>
      <c r="Q47" s="75" t="s">
        <v>668</v>
      </c>
      <c r="R47" s="78" t="s">
        <v>467</v>
      </c>
      <c r="S47" s="75" t="s">
        <v>466</v>
      </c>
      <c r="T47" s="75" t="s">
        <v>674</v>
      </c>
      <c r="U47" s="75" t="s">
        <v>29</v>
      </c>
      <c r="V47" s="75" t="s">
        <v>173</v>
      </c>
      <c r="W47" s="76">
        <v>0.15</v>
      </c>
      <c r="X47" s="75" t="s">
        <v>65</v>
      </c>
      <c r="Y47" s="76">
        <v>0.15</v>
      </c>
      <c r="Z47" s="75" t="s">
        <v>66</v>
      </c>
      <c r="AA47" s="75" t="s">
        <v>67</v>
      </c>
      <c r="AB47" s="77" t="s">
        <v>68</v>
      </c>
      <c r="AC47" s="76">
        <f t="shared" ref="AC47:AC57" si="3">(W47+Y47)</f>
        <v>0.3</v>
      </c>
      <c r="AD47" s="90">
        <f>+AE45*AC47</f>
        <v>0.126</v>
      </c>
      <c r="AE47" s="103">
        <v>0.17599999999999999</v>
      </c>
      <c r="AF47" s="241"/>
      <c r="AG47" s="241"/>
      <c r="AH47" s="262"/>
      <c r="AI47" s="246"/>
      <c r="AJ47" s="241"/>
      <c r="AK47" s="241"/>
      <c r="AL47" s="241"/>
      <c r="AM47" s="241"/>
      <c r="AN47" s="241"/>
      <c r="AO47" s="241"/>
      <c r="AP47" s="241"/>
      <c r="AQ47" s="241"/>
      <c r="AR47" s="68" t="s">
        <v>408</v>
      </c>
      <c r="AS47" s="68" t="s">
        <v>409</v>
      </c>
      <c r="AT47" s="72" t="s">
        <v>410</v>
      </c>
      <c r="AU47" s="15" t="s">
        <v>144</v>
      </c>
      <c r="AV47" s="37" t="s">
        <v>535</v>
      </c>
      <c r="AW47" s="37" t="s">
        <v>548</v>
      </c>
      <c r="AX47" s="37" t="s">
        <v>343</v>
      </c>
      <c r="AY47" s="30">
        <v>45786</v>
      </c>
      <c r="AZ47" s="17" t="s">
        <v>519</v>
      </c>
    </row>
    <row r="48" spans="1:52" s="62" customFormat="1" ht="124.2" customHeight="1">
      <c r="A48" s="171" t="s">
        <v>569</v>
      </c>
      <c r="B48" s="279" t="s">
        <v>460</v>
      </c>
      <c r="C48" s="239" t="s">
        <v>461</v>
      </c>
      <c r="D48" s="239" t="s">
        <v>468</v>
      </c>
      <c r="E48" s="239" t="s">
        <v>469</v>
      </c>
      <c r="F48" s="239" t="s">
        <v>470</v>
      </c>
      <c r="G48" s="239" t="s">
        <v>471</v>
      </c>
      <c r="H48" s="239" t="s">
        <v>509</v>
      </c>
      <c r="I48" s="239" t="s">
        <v>472</v>
      </c>
      <c r="J48" s="239" t="s">
        <v>58</v>
      </c>
      <c r="K48" s="271">
        <v>1987</v>
      </c>
      <c r="L48" s="274" t="s">
        <v>72</v>
      </c>
      <c r="M48" s="275">
        <v>0.8</v>
      </c>
      <c r="N48" s="274" t="s">
        <v>73</v>
      </c>
      <c r="O48" s="275">
        <v>0.4</v>
      </c>
      <c r="P48" s="265" t="s">
        <v>158</v>
      </c>
      <c r="Q48" s="78" t="s">
        <v>59</v>
      </c>
      <c r="R48" s="82" t="s">
        <v>510</v>
      </c>
      <c r="S48" s="75" t="s">
        <v>466</v>
      </c>
      <c r="T48" s="75" t="s">
        <v>114</v>
      </c>
      <c r="U48" s="78" t="s">
        <v>29</v>
      </c>
      <c r="V48" s="79" t="s">
        <v>59</v>
      </c>
      <c r="W48" s="80">
        <v>0.25</v>
      </c>
      <c r="X48" s="79" t="s">
        <v>65</v>
      </c>
      <c r="Y48" s="81">
        <v>0.15</v>
      </c>
      <c r="Z48" s="79" t="s">
        <v>66</v>
      </c>
      <c r="AA48" s="79" t="s">
        <v>67</v>
      </c>
      <c r="AB48" s="84" t="s">
        <v>68</v>
      </c>
      <c r="AC48" s="80">
        <f t="shared" si="3"/>
        <v>0.4</v>
      </c>
      <c r="AD48" s="93">
        <f>(M48*AC48)</f>
        <v>0.32000000000000006</v>
      </c>
      <c r="AE48" s="105">
        <f>(M48-AD48)</f>
        <v>0.48</v>
      </c>
      <c r="AF48" s="239" t="s">
        <v>137</v>
      </c>
      <c r="AG48" s="239" t="s">
        <v>689</v>
      </c>
      <c r="AH48" s="242" t="s">
        <v>158</v>
      </c>
      <c r="AI48" s="239" t="s">
        <v>139</v>
      </c>
      <c r="AJ48" s="290" t="s">
        <v>410</v>
      </c>
      <c r="AK48" s="290" t="s">
        <v>410</v>
      </c>
      <c r="AL48" s="290" t="s">
        <v>410</v>
      </c>
      <c r="AM48" s="290" t="s">
        <v>410</v>
      </c>
      <c r="AN48" s="290" t="s">
        <v>410</v>
      </c>
      <c r="AO48" s="290" t="s">
        <v>410</v>
      </c>
      <c r="AP48" s="290" t="s">
        <v>410</v>
      </c>
      <c r="AQ48" s="290" t="s">
        <v>410</v>
      </c>
      <c r="AR48" s="68" t="s">
        <v>408</v>
      </c>
      <c r="AS48" s="68" t="s">
        <v>409</v>
      </c>
      <c r="AT48" s="72" t="s">
        <v>410</v>
      </c>
      <c r="AU48" s="15" t="s">
        <v>144</v>
      </c>
      <c r="AV48" s="37" t="s">
        <v>513</v>
      </c>
      <c r="AW48" s="37" t="s">
        <v>516</v>
      </c>
      <c r="AX48" s="15" t="s">
        <v>343</v>
      </c>
      <c r="AY48" s="63">
        <v>45786</v>
      </c>
      <c r="AZ48" s="11" t="s">
        <v>519</v>
      </c>
    </row>
    <row r="49" spans="1:52" s="62" customFormat="1" ht="225.6" customHeight="1">
      <c r="A49" s="171"/>
      <c r="B49" s="291"/>
      <c r="C49" s="249"/>
      <c r="D49" s="249"/>
      <c r="E49" s="249"/>
      <c r="F49" s="249"/>
      <c r="G49" s="249"/>
      <c r="H49" s="249"/>
      <c r="I49" s="249"/>
      <c r="J49" s="249"/>
      <c r="K49" s="292"/>
      <c r="L49" s="293"/>
      <c r="M49" s="294"/>
      <c r="N49" s="293"/>
      <c r="O49" s="294"/>
      <c r="P49" s="295"/>
      <c r="Q49" s="75" t="s">
        <v>668</v>
      </c>
      <c r="R49" s="75" t="s">
        <v>511</v>
      </c>
      <c r="S49" s="75" t="s">
        <v>466</v>
      </c>
      <c r="T49" s="75" t="s">
        <v>114</v>
      </c>
      <c r="U49" s="78" t="s">
        <v>29</v>
      </c>
      <c r="V49" s="79" t="s">
        <v>173</v>
      </c>
      <c r="W49" s="80">
        <v>0.15</v>
      </c>
      <c r="X49" s="79" t="s">
        <v>65</v>
      </c>
      <c r="Y49" s="81">
        <v>0.15</v>
      </c>
      <c r="Z49" s="79" t="s">
        <v>66</v>
      </c>
      <c r="AA49" s="79" t="s">
        <v>67</v>
      </c>
      <c r="AB49" s="84" t="s">
        <v>68</v>
      </c>
      <c r="AC49" s="80">
        <f>(W49+Y49)</f>
        <v>0.3</v>
      </c>
      <c r="AD49" s="93">
        <f>+AE48*AC49</f>
        <v>0.14399999999999999</v>
      </c>
      <c r="AE49" s="93">
        <f>+AE48-AD49</f>
        <v>0.33599999999999997</v>
      </c>
      <c r="AF49" s="249"/>
      <c r="AG49" s="249"/>
      <c r="AH49" s="250"/>
      <c r="AI49" s="249"/>
      <c r="AJ49" s="296"/>
      <c r="AK49" s="296"/>
      <c r="AL49" s="296"/>
      <c r="AM49" s="296"/>
      <c r="AN49" s="296"/>
      <c r="AO49" s="296"/>
      <c r="AP49" s="296"/>
      <c r="AQ49" s="296"/>
      <c r="AR49" s="68" t="s">
        <v>408</v>
      </c>
      <c r="AS49" s="68" t="s">
        <v>409</v>
      </c>
      <c r="AT49" s="72" t="s">
        <v>410</v>
      </c>
      <c r="AU49" s="15" t="s">
        <v>144</v>
      </c>
      <c r="AV49" s="37" t="s">
        <v>514</v>
      </c>
      <c r="AW49" s="37" t="s">
        <v>517</v>
      </c>
      <c r="AX49" s="15" t="s">
        <v>343</v>
      </c>
      <c r="AY49" s="63">
        <v>45786</v>
      </c>
      <c r="AZ49" s="11" t="s">
        <v>519</v>
      </c>
    </row>
    <row r="50" spans="1:52" s="62" customFormat="1" ht="93.75" customHeight="1">
      <c r="A50" s="171"/>
      <c r="B50" s="280"/>
      <c r="C50" s="240"/>
      <c r="D50" s="240"/>
      <c r="E50" s="240"/>
      <c r="F50" s="240"/>
      <c r="G50" s="240"/>
      <c r="H50" s="240"/>
      <c r="I50" s="240"/>
      <c r="J50" s="240"/>
      <c r="K50" s="272"/>
      <c r="L50" s="272"/>
      <c r="M50" s="272"/>
      <c r="N50" s="272"/>
      <c r="O50" s="272"/>
      <c r="P50" s="240"/>
      <c r="Q50" s="78" t="s">
        <v>59</v>
      </c>
      <c r="R50" s="75" t="s">
        <v>512</v>
      </c>
      <c r="S50" s="75" t="s">
        <v>466</v>
      </c>
      <c r="T50" s="75" t="s">
        <v>114</v>
      </c>
      <c r="U50" s="78" t="s">
        <v>29</v>
      </c>
      <c r="V50" s="79" t="s">
        <v>59</v>
      </c>
      <c r="W50" s="80">
        <v>0.25</v>
      </c>
      <c r="X50" s="79" t="s">
        <v>65</v>
      </c>
      <c r="Y50" s="81">
        <v>0.15</v>
      </c>
      <c r="Z50" s="79" t="s">
        <v>66</v>
      </c>
      <c r="AA50" s="79" t="s">
        <v>67</v>
      </c>
      <c r="AB50" s="84" t="s">
        <v>68</v>
      </c>
      <c r="AC50" s="80">
        <f t="shared" si="3"/>
        <v>0.4</v>
      </c>
      <c r="AD50" s="93">
        <f>+AE49*AC50</f>
        <v>0.13439999999999999</v>
      </c>
      <c r="AE50" s="104">
        <f>+AE49-AD50</f>
        <v>0.20159999999999997</v>
      </c>
      <c r="AF50" s="240"/>
      <c r="AG50" s="240"/>
      <c r="AH50" s="243"/>
      <c r="AI50" s="245"/>
      <c r="AJ50" s="240"/>
      <c r="AK50" s="240"/>
      <c r="AL50" s="240"/>
      <c r="AM50" s="240"/>
      <c r="AN50" s="240"/>
      <c r="AO50" s="240"/>
      <c r="AP50" s="240"/>
      <c r="AQ50" s="240"/>
      <c r="AR50" s="68" t="s">
        <v>408</v>
      </c>
      <c r="AS50" s="68" t="s">
        <v>409</v>
      </c>
      <c r="AT50" s="72" t="s">
        <v>410</v>
      </c>
      <c r="AU50" s="15" t="s">
        <v>144</v>
      </c>
      <c r="AV50" s="37" t="s">
        <v>515</v>
      </c>
      <c r="AW50" s="15" t="s">
        <v>518</v>
      </c>
      <c r="AX50" s="15" t="s">
        <v>343</v>
      </c>
      <c r="AY50" s="63">
        <v>45786</v>
      </c>
      <c r="AZ50" s="11" t="s">
        <v>519</v>
      </c>
    </row>
    <row r="51" spans="1:52" s="62" customFormat="1" ht="306.60000000000002" customHeight="1">
      <c r="A51" s="211" t="s">
        <v>572</v>
      </c>
      <c r="B51" s="279" t="s">
        <v>460</v>
      </c>
      <c r="C51" s="239" t="s">
        <v>461</v>
      </c>
      <c r="D51" s="239" t="s">
        <v>473</v>
      </c>
      <c r="E51" s="239" t="s">
        <v>463</v>
      </c>
      <c r="F51" s="239" t="s">
        <v>474</v>
      </c>
      <c r="G51" s="239" t="s">
        <v>475</v>
      </c>
      <c r="H51" s="239" t="s">
        <v>529</v>
      </c>
      <c r="I51" s="239" t="s">
        <v>653</v>
      </c>
      <c r="J51" s="239" t="s">
        <v>415</v>
      </c>
      <c r="K51" s="271" t="s">
        <v>465</v>
      </c>
      <c r="L51" s="274" t="s">
        <v>72</v>
      </c>
      <c r="M51" s="275">
        <v>0.8</v>
      </c>
      <c r="N51" s="274" t="s">
        <v>74</v>
      </c>
      <c r="O51" s="275">
        <v>0.6</v>
      </c>
      <c r="P51" s="297" t="s">
        <v>131</v>
      </c>
      <c r="Q51" s="75" t="s">
        <v>59</v>
      </c>
      <c r="R51" s="78" t="s">
        <v>530</v>
      </c>
      <c r="S51" s="75" t="s">
        <v>466</v>
      </c>
      <c r="T51" s="75" t="s">
        <v>343</v>
      </c>
      <c r="U51" s="75" t="s">
        <v>29</v>
      </c>
      <c r="V51" s="75" t="s">
        <v>59</v>
      </c>
      <c r="W51" s="76">
        <v>0.25</v>
      </c>
      <c r="X51" s="75" t="s">
        <v>65</v>
      </c>
      <c r="Y51" s="76">
        <v>0.15</v>
      </c>
      <c r="Z51" s="75" t="s">
        <v>66</v>
      </c>
      <c r="AA51" s="75" t="s">
        <v>67</v>
      </c>
      <c r="AB51" s="77" t="s">
        <v>68</v>
      </c>
      <c r="AC51" s="76">
        <f t="shared" si="3"/>
        <v>0.4</v>
      </c>
      <c r="AD51" s="90">
        <f>(M51*AC51)</f>
        <v>0.32000000000000006</v>
      </c>
      <c r="AE51" s="91">
        <f>(M51-AD51)</f>
        <v>0.48</v>
      </c>
      <c r="AF51" s="239" t="s">
        <v>137</v>
      </c>
      <c r="AG51" s="239" t="s">
        <v>138</v>
      </c>
      <c r="AH51" s="242" t="s">
        <v>158</v>
      </c>
      <c r="AI51" s="239" t="s">
        <v>139</v>
      </c>
      <c r="AJ51" s="290" t="s">
        <v>410</v>
      </c>
      <c r="AK51" s="290" t="s">
        <v>410</v>
      </c>
      <c r="AL51" s="290" t="s">
        <v>410</v>
      </c>
      <c r="AM51" s="290" t="s">
        <v>410</v>
      </c>
      <c r="AN51" s="290" t="s">
        <v>410</v>
      </c>
      <c r="AO51" s="290" t="s">
        <v>410</v>
      </c>
      <c r="AP51" s="290" t="s">
        <v>410</v>
      </c>
      <c r="AQ51" s="290" t="s">
        <v>410</v>
      </c>
      <c r="AR51" s="68" t="s">
        <v>408</v>
      </c>
      <c r="AS51" s="68" t="s">
        <v>409</v>
      </c>
      <c r="AT51" s="72" t="s">
        <v>410</v>
      </c>
      <c r="AU51" s="15" t="s">
        <v>144</v>
      </c>
      <c r="AV51" s="37" t="s">
        <v>533</v>
      </c>
      <c r="AW51" s="37" t="s">
        <v>536</v>
      </c>
      <c r="AX51" s="37" t="s">
        <v>343</v>
      </c>
      <c r="AY51" s="30">
        <v>45786</v>
      </c>
      <c r="AZ51" s="11" t="s">
        <v>519</v>
      </c>
    </row>
    <row r="52" spans="1:52" s="62" customFormat="1" ht="186" customHeight="1">
      <c r="A52" s="211"/>
      <c r="B52" s="280"/>
      <c r="C52" s="240"/>
      <c r="D52" s="240"/>
      <c r="E52" s="240"/>
      <c r="F52" s="240"/>
      <c r="G52" s="240"/>
      <c r="H52" s="240"/>
      <c r="I52" s="240"/>
      <c r="J52" s="240"/>
      <c r="K52" s="272"/>
      <c r="L52" s="272"/>
      <c r="M52" s="272"/>
      <c r="N52" s="272"/>
      <c r="O52" s="272"/>
      <c r="P52" s="240"/>
      <c r="Q52" s="75" t="s">
        <v>668</v>
      </c>
      <c r="R52" s="75" t="s">
        <v>531</v>
      </c>
      <c r="S52" s="75" t="s">
        <v>60</v>
      </c>
      <c r="T52" s="75" t="s">
        <v>343</v>
      </c>
      <c r="U52" s="75" t="s">
        <v>29</v>
      </c>
      <c r="V52" s="75" t="s">
        <v>173</v>
      </c>
      <c r="W52" s="76">
        <v>0.15</v>
      </c>
      <c r="X52" s="75" t="s">
        <v>65</v>
      </c>
      <c r="Y52" s="76">
        <v>0.15</v>
      </c>
      <c r="Z52" s="75" t="s">
        <v>66</v>
      </c>
      <c r="AA52" s="75" t="s">
        <v>67</v>
      </c>
      <c r="AB52" s="77" t="s">
        <v>68</v>
      </c>
      <c r="AC52" s="76">
        <f t="shared" si="3"/>
        <v>0.3</v>
      </c>
      <c r="AD52" s="90">
        <f>(AE51*AC52)</f>
        <v>0.14399999999999999</v>
      </c>
      <c r="AE52" s="91">
        <f>(AE51-AD52)</f>
        <v>0.33599999999999997</v>
      </c>
      <c r="AF52" s="240"/>
      <c r="AG52" s="240"/>
      <c r="AH52" s="243"/>
      <c r="AI52" s="245"/>
      <c r="AJ52" s="240"/>
      <c r="AK52" s="240"/>
      <c r="AL52" s="240"/>
      <c r="AM52" s="240"/>
      <c r="AN52" s="240"/>
      <c r="AO52" s="240"/>
      <c r="AP52" s="240"/>
      <c r="AQ52" s="240"/>
      <c r="AR52" s="68" t="s">
        <v>408</v>
      </c>
      <c r="AS52" s="68" t="s">
        <v>409</v>
      </c>
      <c r="AT52" s="72" t="s">
        <v>410</v>
      </c>
      <c r="AU52" s="15" t="s">
        <v>144</v>
      </c>
      <c r="AV52" s="37" t="s">
        <v>534</v>
      </c>
      <c r="AW52" s="15" t="s">
        <v>537</v>
      </c>
      <c r="AX52" s="37" t="s">
        <v>343</v>
      </c>
      <c r="AY52" s="30">
        <v>45786</v>
      </c>
      <c r="AZ52" s="11" t="s">
        <v>519</v>
      </c>
    </row>
    <row r="53" spans="1:52" s="62" customFormat="1" ht="212.4" customHeight="1">
      <c r="A53" s="211"/>
      <c r="B53" s="281"/>
      <c r="C53" s="241"/>
      <c r="D53" s="241"/>
      <c r="E53" s="241"/>
      <c r="F53" s="241"/>
      <c r="G53" s="241"/>
      <c r="H53" s="241"/>
      <c r="I53" s="241"/>
      <c r="J53" s="241"/>
      <c r="K53" s="273"/>
      <c r="L53" s="273"/>
      <c r="M53" s="273"/>
      <c r="N53" s="273"/>
      <c r="O53" s="273"/>
      <c r="P53" s="241"/>
      <c r="Q53" s="75" t="s">
        <v>59</v>
      </c>
      <c r="R53" s="78" t="s">
        <v>532</v>
      </c>
      <c r="S53" s="75" t="s">
        <v>466</v>
      </c>
      <c r="T53" s="75" t="s">
        <v>674</v>
      </c>
      <c r="U53" s="75" t="s">
        <v>29</v>
      </c>
      <c r="V53" s="75" t="s">
        <v>59</v>
      </c>
      <c r="W53" s="76">
        <v>0.25</v>
      </c>
      <c r="X53" s="75" t="s">
        <v>65</v>
      </c>
      <c r="Y53" s="76">
        <v>0.15</v>
      </c>
      <c r="Z53" s="75" t="s">
        <v>66</v>
      </c>
      <c r="AA53" s="75" t="s">
        <v>67</v>
      </c>
      <c r="AB53" s="77" t="s">
        <v>68</v>
      </c>
      <c r="AC53" s="76">
        <f t="shared" si="3"/>
        <v>0.4</v>
      </c>
      <c r="AD53" s="90">
        <f>(AE52*AC53)</f>
        <v>0.13439999999999999</v>
      </c>
      <c r="AE53" s="106">
        <f>(AE52-AD53)</f>
        <v>0.20159999999999997</v>
      </c>
      <c r="AF53" s="241"/>
      <c r="AG53" s="241"/>
      <c r="AH53" s="244"/>
      <c r="AI53" s="246"/>
      <c r="AJ53" s="241"/>
      <c r="AK53" s="241"/>
      <c r="AL53" s="241"/>
      <c r="AM53" s="241"/>
      <c r="AN53" s="241"/>
      <c r="AO53" s="241"/>
      <c r="AP53" s="241"/>
      <c r="AQ53" s="241"/>
      <c r="AR53" s="68" t="s">
        <v>408</v>
      </c>
      <c r="AS53" s="68" t="s">
        <v>409</v>
      </c>
      <c r="AT53" s="72" t="s">
        <v>410</v>
      </c>
      <c r="AU53" s="15" t="s">
        <v>144</v>
      </c>
      <c r="AV53" s="37" t="s">
        <v>535</v>
      </c>
      <c r="AW53" s="37" t="s">
        <v>538</v>
      </c>
      <c r="AX53" s="37" t="s">
        <v>343</v>
      </c>
      <c r="AY53" s="30">
        <v>45786</v>
      </c>
      <c r="AZ53" s="11" t="s">
        <v>519</v>
      </c>
    </row>
    <row r="54" spans="1:52" s="62" customFormat="1" ht="219.6" customHeight="1">
      <c r="A54" s="211" t="s">
        <v>571</v>
      </c>
      <c r="B54" s="279" t="s">
        <v>460</v>
      </c>
      <c r="C54" s="239" t="s">
        <v>461</v>
      </c>
      <c r="D54" s="239" t="s">
        <v>476</v>
      </c>
      <c r="E54" s="239" t="s">
        <v>463</v>
      </c>
      <c r="F54" s="239" t="s">
        <v>477</v>
      </c>
      <c r="G54" s="239" t="s">
        <v>478</v>
      </c>
      <c r="H54" s="239" t="s">
        <v>523</v>
      </c>
      <c r="I54" s="239" t="s">
        <v>652</v>
      </c>
      <c r="J54" s="239" t="s">
        <v>415</v>
      </c>
      <c r="K54" s="274" t="s">
        <v>480</v>
      </c>
      <c r="L54" s="274" t="s">
        <v>75</v>
      </c>
      <c r="M54" s="275">
        <v>0.4</v>
      </c>
      <c r="N54" s="274" t="s">
        <v>73</v>
      </c>
      <c r="O54" s="275">
        <v>0.4</v>
      </c>
      <c r="P54" s="265" t="s">
        <v>158</v>
      </c>
      <c r="Q54" s="75" t="s">
        <v>59</v>
      </c>
      <c r="R54" s="82" t="s">
        <v>524</v>
      </c>
      <c r="S54" s="82" t="s">
        <v>60</v>
      </c>
      <c r="T54" s="82" t="s">
        <v>257</v>
      </c>
      <c r="U54" s="75" t="s">
        <v>29</v>
      </c>
      <c r="V54" s="77" t="s">
        <v>59</v>
      </c>
      <c r="W54" s="76">
        <v>0.25</v>
      </c>
      <c r="X54" s="75" t="s">
        <v>65</v>
      </c>
      <c r="Y54" s="76">
        <v>0.15</v>
      </c>
      <c r="Z54" s="75" t="s">
        <v>66</v>
      </c>
      <c r="AA54" s="75" t="s">
        <v>67</v>
      </c>
      <c r="AB54" s="77" t="s">
        <v>68</v>
      </c>
      <c r="AC54" s="76">
        <f t="shared" si="3"/>
        <v>0.4</v>
      </c>
      <c r="AD54" s="90">
        <f>(M54*AC54)</f>
        <v>0.16000000000000003</v>
      </c>
      <c r="AE54" s="91">
        <f>(M54-AD54)</f>
        <v>0.24</v>
      </c>
      <c r="AF54" s="239" t="s">
        <v>684</v>
      </c>
      <c r="AG54" s="239" t="s">
        <v>689</v>
      </c>
      <c r="AH54" s="259" t="s">
        <v>178</v>
      </c>
      <c r="AI54" s="239" t="s">
        <v>200</v>
      </c>
      <c r="AJ54" s="290" t="s">
        <v>410</v>
      </c>
      <c r="AK54" s="290" t="s">
        <v>410</v>
      </c>
      <c r="AL54" s="290" t="s">
        <v>410</v>
      </c>
      <c r="AM54" s="290" t="s">
        <v>410</v>
      </c>
      <c r="AN54" s="290" t="s">
        <v>410</v>
      </c>
      <c r="AO54" s="290" t="s">
        <v>410</v>
      </c>
      <c r="AP54" s="290" t="s">
        <v>410</v>
      </c>
      <c r="AQ54" s="290" t="s">
        <v>410</v>
      </c>
      <c r="AR54" s="68" t="s">
        <v>408</v>
      </c>
      <c r="AS54" s="68" t="s">
        <v>409</v>
      </c>
      <c r="AT54" s="72" t="s">
        <v>410</v>
      </c>
      <c r="AU54" s="15" t="s">
        <v>144</v>
      </c>
      <c r="AV54" s="37" t="s">
        <v>526</v>
      </c>
      <c r="AW54" s="37" t="s">
        <v>527</v>
      </c>
      <c r="AX54" s="15" t="s">
        <v>343</v>
      </c>
      <c r="AY54" s="66">
        <v>45786</v>
      </c>
      <c r="AZ54" s="37" t="s">
        <v>519</v>
      </c>
    </row>
    <row r="55" spans="1:52" s="62" customFormat="1" ht="138.75" customHeight="1">
      <c r="A55" s="211"/>
      <c r="B55" s="281"/>
      <c r="C55" s="241"/>
      <c r="D55" s="241"/>
      <c r="E55" s="241"/>
      <c r="F55" s="241"/>
      <c r="G55" s="241"/>
      <c r="H55" s="241"/>
      <c r="I55" s="241"/>
      <c r="J55" s="240"/>
      <c r="K55" s="272"/>
      <c r="L55" s="272"/>
      <c r="M55" s="272"/>
      <c r="N55" s="272"/>
      <c r="O55" s="272"/>
      <c r="P55" s="240"/>
      <c r="Q55" s="75" t="s">
        <v>59</v>
      </c>
      <c r="R55" s="82" t="s">
        <v>525</v>
      </c>
      <c r="S55" s="82" t="s">
        <v>60</v>
      </c>
      <c r="T55" s="75" t="s">
        <v>114</v>
      </c>
      <c r="U55" s="75" t="s">
        <v>29</v>
      </c>
      <c r="V55" s="77" t="s">
        <v>59</v>
      </c>
      <c r="W55" s="76">
        <v>0.25</v>
      </c>
      <c r="X55" s="75" t="s">
        <v>65</v>
      </c>
      <c r="Y55" s="76">
        <v>0.15</v>
      </c>
      <c r="Z55" s="75" t="s">
        <v>66</v>
      </c>
      <c r="AA55" s="75" t="s">
        <v>67</v>
      </c>
      <c r="AB55" s="77" t="s">
        <v>68</v>
      </c>
      <c r="AC55" s="76">
        <f t="shared" si="3"/>
        <v>0.4</v>
      </c>
      <c r="AD55" s="90">
        <f>(AE54*AC55)</f>
        <v>9.6000000000000002E-2</v>
      </c>
      <c r="AE55" s="106">
        <f>(AE54-AD55)</f>
        <v>0.14399999999999999</v>
      </c>
      <c r="AF55" s="240"/>
      <c r="AG55" s="240"/>
      <c r="AH55" s="260"/>
      <c r="AI55" s="245"/>
      <c r="AJ55" s="241"/>
      <c r="AK55" s="241"/>
      <c r="AL55" s="241"/>
      <c r="AM55" s="241"/>
      <c r="AN55" s="241"/>
      <c r="AO55" s="241"/>
      <c r="AP55" s="241"/>
      <c r="AQ55" s="241"/>
      <c r="AR55" s="68" t="s">
        <v>408</v>
      </c>
      <c r="AS55" s="68" t="s">
        <v>409</v>
      </c>
      <c r="AT55" s="72" t="s">
        <v>410</v>
      </c>
      <c r="AU55" s="15" t="s">
        <v>144</v>
      </c>
      <c r="AV55" s="37" t="s">
        <v>526</v>
      </c>
      <c r="AW55" s="37" t="s">
        <v>528</v>
      </c>
      <c r="AX55" s="15" t="s">
        <v>343</v>
      </c>
      <c r="AY55" s="66">
        <v>45786</v>
      </c>
      <c r="AZ55" s="37" t="s">
        <v>519</v>
      </c>
    </row>
    <row r="56" spans="1:52" s="62" customFormat="1" ht="166.2" customHeight="1">
      <c r="A56" s="211" t="s">
        <v>574</v>
      </c>
      <c r="B56" s="279" t="s">
        <v>460</v>
      </c>
      <c r="C56" s="239" t="s">
        <v>461</v>
      </c>
      <c r="D56" s="239" t="s">
        <v>462</v>
      </c>
      <c r="E56" s="239" t="s">
        <v>463</v>
      </c>
      <c r="F56" s="239" t="s">
        <v>481</v>
      </c>
      <c r="G56" s="239" t="s">
        <v>560</v>
      </c>
      <c r="H56" s="239" t="s">
        <v>559</v>
      </c>
      <c r="I56" s="239" t="s">
        <v>479</v>
      </c>
      <c r="J56" s="239" t="s">
        <v>415</v>
      </c>
      <c r="K56" s="271">
        <v>240</v>
      </c>
      <c r="L56" s="274" t="s">
        <v>78</v>
      </c>
      <c r="M56" s="275">
        <v>0.6</v>
      </c>
      <c r="N56" s="274" t="s">
        <v>73</v>
      </c>
      <c r="O56" s="275">
        <v>0.4</v>
      </c>
      <c r="P56" s="265" t="s">
        <v>158</v>
      </c>
      <c r="Q56" s="75" t="s">
        <v>59</v>
      </c>
      <c r="R56" s="75" t="s">
        <v>561</v>
      </c>
      <c r="S56" s="75" t="s">
        <v>60</v>
      </c>
      <c r="T56" s="75" t="s">
        <v>343</v>
      </c>
      <c r="U56" s="75" t="s">
        <v>29</v>
      </c>
      <c r="V56" s="75" t="s">
        <v>59</v>
      </c>
      <c r="W56" s="76">
        <v>0.25</v>
      </c>
      <c r="X56" s="75" t="s">
        <v>65</v>
      </c>
      <c r="Y56" s="76">
        <v>0.15</v>
      </c>
      <c r="Z56" s="75" t="s">
        <v>66</v>
      </c>
      <c r="AA56" s="75" t="s">
        <v>67</v>
      </c>
      <c r="AB56" s="77" t="s">
        <v>68</v>
      </c>
      <c r="AC56" s="76">
        <f t="shared" si="3"/>
        <v>0.4</v>
      </c>
      <c r="AD56" s="90">
        <f>(M56*AC56)</f>
        <v>0.24</v>
      </c>
      <c r="AE56" s="91">
        <f>(M56-AD56)</f>
        <v>0.36</v>
      </c>
      <c r="AF56" s="239" t="s">
        <v>685</v>
      </c>
      <c r="AG56" s="239" t="s">
        <v>689</v>
      </c>
      <c r="AH56" s="261" t="s">
        <v>178</v>
      </c>
      <c r="AI56" s="239" t="s">
        <v>200</v>
      </c>
      <c r="AJ56" s="290" t="s">
        <v>410</v>
      </c>
      <c r="AK56" s="290" t="s">
        <v>410</v>
      </c>
      <c r="AL56" s="290" t="s">
        <v>410</v>
      </c>
      <c r="AM56" s="290" t="s">
        <v>410</v>
      </c>
      <c r="AN56" s="290" t="s">
        <v>410</v>
      </c>
      <c r="AO56" s="290" t="s">
        <v>410</v>
      </c>
      <c r="AP56" s="290" t="s">
        <v>410</v>
      </c>
      <c r="AQ56" s="290" t="s">
        <v>410</v>
      </c>
      <c r="AR56" s="68" t="s">
        <v>408</v>
      </c>
      <c r="AS56" s="68" t="s">
        <v>409</v>
      </c>
      <c r="AT56" s="72" t="s">
        <v>410</v>
      </c>
      <c r="AU56" s="15" t="s">
        <v>144</v>
      </c>
      <c r="AV56" s="17" t="s">
        <v>534</v>
      </c>
      <c r="AW56" s="37" t="s">
        <v>563</v>
      </c>
      <c r="AX56" s="15" t="s">
        <v>343</v>
      </c>
      <c r="AY56" s="63">
        <v>45786</v>
      </c>
      <c r="AZ56" s="37" t="s">
        <v>519</v>
      </c>
    </row>
    <row r="57" spans="1:52" s="62" customFormat="1" ht="120.6" customHeight="1">
      <c r="A57" s="211"/>
      <c r="B57" s="280"/>
      <c r="C57" s="240"/>
      <c r="D57" s="240"/>
      <c r="E57" s="240"/>
      <c r="F57" s="240"/>
      <c r="G57" s="240"/>
      <c r="H57" s="240"/>
      <c r="I57" s="240"/>
      <c r="J57" s="240"/>
      <c r="K57" s="272"/>
      <c r="L57" s="272"/>
      <c r="M57" s="272"/>
      <c r="N57" s="272"/>
      <c r="O57" s="272"/>
      <c r="P57" s="240"/>
      <c r="Q57" s="75" t="s">
        <v>668</v>
      </c>
      <c r="R57" s="75" t="s">
        <v>482</v>
      </c>
      <c r="S57" s="75" t="s">
        <v>466</v>
      </c>
      <c r="T57" s="75" t="s">
        <v>675</v>
      </c>
      <c r="U57" s="75" t="s">
        <v>29</v>
      </c>
      <c r="V57" s="75" t="s">
        <v>173</v>
      </c>
      <c r="W57" s="76">
        <v>0.15</v>
      </c>
      <c r="X57" s="75" t="s">
        <v>65</v>
      </c>
      <c r="Y57" s="76">
        <v>0.15</v>
      </c>
      <c r="Z57" s="75" t="s">
        <v>66</v>
      </c>
      <c r="AA57" s="75" t="s">
        <v>67</v>
      </c>
      <c r="AB57" s="77" t="s">
        <v>68</v>
      </c>
      <c r="AC57" s="76">
        <f t="shared" si="3"/>
        <v>0.3</v>
      </c>
      <c r="AD57" s="90">
        <f>+AE56*AC57</f>
        <v>0.108</v>
      </c>
      <c r="AE57" s="94">
        <f>(AE56-AD57)</f>
        <v>0.252</v>
      </c>
      <c r="AF57" s="240"/>
      <c r="AG57" s="240"/>
      <c r="AH57" s="260"/>
      <c r="AI57" s="245"/>
      <c r="AJ57" s="240"/>
      <c r="AK57" s="240"/>
      <c r="AL57" s="240"/>
      <c r="AM57" s="240"/>
      <c r="AN57" s="240"/>
      <c r="AO57" s="240"/>
      <c r="AP57" s="240"/>
      <c r="AQ57" s="240"/>
      <c r="AR57" s="68" t="s">
        <v>408</v>
      </c>
      <c r="AS57" s="68" t="s">
        <v>409</v>
      </c>
      <c r="AT57" s="72" t="s">
        <v>410</v>
      </c>
      <c r="AU57" s="15" t="s">
        <v>144</v>
      </c>
      <c r="AV57" s="17" t="s">
        <v>564</v>
      </c>
      <c r="AW57" s="37" t="s">
        <v>566</v>
      </c>
      <c r="AX57" s="15" t="s">
        <v>343</v>
      </c>
      <c r="AY57" s="63">
        <v>45786</v>
      </c>
      <c r="AZ57" s="37" t="s">
        <v>519</v>
      </c>
    </row>
    <row r="58" spans="1:52" s="62" customFormat="1" ht="409.2" customHeight="1">
      <c r="A58" s="211"/>
      <c r="B58" s="281"/>
      <c r="C58" s="241"/>
      <c r="D58" s="241"/>
      <c r="E58" s="241"/>
      <c r="F58" s="241"/>
      <c r="G58" s="241"/>
      <c r="H58" s="241"/>
      <c r="I58" s="241"/>
      <c r="J58" s="241"/>
      <c r="K58" s="273"/>
      <c r="L58" s="273"/>
      <c r="M58" s="273"/>
      <c r="N58" s="273"/>
      <c r="O58" s="273"/>
      <c r="P58" s="241"/>
      <c r="Q58" s="75" t="s">
        <v>668</v>
      </c>
      <c r="R58" s="75" t="s">
        <v>562</v>
      </c>
      <c r="S58" s="75" t="s">
        <v>466</v>
      </c>
      <c r="T58" s="75" t="s">
        <v>114</v>
      </c>
      <c r="U58" s="75" t="s">
        <v>29</v>
      </c>
      <c r="V58" s="75" t="s">
        <v>173</v>
      </c>
      <c r="W58" s="76">
        <v>0.15</v>
      </c>
      <c r="X58" s="75" t="s">
        <v>65</v>
      </c>
      <c r="Y58" s="76">
        <v>0.15</v>
      </c>
      <c r="Z58" s="75" t="s">
        <v>66</v>
      </c>
      <c r="AA58" s="75" t="s">
        <v>67</v>
      </c>
      <c r="AB58" s="77" t="s">
        <v>68</v>
      </c>
      <c r="AC58" s="76">
        <f>(W58+Y58)</f>
        <v>0.3</v>
      </c>
      <c r="AD58" s="90">
        <f>(+AE57*AC58)</f>
        <v>7.5600000000000001E-2</v>
      </c>
      <c r="AE58" s="103">
        <f>+AE57-AD58</f>
        <v>0.1764</v>
      </c>
      <c r="AF58" s="241"/>
      <c r="AG58" s="241"/>
      <c r="AH58" s="262"/>
      <c r="AI58" s="246"/>
      <c r="AJ58" s="241"/>
      <c r="AK58" s="241"/>
      <c r="AL58" s="241"/>
      <c r="AM58" s="241"/>
      <c r="AN58" s="241"/>
      <c r="AO58" s="241"/>
      <c r="AP58" s="241"/>
      <c r="AQ58" s="241"/>
      <c r="AR58" s="68" t="s">
        <v>408</v>
      </c>
      <c r="AS58" s="68" t="s">
        <v>409</v>
      </c>
      <c r="AT58" s="72" t="s">
        <v>410</v>
      </c>
      <c r="AU58" s="15" t="s">
        <v>144</v>
      </c>
      <c r="AV58" s="17" t="s">
        <v>565</v>
      </c>
      <c r="AW58" s="37" t="s">
        <v>567</v>
      </c>
      <c r="AX58" s="15" t="s">
        <v>343</v>
      </c>
      <c r="AY58" s="63">
        <v>45786</v>
      </c>
      <c r="AZ58" s="37" t="s">
        <v>519</v>
      </c>
    </row>
    <row r="59" spans="1:52" s="62" customFormat="1" ht="168.75" customHeight="1" thickBot="1">
      <c r="A59" s="37" t="s">
        <v>570</v>
      </c>
      <c r="B59" s="122" t="s">
        <v>460</v>
      </c>
      <c r="C59" s="78" t="s">
        <v>461</v>
      </c>
      <c r="D59" s="78" t="s">
        <v>462</v>
      </c>
      <c r="E59" s="78" t="s">
        <v>463</v>
      </c>
      <c r="F59" s="78" t="s">
        <v>483</v>
      </c>
      <c r="G59" s="78" t="s">
        <v>484</v>
      </c>
      <c r="H59" s="78" t="s">
        <v>568</v>
      </c>
      <c r="I59" s="78" t="s">
        <v>654</v>
      </c>
      <c r="J59" s="78" t="s">
        <v>415</v>
      </c>
      <c r="K59" s="99" t="s">
        <v>485</v>
      </c>
      <c r="L59" s="99" t="s">
        <v>75</v>
      </c>
      <c r="M59" s="93">
        <v>0.4</v>
      </c>
      <c r="N59" s="99" t="s">
        <v>74</v>
      </c>
      <c r="O59" s="93">
        <v>0.6</v>
      </c>
      <c r="P59" s="83" t="s">
        <v>158</v>
      </c>
      <c r="Q59" s="78" t="s">
        <v>59</v>
      </c>
      <c r="R59" s="78" t="s">
        <v>520</v>
      </c>
      <c r="S59" s="78" t="s">
        <v>466</v>
      </c>
      <c r="T59" s="78" t="s">
        <v>676</v>
      </c>
      <c r="U59" s="78" t="s">
        <v>29</v>
      </c>
      <c r="V59" s="78" t="s">
        <v>59</v>
      </c>
      <c r="W59" s="80">
        <v>0.25</v>
      </c>
      <c r="X59" s="78" t="s">
        <v>65</v>
      </c>
      <c r="Y59" s="80">
        <v>0.15</v>
      </c>
      <c r="Z59" s="78" t="s">
        <v>66</v>
      </c>
      <c r="AA59" s="78" t="s">
        <v>67</v>
      </c>
      <c r="AB59" s="84" t="s">
        <v>68</v>
      </c>
      <c r="AC59" s="80">
        <f>(W59+Y59)</f>
        <v>0.4</v>
      </c>
      <c r="AD59" s="93">
        <f>(M59*AC59)</f>
        <v>0.16000000000000003</v>
      </c>
      <c r="AE59" s="107">
        <f>(M59-AD59)</f>
        <v>0.24</v>
      </c>
      <c r="AF59" s="78" t="s">
        <v>137</v>
      </c>
      <c r="AG59" s="78" t="s">
        <v>138</v>
      </c>
      <c r="AH59" s="100" t="s">
        <v>158</v>
      </c>
      <c r="AI59" s="78" t="s">
        <v>139</v>
      </c>
      <c r="AJ59" s="78" t="s">
        <v>410</v>
      </c>
      <c r="AK59" s="78" t="s">
        <v>410</v>
      </c>
      <c r="AL59" s="78" t="s">
        <v>410</v>
      </c>
      <c r="AM59" s="78" t="s">
        <v>410</v>
      </c>
      <c r="AN59" s="78" t="s">
        <v>410</v>
      </c>
      <c r="AO59" s="78" t="s">
        <v>410</v>
      </c>
      <c r="AP59" s="78" t="s">
        <v>410</v>
      </c>
      <c r="AQ59" s="78" t="s">
        <v>410</v>
      </c>
      <c r="AR59" s="68" t="s">
        <v>408</v>
      </c>
      <c r="AS59" s="68" t="s">
        <v>409</v>
      </c>
      <c r="AT59" s="72" t="s">
        <v>410</v>
      </c>
      <c r="AU59" s="15" t="s">
        <v>144</v>
      </c>
      <c r="AV59" s="37" t="s">
        <v>521</v>
      </c>
      <c r="AW59" s="37" t="s">
        <v>522</v>
      </c>
      <c r="AX59" s="15" t="s">
        <v>343</v>
      </c>
      <c r="AY59" s="63">
        <v>45786</v>
      </c>
      <c r="AZ59" s="11" t="s">
        <v>519</v>
      </c>
    </row>
    <row r="60" spans="1:52" s="62" customFormat="1" ht="340.2" customHeight="1">
      <c r="A60" s="211" t="s">
        <v>573</v>
      </c>
      <c r="B60" s="298" t="s">
        <v>460</v>
      </c>
      <c r="C60" s="239" t="s">
        <v>461</v>
      </c>
      <c r="D60" s="239" t="s">
        <v>462</v>
      </c>
      <c r="E60" s="274" t="s">
        <v>463</v>
      </c>
      <c r="F60" s="239" t="s">
        <v>486</v>
      </c>
      <c r="G60" s="239" t="s">
        <v>549</v>
      </c>
      <c r="H60" s="239" t="s">
        <v>550</v>
      </c>
      <c r="I60" s="239" t="s">
        <v>655</v>
      </c>
      <c r="J60" s="239" t="s">
        <v>58</v>
      </c>
      <c r="K60" s="274">
        <v>11</v>
      </c>
      <c r="L60" s="274" t="s">
        <v>62</v>
      </c>
      <c r="M60" s="275">
        <v>0.2</v>
      </c>
      <c r="N60" s="274" t="s">
        <v>224</v>
      </c>
      <c r="O60" s="275">
        <v>0.6</v>
      </c>
      <c r="P60" s="265" t="s">
        <v>158</v>
      </c>
      <c r="Q60" s="75" t="s">
        <v>59</v>
      </c>
      <c r="R60" s="75" t="s">
        <v>551</v>
      </c>
      <c r="S60" s="75" t="s">
        <v>97</v>
      </c>
      <c r="T60" s="75" t="s">
        <v>487</v>
      </c>
      <c r="U60" s="75" t="s">
        <v>29</v>
      </c>
      <c r="V60" s="75" t="s">
        <v>59</v>
      </c>
      <c r="W60" s="76">
        <v>0.25</v>
      </c>
      <c r="X60" s="75" t="s">
        <v>65</v>
      </c>
      <c r="Y60" s="76">
        <v>0.15</v>
      </c>
      <c r="Z60" s="75" t="s">
        <v>66</v>
      </c>
      <c r="AA60" s="75" t="s">
        <v>67</v>
      </c>
      <c r="AB60" s="75" t="s">
        <v>68</v>
      </c>
      <c r="AC60" s="76">
        <f>(W60+Y60)</f>
        <v>0.4</v>
      </c>
      <c r="AD60" s="90">
        <f>+AC60*M60</f>
        <v>8.0000000000000016E-2</v>
      </c>
      <c r="AE60" s="90">
        <f>+M60-AD60</f>
        <v>0.12</v>
      </c>
      <c r="AF60" s="239" t="s">
        <v>685</v>
      </c>
      <c r="AG60" s="239" t="s">
        <v>138</v>
      </c>
      <c r="AH60" s="242" t="s">
        <v>158</v>
      </c>
      <c r="AI60" s="239" t="s">
        <v>247</v>
      </c>
      <c r="AJ60" s="290" t="s">
        <v>410</v>
      </c>
      <c r="AK60" s="290" t="s">
        <v>410</v>
      </c>
      <c r="AL60" s="290" t="s">
        <v>410</v>
      </c>
      <c r="AM60" s="290" t="s">
        <v>410</v>
      </c>
      <c r="AN60" s="290" t="s">
        <v>410</v>
      </c>
      <c r="AO60" s="290" t="s">
        <v>410</v>
      </c>
      <c r="AP60" s="290" t="s">
        <v>410</v>
      </c>
      <c r="AQ60" s="290" t="s">
        <v>410</v>
      </c>
      <c r="AR60" s="68" t="s">
        <v>408</v>
      </c>
      <c r="AS60" s="68" t="s">
        <v>409</v>
      </c>
      <c r="AT60" s="72" t="s">
        <v>410</v>
      </c>
      <c r="AU60" s="15" t="s">
        <v>144</v>
      </c>
      <c r="AV60" s="37" t="s">
        <v>554</v>
      </c>
      <c r="AW60" s="37" t="s">
        <v>555</v>
      </c>
      <c r="AX60" s="37" t="s">
        <v>343</v>
      </c>
      <c r="AY60" s="66">
        <v>45786</v>
      </c>
      <c r="AZ60" s="17" t="s">
        <v>519</v>
      </c>
    </row>
    <row r="61" spans="1:52" s="62" customFormat="1" ht="260.39999999999998" customHeight="1">
      <c r="A61" s="211"/>
      <c r="B61" s="291"/>
      <c r="C61" s="249"/>
      <c r="D61" s="249"/>
      <c r="E61" s="293"/>
      <c r="F61" s="249"/>
      <c r="G61" s="249"/>
      <c r="H61" s="249"/>
      <c r="I61" s="249"/>
      <c r="J61" s="249"/>
      <c r="K61" s="293"/>
      <c r="L61" s="293"/>
      <c r="M61" s="294"/>
      <c r="N61" s="293"/>
      <c r="O61" s="294"/>
      <c r="P61" s="295"/>
      <c r="Q61" s="75" t="s">
        <v>59</v>
      </c>
      <c r="R61" s="75" t="s">
        <v>552</v>
      </c>
      <c r="S61" s="75" t="s">
        <v>60</v>
      </c>
      <c r="T61" s="75" t="s">
        <v>343</v>
      </c>
      <c r="U61" s="75" t="s">
        <v>29</v>
      </c>
      <c r="V61" s="75" t="s">
        <v>59</v>
      </c>
      <c r="W61" s="76">
        <v>0.25</v>
      </c>
      <c r="X61" s="75" t="s">
        <v>65</v>
      </c>
      <c r="Y61" s="76">
        <v>0.15</v>
      </c>
      <c r="Z61" s="75" t="s">
        <v>66</v>
      </c>
      <c r="AA61" s="75" t="s">
        <v>67</v>
      </c>
      <c r="AB61" s="75" t="s">
        <v>68</v>
      </c>
      <c r="AC61" s="76">
        <f>(W61+Y61)</f>
        <v>0.4</v>
      </c>
      <c r="AD61" s="90">
        <f>+AC61*AE60</f>
        <v>4.8000000000000001E-2</v>
      </c>
      <c r="AE61" s="90">
        <f>+AE60*AD61</f>
        <v>5.7599999999999995E-3</v>
      </c>
      <c r="AF61" s="249"/>
      <c r="AG61" s="249"/>
      <c r="AH61" s="250"/>
      <c r="AI61" s="249"/>
      <c r="AJ61" s="240"/>
      <c r="AK61" s="240"/>
      <c r="AL61" s="240"/>
      <c r="AM61" s="240"/>
      <c r="AN61" s="240"/>
      <c r="AO61" s="240"/>
      <c r="AP61" s="240"/>
      <c r="AQ61" s="240"/>
      <c r="AR61" s="68" t="s">
        <v>408</v>
      </c>
      <c r="AS61" s="68" t="s">
        <v>409</v>
      </c>
      <c r="AT61" s="72" t="s">
        <v>410</v>
      </c>
      <c r="AU61" s="15" t="s">
        <v>144</v>
      </c>
      <c r="AV61" s="37" t="s">
        <v>556</v>
      </c>
      <c r="AW61" s="37" t="s">
        <v>557</v>
      </c>
      <c r="AX61" s="37" t="s">
        <v>343</v>
      </c>
      <c r="AY61" s="66">
        <v>45786</v>
      </c>
      <c r="AZ61" s="17" t="s">
        <v>519</v>
      </c>
    </row>
    <row r="62" spans="1:52" s="62" customFormat="1" ht="162.6" customHeight="1">
      <c r="A62" s="211"/>
      <c r="B62" s="280"/>
      <c r="C62" s="240"/>
      <c r="D62" s="240"/>
      <c r="E62" s="272"/>
      <c r="F62" s="240"/>
      <c r="G62" s="240"/>
      <c r="H62" s="240"/>
      <c r="I62" s="240"/>
      <c r="J62" s="240"/>
      <c r="K62" s="272"/>
      <c r="L62" s="272"/>
      <c r="M62" s="272"/>
      <c r="N62" s="272"/>
      <c r="O62" s="272"/>
      <c r="P62" s="240"/>
      <c r="Q62" s="75" t="s">
        <v>668</v>
      </c>
      <c r="R62" s="75" t="s">
        <v>553</v>
      </c>
      <c r="S62" s="75" t="s">
        <v>97</v>
      </c>
      <c r="T62" s="78" t="s">
        <v>677</v>
      </c>
      <c r="U62" s="75" t="s">
        <v>29</v>
      </c>
      <c r="V62" s="75" t="s">
        <v>173</v>
      </c>
      <c r="W62" s="76">
        <v>0.15</v>
      </c>
      <c r="X62" s="75" t="s">
        <v>65</v>
      </c>
      <c r="Y62" s="76">
        <v>0.15</v>
      </c>
      <c r="Z62" s="75" t="s">
        <v>488</v>
      </c>
      <c r="AA62" s="75" t="s">
        <v>67</v>
      </c>
      <c r="AB62" s="75" t="s">
        <v>68</v>
      </c>
      <c r="AC62" s="76">
        <f>(W62+Y62)</f>
        <v>0.3</v>
      </c>
      <c r="AD62" s="92">
        <v>0.05</v>
      </c>
      <c r="AE62" s="103">
        <v>0.05</v>
      </c>
      <c r="AF62" s="240"/>
      <c r="AG62" s="240"/>
      <c r="AH62" s="243"/>
      <c r="AI62" s="245"/>
      <c r="AJ62" s="241"/>
      <c r="AK62" s="241"/>
      <c r="AL62" s="241"/>
      <c r="AM62" s="241"/>
      <c r="AN62" s="241"/>
      <c r="AO62" s="241"/>
      <c r="AP62" s="241"/>
      <c r="AQ62" s="241"/>
      <c r="AR62" s="68" t="s">
        <v>408</v>
      </c>
      <c r="AS62" s="68" t="s">
        <v>409</v>
      </c>
      <c r="AT62" s="72" t="s">
        <v>410</v>
      </c>
      <c r="AU62" s="15" t="s">
        <v>144</v>
      </c>
      <c r="AV62" s="37" t="s">
        <v>558</v>
      </c>
      <c r="AW62" s="15" t="s">
        <v>320</v>
      </c>
      <c r="AX62" s="37" t="s">
        <v>343</v>
      </c>
      <c r="AY62" s="66">
        <v>45786</v>
      </c>
      <c r="AZ62" s="17" t="s">
        <v>519</v>
      </c>
    </row>
    <row r="63" spans="1:52" s="31" customFormat="1" ht="192" customHeight="1">
      <c r="A63" s="145" t="s">
        <v>235</v>
      </c>
      <c r="B63" s="214" t="s">
        <v>324</v>
      </c>
      <c r="C63" s="145" t="s">
        <v>111</v>
      </c>
      <c r="D63" s="142" t="s">
        <v>112</v>
      </c>
      <c r="E63" s="142" t="s">
        <v>61</v>
      </c>
      <c r="F63" s="125" t="s">
        <v>236</v>
      </c>
      <c r="G63" s="125" t="s">
        <v>237</v>
      </c>
      <c r="H63" s="268" t="s">
        <v>238</v>
      </c>
      <c r="I63" s="125" t="s">
        <v>656</v>
      </c>
      <c r="J63" s="142" t="s">
        <v>64</v>
      </c>
      <c r="K63" s="165" t="s">
        <v>113</v>
      </c>
      <c r="L63" s="165" t="s">
        <v>75</v>
      </c>
      <c r="M63" s="167">
        <v>0.4</v>
      </c>
      <c r="N63" s="165" t="s">
        <v>74</v>
      </c>
      <c r="O63" s="167">
        <v>0.6</v>
      </c>
      <c r="P63" s="217" t="s">
        <v>158</v>
      </c>
      <c r="Q63" s="43" t="s">
        <v>59</v>
      </c>
      <c r="R63" s="37" t="s">
        <v>239</v>
      </c>
      <c r="S63" s="43" t="s">
        <v>60</v>
      </c>
      <c r="T63" s="37" t="s">
        <v>114</v>
      </c>
      <c r="U63" s="43" t="s">
        <v>29</v>
      </c>
      <c r="V63" s="37" t="s">
        <v>59</v>
      </c>
      <c r="W63" s="38">
        <v>0.25</v>
      </c>
      <c r="X63" s="37" t="s">
        <v>65</v>
      </c>
      <c r="Y63" s="7">
        <v>0.15</v>
      </c>
      <c r="Z63" s="37" t="s">
        <v>66</v>
      </c>
      <c r="AA63" s="37" t="s">
        <v>67</v>
      </c>
      <c r="AB63" s="37" t="s">
        <v>68</v>
      </c>
      <c r="AC63" s="38">
        <f t="shared" ref="AC63:AC73" si="4">(W63+Y63)</f>
        <v>0.4</v>
      </c>
      <c r="AD63" s="38">
        <f>(M63*AC63)</f>
        <v>0.16000000000000003</v>
      </c>
      <c r="AE63" s="8">
        <f>(M63-AD63)</f>
        <v>0.24</v>
      </c>
      <c r="AF63" s="142" t="s">
        <v>685</v>
      </c>
      <c r="AG63" s="192" t="s">
        <v>138</v>
      </c>
      <c r="AH63" s="205" t="s">
        <v>158</v>
      </c>
      <c r="AI63" s="194" t="s">
        <v>139</v>
      </c>
      <c r="AJ63" s="206" t="s">
        <v>410</v>
      </c>
      <c r="AK63" s="162" t="s">
        <v>410</v>
      </c>
      <c r="AL63" s="201" t="s">
        <v>410</v>
      </c>
      <c r="AM63" s="162" t="s">
        <v>410</v>
      </c>
      <c r="AN63" s="162" t="s">
        <v>410</v>
      </c>
      <c r="AO63" s="198" t="s">
        <v>410</v>
      </c>
      <c r="AP63" s="198" t="s">
        <v>410</v>
      </c>
      <c r="AQ63" s="162" t="s">
        <v>410</v>
      </c>
      <c r="AR63" s="68" t="s">
        <v>408</v>
      </c>
      <c r="AS63" s="68" t="s">
        <v>409</v>
      </c>
      <c r="AT63" s="72" t="s">
        <v>410</v>
      </c>
      <c r="AU63" s="51" t="s">
        <v>144</v>
      </c>
      <c r="AV63" s="43" t="s">
        <v>341</v>
      </c>
      <c r="AW63" s="43" t="s">
        <v>342</v>
      </c>
      <c r="AX63" s="43" t="s">
        <v>343</v>
      </c>
      <c r="AY63" s="30">
        <v>45813</v>
      </c>
      <c r="AZ63" s="43" t="s">
        <v>344</v>
      </c>
    </row>
    <row r="64" spans="1:52" s="13" customFormat="1" ht="137.4" customHeight="1">
      <c r="A64" s="213"/>
      <c r="B64" s="215"/>
      <c r="C64" s="213"/>
      <c r="D64" s="179"/>
      <c r="E64" s="179"/>
      <c r="F64" s="176"/>
      <c r="G64" s="176"/>
      <c r="H64" s="269"/>
      <c r="I64" s="176"/>
      <c r="J64" s="179"/>
      <c r="K64" s="180"/>
      <c r="L64" s="180"/>
      <c r="M64" s="181"/>
      <c r="N64" s="180"/>
      <c r="O64" s="181"/>
      <c r="P64" s="223"/>
      <c r="Q64" s="43" t="s">
        <v>59</v>
      </c>
      <c r="R64" s="37" t="s">
        <v>240</v>
      </c>
      <c r="S64" s="43" t="s">
        <v>60</v>
      </c>
      <c r="T64" s="37" t="s">
        <v>114</v>
      </c>
      <c r="U64" s="43" t="s">
        <v>29</v>
      </c>
      <c r="V64" s="37" t="s">
        <v>59</v>
      </c>
      <c r="W64" s="38">
        <v>0.25</v>
      </c>
      <c r="X64" s="37" t="s">
        <v>65</v>
      </c>
      <c r="Y64" s="7">
        <v>0.15</v>
      </c>
      <c r="Z64" s="37" t="s">
        <v>66</v>
      </c>
      <c r="AA64" s="37" t="s">
        <v>67</v>
      </c>
      <c r="AB64" s="37" t="s">
        <v>68</v>
      </c>
      <c r="AC64" s="38">
        <f t="shared" si="4"/>
        <v>0.4</v>
      </c>
      <c r="AD64" s="38">
        <f>AC64*AE63</f>
        <v>9.6000000000000002E-2</v>
      </c>
      <c r="AE64" s="8">
        <f>AE63-AD64</f>
        <v>0.14399999999999999</v>
      </c>
      <c r="AF64" s="179"/>
      <c r="AG64" s="204"/>
      <c r="AH64" s="205"/>
      <c r="AI64" s="207"/>
      <c r="AJ64" s="149"/>
      <c r="AK64" s="163"/>
      <c r="AL64" s="202"/>
      <c r="AM64" s="163"/>
      <c r="AN64" s="163"/>
      <c r="AO64" s="199"/>
      <c r="AP64" s="199"/>
      <c r="AQ64" s="163"/>
      <c r="AR64" s="68" t="s">
        <v>408</v>
      </c>
      <c r="AS64" s="68" t="s">
        <v>409</v>
      </c>
      <c r="AT64" s="72" t="s">
        <v>410</v>
      </c>
      <c r="AU64" s="51" t="s">
        <v>144</v>
      </c>
      <c r="AV64" s="41" t="s">
        <v>345</v>
      </c>
      <c r="AW64" s="41" t="s">
        <v>346</v>
      </c>
      <c r="AX64" s="43" t="s">
        <v>343</v>
      </c>
      <c r="AY64" s="30">
        <v>45813</v>
      </c>
      <c r="AZ64" s="43" t="s">
        <v>344</v>
      </c>
    </row>
    <row r="65" spans="1:52" s="13" customFormat="1" ht="137.4" customHeight="1">
      <c r="A65" s="146"/>
      <c r="B65" s="144"/>
      <c r="C65" s="146"/>
      <c r="D65" s="143"/>
      <c r="E65" s="143"/>
      <c r="F65" s="126"/>
      <c r="G65" s="126"/>
      <c r="H65" s="270"/>
      <c r="I65" s="126"/>
      <c r="J65" s="143"/>
      <c r="K65" s="166"/>
      <c r="L65" s="166"/>
      <c r="M65" s="168"/>
      <c r="N65" s="166"/>
      <c r="O65" s="168"/>
      <c r="P65" s="218"/>
      <c r="Q65" s="43" t="s">
        <v>59</v>
      </c>
      <c r="R65" s="37" t="s">
        <v>241</v>
      </c>
      <c r="S65" s="43" t="s">
        <v>60</v>
      </c>
      <c r="T65" s="37" t="s">
        <v>114</v>
      </c>
      <c r="U65" s="43" t="s">
        <v>29</v>
      </c>
      <c r="V65" s="37" t="s">
        <v>59</v>
      </c>
      <c r="W65" s="38">
        <v>0.25</v>
      </c>
      <c r="X65" s="37" t="s">
        <v>65</v>
      </c>
      <c r="Y65" s="7">
        <v>0.15</v>
      </c>
      <c r="Z65" s="37" t="s">
        <v>66</v>
      </c>
      <c r="AA65" s="37" t="s">
        <v>67</v>
      </c>
      <c r="AB65" s="37" t="s">
        <v>68</v>
      </c>
      <c r="AC65" s="38">
        <f t="shared" ref="AC65" si="5">(W65+Y65)</f>
        <v>0.4</v>
      </c>
      <c r="AD65" s="38">
        <f>AC65*AE64</f>
        <v>5.7599999999999998E-2</v>
      </c>
      <c r="AE65" s="89">
        <f>AE64-AD65</f>
        <v>8.6399999999999991E-2</v>
      </c>
      <c r="AF65" s="143"/>
      <c r="AG65" s="193"/>
      <c r="AH65" s="205"/>
      <c r="AI65" s="195"/>
      <c r="AJ65" s="128"/>
      <c r="AK65" s="164"/>
      <c r="AL65" s="203"/>
      <c r="AM65" s="164"/>
      <c r="AN65" s="164"/>
      <c r="AO65" s="200"/>
      <c r="AP65" s="200"/>
      <c r="AQ65" s="164"/>
      <c r="AR65" s="68" t="s">
        <v>408</v>
      </c>
      <c r="AS65" s="68" t="s">
        <v>409</v>
      </c>
      <c r="AT65" s="72" t="s">
        <v>410</v>
      </c>
      <c r="AU65" s="51" t="s">
        <v>144</v>
      </c>
      <c r="AV65" s="41" t="s">
        <v>347</v>
      </c>
      <c r="AW65" s="41" t="s">
        <v>348</v>
      </c>
      <c r="AX65" s="43" t="s">
        <v>343</v>
      </c>
      <c r="AY65" s="30">
        <v>45813</v>
      </c>
      <c r="AZ65" s="43" t="s">
        <v>344</v>
      </c>
    </row>
    <row r="66" spans="1:52" s="2" customFormat="1" ht="184.2" customHeight="1">
      <c r="A66" s="37" t="s">
        <v>701</v>
      </c>
      <c r="B66" s="123" t="s">
        <v>324</v>
      </c>
      <c r="C66" s="37" t="s">
        <v>111</v>
      </c>
      <c r="D66" s="37" t="s">
        <v>112</v>
      </c>
      <c r="E66" s="37" t="s">
        <v>61</v>
      </c>
      <c r="F66" s="41" t="s">
        <v>351</v>
      </c>
      <c r="G66" s="41" t="s">
        <v>350</v>
      </c>
      <c r="H66" s="37" t="s">
        <v>349</v>
      </c>
      <c r="I66" s="41" t="s">
        <v>657</v>
      </c>
      <c r="J66" s="37" t="s">
        <v>64</v>
      </c>
      <c r="K66" s="86" t="s">
        <v>113</v>
      </c>
      <c r="L66" s="86" t="s">
        <v>75</v>
      </c>
      <c r="M66" s="38">
        <v>0.4</v>
      </c>
      <c r="N66" s="86" t="s">
        <v>74</v>
      </c>
      <c r="O66" s="38">
        <v>0.6</v>
      </c>
      <c r="P66" s="10" t="s">
        <v>158</v>
      </c>
      <c r="Q66" s="43" t="s">
        <v>59</v>
      </c>
      <c r="R66" s="37" t="s">
        <v>352</v>
      </c>
      <c r="S66" s="43" t="s">
        <v>60</v>
      </c>
      <c r="T66" s="37" t="s">
        <v>678</v>
      </c>
      <c r="U66" s="43" t="s">
        <v>29</v>
      </c>
      <c r="V66" s="37" t="s">
        <v>59</v>
      </c>
      <c r="W66" s="38">
        <v>0.25</v>
      </c>
      <c r="X66" s="37" t="s">
        <v>65</v>
      </c>
      <c r="Y66" s="7">
        <v>0.15</v>
      </c>
      <c r="Z66" s="37" t="s">
        <v>66</v>
      </c>
      <c r="AA66" s="37" t="s">
        <v>67</v>
      </c>
      <c r="AB66" s="37" t="s">
        <v>68</v>
      </c>
      <c r="AC66" s="38">
        <f t="shared" si="4"/>
        <v>0.4</v>
      </c>
      <c r="AD66" s="38">
        <f>(M66*AC66)</f>
        <v>0.16000000000000003</v>
      </c>
      <c r="AE66" s="89">
        <f>(M66-AD66)</f>
        <v>0.24</v>
      </c>
      <c r="AF66" s="37" t="s">
        <v>137</v>
      </c>
      <c r="AG66" s="39" t="s">
        <v>138</v>
      </c>
      <c r="AH66" s="49" t="s">
        <v>158</v>
      </c>
      <c r="AI66" s="40" t="s">
        <v>247</v>
      </c>
      <c r="AJ66" s="48" t="s">
        <v>410</v>
      </c>
      <c r="AK66" s="43" t="s">
        <v>410</v>
      </c>
      <c r="AL66" s="43" t="s">
        <v>410</v>
      </c>
      <c r="AM66" s="43" t="s">
        <v>410</v>
      </c>
      <c r="AN66" s="43" t="s">
        <v>410</v>
      </c>
      <c r="AO66" s="43" t="s">
        <v>410</v>
      </c>
      <c r="AP66" s="43" t="s">
        <v>410</v>
      </c>
      <c r="AQ66" s="43" t="s">
        <v>410</v>
      </c>
      <c r="AR66" s="68" t="s">
        <v>408</v>
      </c>
      <c r="AS66" s="68" t="s">
        <v>409</v>
      </c>
      <c r="AT66" s="72" t="s">
        <v>410</v>
      </c>
      <c r="AU66" s="51" t="s">
        <v>144</v>
      </c>
      <c r="AV66" s="37" t="s">
        <v>353</v>
      </c>
      <c r="AW66" s="37" t="s">
        <v>354</v>
      </c>
      <c r="AX66" s="37" t="s">
        <v>343</v>
      </c>
      <c r="AY66" s="12">
        <v>45783</v>
      </c>
      <c r="AZ66" s="37" t="s">
        <v>344</v>
      </c>
    </row>
    <row r="67" spans="1:52" s="2" customFormat="1" ht="409.2" customHeight="1">
      <c r="A67" s="37" t="s">
        <v>702</v>
      </c>
      <c r="B67" s="123" t="s">
        <v>324</v>
      </c>
      <c r="C67" s="37" t="s">
        <v>111</v>
      </c>
      <c r="D67" s="37" t="s">
        <v>115</v>
      </c>
      <c r="E67" s="37" t="s">
        <v>61</v>
      </c>
      <c r="F67" s="41" t="s">
        <v>356</v>
      </c>
      <c r="G67" s="41" t="s">
        <v>355</v>
      </c>
      <c r="H67" s="37" t="s">
        <v>357</v>
      </c>
      <c r="I67" s="41" t="s">
        <v>658</v>
      </c>
      <c r="J67" s="37" t="s">
        <v>64</v>
      </c>
      <c r="K67" s="86" t="s">
        <v>116</v>
      </c>
      <c r="L67" s="86" t="s">
        <v>78</v>
      </c>
      <c r="M67" s="38">
        <v>0.6</v>
      </c>
      <c r="N67" s="86" t="s">
        <v>73</v>
      </c>
      <c r="O67" s="38">
        <v>0.4</v>
      </c>
      <c r="P67" s="10" t="s">
        <v>158</v>
      </c>
      <c r="Q67" s="43" t="s">
        <v>59</v>
      </c>
      <c r="R67" s="37" t="s">
        <v>117</v>
      </c>
      <c r="S67" s="43" t="s">
        <v>60</v>
      </c>
      <c r="T67" s="37" t="s">
        <v>343</v>
      </c>
      <c r="U67" s="43" t="s">
        <v>29</v>
      </c>
      <c r="V67" s="37" t="s">
        <v>59</v>
      </c>
      <c r="W67" s="38">
        <v>0.25</v>
      </c>
      <c r="X67" s="37" t="s">
        <v>65</v>
      </c>
      <c r="Y67" s="7">
        <v>0.15</v>
      </c>
      <c r="Z67" s="37" t="s">
        <v>66</v>
      </c>
      <c r="AA67" s="37" t="s">
        <v>67</v>
      </c>
      <c r="AB67" s="37" t="s">
        <v>68</v>
      </c>
      <c r="AC67" s="38">
        <f t="shared" si="4"/>
        <v>0.4</v>
      </c>
      <c r="AD67" s="38">
        <f>(M67*AC67)</f>
        <v>0.24</v>
      </c>
      <c r="AE67" s="89">
        <f>(M67-AD67)</f>
        <v>0.36</v>
      </c>
      <c r="AF67" s="37" t="s">
        <v>137</v>
      </c>
      <c r="AG67" s="39" t="s">
        <v>689</v>
      </c>
      <c r="AH67" s="49" t="s">
        <v>158</v>
      </c>
      <c r="AI67" s="40" t="s">
        <v>247</v>
      </c>
      <c r="AJ67" s="48" t="s">
        <v>410</v>
      </c>
      <c r="AK67" s="37" t="s">
        <v>410</v>
      </c>
      <c r="AL67" s="37" t="s">
        <v>410</v>
      </c>
      <c r="AM67" s="37" t="s">
        <v>410</v>
      </c>
      <c r="AN67" s="37" t="s">
        <v>410</v>
      </c>
      <c r="AO67" s="37" t="s">
        <v>410</v>
      </c>
      <c r="AP67" s="37" t="s">
        <v>410</v>
      </c>
      <c r="AQ67" s="37" t="s">
        <v>410</v>
      </c>
      <c r="AR67" s="68" t="s">
        <v>408</v>
      </c>
      <c r="AS67" s="68" t="s">
        <v>409</v>
      </c>
      <c r="AT67" s="72" t="s">
        <v>410</v>
      </c>
      <c r="AU67" s="51" t="s">
        <v>144</v>
      </c>
      <c r="AV67" s="37" t="s">
        <v>358</v>
      </c>
      <c r="AW67" s="41" t="s">
        <v>359</v>
      </c>
      <c r="AX67" s="37"/>
      <c r="AY67" s="30">
        <v>45813</v>
      </c>
      <c r="AZ67" s="37" t="s">
        <v>344</v>
      </c>
    </row>
    <row r="68" spans="1:52" s="2" customFormat="1" ht="115.2" customHeight="1">
      <c r="A68" s="171" t="s">
        <v>703</v>
      </c>
      <c r="B68" s="208" t="s">
        <v>324</v>
      </c>
      <c r="C68" s="171" t="s">
        <v>111</v>
      </c>
      <c r="D68" s="171" t="s">
        <v>118</v>
      </c>
      <c r="E68" s="171" t="s">
        <v>61</v>
      </c>
      <c r="F68" s="209" t="s">
        <v>362</v>
      </c>
      <c r="G68" s="209" t="s">
        <v>361</v>
      </c>
      <c r="H68" s="171" t="s">
        <v>360</v>
      </c>
      <c r="I68" s="209" t="s">
        <v>658</v>
      </c>
      <c r="J68" s="171" t="s">
        <v>64</v>
      </c>
      <c r="K68" s="211" t="s">
        <v>119</v>
      </c>
      <c r="L68" s="211" t="s">
        <v>75</v>
      </c>
      <c r="M68" s="212">
        <v>0.4</v>
      </c>
      <c r="N68" s="211" t="s">
        <v>73</v>
      </c>
      <c r="O68" s="212">
        <v>0.4</v>
      </c>
      <c r="P68" s="210" t="s">
        <v>158</v>
      </c>
      <c r="Q68" s="171" t="s">
        <v>59</v>
      </c>
      <c r="R68" s="37" t="s">
        <v>363</v>
      </c>
      <c r="S68" s="37" t="s">
        <v>60</v>
      </c>
      <c r="T68" s="37" t="s">
        <v>679</v>
      </c>
      <c r="U68" s="43" t="s">
        <v>29</v>
      </c>
      <c r="V68" s="37" t="s">
        <v>59</v>
      </c>
      <c r="W68" s="38">
        <v>0.25</v>
      </c>
      <c r="X68" s="37" t="s">
        <v>65</v>
      </c>
      <c r="Y68" s="7">
        <v>0.15</v>
      </c>
      <c r="Z68" s="37" t="s">
        <v>66</v>
      </c>
      <c r="AA68" s="37" t="s">
        <v>67</v>
      </c>
      <c r="AB68" s="37" t="s">
        <v>68</v>
      </c>
      <c r="AC68" s="38">
        <f t="shared" si="4"/>
        <v>0.4</v>
      </c>
      <c r="AD68" s="38">
        <f>(M68*AC68)</f>
        <v>0.16000000000000003</v>
      </c>
      <c r="AE68" s="8">
        <f>(M68-AD68)</f>
        <v>0.24</v>
      </c>
      <c r="AF68" s="171" t="s">
        <v>137</v>
      </c>
      <c r="AG68" s="235" t="s">
        <v>689</v>
      </c>
      <c r="AH68" s="255" t="s">
        <v>178</v>
      </c>
      <c r="AI68" s="236" t="s">
        <v>247</v>
      </c>
      <c r="AJ68" s="127" t="s">
        <v>410</v>
      </c>
      <c r="AK68" s="142" t="s">
        <v>410</v>
      </c>
      <c r="AL68" s="142" t="s">
        <v>410</v>
      </c>
      <c r="AM68" s="142" t="s">
        <v>410</v>
      </c>
      <c r="AN68" s="142" t="s">
        <v>410</v>
      </c>
      <c r="AO68" s="142" t="s">
        <v>410</v>
      </c>
      <c r="AP68" s="142" t="s">
        <v>410</v>
      </c>
      <c r="AQ68" s="142" t="s">
        <v>410</v>
      </c>
      <c r="AR68" s="68" t="s">
        <v>408</v>
      </c>
      <c r="AS68" s="68" t="s">
        <v>409</v>
      </c>
      <c r="AT68" s="72" t="s">
        <v>410</v>
      </c>
      <c r="AU68" s="51" t="s">
        <v>144</v>
      </c>
      <c r="AV68" s="37" t="s">
        <v>365</v>
      </c>
      <c r="AW68" s="41" t="s">
        <v>367</v>
      </c>
      <c r="AX68" s="37" t="s">
        <v>343</v>
      </c>
      <c r="AY68" s="12">
        <v>45813</v>
      </c>
      <c r="AZ68" s="37" t="s">
        <v>344</v>
      </c>
    </row>
    <row r="69" spans="1:52" s="2" customFormat="1" ht="124.8" customHeight="1">
      <c r="A69" s="171"/>
      <c r="B69" s="208"/>
      <c r="C69" s="171"/>
      <c r="D69" s="171"/>
      <c r="E69" s="171"/>
      <c r="F69" s="209"/>
      <c r="G69" s="209"/>
      <c r="H69" s="171"/>
      <c r="I69" s="209"/>
      <c r="J69" s="171"/>
      <c r="K69" s="211"/>
      <c r="L69" s="211"/>
      <c r="M69" s="212"/>
      <c r="N69" s="211"/>
      <c r="O69" s="212"/>
      <c r="P69" s="210"/>
      <c r="Q69" s="171"/>
      <c r="R69" s="37" t="s">
        <v>364</v>
      </c>
      <c r="S69" s="37" t="s">
        <v>60</v>
      </c>
      <c r="T69" s="37" t="s">
        <v>679</v>
      </c>
      <c r="U69" s="43" t="s">
        <v>29</v>
      </c>
      <c r="V69" s="37" t="s">
        <v>59</v>
      </c>
      <c r="W69" s="38">
        <v>0.25</v>
      </c>
      <c r="X69" s="37" t="s">
        <v>65</v>
      </c>
      <c r="Y69" s="7">
        <v>0.15</v>
      </c>
      <c r="Z69" s="37" t="s">
        <v>66</v>
      </c>
      <c r="AA69" s="37" t="s">
        <v>67</v>
      </c>
      <c r="AB69" s="37" t="s">
        <v>68</v>
      </c>
      <c r="AC69" s="38">
        <f t="shared" si="4"/>
        <v>0.4</v>
      </c>
      <c r="AD69" s="95">
        <f>AC69*AE68</f>
        <v>9.6000000000000002E-2</v>
      </c>
      <c r="AE69" s="4">
        <f>AE68-AD69</f>
        <v>0.14399999999999999</v>
      </c>
      <c r="AF69" s="171"/>
      <c r="AG69" s="235"/>
      <c r="AH69" s="255"/>
      <c r="AI69" s="236"/>
      <c r="AJ69" s="128"/>
      <c r="AK69" s="143"/>
      <c r="AL69" s="143"/>
      <c r="AM69" s="143"/>
      <c r="AN69" s="143"/>
      <c r="AO69" s="143"/>
      <c r="AP69" s="143"/>
      <c r="AQ69" s="143"/>
      <c r="AR69" s="68" t="s">
        <v>408</v>
      </c>
      <c r="AS69" s="68" t="s">
        <v>409</v>
      </c>
      <c r="AT69" s="72" t="s">
        <v>410</v>
      </c>
      <c r="AU69" s="51" t="s">
        <v>144</v>
      </c>
      <c r="AV69" s="37" t="s">
        <v>366</v>
      </c>
      <c r="AW69" s="41" t="s">
        <v>368</v>
      </c>
      <c r="AX69" s="37" t="s">
        <v>343</v>
      </c>
      <c r="AY69" s="12">
        <v>45813</v>
      </c>
      <c r="AZ69" s="37" t="s">
        <v>344</v>
      </c>
    </row>
    <row r="70" spans="1:52" s="2" customFormat="1" ht="141" customHeight="1">
      <c r="A70" s="171" t="s">
        <v>704</v>
      </c>
      <c r="B70" s="208" t="s">
        <v>324</v>
      </c>
      <c r="C70" s="171" t="s">
        <v>111</v>
      </c>
      <c r="D70" s="171" t="s">
        <v>118</v>
      </c>
      <c r="E70" s="171" t="s">
        <v>61</v>
      </c>
      <c r="F70" s="209" t="s">
        <v>371</v>
      </c>
      <c r="G70" s="209" t="s">
        <v>370</v>
      </c>
      <c r="H70" s="171" t="s">
        <v>369</v>
      </c>
      <c r="I70" s="209" t="s">
        <v>658</v>
      </c>
      <c r="J70" s="171" t="s">
        <v>64</v>
      </c>
      <c r="K70" s="211" t="s">
        <v>120</v>
      </c>
      <c r="L70" s="211" t="s">
        <v>78</v>
      </c>
      <c r="M70" s="212">
        <v>0.6</v>
      </c>
      <c r="N70" s="211" t="s">
        <v>73</v>
      </c>
      <c r="O70" s="212">
        <v>0.4</v>
      </c>
      <c r="P70" s="210" t="s">
        <v>158</v>
      </c>
      <c r="Q70" s="37" t="s">
        <v>59</v>
      </c>
      <c r="R70" s="37" t="s">
        <v>372</v>
      </c>
      <c r="S70" s="37" t="s">
        <v>60</v>
      </c>
      <c r="T70" s="37" t="s">
        <v>680</v>
      </c>
      <c r="U70" s="43" t="s">
        <v>29</v>
      </c>
      <c r="V70" s="37" t="s">
        <v>59</v>
      </c>
      <c r="W70" s="38">
        <v>0.25</v>
      </c>
      <c r="X70" s="37" t="s">
        <v>65</v>
      </c>
      <c r="Y70" s="7">
        <v>0.15</v>
      </c>
      <c r="Z70" s="37" t="s">
        <v>66</v>
      </c>
      <c r="AA70" s="37" t="s">
        <v>67</v>
      </c>
      <c r="AB70" s="37" t="s">
        <v>68</v>
      </c>
      <c r="AC70" s="38">
        <f t="shared" si="4"/>
        <v>0.4</v>
      </c>
      <c r="AD70" s="38">
        <f>(M70*AC70)</f>
        <v>0.24</v>
      </c>
      <c r="AE70" s="8">
        <f>(M70-AD70)</f>
        <v>0.36</v>
      </c>
      <c r="AF70" s="171" t="s">
        <v>137</v>
      </c>
      <c r="AG70" s="235" t="s">
        <v>689</v>
      </c>
      <c r="AH70" s="205" t="s">
        <v>158</v>
      </c>
      <c r="AI70" s="236" t="s">
        <v>247</v>
      </c>
      <c r="AJ70" s="127" t="s">
        <v>410</v>
      </c>
      <c r="AK70" s="142" t="s">
        <v>410</v>
      </c>
      <c r="AL70" s="142" t="s">
        <v>410</v>
      </c>
      <c r="AM70" s="142" t="s">
        <v>410</v>
      </c>
      <c r="AN70" s="142" t="s">
        <v>410</v>
      </c>
      <c r="AO70" s="142" t="s">
        <v>410</v>
      </c>
      <c r="AP70" s="142" t="s">
        <v>410</v>
      </c>
      <c r="AQ70" s="142" t="s">
        <v>410</v>
      </c>
      <c r="AR70" s="68" t="s">
        <v>408</v>
      </c>
      <c r="AS70" s="68" t="s">
        <v>409</v>
      </c>
      <c r="AT70" s="72" t="s">
        <v>410</v>
      </c>
      <c r="AU70" s="51" t="s">
        <v>144</v>
      </c>
      <c r="AV70" s="37" t="s">
        <v>374</v>
      </c>
      <c r="AW70" s="41" t="s">
        <v>376</v>
      </c>
      <c r="AX70" s="37" t="s">
        <v>343</v>
      </c>
      <c r="AY70" s="30">
        <v>45813</v>
      </c>
      <c r="AZ70" s="37" t="s">
        <v>344</v>
      </c>
    </row>
    <row r="71" spans="1:52" s="2" customFormat="1" ht="124.8">
      <c r="A71" s="171"/>
      <c r="B71" s="208"/>
      <c r="C71" s="171"/>
      <c r="D71" s="171"/>
      <c r="E71" s="171"/>
      <c r="F71" s="209"/>
      <c r="G71" s="209"/>
      <c r="H71" s="171"/>
      <c r="I71" s="209"/>
      <c r="J71" s="171"/>
      <c r="K71" s="211"/>
      <c r="L71" s="211"/>
      <c r="M71" s="212"/>
      <c r="N71" s="211"/>
      <c r="O71" s="212"/>
      <c r="P71" s="210"/>
      <c r="Q71" s="37" t="s">
        <v>59</v>
      </c>
      <c r="R71" s="37" t="s">
        <v>373</v>
      </c>
      <c r="S71" s="37" t="s">
        <v>60</v>
      </c>
      <c r="T71" s="37" t="s">
        <v>681</v>
      </c>
      <c r="U71" s="43" t="s">
        <v>29</v>
      </c>
      <c r="V71" s="37" t="s">
        <v>59</v>
      </c>
      <c r="W71" s="38">
        <v>0.25</v>
      </c>
      <c r="X71" s="37" t="s">
        <v>65</v>
      </c>
      <c r="Y71" s="7">
        <v>0.15</v>
      </c>
      <c r="Z71" s="37" t="s">
        <v>66</v>
      </c>
      <c r="AA71" s="37" t="s">
        <v>67</v>
      </c>
      <c r="AB71" s="37" t="s">
        <v>68</v>
      </c>
      <c r="AC71" s="38">
        <f t="shared" si="4"/>
        <v>0.4</v>
      </c>
      <c r="AD71" s="38">
        <f>AC71*AE70</f>
        <v>0.14399999999999999</v>
      </c>
      <c r="AE71" s="89">
        <f>AE70-AD71</f>
        <v>0.216</v>
      </c>
      <c r="AF71" s="171"/>
      <c r="AG71" s="235"/>
      <c r="AH71" s="205"/>
      <c r="AI71" s="236"/>
      <c r="AJ71" s="128"/>
      <c r="AK71" s="143"/>
      <c r="AL71" s="143"/>
      <c r="AM71" s="143"/>
      <c r="AN71" s="143"/>
      <c r="AO71" s="143"/>
      <c r="AP71" s="143"/>
      <c r="AQ71" s="143"/>
      <c r="AR71" s="68" t="s">
        <v>408</v>
      </c>
      <c r="AS71" s="68" t="s">
        <v>409</v>
      </c>
      <c r="AT71" s="72" t="s">
        <v>410</v>
      </c>
      <c r="AU71" s="51" t="s">
        <v>144</v>
      </c>
      <c r="AV71" s="37" t="s">
        <v>375</v>
      </c>
      <c r="AW71" s="41" t="s">
        <v>377</v>
      </c>
      <c r="AX71" s="37" t="s">
        <v>343</v>
      </c>
      <c r="AY71" s="30">
        <v>45813</v>
      </c>
      <c r="AZ71" s="37" t="s">
        <v>344</v>
      </c>
    </row>
    <row r="72" spans="1:52" s="2" customFormat="1" ht="229.2" customHeight="1">
      <c r="A72" s="171" t="s">
        <v>705</v>
      </c>
      <c r="B72" s="208" t="s">
        <v>324</v>
      </c>
      <c r="C72" s="171" t="s">
        <v>111</v>
      </c>
      <c r="D72" s="171" t="s">
        <v>121</v>
      </c>
      <c r="E72" s="171" t="s">
        <v>61</v>
      </c>
      <c r="F72" s="171" t="s">
        <v>380</v>
      </c>
      <c r="G72" s="171" t="s">
        <v>379</v>
      </c>
      <c r="H72" s="171" t="s">
        <v>378</v>
      </c>
      <c r="I72" s="209" t="s">
        <v>657</v>
      </c>
      <c r="J72" s="171" t="s">
        <v>64</v>
      </c>
      <c r="K72" s="211" t="s">
        <v>122</v>
      </c>
      <c r="L72" s="211" t="s">
        <v>78</v>
      </c>
      <c r="M72" s="212">
        <v>0.6</v>
      </c>
      <c r="N72" s="211" t="s">
        <v>73</v>
      </c>
      <c r="O72" s="212">
        <v>0.4</v>
      </c>
      <c r="P72" s="210" t="s">
        <v>158</v>
      </c>
      <c r="Q72" s="37" t="s">
        <v>59</v>
      </c>
      <c r="R72" s="37" t="s">
        <v>381</v>
      </c>
      <c r="S72" s="37" t="s">
        <v>60</v>
      </c>
      <c r="T72" s="37" t="s">
        <v>123</v>
      </c>
      <c r="U72" s="43" t="s">
        <v>29</v>
      </c>
      <c r="V72" s="37" t="s">
        <v>59</v>
      </c>
      <c r="W72" s="38">
        <v>0.25</v>
      </c>
      <c r="X72" s="37" t="s">
        <v>65</v>
      </c>
      <c r="Y72" s="7">
        <v>0.15</v>
      </c>
      <c r="Z72" s="37" t="s">
        <v>66</v>
      </c>
      <c r="AA72" s="37" t="s">
        <v>67</v>
      </c>
      <c r="AB72" s="37" t="s">
        <v>68</v>
      </c>
      <c r="AC72" s="38">
        <f t="shared" si="4"/>
        <v>0.4</v>
      </c>
      <c r="AD72" s="38">
        <f>(M72*AC72)</f>
        <v>0.24</v>
      </c>
      <c r="AE72" s="8">
        <f>(M72-AD72)</f>
        <v>0.36</v>
      </c>
      <c r="AF72" s="171" t="s">
        <v>137</v>
      </c>
      <c r="AG72" s="235" t="s">
        <v>138</v>
      </c>
      <c r="AH72" s="205" t="s">
        <v>158</v>
      </c>
      <c r="AI72" s="236" t="s">
        <v>247</v>
      </c>
      <c r="AJ72" s="127" t="s">
        <v>410</v>
      </c>
      <c r="AK72" s="142" t="s">
        <v>410</v>
      </c>
      <c r="AL72" s="142" t="s">
        <v>410</v>
      </c>
      <c r="AM72" s="142" t="s">
        <v>410</v>
      </c>
      <c r="AN72" s="142" t="s">
        <v>410</v>
      </c>
      <c r="AO72" s="142" t="s">
        <v>410</v>
      </c>
      <c r="AP72" s="142" t="s">
        <v>410</v>
      </c>
      <c r="AQ72" s="142" t="s">
        <v>410</v>
      </c>
      <c r="AR72" s="68" t="s">
        <v>408</v>
      </c>
      <c r="AS72" s="68" t="s">
        <v>409</v>
      </c>
      <c r="AT72" s="72" t="s">
        <v>410</v>
      </c>
      <c r="AU72" s="51" t="s">
        <v>144</v>
      </c>
      <c r="AV72" s="37" t="s">
        <v>383</v>
      </c>
      <c r="AW72" s="41" t="s">
        <v>385</v>
      </c>
      <c r="AX72" s="37" t="s">
        <v>343</v>
      </c>
      <c r="AY72" s="12">
        <v>45813</v>
      </c>
      <c r="AZ72" s="37" t="s">
        <v>344</v>
      </c>
    </row>
    <row r="73" spans="1:52" s="2" customFormat="1" ht="219.6" customHeight="1">
      <c r="A73" s="142"/>
      <c r="B73" s="172"/>
      <c r="C73" s="142"/>
      <c r="D73" s="142"/>
      <c r="E73" s="142"/>
      <c r="F73" s="142"/>
      <c r="G73" s="142"/>
      <c r="H73" s="142"/>
      <c r="I73" s="125"/>
      <c r="J73" s="142"/>
      <c r="K73" s="165"/>
      <c r="L73" s="165"/>
      <c r="M73" s="167"/>
      <c r="N73" s="165"/>
      <c r="O73" s="167"/>
      <c r="P73" s="217"/>
      <c r="Q73" s="37" t="s">
        <v>59</v>
      </c>
      <c r="R73" s="34" t="s">
        <v>382</v>
      </c>
      <c r="S73" s="34" t="s">
        <v>60</v>
      </c>
      <c r="T73" s="34" t="s">
        <v>257</v>
      </c>
      <c r="U73" s="32" t="s">
        <v>29</v>
      </c>
      <c r="V73" s="34" t="s">
        <v>59</v>
      </c>
      <c r="W73" s="36">
        <v>0.25</v>
      </c>
      <c r="X73" s="34" t="s">
        <v>65</v>
      </c>
      <c r="Y73" s="20">
        <v>0.15</v>
      </c>
      <c r="Z73" s="34" t="s">
        <v>66</v>
      </c>
      <c r="AA73" s="34" t="s">
        <v>67</v>
      </c>
      <c r="AB73" s="34" t="s">
        <v>68</v>
      </c>
      <c r="AC73" s="36">
        <f t="shared" si="4"/>
        <v>0.4</v>
      </c>
      <c r="AD73" s="36">
        <f>AC73*AE72</f>
        <v>0.14399999999999999</v>
      </c>
      <c r="AE73" s="88">
        <f>AE72-AD73</f>
        <v>0.216</v>
      </c>
      <c r="AF73" s="142"/>
      <c r="AG73" s="192"/>
      <c r="AH73" s="205"/>
      <c r="AI73" s="194"/>
      <c r="AJ73" s="144"/>
      <c r="AK73" s="143"/>
      <c r="AL73" s="143"/>
      <c r="AM73" s="143"/>
      <c r="AN73" s="143"/>
      <c r="AO73" s="143"/>
      <c r="AP73" s="143"/>
      <c r="AQ73" s="143"/>
      <c r="AR73" s="68" t="s">
        <v>408</v>
      </c>
      <c r="AS73" s="68" t="s">
        <v>409</v>
      </c>
      <c r="AT73" s="72" t="s">
        <v>410</v>
      </c>
      <c r="AU73" s="51" t="s">
        <v>144</v>
      </c>
      <c r="AV73" s="37" t="s">
        <v>384</v>
      </c>
      <c r="AW73" s="41" t="s">
        <v>386</v>
      </c>
      <c r="AX73" s="37" t="s">
        <v>343</v>
      </c>
      <c r="AY73" s="12">
        <v>45813</v>
      </c>
      <c r="AZ73" s="37" t="s">
        <v>344</v>
      </c>
    </row>
    <row r="74" spans="1:52" s="5" customFormat="1" ht="161.4" customHeight="1">
      <c r="A74" s="48" t="s">
        <v>248</v>
      </c>
      <c r="B74" s="58" t="s">
        <v>242</v>
      </c>
      <c r="C74" s="43" t="s">
        <v>243</v>
      </c>
      <c r="D74" s="43" t="s">
        <v>243</v>
      </c>
      <c r="E74" s="43" t="s">
        <v>61</v>
      </c>
      <c r="F74" s="43" t="s">
        <v>250</v>
      </c>
      <c r="G74" s="43" t="s">
        <v>249</v>
      </c>
      <c r="H74" s="43" t="s">
        <v>251</v>
      </c>
      <c r="I74" s="108" t="s">
        <v>252</v>
      </c>
      <c r="J74" s="43" t="s">
        <v>58</v>
      </c>
      <c r="K74" s="48">
        <v>18</v>
      </c>
      <c r="L74" s="48" t="s">
        <v>75</v>
      </c>
      <c r="M74" s="24">
        <v>0.4</v>
      </c>
      <c r="N74" s="48" t="s">
        <v>63</v>
      </c>
      <c r="O74" s="24">
        <v>0.2</v>
      </c>
      <c r="P74" s="109" t="s">
        <v>178</v>
      </c>
      <c r="Q74" s="43" t="s">
        <v>59</v>
      </c>
      <c r="R74" s="43" t="s">
        <v>253</v>
      </c>
      <c r="S74" s="43" t="s">
        <v>244</v>
      </c>
      <c r="T74" s="43" t="s">
        <v>160</v>
      </c>
      <c r="U74" s="43" t="s">
        <v>29</v>
      </c>
      <c r="V74" s="43" t="s">
        <v>59</v>
      </c>
      <c r="W74" s="53">
        <v>0.25</v>
      </c>
      <c r="X74" s="43" t="s">
        <v>245</v>
      </c>
      <c r="Y74" s="53">
        <v>0.15</v>
      </c>
      <c r="Z74" s="43" t="s">
        <v>36</v>
      </c>
      <c r="AA74" s="43" t="s">
        <v>246</v>
      </c>
      <c r="AB74" s="43" t="s">
        <v>68</v>
      </c>
      <c r="AC74" s="55">
        <f t="shared" ref="AC74:AC80" si="6">W74+Y74</f>
        <v>0.4</v>
      </c>
      <c r="AD74" s="8">
        <f>+M74*AC74</f>
        <v>0.16000000000000003</v>
      </c>
      <c r="AE74" s="24">
        <f>+M74-AD74</f>
        <v>0.24</v>
      </c>
      <c r="AF74" s="43" t="s">
        <v>137</v>
      </c>
      <c r="AG74" s="54" t="s">
        <v>691</v>
      </c>
      <c r="AH74" s="112" t="s">
        <v>254</v>
      </c>
      <c r="AI74" s="52" t="s">
        <v>247</v>
      </c>
      <c r="AJ74" s="48" t="s">
        <v>410</v>
      </c>
      <c r="AK74" s="48" t="s">
        <v>410</v>
      </c>
      <c r="AL74" s="48" t="s">
        <v>410</v>
      </c>
      <c r="AM74" s="48" t="s">
        <v>410</v>
      </c>
      <c r="AN74" s="48" t="s">
        <v>410</v>
      </c>
      <c r="AO74" s="48" t="s">
        <v>410</v>
      </c>
      <c r="AP74" s="48" t="s">
        <v>410</v>
      </c>
      <c r="AQ74" s="48" t="s">
        <v>410</v>
      </c>
      <c r="AR74" s="68" t="s">
        <v>408</v>
      </c>
      <c r="AS74" s="68" t="s">
        <v>409</v>
      </c>
      <c r="AT74" s="72" t="s">
        <v>410</v>
      </c>
      <c r="AU74" s="51" t="s">
        <v>144</v>
      </c>
      <c r="AV74" s="43" t="s">
        <v>255</v>
      </c>
      <c r="AW74" s="26" t="s">
        <v>256</v>
      </c>
      <c r="AX74" s="37" t="s">
        <v>257</v>
      </c>
      <c r="AY74" s="12">
        <v>45785</v>
      </c>
      <c r="AZ74" s="37" t="s">
        <v>163</v>
      </c>
    </row>
    <row r="75" spans="1:52" s="31" customFormat="1" ht="111.6" customHeight="1">
      <c r="A75" s="148" t="s">
        <v>258</v>
      </c>
      <c r="B75" s="157" t="s">
        <v>87</v>
      </c>
      <c r="C75" s="148" t="s">
        <v>700</v>
      </c>
      <c r="D75" s="148" t="s">
        <v>89</v>
      </c>
      <c r="E75" s="148" t="s">
        <v>57</v>
      </c>
      <c r="F75" s="148" t="s">
        <v>260</v>
      </c>
      <c r="G75" s="148" t="s">
        <v>261</v>
      </c>
      <c r="H75" s="148" t="s">
        <v>262</v>
      </c>
      <c r="I75" s="148" t="s">
        <v>659</v>
      </c>
      <c r="J75" s="148" t="s">
        <v>64</v>
      </c>
      <c r="K75" s="158">
        <f>21873+19374</f>
        <v>41247</v>
      </c>
      <c r="L75" s="158" t="s">
        <v>90</v>
      </c>
      <c r="M75" s="276">
        <v>1</v>
      </c>
      <c r="N75" s="158" t="s">
        <v>74</v>
      </c>
      <c r="O75" s="276">
        <v>0.6</v>
      </c>
      <c r="P75" s="267" t="s">
        <v>131</v>
      </c>
      <c r="Q75" s="148" t="s">
        <v>59</v>
      </c>
      <c r="R75" s="43" t="s">
        <v>263</v>
      </c>
      <c r="S75" s="43" t="s">
        <v>60</v>
      </c>
      <c r="T75" s="43" t="s">
        <v>91</v>
      </c>
      <c r="U75" s="43" t="s">
        <v>29</v>
      </c>
      <c r="V75" s="41" t="s">
        <v>59</v>
      </c>
      <c r="W75" s="55">
        <v>0.25</v>
      </c>
      <c r="X75" s="41" t="s">
        <v>65</v>
      </c>
      <c r="Y75" s="55">
        <v>0.15</v>
      </c>
      <c r="Z75" s="41" t="s">
        <v>66</v>
      </c>
      <c r="AA75" s="41" t="s">
        <v>67</v>
      </c>
      <c r="AB75" s="41" t="s">
        <v>68</v>
      </c>
      <c r="AC75" s="55">
        <f t="shared" si="6"/>
        <v>0.4</v>
      </c>
      <c r="AD75" s="24">
        <f>AC75*M75</f>
        <v>0.4</v>
      </c>
      <c r="AE75" s="24">
        <f>M75-AD75</f>
        <v>0.6</v>
      </c>
      <c r="AF75" s="148" t="s">
        <v>137</v>
      </c>
      <c r="AG75" s="238" t="s">
        <v>138</v>
      </c>
      <c r="AH75" s="191" t="s">
        <v>158</v>
      </c>
      <c r="AI75" s="237" t="s">
        <v>139</v>
      </c>
      <c r="AJ75" s="148" t="s">
        <v>265</v>
      </c>
      <c r="AK75" s="148" t="s">
        <v>92</v>
      </c>
      <c r="AL75" s="148">
        <v>3</v>
      </c>
      <c r="AM75" s="148" t="s">
        <v>93</v>
      </c>
      <c r="AN75" s="148" t="s">
        <v>94</v>
      </c>
      <c r="AO75" s="147">
        <v>45719</v>
      </c>
      <c r="AP75" s="147">
        <v>45996</v>
      </c>
      <c r="AQ75" s="148" t="s">
        <v>114</v>
      </c>
      <c r="AR75" s="68" t="s">
        <v>408</v>
      </c>
      <c r="AS75" s="68" t="s">
        <v>409</v>
      </c>
      <c r="AT75" s="72" t="s">
        <v>410</v>
      </c>
      <c r="AU75" s="51" t="s">
        <v>144</v>
      </c>
      <c r="AV75" s="43" t="s">
        <v>266</v>
      </c>
      <c r="AW75" s="26" t="s">
        <v>268</v>
      </c>
      <c r="AX75" s="43" t="s">
        <v>257</v>
      </c>
      <c r="AY75" s="56">
        <v>45789</v>
      </c>
      <c r="AZ75" s="43" t="s">
        <v>270</v>
      </c>
    </row>
    <row r="76" spans="1:52" s="31" customFormat="1" ht="94.2" customHeight="1">
      <c r="A76" s="148"/>
      <c r="B76" s="157"/>
      <c r="C76" s="148"/>
      <c r="D76" s="148"/>
      <c r="E76" s="148"/>
      <c r="F76" s="148"/>
      <c r="G76" s="148"/>
      <c r="H76" s="148"/>
      <c r="I76" s="148"/>
      <c r="J76" s="148"/>
      <c r="K76" s="158"/>
      <c r="L76" s="158"/>
      <c r="M76" s="276"/>
      <c r="N76" s="158"/>
      <c r="O76" s="276"/>
      <c r="P76" s="267"/>
      <c r="Q76" s="148"/>
      <c r="R76" s="43" t="s">
        <v>264</v>
      </c>
      <c r="S76" s="43" t="s">
        <v>60</v>
      </c>
      <c r="T76" s="43" t="s">
        <v>91</v>
      </c>
      <c r="U76" s="43" t="s">
        <v>29</v>
      </c>
      <c r="V76" s="41" t="s">
        <v>59</v>
      </c>
      <c r="W76" s="55">
        <v>0.25</v>
      </c>
      <c r="X76" s="41" t="s">
        <v>65</v>
      </c>
      <c r="Y76" s="55">
        <v>0.15</v>
      </c>
      <c r="Z76" s="41" t="s">
        <v>66</v>
      </c>
      <c r="AA76" s="41" t="s">
        <v>67</v>
      </c>
      <c r="AB76" s="41" t="s">
        <v>68</v>
      </c>
      <c r="AC76" s="55">
        <f t="shared" si="6"/>
        <v>0.4</v>
      </c>
      <c r="AD76" s="24">
        <f>AC76*AE75</f>
        <v>0.24</v>
      </c>
      <c r="AE76" s="24">
        <f>AE75-AD76</f>
        <v>0.36</v>
      </c>
      <c r="AF76" s="148"/>
      <c r="AG76" s="238"/>
      <c r="AH76" s="191"/>
      <c r="AI76" s="237"/>
      <c r="AJ76" s="148"/>
      <c r="AK76" s="148"/>
      <c r="AL76" s="148"/>
      <c r="AM76" s="148"/>
      <c r="AN76" s="148"/>
      <c r="AO76" s="147"/>
      <c r="AP76" s="147"/>
      <c r="AQ76" s="148"/>
      <c r="AR76" s="68" t="s">
        <v>408</v>
      </c>
      <c r="AS76" s="68" t="s">
        <v>409</v>
      </c>
      <c r="AT76" s="72" t="s">
        <v>410</v>
      </c>
      <c r="AU76" s="51" t="s">
        <v>144</v>
      </c>
      <c r="AV76" s="43" t="s">
        <v>267</v>
      </c>
      <c r="AW76" s="27" t="s">
        <v>269</v>
      </c>
      <c r="AX76" s="43" t="s">
        <v>257</v>
      </c>
      <c r="AY76" s="56">
        <v>45789</v>
      </c>
      <c r="AZ76" s="43" t="s">
        <v>270</v>
      </c>
    </row>
    <row r="77" spans="1:52" s="31" customFormat="1" ht="138.6" customHeight="1">
      <c r="A77" s="43" t="s">
        <v>259</v>
      </c>
      <c r="B77" s="121" t="s">
        <v>87</v>
      </c>
      <c r="C77" s="43" t="s">
        <v>88</v>
      </c>
      <c r="D77" s="43" t="s">
        <v>95</v>
      </c>
      <c r="E77" s="43" t="s">
        <v>57</v>
      </c>
      <c r="F77" s="43" t="s">
        <v>271</v>
      </c>
      <c r="G77" s="43" t="s">
        <v>272</v>
      </c>
      <c r="H77" s="43" t="s">
        <v>273</v>
      </c>
      <c r="I77" s="43" t="s">
        <v>660</v>
      </c>
      <c r="J77" s="43" t="s">
        <v>96</v>
      </c>
      <c r="K77" s="48">
        <v>21873</v>
      </c>
      <c r="L77" s="48" t="s">
        <v>90</v>
      </c>
      <c r="M77" s="8">
        <v>1</v>
      </c>
      <c r="N77" s="48" t="s">
        <v>74</v>
      </c>
      <c r="O77" s="8">
        <v>0.6</v>
      </c>
      <c r="P77" s="101" t="s">
        <v>131</v>
      </c>
      <c r="Q77" s="43" t="s">
        <v>59</v>
      </c>
      <c r="R77" s="43" t="s">
        <v>274</v>
      </c>
      <c r="S77" s="43" t="s">
        <v>97</v>
      </c>
      <c r="T77" s="43" t="s">
        <v>98</v>
      </c>
      <c r="U77" s="43" t="s">
        <v>29</v>
      </c>
      <c r="V77" s="43" t="s">
        <v>59</v>
      </c>
      <c r="W77" s="57">
        <v>0.25</v>
      </c>
      <c r="X77" s="41" t="s">
        <v>99</v>
      </c>
      <c r="Y77" s="8">
        <v>0.25</v>
      </c>
      <c r="Z77" s="43" t="s">
        <v>66</v>
      </c>
      <c r="AA77" s="43" t="s">
        <v>67</v>
      </c>
      <c r="AB77" s="43" t="s">
        <v>68</v>
      </c>
      <c r="AC77" s="55">
        <f t="shared" si="6"/>
        <v>0.5</v>
      </c>
      <c r="AD77" s="8">
        <f>AC77*M77</f>
        <v>0.5</v>
      </c>
      <c r="AE77" s="8">
        <f>M77-AD77</f>
        <v>0.5</v>
      </c>
      <c r="AF77" s="43" t="s">
        <v>686</v>
      </c>
      <c r="AG77" s="54" t="s">
        <v>138</v>
      </c>
      <c r="AH77" s="6" t="s">
        <v>158</v>
      </c>
      <c r="AI77" s="52" t="s">
        <v>275</v>
      </c>
      <c r="AJ77" s="43" t="s">
        <v>276</v>
      </c>
      <c r="AK77" s="43" t="s">
        <v>100</v>
      </c>
      <c r="AL77" s="43">
        <v>2</v>
      </c>
      <c r="AM77" s="43" t="s">
        <v>101</v>
      </c>
      <c r="AN77" s="43" t="s">
        <v>102</v>
      </c>
      <c r="AO77" s="56">
        <v>45719</v>
      </c>
      <c r="AP77" s="56">
        <v>45905</v>
      </c>
      <c r="AQ77" s="43" t="s">
        <v>114</v>
      </c>
      <c r="AR77" s="68" t="s">
        <v>408</v>
      </c>
      <c r="AS77" s="68" t="s">
        <v>409</v>
      </c>
      <c r="AT77" s="72" t="s">
        <v>410</v>
      </c>
      <c r="AU77" s="51" t="s">
        <v>144</v>
      </c>
      <c r="AV77" s="43" t="s">
        <v>277</v>
      </c>
      <c r="AW77" s="27" t="s">
        <v>278</v>
      </c>
      <c r="AX77" s="43" t="s">
        <v>257</v>
      </c>
      <c r="AY77" s="56">
        <v>45789</v>
      </c>
      <c r="AZ77" s="43" t="s">
        <v>270</v>
      </c>
    </row>
    <row r="78" spans="1:52" s="3" customFormat="1" ht="145.80000000000001" customHeight="1">
      <c r="A78" s="158" t="s">
        <v>279</v>
      </c>
      <c r="B78" s="157" t="s">
        <v>325</v>
      </c>
      <c r="C78" s="209" t="s">
        <v>76</v>
      </c>
      <c r="D78" s="209" t="s">
        <v>77</v>
      </c>
      <c r="E78" s="209" t="s">
        <v>71</v>
      </c>
      <c r="F78" s="209" t="s">
        <v>281</v>
      </c>
      <c r="G78" s="209" t="s">
        <v>280</v>
      </c>
      <c r="H78" s="209" t="s">
        <v>282</v>
      </c>
      <c r="I78" s="209" t="s">
        <v>661</v>
      </c>
      <c r="J78" s="209" t="s">
        <v>58</v>
      </c>
      <c r="K78" s="158">
        <v>100</v>
      </c>
      <c r="L78" s="158" t="s">
        <v>78</v>
      </c>
      <c r="M78" s="196">
        <v>0.6</v>
      </c>
      <c r="N78" s="158" t="s">
        <v>74</v>
      </c>
      <c r="O78" s="196">
        <v>0.6</v>
      </c>
      <c r="P78" s="197" t="s">
        <v>158</v>
      </c>
      <c r="Q78" s="41" t="s">
        <v>59</v>
      </c>
      <c r="R78" s="41" t="s">
        <v>283</v>
      </c>
      <c r="S78" s="41" t="s">
        <v>60</v>
      </c>
      <c r="T78" s="41" t="s">
        <v>257</v>
      </c>
      <c r="U78" s="41" t="s">
        <v>29</v>
      </c>
      <c r="V78" s="41" t="s">
        <v>59</v>
      </c>
      <c r="W78" s="55">
        <v>0.25</v>
      </c>
      <c r="X78" s="41" t="s">
        <v>65</v>
      </c>
      <c r="Y78" s="55">
        <v>0.15</v>
      </c>
      <c r="Z78" s="41" t="s">
        <v>66</v>
      </c>
      <c r="AA78" s="41" t="s">
        <v>67</v>
      </c>
      <c r="AB78" s="41" t="s">
        <v>68</v>
      </c>
      <c r="AC78" s="55">
        <f t="shared" si="6"/>
        <v>0.4</v>
      </c>
      <c r="AD78" s="24">
        <f>AC78*M78</f>
        <v>0.24</v>
      </c>
      <c r="AE78" s="24">
        <f>M78-AD78</f>
        <v>0.36</v>
      </c>
      <c r="AF78" s="125" t="s">
        <v>137</v>
      </c>
      <c r="AG78" s="160" t="s">
        <v>138</v>
      </c>
      <c r="AH78" s="205" t="s">
        <v>158</v>
      </c>
      <c r="AI78" s="263" t="s">
        <v>139</v>
      </c>
      <c r="AJ78" s="127" t="s">
        <v>410</v>
      </c>
      <c r="AK78" s="125" t="s">
        <v>410</v>
      </c>
      <c r="AL78" s="125" t="s">
        <v>410</v>
      </c>
      <c r="AM78" s="125" t="s">
        <v>410</v>
      </c>
      <c r="AN78" s="125" t="s">
        <v>410</v>
      </c>
      <c r="AO78" s="125" t="s">
        <v>410</v>
      </c>
      <c r="AP78" s="125" t="s">
        <v>410</v>
      </c>
      <c r="AQ78" s="125" t="s">
        <v>410</v>
      </c>
      <c r="AR78" s="68" t="s">
        <v>408</v>
      </c>
      <c r="AS78" s="68" t="s">
        <v>409</v>
      </c>
      <c r="AT78" s="72" t="s">
        <v>410</v>
      </c>
      <c r="AU78" s="51" t="s">
        <v>144</v>
      </c>
      <c r="AV78" s="41" t="s">
        <v>285</v>
      </c>
      <c r="AW78" s="41" t="s">
        <v>286</v>
      </c>
      <c r="AX78" s="17" t="s">
        <v>114</v>
      </c>
      <c r="AY78" s="21">
        <v>45785</v>
      </c>
      <c r="AZ78" s="41" t="s">
        <v>219</v>
      </c>
    </row>
    <row r="79" spans="1:52" s="3" customFormat="1" ht="184.2" customHeight="1">
      <c r="A79" s="158"/>
      <c r="B79" s="157"/>
      <c r="C79" s="209"/>
      <c r="D79" s="209"/>
      <c r="E79" s="209"/>
      <c r="F79" s="209"/>
      <c r="G79" s="282"/>
      <c r="H79" s="209"/>
      <c r="I79" s="209"/>
      <c r="J79" s="209"/>
      <c r="K79" s="158"/>
      <c r="L79" s="158"/>
      <c r="M79" s="196"/>
      <c r="N79" s="158"/>
      <c r="O79" s="196"/>
      <c r="P79" s="197"/>
      <c r="Q79" s="41" t="s">
        <v>59</v>
      </c>
      <c r="R79" s="41" t="s">
        <v>284</v>
      </c>
      <c r="S79" s="41" t="s">
        <v>60</v>
      </c>
      <c r="T79" s="41" t="s">
        <v>682</v>
      </c>
      <c r="U79" s="41" t="s">
        <v>29</v>
      </c>
      <c r="V79" s="41" t="s">
        <v>59</v>
      </c>
      <c r="W79" s="55">
        <v>0.25</v>
      </c>
      <c r="X79" s="41" t="s">
        <v>65</v>
      </c>
      <c r="Y79" s="55">
        <v>0.15</v>
      </c>
      <c r="Z79" s="41" t="s">
        <v>66</v>
      </c>
      <c r="AA79" s="41" t="s">
        <v>67</v>
      </c>
      <c r="AB79" s="41" t="s">
        <v>68</v>
      </c>
      <c r="AC79" s="55">
        <f t="shared" si="6"/>
        <v>0.4</v>
      </c>
      <c r="AD79" s="24">
        <f>AC79*AE78</f>
        <v>0.14399999999999999</v>
      </c>
      <c r="AE79" s="24">
        <f>AE78-AD79</f>
        <v>0.216</v>
      </c>
      <c r="AF79" s="126"/>
      <c r="AG79" s="161"/>
      <c r="AH79" s="205"/>
      <c r="AI79" s="264"/>
      <c r="AJ79" s="128"/>
      <c r="AK79" s="126"/>
      <c r="AL79" s="126"/>
      <c r="AM79" s="126"/>
      <c r="AN79" s="126"/>
      <c r="AO79" s="126"/>
      <c r="AP79" s="126"/>
      <c r="AQ79" s="126"/>
      <c r="AR79" s="68" t="s">
        <v>408</v>
      </c>
      <c r="AS79" s="68" t="s">
        <v>409</v>
      </c>
      <c r="AT79" s="72" t="s">
        <v>410</v>
      </c>
      <c r="AU79" s="51" t="s">
        <v>144</v>
      </c>
      <c r="AV79" s="41" t="s">
        <v>287</v>
      </c>
      <c r="AW79" s="41" t="s">
        <v>288</v>
      </c>
      <c r="AX79" s="17" t="s">
        <v>289</v>
      </c>
      <c r="AY79" s="21">
        <v>45785</v>
      </c>
      <c r="AZ79" s="41" t="s">
        <v>219</v>
      </c>
    </row>
    <row r="80" spans="1:52" s="31" customFormat="1" ht="132.6" customHeight="1">
      <c r="A80" s="43" t="s">
        <v>290</v>
      </c>
      <c r="B80" s="121" t="s">
        <v>325</v>
      </c>
      <c r="C80" s="43" t="s">
        <v>76</v>
      </c>
      <c r="D80" s="43" t="s">
        <v>79</v>
      </c>
      <c r="E80" s="43" t="s">
        <v>80</v>
      </c>
      <c r="F80" s="43" t="s">
        <v>292</v>
      </c>
      <c r="G80" s="41" t="s">
        <v>291</v>
      </c>
      <c r="H80" s="43" t="s">
        <v>293</v>
      </c>
      <c r="I80" s="108" t="s">
        <v>662</v>
      </c>
      <c r="J80" s="43" t="s">
        <v>58</v>
      </c>
      <c r="K80" s="48">
        <v>1</v>
      </c>
      <c r="L80" s="48" t="s">
        <v>62</v>
      </c>
      <c r="M80" s="24">
        <v>0.2</v>
      </c>
      <c r="N80" s="48" t="s">
        <v>81</v>
      </c>
      <c r="O80" s="24">
        <v>0.2</v>
      </c>
      <c r="P80" s="109" t="s">
        <v>178</v>
      </c>
      <c r="Q80" s="43" t="s">
        <v>59</v>
      </c>
      <c r="R80" s="43" t="s">
        <v>82</v>
      </c>
      <c r="S80" s="43" t="s">
        <v>60</v>
      </c>
      <c r="T80" s="43" t="s">
        <v>114</v>
      </c>
      <c r="U80" s="43" t="s">
        <v>83</v>
      </c>
      <c r="V80" s="41" t="s">
        <v>59</v>
      </c>
      <c r="W80" s="55">
        <v>0.25</v>
      </c>
      <c r="X80" s="41" t="s">
        <v>65</v>
      </c>
      <c r="Y80" s="55">
        <v>0.15</v>
      </c>
      <c r="Z80" s="41" t="s">
        <v>66</v>
      </c>
      <c r="AA80" s="41" t="s">
        <v>67</v>
      </c>
      <c r="AB80" s="41" t="s">
        <v>68</v>
      </c>
      <c r="AC80" s="55">
        <f t="shared" si="6"/>
        <v>0.4</v>
      </c>
      <c r="AD80" s="24">
        <f>AC80*M80</f>
        <v>8.0000000000000016E-2</v>
      </c>
      <c r="AE80" s="24">
        <f>M80-AD80</f>
        <v>0.12</v>
      </c>
      <c r="AF80" s="43" t="s">
        <v>685</v>
      </c>
      <c r="AG80" s="54" t="s">
        <v>690</v>
      </c>
      <c r="AH80" s="111" t="s">
        <v>254</v>
      </c>
      <c r="AI80" s="52" t="s">
        <v>200</v>
      </c>
      <c r="AJ80" s="48" t="s">
        <v>410</v>
      </c>
      <c r="AK80" s="43" t="s">
        <v>410</v>
      </c>
      <c r="AL80" s="43" t="s">
        <v>410</v>
      </c>
      <c r="AM80" s="43" t="s">
        <v>410</v>
      </c>
      <c r="AN80" s="43" t="s">
        <v>410</v>
      </c>
      <c r="AO80" s="43" t="s">
        <v>410</v>
      </c>
      <c r="AP80" s="43" t="s">
        <v>410</v>
      </c>
      <c r="AQ80" s="43" t="s">
        <v>410</v>
      </c>
      <c r="AR80" s="68" t="s">
        <v>408</v>
      </c>
      <c r="AS80" s="68" t="s">
        <v>409</v>
      </c>
      <c r="AT80" s="72" t="s">
        <v>410</v>
      </c>
      <c r="AU80" s="51" t="s">
        <v>144</v>
      </c>
      <c r="AV80" s="17" t="s">
        <v>294</v>
      </c>
      <c r="AW80" s="43" t="s">
        <v>295</v>
      </c>
      <c r="AX80" s="43" t="s">
        <v>114</v>
      </c>
      <c r="AY80" s="56">
        <v>45782</v>
      </c>
      <c r="AZ80" s="43" t="s">
        <v>296</v>
      </c>
    </row>
    <row r="81" spans="1:52" s="31" customFormat="1" ht="103.2" customHeight="1">
      <c r="A81" s="145" t="s">
        <v>297</v>
      </c>
      <c r="B81" s="214" t="s">
        <v>325</v>
      </c>
      <c r="C81" s="145" t="s">
        <v>76</v>
      </c>
      <c r="D81" s="145" t="s">
        <v>298</v>
      </c>
      <c r="E81" s="145" t="s">
        <v>80</v>
      </c>
      <c r="F81" s="145" t="s">
        <v>300</v>
      </c>
      <c r="G81" s="145" t="s">
        <v>299</v>
      </c>
      <c r="H81" s="145" t="s">
        <v>301</v>
      </c>
      <c r="I81" s="145" t="s">
        <v>663</v>
      </c>
      <c r="J81" s="145" t="s">
        <v>58</v>
      </c>
      <c r="K81" s="127">
        <v>1560</v>
      </c>
      <c r="L81" s="127" t="s">
        <v>72</v>
      </c>
      <c r="M81" s="182">
        <v>0.8</v>
      </c>
      <c r="N81" s="127" t="s">
        <v>63</v>
      </c>
      <c r="O81" s="182">
        <v>0.2</v>
      </c>
      <c r="P81" s="226" t="s">
        <v>667</v>
      </c>
      <c r="Q81" s="43" t="s">
        <v>59</v>
      </c>
      <c r="R81" s="14" t="s">
        <v>302</v>
      </c>
      <c r="S81" s="43" t="s">
        <v>60</v>
      </c>
      <c r="T81" s="43" t="s">
        <v>682</v>
      </c>
      <c r="U81" s="43" t="s">
        <v>83</v>
      </c>
      <c r="V81" s="41" t="s">
        <v>59</v>
      </c>
      <c r="W81" s="55">
        <v>0.25</v>
      </c>
      <c r="X81" s="41" t="s">
        <v>65</v>
      </c>
      <c r="Y81" s="55">
        <v>0.15</v>
      </c>
      <c r="Z81" s="41" t="s">
        <v>66</v>
      </c>
      <c r="AA81" s="41" t="s">
        <v>67</v>
      </c>
      <c r="AB81" s="41" t="s">
        <v>68</v>
      </c>
      <c r="AC81" s="55">
        <f>W81+Y81</f>
        <v>0.4</v>
      </c>
      <c r="AD81" s="24">
        <f>+AC81*M81</f>
        <v>0.32000000000000006</v>
      </c>
      <c r="AE81" s="96">
        <f>+M81-AD81</f>
        <v>0.48</v>
      </c>
      <c r="AF81" s="145" t="s">
        <v>137</v>
      </c>
      <c r="AG81" s="288" t="s">
        <v>690</v>
      </c>
      <c r="AH81" s="255" t="s">
        <v>254</v>
      </c>
      <c r="AI81" s="231" t="s">
        <v>200</v>
      </c>
      <c r="AJ81" s="127" t="s">
        <v>410</v>
      </c>
      <c r="AK81" s="145" t="s">
        <v>410</v>
      </c>
      <c r="AL81" s="145" t="s">
        <v>410</v>
      </c>
      <c r="AM81" s="145" t="s">
        <v>410</v>
      </c>
      <c r="AN81" s="145" t="s">
        <v>410</v>
      </c>
      <c r="AO81" s="145" t="s">
        <v>410</v>
      </c>
      <c r="AP81" s="145" t="s">
        <v>410</v>
      </c>
      <c r="AQ81" s="145" t="s">
        <v>410</v>
      </c>
      <c r="AR81" s="68" t="s">
        <v>408</v>
      </c>
      <c r="AS81" s="68" t="s">
        <v>409</v>
      </c>
      <c r="AT81" s="72" t="s">
        <v>410</v>
      </c>
      <c r="AU81" s="51" t="s">
        <v>144</v>
      </c>
      <c r="AV81" s="17" t="s">
        <v>304</v>
      </c>
      <c r="AW81" s="26" t="s">
        <v>306</v>
      </c>
      <c r="AX81" s="43" t="s">
        <v>114</v>
      </c>
      <c r="AY81" s="56">
        <v>45785</v>
      </c>
      <c r="AZ81" s="43" t="s">
        <v>296</v>
      </c>
    </row>
    <row r="82" spans="1:52" s="31" customFormat="1" ht="121.8" customHeight="1">
      <c r="A82" s="146"/>
      <c r="B82" s="144"/>
      <c r="C82" s="146"/>
      <c r="D82" s="146"/>
      <c r="E82" s="146"/>
      <c r="F82" s="146"/>
      <c r="G82" s="146"/>
      <c r="H82" s="146"/>
      <c r="I82" s="146"/>
      <c r="J82" s="146"/>
      <c r="K82" s="128"/>
      <c r="L82" s="128"/>
      <c r="M82" s="184"/>
      <c r="N82" s="128"/>
      <c r="O82" s="184"/>
      <c r="P82" s="228"/>
      <c r="Q82" s="43" t="s">
        <v>59</v>
      </c>
      <c r="R82" s="43" t="s">
        <v>303</v>
      </c>
      <c r="S82" s="43" t="s">
        <v>60</v>
      </c>
      <c r="T82" s="43" t="s">
        <v>683</v>
      </c>
      <c r="U82" s="43" t="s">
        <v>83</v>
      </c>
      <c r="V82" s="41" t="s">
        <v>59</v>
      </c>
      <c r="W82" s="55">
        <v>0.25</v>
      </c>
      <c r="X82" s="41" t="s">
        <v>65</v>
      </c>
      <c r="Y82" s="55">
        <v>0.15</v>
      </c>
      <c r="Z82" s="41" t="s">
        <v>66</v>
      </c>
      <c r="AA82" s="41" t="s">
        <v>67</v>
      </c>
      <c r="AB82" s="41" t="s">
        <v>68</v>
      </c>
      <c r="AC82" s="55">
        <f>W82+Y82</f>
        <v>0.4</v>
      </c>
      <c r="AD82" s="24">
        <f>AC82*AE81</f>
        <v>0.192</v>
      </c>
      <c r="AE82" s="24">
        <f>AE81-AD82</f>
        <v>0.28799999999999998</v>
      </c>
      <c r="AF82" s="146"/>
      <c r="AG82" s="289"/>
      <c r="AH82" s="255"/>
      <c r="AI82" s="233"/>
      <c r="AJ82" s="128"/>
      <c r="AK82" s="146"/>
      <c r="AL82" s="146"/>
      <c r="AM82" s="146"/>
      <c r="AN82" s="146"/>
      <c r="AO82" s="146"/>
      <c r="AP82" s="146"/>
      <c r="AQ82" s="146"/>
      <c r="AR82" s="68" t="s">
        <v>408</v>
      </c>
      <c r="AS82" s="68" t="s">
        <v>409</v>
      </c>
      <c r="AT82" s="72" t="s">
        <v>410</v>
      </c>
      <c r="AU82" s="51" t="s">
        <v>144</v>
      </c>
      <c r="AV82" s="43" t="s">
        <v>305</v>
      </c>
      <c r="AW82" s="26" t="s">
        <v>307</v>
      </c>
      <c r="AX82" s="43" t="s">
        <v>114</v>
      </c>
      <c r="AY82" s="56">
        <v>45785</v>
      </c>
      <c r="AZ82" s="43" t="s">
        <v>296</v>
      </c>
    </row>
    <row r="83" spans="1:52" s="31" customFormat="1" ht="189.6" customHeight="1">
      <c r="A83" s="148" t="s">
        <v>319</v>
      </c>
      <c r="B83" s="157" t="s">
        <v>326</v>
      </c>
      <c r="C83" s="148" t="s">
        <v>69</v>
      </c>
      <c r="D83" s="148" t="s">
        <v>70</v>
      </c>
      <c r="E83" s="148" t="s">
        <v>71</v>
      </c>
      <c r="F83" s="148" t="s">
        <v>309</v>
      </c>
      <c r="G83" s="148" t="s">
        <v>308</v>
      </c>
      <c r="H83" s="148" t="s">
        <v>310</v>
      </c>
      <c r="I83" s="148" t="s">
        <v>664</v>
      </c>
      <c r="J83" s="148" t="s">
        <v>58</v>
      </c>
      <c r="K83" s="158">
        <v>579</v>
      </c>
      <c r="L83" s="158" t="s">
        <v>72</v>
      </c>
      <c r="M83" s="196">
        <v>0.8</v>
      </c>
      <c r="N83" s="158" t="s">
        <v>73</v>
      </c>
      <c r="O83" s="196">
        <v>0.4</v>
      </c>
      <c r="P83" s="197" t="s">
        <v>158</v>
      </c>
      <c r="Q83" s="43" t="s">
        <v>59</v>
      </c>
      <c r="R83" s="43" t="s">
        <v>311</v>
      </c>
      <c r="S83" s="43" t="s">
        <v>60</v>
      </c>
      <c r="T83" s="43" t="s">
        <v>315</v>
      </c>
      <c r="U83" s="43" t="s">
        <v>29</v>
      </c>
      <c r="V83" s="43" t="s">
        <v>59</v>
      </c>
      <c r="W83" s="53">
        <v>0.25</v>
      </c>
      <c r="X83" s="43" t="s">
        <v>65</v>
      </c>
      <c r="Y83" s="53">
        <v>0.15</v>
      </c>
      <c r="Z83" s="43" t="s">
        <v>66</v>
      </c>
      <c r="AA83" s="43" t="s">
        <v>67</v>
      </c>
      <c r="AB83" s="43" t="s">
        <v>68</v>
      </c>
      <c r="AC83" s="55">
        <v>0.4</v>
      </c>
      <c r="AD83" s="97">
        <f>80%*AC83</f>
        <v>0.32000000000000006</v>
      </c>
      <c r="AE83" s="24">
        <f>80%-32%</f>
        <v>0.48000000000000004</v>
      </c>
      <c r="AF83" s="284" t="s">
        <v>137</v>
      </c>
      <c r="AG83" s="238" t="s">
        <v>689</v>
      </c>
      <c r="AH83" s="205" t="s">
        <v>158</v>
      </c>
      <c r="AI83" s="237" t="s">
        <v>247</v>
      </c>
      <c r="AJ83" s="127" t="s">
        <v>410</v>
      </c>
      <c r="AK83" s="145" t="s">
        <v>410</v>
      </c>
      <c r="AL83" s="145" t="s">
        <v>410</v>
      </c>
      <c r="AM83" s="145" t="s">
        <v>410</v>
      </c>
      <c r="AN83" s="145" t="s">
        <v>410</v>
      </c>
      <c r="AO83" s="145" t="s">
        <v>410</v>
      </c>
      <c r="AP83" s="145" t="s">
        <v>410</v>
      </c>
      <c r="AQ83" s="145" t="s">
        <v>410</v>
      </c>
      <c r="AR83" s="68" t="s">
        <v>408</v>
      </c>
      <c r="AS83" s="68" t="s">
        <v>409</v>
      </c>
      <c r="AT83" s="72" t="s">
        <v>410</v>
      </c>
      <c r="AU83" s="51" t="s">
        <v>144</v>
      </c>
      <c r="AV83" s="43" t="s">
        <v>313</v>
      </c>
      <c r="AW83" s="43" t="s">
        <v>314</v>
      </c>
      <c r="AX83" s="43" t="s">
        <v>315</v>
      </c>
      <c r="AY83" s="56">
        <v>45783</v>
      </c>
      <c r="AZ83" s="43" t="s">
        <v>316</v>
      </c>
    </row>
    <row r="84" spans="1:52" s="31" customFormat="1" ht="255.6" customHeight="1">
      <c r="A84" s="148"/>
      <c r="B84" s="157"/>
      <c r="C84" s="148"/>
      <c r="D84" s="148"/>
      <c r="E84" s="148"/>
      <c r="F84" s="148"/>
      <c r="G84" s="148"/>
      <c r="H84" s="148"/>
      <c r="I84" s="148"/>
      <c r="J84" s="148"/>
      <c r="K84" s="158"/>
      <c r="L84" s="158"/>
      <c r="M84" s="196"/>
      <c r="N84" s="158"/>
      <c r="O84" s="196"/>
      <c r="P84" s="197"/>
      <c r="Q84" s="43" t="s">
        <v>59</v>
      </c>
      <c r="R84" s="43" t="s">
        <v>312</v>
      </c>
      <c r="S84" s="43" t="s">
        <v>60</v>
      </c>
      <c r="T84" s="43" t="s">
        <v>315</v>
      </c>
      <c r="U84" s="43" t="s">
        <v>29</v>
      </c>
      <c r="V84" s="43" t="s">
        <v>59</v>
      </c>
      <c r="W84" s="53">
        <v>0.25</v>
      </c>
      <c r="X84" s="43" t="s">
        <v>65</v>
      </c>
      <c r="Y84" s="53">
        <v>0.15</v>
      </c>
      <c r="Z84" s="43" t="s">
        <v>66</v>
      </c>
      <c r="AA84" s="43" t="s">
        <v>67</v>
      </c>
      <c r="AB84" s="43" t="s">
        <v>68</v>
      </c>
      <c r="AC84" s="55">
        <v>0.4</v>
      </c>
      <c r="AD84" s="97">
        <f>48%*AC84</f>
        <v>0.192</v>
      </c>
      <c r="AE84" s="97">
        <f>AE83-AD84</f>
        <v>0.28800000000000003</v>
      </c>
      <c r="AF84" s="148"/>
      <c r="AG84" s="238"/>
      <c r="AH84" s="205"/>
      <c r="AI84" s="237"/>
      <c r="AJ84" s="128"/>
      <c r="AK84" s="146"/>
      <c r="AL84" s="146"/>
      <c r="AM84" s="146"/>
      <c r="AN84" s="146"/>
      <c r="AO84" s="146"/>
      <c r="AP84" s="146"/>
      <c r="AQ84" s="146"/>
      <c r="AR84" s="68" t="s">
        <v>408</v>
      </c>
      <c r="AS84" s="68" t="s">
        <v>409</v>
      </c>
      <c r="AT84" s="72" t="s">
        <v>410</v>
      </c>
      <c r="AU84" s="48" t="s">
        <v>144</v>
      </c>
      <c r="AV84" s="43" t="s">
        <v>317</v>
      </c>
      <c r="AW84" s="43" t="s">
        <v>318</v>
      </c>
      <c r="AX84" s="43" t="s">
        <v>315</v>
      </c>
      <c r="AY84" s="56">
        <v>45783</v>
      </c>
      <c r="AZ84" s="43" t="s">
        <v>316</v>
      </c>
    </row>
    <row r="85" spans="1:52" s="70" customFormat="1" ht="150.75" customHeight="1">
      <c r="A85" s="9" t="s">
        <v>489</v>
      </c>
      <c r="B85" s="121" t="s">
        <v>497</v>
      </c>
      <c r="C85" s="85" t="s">
        <v>458</v>
      </c>
      <c r="D85" s="85" t="s">
        <v>459</v>
      </c>
      <c r="E85" s="43" t="s">
        <v>57</v>
      </c>
      <c r="F85" s="43" t="s">
        <v>491</v>
      </c>
      <c r="G85" s="43" t="s">
        <v>490</v>
      </c>
      <c r="H85" s="43" t="s">
        <v>492</v>
      </c>
      <c r="I85" s="43" t="s">
        <v>665</v>
      </c>
      <c r="J85" s="41" t="s">
        <v>58</v>
      </c>
      <c r="K85" s="48">
        <v>4</v>
      </c>
      <c r="L85" s="48" t="s">
        <v>75</v>
      </c>
      <c r="M85" s="24">
        <v>0.4</v>
      </c>
      <c r="N85" s="48" t="s">
        <v>74</v>
      </c>
      <c r="O85" s="24">
        <v>0.6</v>
      </c>
      <c r="P85" s="71" t="s">
        <v>158</v>
      </c>
      <c r="Q85" s="43" t="s">
        <v>59</v>
      </c>
      <c r="R85" s="43" t="s">
        <v>493</v>
      </c>
      <c r="S85" s="43" t="s">
        <v>60</v>
      </c>
      <c r="T85" s="43" t="s">
        <v>114</v>
      </c>
      <c r="U85" s="43" t="s">
        <v>29</v>
      </c>
      <c r="V85" s="43" t="s">
        <v>59</v>
      </c>
      <c r="W85" s="53">
        <v>0.25</v>
      </c>
      <c r="X85" s="43" t="s">
        <v>401</v>
      </c>
      <c r="Y85" s="53">
        <v>0.15</v>
      </c>
      <c r="Z85" s="43" t="s">
        <v>66</v>
      </c>
      <c r="AA85" s="43" t="s">
        <v>67</v>
      </c>
      <c r="AB85" s="43" t="s">
        <v>68</v>
      </c>
      <c r="AC85" s="55">
        <f>SUM(W85+Y85)</f>
        <v>0.4</v>
      </c>
      <c r="AD85" s="8">
        <f>+M85*AC85</f>
        <v>0.16000000000000003</v>
      </c>
      <c r="AE85" s="24">
        <f>+M85-AD85</f>
        <v>0.24</v>
      </c>
      <c r="AF85" s="43" t="s">
        <v>137</v>
      </c>
      <c r="AG85" s="43" t="s">
        <v>138</v>
      </c>
      <c r="AH85" s="6" t="s">
        <v>158</v>
      </c>
      <c r="AI85" s="43" t="s">
        <v>247</v>
      </c>
      <c r="AJ85" s="43" t="s">
        <v>410</v>
      </c>
      <c r="AK85" s="43" t="s">
        <v>410</v>
      </c>
      <c r="AL85" s="43" t="s">
        <v>410</v>
      </c>
      <c r="AM85" s="43" t="s">
        <v>410</v>
      </c>
      <c r="AN85" s="43" t="s">
        <v>410</v>
      </c>
      <c r="AO85" s="43" t="s">
        <v>410</v>
      </c>
      <c r="AP85" s="43" t="s">
        <v>410</v>
      </c>
      <c r="AQ85" s="43" t="s">
        <v>410</v>
      </c>
      <c r="AR85" s="68" t="s">
        <v>408</v>
      </c>
      <c r="AS85" s="68" t="s">
        <v>409</v>
      </c>
      <c r="AT85" s="72" t="s">
        <v>410</v>
      </c>
      <c r="AU85" s="9" t="s">
        <v>144</v>
      </c>
      <c r="AV85" s="9" t="s">
        <v>494</v>
      </c>
      <c r="AW85" s="9" t="s">
        <v>495</v>
      </c>
      <c r="AX85" s="9" t="s">
        <v>114</v>
      </c>
      <c r="AY85" s="30">
        <v>45779</v>
      </c>
      <c r="AZ85" s="9" t="s">
        <v>496</v>
      </c>
    </row>
    <row r="86" spans="1:52" s="14" customFormat="1" ht="372.6" customHeight="1">
      <c r="A86" s="43" t="s">
        <v>588</v>
      </c>
      <c r="B86" s="121" t="s">
        <v>498</v>
      </c>
      <c r="C86" s="60" t="s">
        <v>499</v>
      </c>
      <c r="D86" s="43" t="s">
        <v>575</v>
      </c>
      <c r="E86" s="43" t="s">
        <v>500</v>
      </c>
      <c r="F86" s="43" t="s">
        <v>501</v>
      </c>
      <c r="G86" s="43" t="s">
        <v>502</v>
      </c>
      <c r="H86" s="43" t="s">
        <v>576</v>
      </c>
      <c r="I86" s="43" t="s">
        <v>666</v>
      </c>
      <c r="J86" s="61" t="s">
        <v>58</v>
      </c>
      <c r="K86" s="48">
        <v>120</v>
      </c>
      <c r="L86" s="48" t="s">
        <v>78</v>
      </c>
      <c r="M86" s="24">
        <v>0.6</v>
      </c>
      <c r="N86" s="48" t="s">
        <v>503</v>
      </c>
      <c r="O86" s="24">
        <v>0.6</v>
      </c>
      <c r="P86" s="71" t="s">
        <v>158</v>
      </c>
      <c r="Q86" s="43" t="s">
        <v>59</v>
      </c>
      <c r="R86" s="43" t="s">
        <v>577</v>
      </c>
      <c r="S86" s="43" t="s">
        <v>244</v>
      </c>
      <c r="T86" s="43" t="s">
        <v>504</v>
      </c>
      <c r="U86" s="43" t="s">
        <v>29</v>
      </c>
      <c r="V86" s="43" t="s">
        <v>59</v>
      </c>
      <c r="W86" s="53">
        <v>0.25</v>
      </c>
      <c r="X86" s="43" t="s">
        <v>65</v>
      </c>
      <c r="Y86" s="53">
        <v>0.15</v>
      </c>
      <c r="Z86" s="43" t="s">
        <v>66</v>
      </c>
      <c r="AA86" s="43" t="s">
        <v>67</v>
      </c>
      <c r="AB86" s="43" t="s">
        <v>68</v>
      </c>
      <c r="AC86" s="55">
        <f>W86+Y86</f>
        <v>0.4</v>
      </c>
      <c r="AD86" s="8">
        <f>+M86*AC86</f>
        <v>0.24</v>
      </c>
      <c r="AE86" s="24">
        <f>+M86-AD86</f>
        <v>0.36</v>
      </c>
      <c r="AF86" s="43" t="s">
        <v>137</v>
      </c>
      <c r="AG86" s="43" t="s">
        <v>138</v>
      </c>
      <c r="AH86" s="6" t="s">
        <v>158</v>
      </c>
      <c r="AI86" s="65" t="s">
        <v>247</v>
      </c>
      <c r="AJ86" s="32" t="s">
        <v>410</v>
      </c>
      <c r="AK86" s="32" t="s">
        <v>410</v>
      </c>
      <c r="AL86" s="32" t="s">
        <v>410</v>
      </c>
      <c r="AM86" s="32" t="s">
        <v>410</v>
      </c>
      <c r="AN86" s="32" t="s">
        <v>410</v>
      </c>
      <c r="AO86" s="32" t="s">
        <v>410</v>
      </c>
      <c r="AP86" s="64" t="s">
        <v>410</v>
      </c>
      <c r="AQ86" s="64" t="s">
        <v>410</v>
      </c>
      <c r="AR86" s="68" t="s">
        <v>408</v>
      </c>
      <c r="AS86" s="68" t="s">
        <v>409</v>
      </c>
      <c r="AT86" s="72" t="s">
        <v>410</v>
      </c>
      <c r="AU86" s="59" t="s">
        <v>144</v>
      </c>
      <c r="AV86" s="43" t="s">
        <v>578</v>
      </c>
      <c r="AW86" s="43" t="s">
        <v>579</v>
      </c>
      <c r="AX86" s="43" t="s">
        <v>257</v>
      </c>
      <c r="AY86" s="56">
        <v>45793</v>
      </c>
      <c r="AZ86" s="43" t="s">
        <v>580</v>
      </c>
    </row>
    <row r="87" spans="1:52" s="62" customFormat="1" ht="205.2" customHeight="1">
      <c r="A87" s="43" t="s">
        <v>587</v>
      </c>
      <c r="B87" s="121" t="s">
        <v>498</v>
      </c>
      <c r="C87" s="60" t="s">
        <v>505</v>
      </c>
      <c r="D87" s="43" t="s">
        <v>506</v>
      </c>
      <c r="E87" s="43" t="s">
        <v>500</v>
      </c>
      <c r="F87" s="43" t="s">
        <v>582</v>
      </c>
      <c r="G87" s="43" t="s">
        <v>581</v>
      </c>
      <c r="H87" s="43" t="s">
        <v>583</v>
      </c>
      <c r="I87" s="43" t="s">
        <v>507</v>
      </c>
      <c r="J87" s="61" t="s">
        <v>58</v>
      </c>
      <c r="K87" s="48">
        <v>80</v>
      </c>
      <c r="L87" s="48" t="s">
        <v>78</v>
      </c>
      <c r="M87" s="24">
        <v>0.6</v>
      </c>
      <c r="N87" s="48" t="s">
        <v>503</v>
      </c>
      <c r="O87" s="24">
        <v>0.6</v>
      </c>
      <c r="P87" s="71" t="s">
        <v>158</v>
      </c>
      <c r="Q87" s="43" t="s">
        <v>59</v>
      </c>
      <c r="R87" s="43" t="s">
        <v>584</v>
      </c>
      <c r="S87" s="43" t="s">
        <v>244</v>
      </c>
      <c r="T87" s="43" t="s">
        <v>508</v>
      </c>
      <c r="U87" s="43" t="s">
        <v>29</v>
      </c>
      <c r="V87" s="43" t="s">
        <v>59</v>
      </c>
      <c r="W87" s="53">
        <v>0.25</v>
      </c>
      <c r="X87" s="43" t="s">
        <v>65</v>
      </c>
      <c r="Y87" s="53">
        <v>0.15</v>
      </c>
      <c r="Z87" s="43" t="s">
        <v>66</v>
      </c>
      <c r="AA87" s="43" t="s">
        <v>67</v>
      </c>
      <c r="AB87" s="43" t="s">
        <v>68</v>
      </c>
      <c r="AC87" s="55">
        <f>W87+Y87</f>
        <v>0.4</v>
      </c>
      <c r="AD87" s="8">
        <f>+M87*AC87</f>
        <v>0.24</v>
      </c>
      <c r="AE87" s="24">
        <f>+M87-AD87</f>
        <v>0.36</v>
      </c>
      <c r="AF87" s="43" t="s">
        <v>137</v>
      </c>
      <c r="AG87" s="43" t="s">
        <v>138</v>
      </c>
      <c r="AH87" s="6" t="s">
        <v>158</v>
      </c>
      <c r="AI87" s="37" t="s">
        <v>247</v>
      </c>
      <c r="AJ87" s="15" t="s">
        <v>410</v>
      </c>
      <c r="AK87" s="15" t="s">
        <v>410</v>
      </c>
      <c r="AL87" s="15" t="s">
        <v>410</v>
      </c>
      <c r="AM87" s="15" t="s">
        <v>410</v>
      </c>
      <c r="AN87" s="15" t="s">
        <v>410</v>
      </c>
      <c r="AO87" s="15" t="s">
        <v>410</v>
      </c>
      <c r="AP87" s="15" t="s">
        <v>410</v>
      </c>
      <c r="AQ87" s="15" t="s">
        <v>410</v>
      </c>
      <c r="AR87" s="68" t="s">
        <v>408</v>
      </c>
      <c r="AS87" s="68" t="s">
        <v>409</v>
      </c>
      <c r="AT87" s="72" t="s">
        <v>410</v>
      </c>
      <c r="AU87" s="15" t="s">
        <v>144</v>
      </c>
      <c r="AV87" s="43" t="s">
        <v>585</v>
      </c>
      <c r="AW87" s="37" t="s">
        <v>586</v>
      </c>
      <c r="AX87" s="43" t="s">
        <v>257</v>
      </c>
      <c r="AY87" s="56">
        <v>45793</v>
      </c>
      <c r="AZ87" s="43" t="s">
        <v>580</v>
      </c>
    </row>
    <row r="88" spans="1:52">
      <c r="AD88" s="1"/>
      <c r="AE88" s="22"/>
    </row>
    <row r="89" spans="1:52">
      <c r="AD89" s="1"/>
      <c r="AE89" s="22"/>
    </row>
    <row r="90" spans="1:52">
      <c r="AD90" s="1"/>
      <c r="AE90" s="22"/>
    </row>
    <row r="91" spans="1:52">
      <c r="AD91" s="1"/>
      <c r="AE91" s="22"/>
    </row>
    <row r="92" spans="1:52">
      <c r="AD92" s="1"/>
      <c r="AE92" s="22"/>
    </row>
    <row r="93" spans="1:52">
      <c r="AD93" s="1"/>
      <c r="AE93" s="22"/>
    </row>
    <row r="94" spans="1:52">
      <c r="AD94" s="1"/>
      <c r="AE94" s="22"/>
    </row>
    <row r="95" spans="1:52">
      <c r="AD95" s="1"/>
      <c r="AE95" s="22"/>
    </row>
    <row r="96" spans="1:52">
      <c r="AD96" s="1"/>
      <c r="AE96" s="22"/>
    </row>
    <row r="97" spans="30:31">
      <c r="AD97" s="1"/>
      <c r="AE97" s="22"/>
    </row>
    <row r="98" spans="30:31">
      <c r="AD98" s="1"/>
      <c r="AE98" s="22"/>
    </row>
    <row r="99" spans="30:31">
      <c r="AD99" s="1"/>
      <c r="AE99" s="22"/>
    </row>
    <row r="100" spans="30:31">
      <c r="AD100" s="1"/>
      <c r="AE100" s="22"/>
    </row>
    <row r="101" spans="30:31">
      <c r="AD101" s="1"/>
      <c r="AE101" s="22"/>
    </row>
    <row r="102" spans="30:31">
      <c r="AD102" s="1"/>
      <c r="AE102" s="22"/>
    </row>
    <row r="103" spans="30:31">
      <c r="AD103" s="1"/>
      <c r="AE103" s="22"/>
    </row>
    <row r="104" spans="30:31">
      <c r="AD104" s="1"/>
      <c r="AE104" s="22"/>
    </row>
    <row r="105" spans="30:31">
      <c r="AD105" s="1"/>
      <c r="AE105" s="22"/>
    </row>
    <row r="106" spans="30:31">
      <c r="AD106" s="1"/>
      <c r="AE106" s="22"/>
    </row>
    <row r="107" spans="30:31">
      <c r="AD107" s="1"/>
      <c r="AE107" s="22"/>
    </row>
    <row r="108" spans="30:31">
      <c r="AD108" s="1"/>
      <c r="AE108" s="22"/>
    </row>
    <row r="109" spans="30:31">
      <c r="AD109" s="1"/>
      <c r="AE109" s="22"/>
    </row>
    <row r="110" spans="30:31">
      <c r="AD110" s="1"/>
      <c r="AE110" s="22"/>
    </row>
    <row r="111" spans="30:31">
      <c r="AD111" s="1"/>
      <c r="AE111" s="22"/>
    </row>
    <row r="112" spans="30:31">
      <c r="AD112" s="1"/>
      <c r="AE112" s="22"/>
    </row>
    <row r="113" spans="30:31">
      <c r="AD113" s="1"/>
      <c r="AE113" s="22"/>
    </row>
    <row r="114" spans="30:31">
      <c r="AD114" s="1"/>
      <c r="AE114" s="22"/>
    </row>
    <row r="115" spans="30:31">
      <c r="AD115" s="1"/>
      <c r="AE115" s="22"/>
    </row>
    <row r="116" spans="30:31">
      <c r="AD116" s="1"/>
      <c r="AE116" s="22"/>
    </row>
    <row r="117" spans="30:31">
      <c r="AD117" s="1"/>
      <c r="AE117" s="22"/>
    </row>
    <row r="118" spans="30:31">
      <c r="AD118" s="1"/>
      <c r="AE118" s="22"/>
    </row>
    <row r="119" spans="30:31">
      <c r="AD119" s="1"/>
      <c r="AE119" s="22"/>
    </row>
    <row r="120" spans="30:31">
      <c r="AD120" s="1"/>
      <c r="AE120" s="22"/>
    </row>
    <row r="121" spans="30:31">
      <c r="AD121" s="1"/>
      <c r="AE121" s="22"/>
    </row>
    <row r="122" spans="30:31">
      <c r="AD122" s="1"/>
      <c r="AE122" s="22"/>
    </row>
    <row r="123" spans="30:31">
      <c r="AD123" s="1"/>
      <c r="AE123" s="22"/>
    </row>
    <row r="124" spans="30:31">
      <c r="AD124" s="1"/>
      <c r="AE124" s="22"/>
    </row>
    <row r="125" spans="30:31">
      <c r="AD125" s="1"/>
      <c r="AE125" s="22"/>
    </row>
    <row r="126" spans="30:31">
      <c r="AD126" s="1"/>
      <c r="AE126" s="22"/>
    </row>
    <row r="127" spans="30:31">
      <c r="AD127" s="1"/>
      <c r="AE127" s="22"/>
    </row>
    <row r="128" spans="30:31">
      <c r="AD128" s="1"/>
      <c r="AE128" s="22"/>
    </row>
    <row r="129" spans="30:31">
      <c r="AD129" s="1"/>
      <c r="AE129" s="22"/>
    </row>
    <row r="130" spans="30:31">
      <c r="AD130" s="1"/>
      <c r="AE130" s="22"/>
    </row>
    <row r="131" spans="30:31">
      <c r="AD131" s="1"/>
      <c r="AE131" s="22"/>
    </row>
    <row r="132" spans="30:31">
      <c r="AD132" s="1"/>
      <c r="AE132" s="22"/>
    </row>
    <row r="133" spans="30:31">
      <c r="AD133" s="1"/>
      <c r="AE133" s="22"/>
    </row>
    <row r="134" spans="30:31">
      <c r="AD134" s="1"/>
      <c r="AE134" s="22"/>
    </row>
    <row r="135" spans="30:31">
      <c r="AD135" s="1"/>
      <c r="AE135" s="22"/>
    </row>
    <row r="136" spans="30:31">
      <c r="AD136" s="1"/>
      <c r="AE136" s="22"/>
    </row>
    <row r="137" spans="30:31">
      <c r="AD137" s="1"/>
      <c r="AE137" s="22"/>
    </row>
    <row r="138" spans="30:31">
      <c r="AD138" s="1"/>
      <c r="AE138" s="22"/>
    </row>
    <row r="139" spans="30:31">
      <c r="AD139" s="1"/>
      <c r="AE139" s="22"/>
    </row>
    <row r="140" spans="30:31">
      <c r="AD140" s="1"/>
      <c r="AE140" s="22"/>
    </row>
    <row r="141" spans="30:31">
      <c r="AD141" s="1"/>
      <c r="AE141" s="22"/>
    </row>
    <row r="142" spans="30:31">
      <c r="AD142" s="1"/>
      <c r="AE142" s="22"/>
    </row>
    <row r="143" spans="30:31">
      <c r="AD143" s="1"/>
      <c r="AE143" s="22"/>
    </row>
    <row r="144" spans="30:31">
      <c r="AD144" s="1"/>
      <c r="AE144" s="22"/>
    </row>
    <row r="145" spans="30:31">
      <c r="AD145" s="1"/>
      <c r="AE145" s="22"/>
    </row>
    <row r="146" spans="30:31">
      <c r="AD146" s="1"/>
      <c r="AE146" s="22"/>
    </row>
    <row r="147" spans="30:31">
      <c r="AD147" s="1"/>
      <c r="AE147" s="22"/>
    </row>
    <row r="148" spans="30:31">
      <c r="AD148" s="1"/>
      <c r="AE148" s="22"/>
    </row>
    <row r="149" spans="30:31">
      <c r="AD149" s="1"/>
      <c r="AE149" s="22"/>
    </row>
    <row r="150" spans="30:31">
      <c r="AD150" s="1"/>
      <c r="AE150" s="22"/>
    </row>
    <row r="151" spans="30:31">
      <c r="AD151" s="1"/>
      <c r="AE151" s="22"/>
    </row>
    <row r="152" spans="30:31">
      <c r="AD152" s="1"/>
      <c r="AE152" s="22"/>
    </row>
    <row r="153" spans="30:31">
      <c r="AD153" s="1"/>
      <c r="AE153" s="22"/>
    </row>
    <row r="154" spans="30:31">
      <c r="AD154" s="1"/>
      <c r="AE154" s="22"/>
    </row>
    <row r="155" spans="30:31">
      <c r="AD155" s="1"/>
      <c r="AE155" s="22"/>
    </row>
    <row r="156" spans="30:31">
      <c r="AD156" s="1"/>
      <c r="AE156" s="22"/>
    </row>
    <row r="157" spans="30:31">
      <c r="AD157" s="1"/>
      <c r="AE157" s="22"/>
    </row>
    <row r="158" spans="30:31">
      <c r="AD158" s="1"/>
      <c r="AE158" s="22"/>
    </row>
    <row r="159" spans="30:31">
      <c r="AD159" s="1"/>
      <c r="AE159" s="22"/>
    </row>
    <row r="160" spans="30:31">
      <c r="AD160" s="1"/>
      <c r="AE160" s="22"/>
    </row>
    <row r="161" spans="30:31">
      <c r="AD161" s="1"/>
      <c r="AE161" s="22"/>
    </row>
    <row r="162" spans="30:31">
      <c r="AD162" s="1"/>
      <c r="AE162" s="22"/>
    </row>
    <row r="163" spans="30:31">
      <c r="AD163" s="1"/>
      <c r="AE163" s="22"/>
    </row>
    <row r="164" spans="30:31">
      <c r="AD164" s="1"/>
      <c r="AE164" s="22"/>
    </row>
    <row r="165" spans="30:31">
      <c r="AD165" s="1"/>
      <c r="AE165" s="22"/>
    </row>
    <row r="166" spans="30:31">
      <c r="AD166" s="1"/>
      <c r="AE166" s="22"/>
    </row>
    <row r="167" spans="30:31">
      <c r="AD167" s="1"/>
      <c r="AE167" s="22"/>
    </row>
    <row r="168" spans="30:31">
      <c r="AD168" s="1"/>
      <c r="AE168" s="22"/>
    </row>
    <row r="169" spans="30:31">
      <c r="AD169" s="1"/>
      <c r="AE169" s="22"/>
    </row>
    <row r="170" spans="30:31">
      <c r="AD170" s="1"/>
      <c r="AE170" s="22"/>
    </row>
    <row r="171" spans="30:31">
      <c r="AD171" s="1"/>
      <c r="AE171" s="22"/>
    </row>
    <row r="172" spans="30:31">
      <c r="AD172" s="1"/>
      <c r="AE172" s="22"/>
    </row>
    <row r="173" spans="30:31">
      <c r="AD173" s="1"/>
      <c r="AE173" s="22"/>
    </row>
    <row r="174" spans="30:31">
      <c r="AD174" s="1"/>
      <c r="AE174" s="22"/>
    </row>
    <row r="175" spans="30:31">
      <c r="AD175" s="1"/>
      <c r="AE175" s="22"/>
    </row>
    <row r="176" spans="30:31">
      <c r="AD176" s="1"/>
      <c r="AE176" s="22"/>
    </row>
    <row r="177" spans="30:31">
      <c r="AD177" s="1"/>
      <c r="AE177" s="22"/>
    </row>
    <row r="178" spans="30:31">
      <c r="AD178" s="1"/>
      <c r="AE178" s="22"/>
    </row>
    <row r="179" spans="30:31">
      <c r="AD179" s="1"/>
      <c r="AE179" s="22"/>
    </row>
    <row r="180" spans="30:31">
      <c r="AD180" s="1"/>
      <c r="AE180" s="22"/>
    </row>
    <row r="181" spans="30:31">
      <c r="AD181" s="1"/>
      <c r="AE181" s="22"/>
    </row>
    <row r="182" spans="30:31">
      <c r="AD182" s="1"/>
      <c r="AE182" s="22"/>
    </row>
    <row r="183" spans="30:31">
      <c r="AD183" s="1"/>
      <c r="AE183" s="22"/>
    </row>
    <row r="184" spans="30:31">
      <c r="AD184" s="1"/>
      <c r="AE184" s="22"/>
    </row>
    <row r="185" spans="30:31">
      <c r="AD185" s="1"/>
      <c r="AE185" s="22"/>
    </row>
    <row r="186" spans="30:31">
      <c r="AD186" s="1"/>
      <c r="AE186" s="22"/>
    </row>
    <row r="187" spans="30:31">
      <c r="AD187" s="1"/>
      <c r="AE187" s="22"/>
    </row>
    <row r="188" spans="30:31">
      <c r="AD188" s="1"/>
      <c r="AE188" s="22"/>
    </row>
    <row r="189" spans="30:31">
      <c r="AD189" s="1"/>
      <c r="AE189" s="22"/>
    </row>
    <row r="190" spans="30:31">
      <c r="AD190" s="1"/>
      <c r="AE190" s="22"/>
    </row>
    <row r="191" spans="30:31">
      <c r="AD191" s="1"/>
      <c r="AE191" s="22"/>
    </row>
    <row r="192" spans="30:31">
      <c r="AD192" s="1"/>
      <c r="AE192" s="22"/>
    </row>
    <row r="193" spans="30:31">
      <c r="AD193" s="1"/>
      <c r="AE193" s="22"/>
    </row>
    <row r="194" spans="30:31">
      <c r="AD194" s="1"/>
      <c r="AE194" s="22"/>
    </row>
    <row r="195" spans="30:31">
      <c r="AD195" s="1"/>
      <c r="AE195" s="22"/>
    </row>
    <row r="196" spans="30:31">
      <c r="AD196" s="1"/>
      <c r="AE196" s="22"/>
    </row>
    <row r="197" spans="30:31">
      <c r="AD197" s="1"/>
      <c r="AE197" s="22"/>
    </row>
    <row r="198" spans="30:31">
      <c r="AD198" s="1"/>
      <c r="AE198" s="22"/>
    </row>
    <row r="199" spans="30:31">
      <c r="AD199" s="1"/>
      <c r="AE199" s="22"/>
    </row>
    <row r="200" spans="30:31">
      <c r="AD200" s="1"/>
      <c r="AE200" s="22"/>
    </row>
    <row r="201" spans="30:31">
      <c r="AD201" s="1"/>
      <c r="AE201" s="22"/>
    </row>
    <row r="202" spans="30:31">
      <c r="AD202" s="1"/>
      <c r="AE202" s="22"/>
    </row>
    <row r="203" spans="30:31">
      <c r="AD203" s="1"/>
      <c r="AE203" s="22"/>
    </row>
    <row r="204" spans="30:31">
      <c r="AD204" s="1"/>
      <c r="AE204" s="22"/>
    </row>
    <row r="205" spans="30:31">
      <c r="AD205" s="1"/>
      <c r="AE205" s="22"/>
    </row>
    <row r="206" spans="30:31">
      <c r="AD206" s="1"/>
      <c r="AE206" s="22"/>
    </row>
    <row r="207" spans="30:31">
      <c r="AD207" s="1"/>
      <c r="AE207" s="22"/>
    </row>
    <row r="208" spans="30:31">
      <c r="AD208" s="1"/>
      <c r="AE208" s="22"/>
    </row>
    <row r="209" spans="30:31">
      <c r="AD209" s="1"/>
      <c r="AE209" s="22"/>
    </row>
    <row r="210" spans="30:31">
      <c r="AD210" s="1"/>
      <c r="AE210" s="22"/>
    </row>
    <row r="211" spans="30:31">
      <c r="AD211" s="1"/>
      <c r="AE211" s="22"/>
    </row>
    <row r="212" spans="30:31">
      <c r="AD212" s="1"/>
      <c r="AE212" s="22"/>
    </row>
    <row r="213" spans="30:31">
      <c r="AD213" s="1"/>
      <c r="AE213" s="22"/>
    </row>
    <row r="214" spans="30:31">
      <c r="AD214" s="1"/>
      <c r="AE214" s="22"/>
    </row>
    <row r="215" spans="30:31">
      <c r="AD215" s="1"/>
      <c r="AE215" s="22"/>
    </row>
    <row r="216" spans="30:31">
      <c r="AD216" s="1"/>
      <c r="AE216" s="22"/>
    </row>
    <row r="217" spans="30:31">
      <c r="AD217" s="1"/>
      <c r="AE217" s="22"/>
    </row>
    <row r="218" spans="30:31">
      <c r="AD218" s="1"/>
      <c r="AE218" s="22"/>
    </row>
    <row r="219" spans="30:31">
      <c r="AD219" s="1"/>
      <c r="AE219" s="22"/>
    </row>
    <row r="220" spans="30:31">
      <c r="AD220" s="1"/>
      <c r="AE220" s="22"/>
    </row>
    <row r="221" spans="30:31">
      <c r="AD221" s="1"/>
      <c r="AE221" s="22"/>
    </row>
    <row r="222" spans="30:31">
      <c r="AD222" s="1"/>
      <c r="AE222" s="22"/>
    </row>
    <row r="223" spans="30:31">
      <c r="AD223" s="1"/>
      <c r="AE223" s="22"/>
    </row>
    <row r="224" spans="30:31">
      <c r="AD224" s="1"/>
      <c r="AE224" s="22"/>
    </row>
    <row r="225" spans="30:31">
      <c r="AD225" s="1"/>
      <c r="AE225" s="22"/>
    </row>
    <row r="226" spans="30:31">
      <c r="AD226" s="1"/>
      <c r="AE226" s="22"/>
    </row>
    <row r="227" spans="30:31">
      <c r="AD227" s="1"/>
      <c r="AE227" s="22"/>
    </row>
    <row r="228" spans="30:31">
      <c r="AD228" s="1"/>
      <c r="AE228" s="22"/>
    </row>
    <row r="229" spans="30:31">
      <c r="AD229" s="1"/>
      <c r="AE229" s="22"/>
    </row>
    <row r="230" spans="30:31">
      <c r="AD230" s="1"/>
      <c r="AE230" s="22"/>
    </row>
    <row r="231" spans="30:31">
      <c r="AD231" s="1"/>
      <c r="AE231" s="22"/>
    </row>
    <row r="232" spans="30:31">
      <c r="AD232" s="1"/>
      <c r="AE232" s="22"/>
    </row>
    <row r="233" spans="30:31">
      <c r="AD233" s="1"/>
      <c r="AE233" s="22"/>
    </row>
    <row r="234" spans="30:31">
      <c r="AD234" s="1"/>
      <c r="AE234" s="22"/>
    </row>
    <row r="235" spans="30:31">
      <c r="AD235" s="1"/>
      <c r="AE235" s="22"/>
    </row>
    <row r="236" spans="30:31">
      <c r="AD236" s="1"/>
      <c r="AE236" s="22"/>
    </row>
    <row r="237" spans="30:31">
      <c r="AD237" s="1"/>
      <c r="AE237" s="22"/>
    </row>
    <row r="238" spans="30:31">
      <c r="AD238" s="1"/>
      <c r="AE238" s="22"/>
    </row>
    <row r="239" spans="30:31">
      <c r="AD239" s="1"/>
      <c r="AE239" s="22"/>
    </row>
    <row r="240" spans="30:31">
      <c r="AD240" s="1"/>
      <c r="AE240" s="22"/>
    </row>
    <row r="241" spans="30:31">
      <c r="AD241" s="1"/>
      <c r="AE241" s="22"/>
    </row>
    <row r="242" spans="30:31">
      <c r="AD242" s="1"/>
      <c r="AE242" s="22"/>
    </row>
    <row r="243" spans="30:31">
      <c r="AD243" s="1"/>
      <c r="AE243" s="22"/>
    </row>
    <row r="244" spans="30:31">
      <c r="AD244" s="1"/>
      <c r="AE244" s="22"/>
    </row>
    <row r="245" spans="30:31">
      <c r="AD245" s="1"/>
      <c r="AE245" s="22"/>
    </row>
    <row r="246" spans="30:31">
      <c r="AD246" s="1"/>
      <c r="AE246" s="22"/>
    </row>
    <row r="247" spans="30:31">
      <c r="AD247" s="1"/>
      <c r="AE247" s="22"/>
    </row>
    <row r="248" spans="30:31">
      <c r="AD248" s="1"/>
      <c r="AE248" s="22"/>
    </row>
    <row r="249" spans="30:31">
      <c r="AD249" s="1"/>
      <c r="AE249" s="22"/>
    </row>
    <row r="250" spans="30:31">
      <c r="AD250" s="1"/>
      <c r="AE250" s="22"/>
    </row>
    <row r="251" spans="30:31">
      <c r="AD251" s="1"/>
      <c r="AE251" s="22"/>
    </row>
    <row r="252" spans="30:31">
      <c r="AD252" s="1"/>
      <c r="AE252" s="22"/>
    </row>
    <row r="253" spans="30:31">
      <c r="AD253" s="1"/>
      <c r="AE253" s="22"/>
    </row>
    <row r="254" spans="30:31">
      <c r="AD254" s="1"/>
      <c r="AE254" s="22"/>
    </row>
    <row r="255" spans="30:31">
      <c r="AD255" s="1"/>
      <c r="AE255" s="22"/>
    </row>
    <row r="256" spans="30:31">
      <c r="AD256" s="1"/>
      <c r="AE256" s="22"/>
    </row>
    <row r="257" spans="30:31">
      <c r="AD257" s="1"/>
      <c r="AE257" s="22"/>
    </row>
    <row r="258" spans="30:31">
      <c r="AD258" s="1"/>
      <c r="AE258" s="22"/>
    </row>
    <row r="259" spans="30:31">
      <c r="AD259" s="1"/>
      <c r="AE259" s="22"/>
    </row>
    <row r="260" spans="30:31">
      <c r="AD260" s="1"/>
      <c r="AE260" s="22"/>
    </row>
    <row r="261" spans="30:31">
      <c r="AD261" s="1"/>
      <c r="AE261" s="22"/>
    </row>
    <row r="262" spans="30:31">
      <c r="AD262" s="1"/>
      <c r="AE262" s="22"/>
    </row>
    <row r="263" spans="30:31">
      <c r="AD263" s="1"/>
      <c r="AE263" s="22"/>
    </row>
    <row r="264" spans="30:31">
      <c r="AD264" s="1"/>
      <c r="AE264" s="22"/>
    </row>
    <row r="265" spans="30:31">
      <c r="AD265" s="1"/>
      <c r="AE265" s="22"/>
    </row>
    <row r="266" spans="30:31">
      <c r="AD266" s="1"/>
      <c r="AE266" s="22"/>
    </row>
    <row r="267" spans="30:31">
      <c r="AD267" s="1"/>
      <c r="AE267" s="22"/>
    </row>
    <row r="268" spans="30:31">
      <c r="AD268" s="1"/>
      <c r="AE268" s="22"/>
    </row>
    <row r="269" spans="30:31">
      <c r="AD269" s="1"/>
      <c r="AE269" s="22"/>
    </row>
    <row r="270" spans="30:31">
      <c r="AD270" s="1"/>
      <c r="AE270" s="22"/>
    </row>
    <row r="271" spans="30:31">
      <c r="AD271" s="1"/>
      <c r="AE271" s="22"/>
    </row>
    <row r="272" spans="30:31">
      <c r="AD272" s="1"/>
      <c r="AE272" s="22"/>
    </row>
    <row r="273" spans="30:31">
      <c r="AD273" s="1"/>
      <c r="AE273" s="22"/>
    </row>
    <row r="274" spans="30:31">
      <c r="AD274" s="1"/>
      <c r="AE274" s="22"/>
    </row>
    <row r="275" spans="30:31">
      <c r="AD275" s="1"/>
      <c r="AE275" s="22"/>
    </row>
    <row r="276" spans="30:31">
      <c r="AD276" s="1"/>
      <c r="AE276" s="22"/>
    </row>
    <row r="277" spans="30:31">
      <c r="AD277" s="1"/>
      <c r="AE277" s="22"/>
    </row>
    <row r="278" spans="30:31">
      <c r="AD278" s="1"/>
      <c r="AE278" s="22"/>
    </row>
    <row r="279" spans="30:31">
      <c r="AD279" s="1"/>
      <c r="AE279" s="22"/>
    </row>
    <row r="280" spans="30:31">
      <c r="AD280" s="1"/>
      <c r="AE280" s="22"/>
    </row>
    <row r="281" spans="30:31">
      <c r="AD281" s="1"/>
      <c r="AE281" s="22"/>
    </row>
    <row r="282" spans="30:31">
      <c r="AD282" s="1"/>
      <c r="AE282" s="22"/>
    </row>
    <row r="283" spans="30:31">
      <c r="AD283" s="1"/>
      <c r="AE283" s="22"/>
    </row>
    <row r="284" spans="30:31">
      <c r="AD284" s="1"/>
      <c r="AE284" s="22"/>
    </row>
    <row r="285" spans="30:31">
      <c r="AD285" s="1"/>
      <c r="AE285" s="22"/>
    </row>
    <row r="286" spans="30:31">
      <c r="AD286" s="1"/>
      <c r="AE286" s="22"/>
    </row>
    <row r="287" spans="30:31">
      <c r="AD287" s="1"/>
      <c r="AE287" s="22"/>
    </row>
    <row r="288" spans="30:31">
      <c r="AD288" s="1"/>
      <c r="AE288" s="22"/>
    </row>
    <row r="289" spans="30:31">
      <c r="AD289" s="1"/>
      <c r="AE289" s="22"/>
    </row>
    <row r="290" spans="30:31">
      <c r="AD290" s="1"/>
      <c r="AE290" s="22"/>
    </row>
    <row r="291" spans="30:31">
      <c r="AD291" s="1"/>
      <c r="AE291" s="22"/>
    </row>
    <row r="292" spans="30:31">
      <c r="AD292" s="1"/>
      <c r="AE292" s="22"/>
    </row>
    <row r="293" spans="30:31">
      <c r="AD293" s="1"/>
      <c r="AE293" s="22"/>
    </row>
    <row r="294" spans="30:31">
      <c r="AD294" s="1"/>
      <c r="AE294" s="22"/>
    </row>
    <row r="295" spans="30:31">
      <c r="AD295" s="1"/>
      <c r="AE295" s="22"/>
    </row>
    <row r="296" spans="30:31">
      <c r="AD296" s="1"/>
      <c r="AE296" s="22"/>
    </row>
    <row r="297" spans="30:31">
      <c r="AD297" s="1"/>
      <c r="AE297" s="22"/>
    </row>
    <row r="298" spans="30:31">
      <c r="AD298" s="1"/>
      <c r="AE298" s="22"/>
    </row>
    <row r="299" spans="30:31">
      <c r="AD299" s="1"/>
      <c r="AE299" s="22"/>
    </row>
    <row r="300" spans="30:31">
      <c r="AD300" s="1"/>
      <c r="AE300" s="22"/>
    </row>
    <row r="301" spans="30:31">
      <c r="AD301" s="1"/>
      <c r="AE301" s="22"/>
    </row>
    <row r="302" spans="30:31">
      <c r="AD302" s="1"/>
      <c r="AE302" s="22"/>
    </row>
    <row r="303" spans="30:31">
      <c r="AD303" s="1"/>
      <c r="AE303" s="22"/>
    </row>
    <row r="304" spans="30:31">
      <c r="AD304" s="1"/>
      <c r="AE304" s="22"/>
    </row>
    <row r="305" spans="30:31">
      <c r="AD305" s="1"/>
      <c r="AE305" s="22"/>
    </row>
    <row r="306" spans="30:31">
      <c r="AD306" s="1"/>
      <c r="AE306" s="22"/>
    </row>
    <row r="307" spans="30:31">
      <c r="AD307" s="1"/>
      <c r="AE307" s="22"/>
    </row>
    <row r="308" spans="30:31">
      <c r="AD308" s="1"/>
      <c r="AE308" s="22"/>
    </row>
    <row r="309" spans="30:31">
      <c r="AD309" s="1"/>
      <c r="AE309" s="22"/>
    </row>
    <row r="310" spans="30:31">
      <c r="AD310" s="1"/>
      <c r="AE310" s="22"/>
    </row>
    <row r="311" spans="30:31">
      <c r="AD311" s="1"/>
      <c r="AE311" s="22"/>
    </row>
    <row r="312" spans="30:31">
      <c r="AD312" s="1"/>
      <c r="AE312" s="22"/>
    </row>
    <row r="313" spans="30:31">
      <c r="AD313" s="1"/>
      <c r="AE313" s="22"/>
    </row>
    <row r="314" spans="30:31">
      <c r="AD314" s="1"/>
      <c r="AE314" s="22"/>
    </row>
    <row r="315" spans="30:31">
      <c r="AD315" s="1"/>
      <c r="AE315" s="22"/>
    </row>
    <row r="316" spans="30:31">
      <c r="AD316" s="1"/>
      <c r="AE316" s="22"/>
    </row>
    <row r="317" spans="30:31">
      <c r="AD317" s="1"/>
      <c r="AE317" s="22"/>
    </row>
    <row r="318" spans="30:31">
      <c r="AD318" s="1"/>
      <c r="AE318" s="22"/>
    </row>
    <row r="319" spans="30:31">
      <c r="AD319" s="1"/>
      <c r="AE319" s="22"/>
    </row>
    <row r="320" spans="30:31">
      <c r="AD320" s="1"/>
      <c r="AE320" s="22"/>
    </row>
    <row r="321" spans="30:31">
      <c r="AD321" s="1"/>
      <c r="AE321" s="22"/>
    </row>
    <row r="322" spans="30:31">
      <c r="AD322" s="1"/>
      <c r="AE322" s="22"/>
    </row>
    <row r="323" spans="30:31">
      <c r="AD323" s="1"/>
      <c r="AE323" s="22"/>
    </row>
    <row r="324" spans="30:31">
      <c r="AD324" s="1"/>
      <c r="AE324" s="22"/>
    </row>
    <row r="325" spans="30:31">
      <c r="AD325" s="1"/>
      <c r="AE325" s="22"/>
    </row>
    <row r="326" spans="30:31">
      <c r="AD326" s="1"/>
      <c r="AE326" s="22"/>
    </row>
    <row r="327" spans="30:31">
      <c r="AD327" s="1"/>
      <c r="AE327" s="22"/>
    </row>
    <row r="328" spans="30:31">
      <c r="AD328" s="1"/>
      <c r="AE328" s="22"/>
    </row>
    <row r="329" spans="30:31">
      <c r="AD329" s="1"/>
      <c r="AE329" s="22"/>
    </row>
    <row r="330" spans="30:31">
      <c r="AD330" s="1"/>
      <c r="AE330" s="22"/>
    </row>
    <row r="331" spans="30:31">
      <c r="AD331" s="1"/>
      <c r="AE331" s="22"/>
    </row>
    <row r="332" spans="30:31">
      <c r="AD332" s="1"/>
      <c r="AE332" s="22"/>
    </row>
    <row r="333" spans="30:31">
      <c r="AD333" s="1"/>
      <c r="AE333" s="22"/>
    </row>
    <row r="334" spans="30:31">
      <c r="AD334" s="1"/>
      <c r="AE334" s="22"/>
    </row>
    <row r="335" spans="30:31">
      <c r="AD335" s="1"/>
      <c r="AE335" s="22"/>
    </row>
    <row r="336" spans="30:31">
      <c r="AD336" s="1"/>
      <c r="AE336" s="22"/>
    </row>
    <row r="337" spans="30:31">
      <c r="AD337" s="1"/>
      <c r="AE337" s="22"/>
    </row>
    <row r="338" spans="30:31">
      <c r="AD338" s="1"/>
      <c r="AE338" s="22"/>
    </row>
    <row r="339" spans="30:31">
      <c r="AD339" s="1"/>
      <c r="AE339" s="22"/>
    </row>
    <row r="340" spans="30:31">
      <c r="AD340" s="1"/>
      <c r="AE340" s="22"/>
    </row>
    <row r="341" spans="30:31">
      <c r="AD341" s="1"/>
      <c r="AE341" s="22"/>
    </row>
    <row r="342" spans="30:31">
      <c r="AD342" s="1"/>
      <c r="AE342" s="22"/>
    </row>
    <row r="343" spans="30:31">
      <c r="AD343" s="1"/>
      <c r="AE343" s="22"/>
    </row>
    <row r="344" spans="30:31">
      <c r="AD344" s="1"/>
      <c r="AE344" s="22"/>
    </row>
    <row r="345" spans="30:31">
      <c r="AD345" s="1"/>
      <c r="AE345" s="22"/>
    </row>
    <row r="346" spans="30:31">
      <c r="AD346" s="1"/>
      <c r="AE346" s="22"/>
    </row>
    <row r="347" spans="30:31">
      <c r="AD347" s="1"/>
      <c r="AE347" s="22"/>
    </row>
    <row r="348" spans="30:31">
      <c r="AD348" s="1"/>
      <c r="AE348" s="22"/>
    </row>
    <row r="349" spans="30:31">
      <c r="AD349" s="1"/>
      <c r="AE349" s="22"/>
    </row>
    <row r="350" spans="30:31">
      <c r="AD350" s="1"/>
      <c r="AE350" s="22"/>
    </row>
    <row r="351" spans="30:31">
      <c r="AD351" s="1"/>
      <c r="AE351" s="22"/>
    </row>
    <row r="352" spans="30:31">
      <c r="AD352" s="1"/>
      <c r="AE352" s="22"/>
    </row>
    <row r="353" spans="30:31">
      <c r="AD353" s="1"/>
      <c r="AE353" s="22"/>
    </row>
    <row r="354" spans="30:31">
      <c r="AD354" s="1"/>
      <c r="AE354" s="22"/>
    </row>
    <row r="355" spans="30:31">
      <c r="AD355" s="1"/>
      <c r="AE355" s="22"/>
    </row>
    <row r="356" spans="30:31">
      <c r="AD356" s="1"/>
      <c r="AE356" s="22"/>
    </row>
    <row r="357" spans="30:31">
      <c r="AD357" s="1"/>
      <c r="AE357" s="22"/>
    </row>
    <row r="358" spans="30:31">
      <c r="AD358" s="1"/>
      <c r="AE358" s="22"/>
    </row>
    <row r="359" spans="30:31">
      <c r="AD359" s="1"/>
      <c r="AE359" s="22"/>
    </row>
    <row r="360" spans="30:31">
      <c r="AD360" s="1"/>
      <c r="AE360" s="22"/>
    </row>
    <row r="361" spans="30:31">
      <c r="AD361" s="1"/>
      <c r="AE361" s="22"/>
    </row>
    <row r="362" spans="30:31">
      <c r="AD362" s="1"/>
      <c r="AE362" s="22"/>
    </row>
    <row r="363" spans="30:31">
      <c r="AD363" s="1"/>
      <c r="AE363" s="22"/>
    </row>
    <row r="364" spans="30:31">
      <c r="AD364" s="1"/>
      <c r="AE364" s="22"/>
    </row>
    <row r="365" spans="30:31">
      <c r="AD365" s="1"/>
      <c r="AE365" s="22"/>
    </row>
    <row r="366" spans="30:31">
      <c r="AD366" s="1"/>
      <c r="AE366" s="22"/>
    </row>
    <row r="367" spans="30:31">
      <c r="AD367" s="1"/>
      <c r="AE367" s="22"/>
    </row>
    <row r="368" spans="30:31">
      <c r="AD368" s="1"/>
      <c r="AE368" s="22"/>
    </row>
    <row r="369" spans="30:31">
      <c r="AD369" s="1"/>
      <c r="AE369" s="22"/>
    </row>
    <row r="370" spans="30:31">
      <c r="AD370" s="1"/>
      <c r="AE370" s="22"/>
    </row>
    <row r="371" spans="30:31">
      <c r="AD371" s="1"/>
      <c r="AE371" s="22"/>
    </row>
    <row r="372" spans="30:31">
      <c r="AD372" s="1"/>
      <c r="AE372" s="22"/>
    </row>
    <row r="373" spans="30:31">
      <c r="AD373" s="1"/>
      <c r="AE373" s="22"/>
    </row>
    <row r="374" spans="30:31">
      <c r="AD374" s="1"/>
      <c r="AE374" s="22"/>
    </row>
    <row r="375" spans="30:31">
      <c r="AD375" s="1"/>
      <c r="AE375" s="22"/>
    </row>
    <row r="376" spans="30:31">
      <c r="AD376" s="1"/>
      <c r="AE376" s="22"/>
    </row>
    <row r="377" spans="30:31">
      <c r="AD377" s="1"/>
      <c r="AE377" s="22"/>
    </row>
    <row r="378" spans="30:31">
      <c r="AD378" s="1"/>
      <c r="AE378" s="22"/>
    </row>
    <row r="379" spans="30:31">
      <c r="AD379" s="1"/>
      <c r="AE379" s="22"/>
    </row>
    <row r="380" spans="30:31">
      <c r="AD380" s="1"/>
      <c r="AE380" s="22"/>
    </row>
    <row r="381" spans="30:31">
      <c r="AD381" s="1"/>
      <c r="AE381" s="22"/>
    </row>
    <row r="382" spans="30:31">
      <c r="AD382" s="1"/>
      <c r="AE382" s="22"/>
    </row>
    <row r="383" spans="30:31">
      <c r="AD383" s="1"/>
      <c r="AE383" s="22"/>
    </row>
    <row r="384" spans="30:31">
      <c r="AD384" s="1"/>
      <c r="AE384" s="22"/>
    </row>
    <row r="385" spans="30:31">
      <c r="AD385" s="1"/>
      <c r="AE385" s="22"/>
    </row>
    <row r="386" spans="30:31">
      <c r="AD386" s="1"/>
      <c r="AE386" s="22"/>
    </row>
    <row r="387" spans="30:31">
      <c r="AD387" s="1"/>
      <c r="AE387" s="22"/>
    </row>
    <row r="388" spans="30:31">
      <c r="AD388" s="1"/>
      <c r="AE388" s="22"/>
    </row>
    <row r="389" spans="30:31">
      <c r="AD389" s="1"/>
      <c r="AE389" s="22"/>
    </row>
    <row r="390" spans="30:31">
      <c r="AD390" s="1"/>
      <c r="AE390" s="22"/>
    </row>
    <row r="391" spans="30:31">
      <c r="AD391" s="1"/>
      <c r="AE391" s="22"/>
    </row>
    <row r="392" spans="30:31">
      <c r="AD392" s="1"/>
      <c r="AE392" s="22"/>
    </row>
    <row r="393" spans="30:31">
      <c r="AD393" s="1"/>
      <c r="AE393" s="22"/>
    </row>
    <row r="394" spans="30:31">
      <c r="AD394" s="1"/>
      <c r="AE394" s="22"/>
    </row>
    <row r="395" spans="30:31">
      <c r="AD395" s="1"/>
      <c r="AE395" s="22"/>
    </row>
    <row r="396" spans="30:31">
      <c r="AD396" s="1"/>
      <c r="AE396" s="22"/>
    </row>
    <row r="397" spans="30:31">
      <c r="AD397" s="1"/>
      <c r="AE397" s="22"/>
    </row>
    <row r="398" spans="30:31">
      <c r="AD398" s="1"/>
      <c r="AE398" s="22"/>
    </row>
    <row r="399" spans="30:31">
      <c r="AD399" s="1"/>
      <c r="AE399" s="22"/>
    </row>
    <row r="400" spans="30:31">
      <c r="AD400" s="1"/>
      <c r="AE400" s="22"/>
    </row>
    <row r="401" spans="30:31">
      <c r="AD401" s="1"/>
      <c r="AE401" s="22"/>
    </row>
    <row r="402" spans="30:31">
      <c r="AD402" s="1"/>
      <c r="AE402" s="22"/>
    </row>
    <row r="403" spans="30:31">
      <c r="AD403" s="1"/>
      <c r="AE403" s="22"/>
    </row>
    <row r="404" spans="30:31">
      <c r="AD404" s="1"/>
      <c r="AE404" s="22"/>
    </row>
    <row r="405" spans="30:31">
      <c r="AD405" s="1"/>
      <c r="AE405" s="22"/>
    </row>
    <row r="406" spans="30:31">
      <c r="AD406" s="1"/>
      <c r="AE406" s="22"/>
    </row>
    <row r="407" spans="30:31">
      <c r="AD407" s="1"/>
      <c r="AE407" s="22"/>
    </row>
    <row r="408" spans="30:31">
      <c r="AD408" s="1"/>
      <c r="AE408" s="22"/>
    </row>
    <row r="409" spans="30:31">
      <c r="AD409" s="1"/>
      <c r="AE409" s="22"/>
    </row>
    <row r="410" spans="30:31">
      <c r="AD410" s="1"/>
      <c r="AE410" s="22"/>
    </row>
    <row r="411" spans="30:31">
      <c r="AD411" s="1"/>
      <c r="AE411" s="22"/>
    </row>
    <row r="412" spans="30:31">
      <c r="AD412" s="1"/>
      <c r="AE412" s="22"/>
    </row>
    <row r="413" spans="30:31">
      <c r="AD413" s="1"/>
      <c r="AE413" s="22"/>
    </row>
    <row r="414" spans="30:31">
      <c r="AD414" s="1"/>
      <c r="AE414" s="22"/>
    </row>
    <row r="415" spans="30:31">
      <c r="AD415" s="1"/>
      <c r="AE415" s="22"/>
    </row>
    <row r="416" spans="30:31">
      <c r="AD416" s="1"/>
      <c r="AE416" s="22"/>
    </row>
    <row r="417" spans="30:31">
      <c r="AD417" s="1"/>
      <c r="AE417" s="22"/>
    </row>
    <row r="418" spans="30:31">
      <c r="AD418" s="1"/>
      <c r="AE418" s="22"/>
    </row>
    <row r="419" spans="30:31">
      <c r="AD419" s="1"/>
      <c r="AE419" s="22"/>
    </row>
    <row r="420" spans="30:31">
      <c r="AD420" s="1"/>
      <c r="AE420" s="22"/>
    </row>
    <row r="421" spans="30:31">
      <c r="AD421" s="1"/>
      <c r="AE421" s="22"/>
    </row>
    <row r="422" spans="30:31">
      <c r="AD422" s="1"/>
      <c r="AE422" s="22"/>
    </row>
    <row r="423" spans="30:31">
      <c r="AD423" s="1"/>
      <c r="AE423" s="22"/>
    </row>
    <row r="424" spans="30:31">
      <c r="AD424" s="1"/>
      <c r="AE424" s="22"/>
    </row>
    <row r="425" spans="30:31">
      <c r="AD425" s="1"/>
      <c r="AE425" s="22"/>
    </row>
    <row r="426" spans="30:31">
      <c r="AD426" s="1"/>
      <c r="AE426" s="22"/>
    </row>
    <row r="427" spans="30:31">
      <c r="AD427" s="1"/>
      <c r="AE427" s="22"/>
    </row>
    <row r="428" spans="30:31">
      <c r="AD428" s="1"/>
      <c r="AE428" s="22"/>
    </row>
    <row r="429" spans="30:31">
      <c r="AD429" s="1"/>
      <c r="AE429" s="22"/>
    </row>
    <row r="430" spans="30:31">
      <c r="AD430" s="1"/>
      <c r="AE430" s="22"/>
    </row>
    <row r="431" spans="30:31">
      <c r="AD431" s="1"/>
      <c r="AE431" s="22"/>
    </row>
    <row r="432" spans="30:31">
      <c r="AD432" s="1"/>
      <c r="AE432" s="22"/>
    </row>
    <row r="433" spans="30:31">
      <c r="AD433" s="1"/>
      <c r="AE433" s="22"/>
    </row>
    <row r="434" spans="30:31">
      <c r="AD434" s="1"/>
      <c r="AE434" s="22"/>
    </row>
    <row r="435" spans="30:31">
      <c r="AD435" s="1"/>
      <c r="AE435" s="22"/>
    </row>
    <row r="436" spans="30:31">
      <c r="AD436" s="1"/>
      <c r="AE436" s="22"/>
    </row>
    <row r="437" spans="30:31">
      <c r="AD437" s="1"/>
      <c r="AE437" s="22"/>
    </row>
    <row r="438" spans="30:31">
      <c r="AD438" s="1"/>
      <c r="AE438" s="22"/>
    </row>
    <row r="439" spans="30:31">
      <c r="AD439" s="1"/>
      <c r="AE439" s="22"/>
    </row>
    <row r="440" spans="30:31">
      <c r="AD440" s="1"/>
      <c r="AE440" s="22"/>
    </row>
    <row r="441" spans="30:31">
      <c r="AD441" s="1"/>
      <c r="AE441" s="22"/>
    </row>
    <row r="442" spans="30:31">
      <c r="AD442" s="1"/>
      <c r="AE442" s="22"/>
    </row>
    <row r="443" spans="30:31">
      <c r="AD443" s="1"/>
      <c r="AE443" s="22"/>
    </row>
    <row r="444" spans="30:31">
      <c r="AD444" s="1"/>
      <c r="AE444" s="22"/>
    </row>
    <row r="445" spans="30:31">
      <c r="AD445" s="1"/>
      <c r="AE445" s="22"/>
    </row>
    <row r="446" spans="30:31">
      <c r="AD446" s="1"/>
      <c r="AE446" s="22"/>
    </row>
    <row r="447" spans="30:31">
      <c r="AD447" s="1"/>
      <c r="AE447" s="22"/>
    </row>
    <row r="448" spans="30:31">
      <c r="AD448" s="1"/>
      <c r="AE448" s="22"/>
    </row>
    <row r="449" spans="30:31">
      <c r="AD449" s="1"/>
      <c r="AE449" s="22"/>
    </row>
    <row r="450" spans="30:31">
      <c r="AD450" s="1"/>
      <c r="AE450" s="22"/>
    </row>
    <row r="451" spans="30:31">
      <c r="AD451" s="1"/>
      <c r="AE451" s="22"/>
    </row>
    <row r="452" spans="30:31">
      <c r="AD452" s="1"/>
      <c r="AE452" s="22"/>
    </row>
    <row r="453" spans="30:31">
      <c r="AD453" s="1"/>
      <c r="AE453" s="22"/>
    </row>
    <row r="454" spans="30:31">
      <c r="AD454" s="1"/>
      <c r="AE454" s="22"/>
    </row>
    <row r="455" spans="30:31">
      <c r="AD455" s="1"/>
      <c r="AE455" s="22"/>
    </row>
    <row r="456" spans="30:31">
      <c r="AD456" s="1"/>
      <c r="AE456" s="22"/>
    </row>
    <row r="457" spans="30:31">
      <c r="AD457" s="1"/>
      <c r="AE457" s="22"/>
    </row>
    <row r="458" spans="30:31">
      <c r="AD458" s="1"/>
      <c r="AE458" s="22"/>
    </row>
    <row r="459" spans="30:31">
      <c r="AD459" s="1"/>
      <c r="AE459" s="22"/>
    </row>
    <row r="460" spans="30:31">
      <c r="AD460" s="1"/>
      <c r="AE460" s="22"/>
    </row>
    <row r="461" spans="30:31">
      <c r="AD461" s="1"/>
      <c r="AE461" s="22"/>
    </row>
    <row r="462" spans="30:31">
      <c r="AD462" s="1"/>
      <c r="AE462" s="22"/>
    </row>
    <row r="463" spans="30:31">
      <c r="AD463" s="1"/>
      <c r="AE463" s="22"/>
    </row>
    <row r="464" spans="30:31">
      <c r="AD464" s="1"/>
      <c r="AE464" s="22"/>
    </row>
    <row r="465" spans="30:31">
      <c r="AD465" s="1"/>
      <c r="AE465" s="22"/>
    </row>
    <row r="466" spans="30:31">
      <c r="AD466" s="1"/>
      <c r="AE466" s="22"/>
    </row>
    <row r="467" spans="30:31">
      <c r="AD467" s="1"/>
      <c r="AE467" s="22"/>
    </row>
    <row r="468" spans="30:31">
      <c r="AD468" s="1"/>
      <c r="AE468" s="22"/>
    </row>
    <row r="469" spans="30:31">
      <c r="AD469" s="1"/>
      <c r="AE469" s="22"/>
    </row>
    <row r="470" spans="30:31">
      <c r="AD470" s="1"/>
      <c r="AE470" s="22"/>
    </row>
    <row r="471" spans="30:31">
      <c r="AD471" s="1"/>
      <c r="AE471" s="22"/>
    </row>
    <row r="472" spans="30:31">
      <c r="AD472" s="1"/>
      <c r="AE472" s="22"/>
    </row>
    <row r="473" spans="30:31">
      <c r="AD473" s="1"/>
      <c r="AE473" s="22"/>
    </row>
    <row r="474" spans="30:31">
      <c r="AD474" s="1"/>
      <c r="AE474" s="22"/>
    </row>
    <row r="475" spans="30:31">
      <c r="AD475" s="1"/>
      <c r="AE475" s="22"/>
    </row>
    <row r="476" spans="30:31">
      <c r="AD476" s="1"/>
      <c r="AE476" s="22"/>
    </row>
    <row r="477" spans="30:31">
      <c r="AD477" s="1"/>
      <c r="AE477" s="22"/>
    </row>
    <row r="478" spans="30:31">
      <c r="AD478" s="1"/>
      <c r="AE478" s="22"/>
    </row>
    <row r="479" spans="30:31">
      <c r="AD479" s="1"/>
      <c r="AE479" s="22"/>
    </row>
    <row r="480" spans="30:31">
      <c r="AD480" s="1"/>
      <c r="AE480" s="22"/>
    </row>
    <row r="481" spans="30:31">
      <c r="AD481" s="1"/>
      <c r="AE481" s="22"/>
    </row>
    <row r="482" spans="30:31">
      <c r="AD482" s="1"/>
      <c r="AE482" s="22"/>
    </row>
    <row r="483" spans="30:31">
      <c r="AD483" s="1"/>
      <c r="AE483" s="22"/>
    </row>
    <row r="484" spans="30:31">
      <c r="AD484" s="1"/>
      <c r="AE484" s="22"/>
    </row>
    <row r="485" spans="30:31">
      <c r="AD485" s="1"/>
      <c r="AE485" s="22"/>
    </row>
    <row r="486" spans="30:31">
      <c r="AD486" s="1"/>
      <c r="AE486" s="22"/>
    </row>
    <row r="487" spans="30:31">
      <c r="AD487" s="1"/>
      <c r="AE487" s="22"/>
    </row>
    <row r="488" spans="30:31">
      <c r="AD488" s="1"/>
      <c r="AE488" s="22"/>
    </row>
    <row r="489" spans="30:31">
      <c r="AD489" s="1"/>
      <c r="AE489" s="22"/>
    </row>
    <row r="490" spans="30:31">
      <c r="AD490" s="1"/>
      <c r="AE490" s="22"/>
    </row>
    <row r="491" spans="30:31">
      <c r="AD491" s="1"/>
      <c r="AE491" s="22"/>
    </row>
    <row r="492" spans="30:31">
      <c r="AD492" s="1"/>
      <c r="AE492" s="22"/>
    </row>
    <row r="493" spans="30:31">
      <c r="AD493" s="1"/>
      <c r="AE493" s="22"/>
    </row>
    <row r="494" spans="30:31">
      <c r="AD494" s="1"/>
      <c r="AE494" s="22"/>
    </row>
    <row r="495" spans="30:31">
      <c r="AD495" s="1"/>
      <c r="AE495" s="22"/>
    </row>
    <row r="496" spans="30:31">
      <c r="AD496" s="1"/>
      <c r="AE496" s="22"/>
    </row>
    <row r="497" spans="30:31">
      <c r="AD497" s="1"/>
      <c r="AE497" s="22"/>
    </row>
    <row r="498" spans="30:31">
      <c r="AD498" s="1"/>
      <c r="AE498" s="22"/>
    </row>
    <row r="499" spans="30:31">
      <c r="AD499" s="1"/>
      <c r="AE499" s="22"/>
    </row>
    <row r="500" spans="30:31">
      <c r="AD500" s="1"/>
      <c r="AE500" s="22"/>
    </row>
    <row r="501" spans="30:31">
      <c r="AD501" s="1"/>
      <c r="AE501" s="22"/>
    </row>
    <row r="502" spans="30:31">
      <c r="AD502" s="1"/>
      <c r="AE502" s="22"/>
    </row>
    <row r="503" spans="30:31">
      <c r="AD503" s="1"/>
      <c r="AE503" s="22"/>
    </row>
    <row r="504" spans="30:31">
      <c r="AD504" s="1"/>
      <c r="AE504" s="22"/>
    </row>
    <row r="505" spans="30:31">
      <c r="AD505" s="1"/>
      <c r="AE505" s="22"/>
    </row>
    <row r="506" spans="30:31">
      <c r="AD506" s="1"/>
      <c r="AE506" s="22"/>
    </row>
    <row r="507" spans="30:31">
      <c r="AD507" s="1"/>
      <c r="AE507" s="22"/>
    </row>
    <row r="508" spans="30:31">
      <c r="AD508" s="1"/>
      <c r="AE508" s="22"/>
    </row>
    <row r="509" spans="30:31">
      <c r="AD509" s="1"/>
      <c r="AE509" s="22"/>
    </row>
    <row r="510" spans="30:31">
      <c r="AD510" s="1"/>
      <c r="AE510" s="22"/>
    </row>
    <row r="511" spans="30:31">
      <c r="AD511" s="1"/>
      <c r="AE511" s="22"/>
    </row>
    <row r="512" spans="30:31">
      <c r="AD512" s="1"/>
      <c r="AE512" s="22"/>
    </row>
    <row r="513" spans="30:31">
      <c r="AD513" s="1"/>
      <c r="AE513" s="22"/>
    </row>
    <row r="514" spans="30:31">
      <c r="AD514" s="1"/>
      <c r="AE514" s="22"/>
    </row>
    <row r="515" spans="30:31">
      <c r="AD515" s="1"/>
      <c r="AE515" s="22"/>
    </row>
    <row r="516" spans="30:31">
      <c r="AD516" s="1"/>
      <c r="AE516" s="22"/>
    </row>
    <row r="517" spans="30:31">
      <c r="AD517" s="1"/>
      <c r="AE517" s="22"/>
    </row>
    <row r="518" spans="30:31">
      <c r="AD518" s="1"/>
      <c r="AE518" s="22"/>
    </row>
    <row r="519" spans="30:31">
      <c r="AD519" s="1"/>
      <c r="AE519" s="22"/>
    </row>
    <row r="520" spans="30:31">
      <c r="AD520" s="1"/>
      <c r="AE520" s="22"/>
    </row>
    <row r="521" spans="30:31">
      <c r="AD521" s="1"/>
      <c r="AE521" s="22"/>
    </row>
    <row r="522" spans="30:31">
      <c r="AD522" s="1"/>
      <c r="AE522" s="22"/>
    </row>
    <row r="523" spans="30:31">
      <c r="AD523" s="1"/>
      <c r="AE523" s="22"/>
    </row>
    <row r="524" spans="30:31">
      <c r="AD524" s="1"/>
      <c r="AE524" s="22"/>
    </row>
    <row r="525" spans="30:31">
      <c r="AD525" s="1"/>
      <c r="AE525" s="22"/>
    </row>
    <row r="526" spans="30:31">
      <c r="AD526" s="1"/>
      <c r="AE526" s="22"/>
    </row>
    <row r="527" spans="30:31">
      <c r="AD527" s="1"/>
      <c r="AE527" s="22"/>
    </row>
    <row r="528" spans="30:31">
      <c r="AD528" s="1"/>
      <c r="AE528" s="22"/>
    </row>
    <row r="529" spans="30:31">
      <c r="AD529" s="1"/>
      <c r="AE529" s="22"/>
    </row>
    <row r="530" spans="30:31">
      <c r="AD530" s="1"/>
      <c r="AE530" s="22"/>
    </row>
    <row r="531" spans="30:31">
      <c r="AD531" s="1"/>
      <c r="AE531" s="22"/>
    </row>
    <row r="532" spans="30:31">
      <c r="AD532" s="1"/>
      <c r="AE532" s="22"/>
    </row>
    <row r="533" spans="30:31">
      <c r="AD533" s="1"/>
      <c r="AE533" s="22"/>
    </row>
    <row r="534" spans="30:31">
      <c r="AD534" s="1"/>
      <c r="AE534" s="22"/>
    </row>
    <row r="535" spans="30:31">
      <c r="AD535" s="1"/>
      <c r="AE535" s="22"/>
    </row>
    <row r="536" spans="30:31">
      <c r="AD536" s="1"/>
      <c r="AE536" s="22"/>
    </row>
    <row r="537" spans="30:31">
      <c r="AD537" s="1"/>
      <c r="AE537" s="22"/>
    </row>
    <row r="538" spans="30:31">
      <c r="AD538" s="1"/>
      <c r="AE538" s="22"/>
    </row>
    <row r="539" spans="30:31">
      <c r="AD539" s="1"/>
      <c r="AE539" s="22"/>
    </row>
    <row r="540" spans="30:31">
      <c r="AD540" s="1"/>
      <c r="AE540" s="22"/>
    </row>
    <row r="541" spans="30:31">
      <c r="AD541" s="1"/>
      <c r="AE541" s="22"/>
    </row>
    <row r="542" spans="30:31">
      <c r="AD542" s="1"/>
      <c r="AE542" s="22"/>
    </row>
    <row r="543" spans="30:31">
      <c r="AD543" s="1"/>
      <c r="AE543" s="22"/>
    </row>
    <row r="544" spans="30:31">
      <c r="AD544" s="1"/>
      <c r="AE544" s="22"/>
    </row>
    <row r="545" spans="30:31">
      <c r="AD545" s="1"/>
      <c r="AE545" s="22"/>
    </row>
    <row r="546" spans="30:31">
      <c r="AD546" s="1"/>
      <c r="AE546" s="22"/>
    </row>
    <row r="547" spans="30:31">
      <c r="AD547" s="1"/>
      <c r="AE547" s="22"/>
    </row>
    <row r="548" spans="30:31">
      <c r="AD548" s="1"/>
      <c r="AE548" s="22"/>
    </row>
    <row r="549" spans="30:31">
      <c r="AD549" s="1"/>
      <c r="AE549" s="22"/>
    </row>
    <row r="550" spans="30:31">
      <c r="AD550" s="1"/>
      <c r="AE550" s="22"/>
    </row>
    <row r="551" spans="30:31">
      <c r="AD551" s="1"/>
      <c r="AE551" s="22"/>
    </row>
    <row r="552" spans="30:31">
      <c r="AD552" s="1"/>
      <c r="AE552" s="22"/>
    </row>
    <row r="553" spans="30:31">
      <c r="AD553" s="1"/>
      <c r="AE553" s="22"/>
    </row>
    <row r="554" spans="30:31">
      <c r="AD554" s="1"/>
      <c r="AE554" s="22"/>
    </row>
    <row r="555" spans="30:31">
      <c r="AD555" s="1"/>
      <c r="AE555" s="22"/>
    </row>
    <row r="556" spans="30:31">
      <c r="AD556" s="1"/>
      <c r="AE556" s="22"/>
    </row>
    <row r="557" spans="30:31">
      <c r="AD557" s="1"/>
      <c r="AE557" s="22"/>
    </row>
    <row r="558" spans="30:31">
      <c r="AD558" s="1"/>
      <c r="AE558" s="22"/>
    </row>
  </sheetData>
  <autoFilter ref="A14:BA87" xr:uid="{43DE1F04-26EA-4A30-B469-BC8573CBC3AC}"/>
  <mergeCells count="750">
    <mergeCell ref="AY40:AY41"/>
    <mergeCell ref="AX40:AX41"/>
    <mergeCell ref="AZ40:AZ41"/>
    <mergeCell ref="AW40:AW41"/>
    <mergeCell ref="C34:C35"/>
    <mergeCell ref="B34:B35"/>
    <mergeCell ref="A34:A35"/>
    <mergeCell ref="P34:P35"/>
    <mergeCell ref="O34:O35"/>
    <mergeCell ref="N34:N35"/>
    <mergeCell ref="G36:G37"/>
    <mergeCell ref="J36:J37"/>
    <mergeCell ref="K36:K37"/>
    <mergeCell ref="L36:L37"/>
    <mergeCell ref="M36:M37"/>
    <mergeCell ref="N36:N37"/>
    <mergeCell ref="O36:O37"/>
    <mergeCell ref="P36:P37"/>
    <mergeCell ref="A38:A39"/>
    <mergeCell ref="B38:B39"/>
    <mergeCell ref="C38:C39"/>
    <mergeCell ref="AR34:AR35"/>
    <mergeCell ref="AS34:AS35"/>
    <mergeCell ref="J34:J35"/>
    <mergeCell ref="AL60:AL62"/>
    <mergeCell ref="AM60:AM62"/>
    <mergeCell ref="AN60:AN62"/>
    <mergeCell ref="AO60:AO62"/>
    <mergeCell ref="AP60:AP62"/>
    <mergeCell ref="AQ60:AQ62"/>
    <mergeCell ref="AV40:AV41"/>
    <mergeCell ref="AU40:AU41"/>
    <mergeCell ref="AJ56:AJ58"/>
    <mergeCell ref="AK56:AK58"/>
    <mergeCell ref="AL56:AL58"/>
    <mergeCell ref="AM56:AM58"/>
    <mergeCell ref="AN56:AN58"/>
    <mergeCell ref="AO56:AO58"/>
    <mergeCell ref="AP56:AP58"/>
    <mergeCell ref="AQ56:AQ58"/>
    <mergeCell ref="AL54:AL55"/>
    <mergeCell ref="AM54:AM55"/>
    <mergeCell ref="AN54:AN55"/>
    <mergeCell ref="AO54:AO55"/>
    <mergeCell ref="AP54:AP55"/>
    <mergeCell ref="AQ54:AQ55"/>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AJ54:AJ55"/>
    <mergeCell ref="AK54:AK55"/>
    <mergeCell ref="J56:J58"/>
    <mergeCell ref="K56:K58"/>
    <mergeCell ref="L56:L58"/>
    <mergeCell ref="M56:M58"/>
    <mergeCell ref="N56:N58"/>
    <mergeCell ref="O56:O58"/>
    <mergeCell ref="P56:P58"/>
    <mergeCell ref="AJ60:AJ62"/>
    <mergeCell ref="AK60:AK62"/>
    <mergeCell ref="A56:A58"/>
    <mergeCell ref="B56:B58"/>
    <mergeCell ref="C56:C58"/>
    <mergeCell ref="D56:D58"/>
    <mergeCell ref="E56:E58"/>
    <mergeCell ref="F56:F58"/>
    <mergeCell ref="G56:G58"/>
    <mergeCell ref="H56:H58"/>
    <mergeCell ref="I56:I58"/>
    <mergeCell ref="AJ51:AJ53"/>
    <mergeCell ref="AK51:AK53"/>
    <mergeCell ref="AL51:AL53"/>
    <mergeCell ref="AM51:AM53"/>
    <mergeCell ref="AN51:AN53"/>
    <mergeCell ref="AO51:AO53"/>
    <mergeCell ref="AP51:AP53"/>
    <mergeCell ref="AQ51:AQ53"/>
    <mergeCell ref="A54:A55"/>
    <mergeCell ref="B54:B55"/>
    <mergeCell ref="C54:C55"/>
    <mergeCell ref="D54:D55"/>
    <mergeCell ref="E54:E55"/>
    <mergeCell ref="F54:F55"/>
    <mergeCell ref="G54:G55"/>
    <mergeCell ref="H54:H55"/>
    <mergeCell ref="I54:I55"/>
    <mergeCell ref="J54:J55"/>
    <mergeCell ref="K54:K55"/>
    <mergeCell ref="L54:L55"/>
    <mergeCell ref="M54:M55"/>
    <mergeCell ref="N54:N55"/>
    <mergeCell ref="O54:O55"/>
    <mergeCell ref="P54:P55"/>
    <mergeCell ref="AJ48:AJ50"/>
    <mergeCell ref="AK48:AK50"/>
    <mergeCell ref="AL48:AL50"/>
    <mergeCell ref="AM48:AM50"/>
    <mergeCell ref="AN48:AN50"/>
    <mergeCell ref="AO48:AO50"/>
    <mergeCell ref="AP48:AP50"/>
    <mergeCell ref="AQ48:AQ50"/>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O51:O53"/>
    <mergeCell ref="P51:P53"/>
    <mergeCell ref="AJ45:AJ47"/>
    <mergeCell ref="AK45:AK47"/>
    <mergeCell ref="AL45:AL47"/>
    <mergeCell ref="AM45:AM47"/>
    <mergeCell ref="AN45:AN47"/>
    <mergeCell ref="AO45:AO47"/>
    <mergeCell ref="AP45:AP47"/>
    <mergeCell ref="AQ45:AQ47"/>
    <mergeCell ref="A48:A50"/>
    <mergeCell ref="B48:B50"/>
    <mergeCell ref="C48:C50"/>
    <mergeCell ref="D48:D50"/>
    <mergeCell ref="E48:E50"/>
    <mergeCell ref="F48:F50"/>
    <mergeCell ref="G48:G50"/>
    <mergeCell ref="H48:H50"/>
    <mergeCell ref="I48:I50"/>
    <mergeCell ref="J48:J50"/>
    <mergeCell ref="K48:K50"/>
    <mergeCell ref="L48:L50"/>
    <mergeCell ref="M48:M50"/>
    <mergeCell ref="N48:N50"/>
    <mergeCell ref="O48:O50"/>
    <mergeCell ref="P48:P50"/>
    <mergeCell ref="AH83:AH84"/>
    <mergeCell ref="F15:F16"/>
    <mergeCell ref="G15:G16"/>
    <mergeCell ref="H15:H16"/>
    <mergeCell ref="AH78:AH79"/>
    <mergeCell ref="AH81:AH82"/>
    <mergeCell ref="AF81:AF82"/>
    <mergeCell ref="AG81:AG82"/>
    <mergeCell ref="H81:H82"/>
    <mergeCell ref="G81:G82"/>
    <mergeCell ref="F81:F82"/>
    <mergeCell ref="M83:M84"/>
    <mergeCell ref="N83:N84"/>
    <mergeCell ref="G83:G84"/>
    <mergeCell ref="H83:H84"/>
    <mergeCell ref="I83:I84"/>
    <mergeCell ref="J83:J84"/>
    <mergeCell ref="K83:K84"/>
    <mergeCell ref="L83:L84"/>
    <mergeCell ref="F45:F47"/>
    <mergeCell ref="G45:G47"/>
    <mergeCell ref="H45:H47"/>
    <mergeCell ref="I45:I47"/>
    <mergeCell ref="J45:J47"/>
    <mergeCell ref="AI81:AI82"/>
    <mergeCell ref="P81:P82"/>
    <mergeCell ref="O81:O82"/>
    <mergeCell ref="N81:N82"/>
    <mergeCell ref="M81:M82"/>
    <mergeCell ref="L81:L82"/>
    <mergeCell ref="K81:K82"/>
    <mergeCell ref="J81:J82"/>
    <mergeCell ref="I81:I82"/>
    <mergeCell ref="AI83:AI84"/>
    <mergeCell ref="O83:O84"/>
    <mergeCell ref="P83:P84"/>
    <mergeCell ref="AF83:AF84"/>
    <mergeCell ref="AG83:AG84"/>
    <mergeCell ref="A15:A16"/>
    <mergeCell ref="B15:B16"/>
    <mergeCell ref="B12:B14"/>
    <mergeCell ref="C12:C14"/>
    <mergeCell ref="D12:J13"/>
    <mergeCell ref="K12:P12"/>
    <mergeCell ref="Q12:Q14"/>
    <mergeCell ref="R12:R14"/>
    <mergeCell ref="K15:K16"/>
    <mergeCell ref="L15:L16"/>
    <mergeCell ref="M15:M16"/>
    <mergeCell ref="N15:N16"/>
    <mergeCell ref="O15:O16"/>
    <mergeCell ref="P15:P16"/>
    <mergeCell ref="I15:I16"/>
    <mergeCell ref="J15:J16"/>
    <mergeCell ref="C15:C16"/>
    <mergeCell ref="D15:D16"/>
    <mergeCell ref="E15:E16"/>
    <mergeCell ref="AR12:AT13"/>
    <mergeCell ref="K13:P13"/>
    <mergeCell ref="V13:Y13"/>
    <mergeCell ref="Z13:AB13"/>
    <mergeCell ref="S12:S14"/>
    <mergeCell ref="T12:T14"/>
    <mergeCell ref="U12:AC12"/>
    <mergeCell ref="AD12:AE13"/>
    <mergeCell ref="AF12:AH13"/>
    <mergeCell ref="AI12:AI14"/>
    <mergeCell ref="A83:A84"/>
    <mergeCell ref="B83:B84"/>
    <mergeCell ref="C83:C84"/>
    <mergeCell ref="D83:D84"/>
    <mergeCell ref="E83:E84"/>
    <mergeCell ref="F83:F84"/>
    <mergeCell ref="H78:H79"/>
    <mergeCell ref="I78:I79"/>
    <mergeCell ref="J78:J79"/>
    <mergeCell ref="E81:E82"/>
    <mergeCell ref="D81:D82"/>
    <mergeCell ref="C81:C82"/>
    <mergeCell ref="B81:B82"/>
    <mergeCell ref="A81:A82"/>
    <mergeCell ref="A78:A79"/>
    <mergeCell ref="B78:B79"/>
    <mergeCell ref="C78:C79"/>
    <mergeCell ref="D78:D79"/>
    <mergeCell ref="E78:E79"/>
    <mergeCell ref="F78:F79"/>
    <mergeCell ref="G78:G79"/>
    <mergeCell ref="A21:A22"/>
    <mergeCell ref="B21:B22"/>
    <mergeCell ref="C21:C22"/>
    <mergeCell ref="D21:D22"/>
    <mergeCell ref="E21:E22"/>
    <mergeCell ref="F21:F22"/>
    <mergeCell ref="A45:A47"/>
    <mergeCell ref="B45:B47"/>
    <mergeCell ref="C45:C47"/>
    <mergeCell ref="A23:A25"/>
    <mergeCell ref="B23:B25"/>
    <mergeCell ref="C23:C25"/>
    <mergeCell ref="D23:D25"/>
    <mergeCell ref="E23:E25"/>
    <mergeCell ref="F23:F25"/>
    <mergeCell ref="E36:E37"/>
    <mergeCell ref="F36:F37"/>
    <mergeCell ref="A36:A37"/>
    <mergeCell ref="B36:B37"/>
    <mergeCell ref="C36:C37"/>
    <mergeCell ref="A27:A28"/>
    <mergeCell ref="J75:J76"/>
    <mergeCell ref="K75:K76"/>
    <mergeCell ref="L75:L76"/>
    <mergeCell ref="M75:M76"/>
    <mergeCell ref="N75:N76"/>
    <mergeCell ref="O75:O76"/>
    <mergeCell ref="P21:P22"/>
    <mergeCell ref="AF21:AF22"/>
    <mergeCell ref="AF56:AF58"/>
    <mergeCell ref="AF60:AF62"/>
    <mergeCell ref="M21:M22"/>
    <mergeCell ref="N21:N22"/>
    <mergeCell ref="O21:O22"/>
    <mergeCell ref="AF72:AF73"/>
    <mergeCell ref="Q68:Q69"/>
    <mergeCell ref="J68:J69"/>
    <mergeCell ref="J72:J73"/>
    <mergeCell ref="P72:P73"/>
    <mergeCell ref="J38:J39"/>
    <mergeCell ref="P38:P39"/>
    <mergeCell ref="W40:W41"/>
    <mergeCell ref="X40:X41"/>
    <mergeCell ref="Y40:Y41"/>
    <mergeCell ref="Z40:Z41"/>
    <mergeCell ref="K78:K79"/>
    <mergeCell ref="L78:L79"/>
    <mergeCell ref="M78:M79"/>
    <mergeCell ref="K45:K47"/>
    <mergeCell ref="L45:L47"/>
    <mergeCell ref="M45:M47"/>
    <mergeCell ref="N45:N47"/>
    <mergeCell ref="O45:O47"/>
    <mergeCell ref="M34:M35"/>
    <mergeCell ref="L34:L35"/>
    <mergeCell ref="K34:K35"/>
    <mergeCell ref="K68:K69"/>
    <mergeCell ref="L68:L69"/>
    <mergeCell ref="M68:M69"/>
    <mergeCell ref="K72:K73"/>
    <mergeCell ref="L72:L73"/>
    <mergeCell ref="M72:M73"/>
    <mergeCell ref="N72:N73"/>
    <mergeCell ref="O72:O73"/>
    <mergeCell ref="K38:K39"/>
    <mergeCell ref="L38:L39"/>
    <mergeCell ref="M38:M39"/>
    <mergeCell ref="N38:N39"/>
    <mergeCell ref="O38:O39"/>
    <mergeCell ref="D45:D47"/>
    <mergeCell ref="E45:E47"/>
    <mergeCell ref="I34:I35"/>
    <mergeCell ref="H34:H35"/>
    <mergeCell ref="G34:G35"/>
    <mergeCell ref="F34:F35"/>
    <mergeCell ref="E34:E35"/>
    <mergeCell ref="D34:D35"/>
    <mergeCell ref="D36:D37"/>
    <mergeCell ref="D38:D39"/>
    <mergeCell ref="E38:E39"/>
    <mergeCell ref="F38:F39"/>
    <mergeCell ref="G38:G39"/>
    <mergeCell ref="H38:H39"/>
    <mergeCell ref="I38:I39"/>
    <mergeCell ref="D75:D76"/>
    <mergeCell ref="E75:E76"/>
    <mergeCell ref="F75:F76"/>
    <mergeCell ref="G75:G76"/>
    <mergeCell ref="H75:H76"/>
    <mergeCell ref="I75:I76"/>
    <mergeCell ref="D63:D65"/>
    <mergeCell ref="H63:H65"/>
    <mergeCell ref="G63:G65"/>
    <mergeCell ref="F63:F65"/>
    <mergeCell ref="E63:E65"/>
    <mergeCell ref="AL75:AL76"/>
    <mergeCell ref="AM75:AM76"/>
    <mergeCell ref="AN75:AN76"/>
    <mergeCell ref="AO75:AO76"/>
    <mergeCell ref="P75:P76"/>
    <mergeCell ref="Q75:Q76"/>
    <mergeCell ref="AF75:AF76"/>
    <mergeCell ref="AG75:AG76"/>
    <mergeCell ref="AH75:AH76"/>
    <mergeCell ref="AI75:AI76"/>
    <mergeCell ref="A75:A76"/>
    <mergeCell ref="B75:B76"/>
    <mergeCell ref="C75:C76"/>
    <mergeCell ref="P78:P79"/>
    <mergeCell ref="AF78:AF79"/>
    <mergeCell ref="AG78:AG79"/>
    <mergeCell ref="AI27:AI28"/>
    <mergeCell ref="N27:N28"/>
    <mergeCell ref="O27:O28"/>
    <mergeCell ref="P27:P28"/>
    <mergeCell ref="AF27:AF28"/>
    <mergeCell ref="AG27:AG28"/>
    <mergeCell ref="AH27:AH28"/>
    <mergeCell ref="AI78:AI79"/>
    <mergeCell ref="N78:N79"/>
    <mergeCell ref="O78:O79"/>
    <mergeCell ref="N68:N69"/>
    <mergeCell ref="O68:O69"/>
    <mergeCell ref="P45:P47"/>
    <mergeCell ref="AF45:AF47"/>
    <mergeCell ref="AG45:AG47"/>
    <mergeCell ref="AH45:AH47"/>
    <mergeCell ref="AI45:AI47"/>
    <mergeCell ref="AF48:AF50"/>
    <mergeCell ref="AH15:AH16"/>
    <mergeCell ref="AG15:AG16"/>
    <mergeCell ref="AF15:AF16"/>
    <mergeCell ref="AI15:AI16"/>
    <mergeCell ref="AG68:AG69"/>
    <mergeCell ref="AH68:AH69"/>
    <mergeCell ref="AI68:AI69"/>
    <mergeCell ref="AF36:AF37"/>
    <mergeCell ref="AH40:AH42"/>
    <mergeCell ref="AI40:AI42"/>
    <mergeCell ref="AH43:AH44"/>
    <mergeCell ref="AI43:AI44"/>
    <mergeCell ref="AH54:AH55"/>
    <mergeCell ref="AI54:AI55"/>
    <mergeCell ref="AG56:AG58"/>
    <mergeCell ref="AH56:AH58"/>
    <mergeCell ref="AI56:AI58"/>
    <mergeCell ref="AG60:AG62"/>
    <mergeCell ref="AH60:AH62"/>
    <mergeCell ref="AI60:AI62"/>
    <mergeCell ref="AF38:AF39"/>
    <mergeCell ref="AG72:AG73"/>
    <mergeCell ref="AH72:AH73"/>
    <mergeCell ref="AI72:AI73"/>
    <mergeCell ref="AH23:AH25"/>
    <mergeCell ref="AI23:AI25"/>
    <mergeCell ref="AF23:AF25"/>
    <mergeCell ref="AG23:AG25"/>
    <mergeCell ref="AG21:AG22"/>
    <mergeCell ref="AH21:AH22"/>
    <mergeCell ref="AI21:AI22"/>
    <mergeCell ref="AF51:AF53"/>
    <mergeCell ref="AG51:AG53"/>
    <mergeCell ref="AH51:AH53"/>
    <mergeCell ref="AI51:AI53"/>
    <mergeCell ref="AF54:AF55"/>
    <mergeCell ref="AG54:AG55"/>
    <mergeCell ref="AF70:AF71"/>
    <mergeCell ref="AG70:AG71"/>
    <mergeCell ref="AH70:AH71"/>
    <mergeCell ref="AI70:AI71"/>
    <mergeCell ref="AG36:AG37"/>
    <mergeCell ref="AH36:AH37"/>
    <mergeCell ref="AI36:AI37"/>
    <mergeCell ref="AF68:AF69"/>
    <mergeCell ref="AU12:AZ13"/>
    <mergeCell ref="B18:B20"/>
    <mergeCell ref="C18:C20"/>
    <mergeCell ref="D18:D20"/>
    <mergeCell ref="E18:E20"/>
    <mergeCell ref="F18:F20"/>
    <mergeCell ref="G18:G20"/>
    <mergeCell ref="H18:H20"/>
    <mergeCell ref="I18:I20"/>
    <mergeCell ref="J18:J20"/>
    <mergeCell ref="K18:K20"/>
    <mergeCell ref="L18:L20"/>
    <mergeCell ref="M18:M20"/>
    <mergeCell ref="N18:N20"/>
    <mergeCell ref="O18:O20"/>
    <mergeCell ref="P18:P20"/>
    <mergeCell ref="AF18:AF20"/>
    <mergeCell ref="AG18:AG20"/>
    <mergeCell ref="AH18:AH20"/>
    <mergeCell ref="AI18:AI20"/>
    <mergeCell ref="AZ15:AZ16"/>
    <mergeCell ref="AY15:AY16"/>
    <mergeCell ref="AX15:AX16"/>
    <mergeCell ref="AJ12:AQ13"/>
    <mergeCell ref="C63:C65"/>
    <mergeCell ref="B63:B65"/>
    <mergeCell ref="A18:A20"/>
    <mergeCell ref="P29:P30"/>
    <mergeCell ref="O29:O30"/>
    <mergeCell ref="N29:N30"/>
    <mergeCell ref="M29:M30"/>
    <mergeCell ref="L29:L30"/>
    <mergeCell ref="K29:K30"/>
    <mergeCell ref="J29:J30"/>
    <mergeCell ref="H27:H28"/>
    <mergeCell ref="I27:I28"/>
    <mergeCell ref="G23:G25"/>
    <mergeCell ref="H23:H25"/>
    <mergeCell ref="I23:I25"/>
    <mergeCell ref="J23:J25"/>
    <mergeCell ref="K23:K25"/>
    <mergeCell ref="L23:L25"/>
    <mergeCell ref="A63:A65"/>
    <mergeCell ref="P63:P65"/>
    <mergeCell ref="J27:J28"/>
    <mergeCell ref="K27:K28"/>
    <mergeCell ref="L27:L28"/>
    <mergeCell ref="M27:M28"/>
    <mergeCell ref="P68:P69"/>
    <mergeCell ref="N70:N71"/>
    <mergeCell ref="O70:O71"/>
    <mergeCell ref="P70:P71"/>
    <mergeCell ref="J70:J71"/>
    <mergeCell ref="K70:K71"/>
    <mergeCell ref="L70:L71"/>
    <mergeCell ref="M70:M71"/>
    <mergeCell ref="A68:A69"/>
    <mergeCell ref="B68:B69"/>
    <mergeCell ref="C68:C69"/>
    <mergeCell ref="D68:D69"/>
    <mergeCell ref="E68:E69"/>
    <mergeCell ref="F68:F69"/>
    <mergeCell ref="G68:G69"/>
    <mergeCell ref="H68:H69"/>
    <mergeCell ref="I68:I69"/>
    <mergeCell ref="A70:A71"/>
    <mergeCell ref="AI63:AI65"/>
    <mergeCell ref="M63:M65"/>
    <mergeCell ref="L63:L65"/>
    <mergeCell ref="K63:K65"/>
    <mergeCell ref="J63:J65"/>
    <mergeCell ref="I63:I65"/>
    <mergeCell ref="A72:A73"/>
    <mergeCell ref="B72:B73"/>
    <mergeCell ref="C72:C73"/>
    <mergeCell ref="D72:D73"/>
    <mergeCell ref="E72:E73"/>
    <mergeCell ref="F72:F73"/>
    <mergeCell ref="G72:G73"/>
    <mergeCell ref="H72:H73"/>
    <mergeCell ref="I72:I73"/>
    <mergeCell ref="B70:B71"/>
    <mergeCell ref="C70:C71"/>
    <mergeCell ref="D70:D71"/>
    <mergeCell ref="E70:E71"/>
    <mergeCell ref="F70:F71"/>
    <mergeCell ref="G70:G71"/>
    <mergeCell ref="H70:H71"/>
    <mergeCell ref="I70:I71"/>
    <mergeCell ref="G21:G22"/>
    <mergeCell ref="H21:H22"/>
    <mergeCell ref="AM21:AM22"/>
    <mergeCell ref="AL21:AL22"/>
    <mergeCell ref="AK21:AK22"/>
    <mergeCell ref="AJ21:AJ22"/>
    <mergeCell ref="AQ23:AQ25"/>
    <mergeCell ref="AQ63:AQ65"/>
    <mergeCell ref="AP63:AP65"/>
    <mergeCell ref="AO63:AO65"/>
    <mergeCell ref="AN63:AN65"/>
    <mergeCell ref="AM63:AM65"/>
    <mergeCell ref="AL63:AL65"/>
    <mergeCell ref="AK63:AK65"/>
    <mergeCell ref="O63:O65"/>
    <mergeCell ref="N63:N65"/>
    <mergeCell ref="AF63:AF65"/>
    <mergeCell ref="AG63:AG65"/>
    <mergeCell ref="AH63:AH65"/>
    <mergeCell ref="AJ63:AJ65"/>
    <mergeCell ref="AG48:AG50"/>
    <mergeCell ref="AH48:AH50"/>
    <mergeCell ref="AI48:AI50"/>
    <mergeCell ref="H36:H37"/>
    <mergeCell ref="H29:H30"/>
    <mergeCell ref="G29:G30"/>
    <mergeCell ref="F29:F30"/>
    <mergeCell ref="E29:E30"/>
    <mergeCell ref="D29:D30"/>
    <mergeCell ref="C29:C30"/>
    <mergeCell ref="B29:B30"/>
    <mergeCell ref="AF29:AF30"/>
    <mergeCell ref="AH29:AH30"/>
    <mergeCell ref="AG29:AG30"/>
    <mergeCell ref="AI38:AI39"/>
    <mergeCell ref="AJ38:AJ39"/>
    <mergeCell ref="AK38:AK39"/>
    <mergeCell ref="AL38:AL39"/>
    <mergeCell ref="AM38:AM39"/>
    <mergeCell ref="AN38:AN39"/>
    <mergeCell ref="AO38:AO39"/>
    <mergeCell ref="BA21:BA25"/>
    <mergeCell ref="I29:I30"/>
    <mergeCell ref="AI29:AI30"/>
    <mergeCell ref="M23:M25"/>
    <mergeCell ref="N23:N25"/>
    <mergeCell ref="O23:O25"/>
    <mergeCell ref="P23:P25"/>
    <mergeCell ref="I36:I37"/>
    <mergeCell ref="AU38:AU39"/>
    <mergeCell ref="A40:A42"/>
    <mergeCell ref="B40:B42"/>
    <mergeCell ref="C40:C42"/>
    <mergeCell ref="D40:D42"/>
    <mergeCell ref="E40:E42"/>
    <mergeCell ref="F40:F42"/>
    <mergeCell ref="G40:G42"/>
    <mergeCell ref="H40:H42"/>
    <mergeCell ref="I40:I42"/>
    <mergeCell ref="J40:J42"/>
    <mergeCell ref="K40:K42"/>
    <mergeCell ref="L40:L42"/>
    <mergeCell ref="M40:M42"/>
    <mergeCell ref="N40:N42"/>
    <mergeCell ref="O40:O42"/>
    <mergeCell ref="P40:P42"/>
    <mergeCell ref="Q40:Q41"/>
    <mergeCell ref="R40:R41"/>
    <mergeCell ref="T40:T41"/>
    <mergeCell ref="U40:U41"/>
    <mergeCell ref="V40:V41"/>
    <mergeCell ref="AG38:AG39"/>
    <mergeCell ref="AH38:AH39"/>
    <mergeCell ref="AA40:AA41"/>
    <mergeCell ref="S40:S41"/>
    <mergeCell ref="AG43:AG44"/>
    <mergeCell ref="AB40:AB41"/>
    <mergeCell ref="AC40:AC41"/>
    <mergeCell ref="AD40:AD41"/>
    <mergeCell ref="AE40:AE41"/>
    <mergeCell ref="AF40:AF42"/>
    <mergeCell ref="AG40:AG42"/>
    <mergeCell ref="J43:J44"/>
    <mergeCell ref="K43:K44"/>
    <mergeCell ref="L43:L44"/>
    <mergeCell ref="M43:M44"/>
    <mergeCell ref="N43:N44"/>
    <mergeCell ref="O43:O44"/>
    <mergeCell ref="P43:P44"/>
    <mergeCell ref="AF43:AF44"/>
    <mergeCell ref="A43:A44"/>
    <mergeCell ref="B43:B44"/>
    <mergeCell ref="C43:C44"/>
    <mergeCell ref="D43:D44"/>
    <mergeCell ref="E43:E44"/>
    <mergeCell ref="F43:F44"/>
    <mergeCell ref="G43:G44"/>
    <mergeCell ref="H43:H44"/>
    <mergeCell ref="I43:I44"/>
    <mergeCell ref="AQ36:AQ37"/>
    <mergeCell ref="AP36:AP37"/>
    <mergeCell ref="AO36:AO37"/>
    <mergeCell ref="AN36:AN37"/>
    <mergeCell ref="AQ43:AQ44"/>
    <mergeCell ref="AR40:AR41"/>
    <mergeCell ref="AS40:AS41"/>
    <mergeCell ref="AT40:AT41"/>
    <mergeCell ref="AQ40:AQ42"/>
    <mergeCell ref="AP38:AP39"/>
    <mergeCell ref="AQ38:AQ39"/>
    <mergeCell ref="A12:A14"/>
    <mergeCell ref="AH34:AH35"/>
    <mergeCell ref="AG34:AG35"/>
    <mergeCell ref="AF34:AF35"/>
    <mergeCell ref="AI34:AI35"/>
    <mergeCell ref="AQ34:AQ35"/>
    <mergeCell ref="AP34:AP35"/>
    <mergeCell ref="AO34:AO35"/>
    <mergeCell ref="AN34:AN35"/>
    <mergeCell ref="AM34:AM35"/>
    <mergeCell ref="AL34:AL35"/>
    <mergeCell ref="AK34:AK35"/>
    <mergeCell ref="AJ34:AJ35"/>
    <mergeCell ref="A29:A30"/>
    <mergeCell ref="B27:B28"/>
    <mergeCell ref="C27:C28"/>
    <mergeCell ref="D27:D28"/>
    <mergeCell ref="E27:E28"/>
    <mergeCell ref="F27:F28"/>
    <mergeCell ref="G27:G28"/>
    <mergeCell ref="I21:I22"/>
    <mergeCell ref="J21:J22"/>
    <mergeCell ref="K21:K22"/>
    <mergeCell ref="L21:L22"/>
    <mergeCell ref="AM36:AM37"/>
    <mergeCell ref="AL36:AL37"/>
    <mergeCell ref="AK36:AK37"/>
    <mergeCell ref="AJ36:AJ37"/>
    <mergeCell ref="AQ15:AQ16"/>
    <mergeCell ref="AP15:AP16"/>
    <mergeCell ref="AO15:AO16"/>
    <mergeCell ref="AN15:AN16"/>
    <mergeCell ref="AM15:AM16"/>
    <mergeCell ref="AL15:AL16"/>
    <mergeCell ref="AK15:AK16"/>
    <mergeCell ref="AJ15:AJ16"/>
    <mergeCell ref="AQ18:AQ20"/>
    <mergeCell ref="AP18:AP20"/>
    <mergeCell ref="AO18:AO20"/>
    <mergeCell ref="AN18:AN20"/>
    <mergeCell ref="AM18:AM20"/>
    <mergeCell ref="AL18:AL20"/>
    <mergeCell ref="AK18:AK20"/>
    <mergeCell ref="AJ18:AJ20"/>
    <mergeCell ref="AQ21:AQ22"/>
    <mergeCell ref="AP21:AP22"/>
    <mergeCell ref="AO21:AO22"/>
    <mergeCell ref="AN21:AN22"/>
    <mergeCell ref="AP23:AP25"/>
    <mergeCell ref="AO23:AO25"/>
    <mergeCell ref="AN23:AN25"/>
    <mergeCell ref="AM23:AM25"/>
    <mergeCell ref="AL23:AL25"/>
    <mergeCell ref="AK23:AK25"/>
    <mergeCell ref="AJ23:AJ25"/>
    <mergeCell ref="AQ29:AQ30"/>
    <mergeCell ref="AP29:AP30"/>
    <mergeCell ref="AO29:AO30"/>
    <mergeCell ref="AN29:AN30"/>
    <mergeCell ref="AM29:AM30"/>
    <mergeCell ref="AL29:AL30"/>
    <mergeCell ref="AK29:AK30"/>
    <mergeCell ref="AJ29:AJ30"/>
    <mergeCell ref="AQ27:AQ28"/>
    <mergeCell ref="AP27:AP28"/>
    <mergeCell ref="AO27:AO28"/>
    <mergeCell ref="AN27:AN28"/>
    <mergeCell ref="AM27:AM28"/>
    <mergeCell ref="AL27:AL28"/>
    <mergeCell ref="AK27:AK28"/>
    <mergeCell ref="AJ27:AJ28"/>
    <mergeCell ref="AQ68:AQ69"/>
    <mergeCell ref="AP68:AP69"/>
    <mergeCell ref="AO68:AO69"/>
    <mergeCell ref="AN68:AN69"/>
    <mergeCell ref="AM68:AM69"/>
    <mergeCell ref="AL68:AL69"/>
    <mergeCell ref="AK68:AK69"/>
    <mergeCell ref="AJ68:AJ69"/>
    <mergeCell ref="AQ70:AQ71"/>
    <mergeCell ref="AP70:AP71"/>
    <mergeCell ref="AO70:AO71"/>
    <mergeCell ref="AN70:AN71"/>
    <mergeCell ref="AM70:AM71"/>
    <mergeCell ref="AL70:AL71"/>
    <mergeCell ref="AK70:AK71"/>
    <mergeCell ref="AJ70:AJ71"/>
    <mergeCell ref="AM72:AM73"/>
    <mergeCell ref="AL72:AL73"/>
    <mergeCell ref="AK72:AK73"/>
    <mergeCell ref="AJ72:AJ73"/>
    <mergeCell ref="AQ83:AQ84"/>
    <mergeCell ref="AP83:AP84"/>
    <mergeCell ref="AO83:AO84"/>
    <mergeCell ref="AN83:AN84"/>
    <mergeCell ref="AM83:AM84"/>
    <mergeCell ref="AL83:AL84"/>
    <mergeCell ref="AK83:AK84"/>
    <mergeCell ref="AJ83:AJ84"/>
    <mergeCell ref="AQ81:AQ82"/>
    <mergeCell ref="AP81:AP82"/>
    <mergeCell ref="AO81:AO82"/>
    <mergeCell ref="AN81:AN82"/>
    <mergeCell ref="AM81:AM82"/>
    <mergeCell ref="AL81:AL82"/>
    <mergeCell ref="AK81:AK82"/>
    <mergeCell ref="AJ81:AJ82"/>
    <mergeCell ref="AP75:AP76"/>
    <mergeCell ref="AQ75:AQ76"/>
    <mergeCell ref="AJ75:AJ76"/>
    <mergeCell ref="AK75:AK76"/>
    <mergeCell ref="AQ78:AQ79"/>
    <mergeCell ref="AP78:AP79"/>
    <mergeCell ref="AO78:AO79"/>
    <mergeCell ref="AN78:AN79"/>
    <mergeCell ref="AM78:AM79"/>
    <mergeCell ref="AL78:AL79"/>
    <mergeCell ref="AK78:AK79"/>
    <mergeCell ref="AJ78:AJ79"/>
    <mergeCell ref="A1:B9"/>
    <mergeCell ref="C1:AS5"/>
    <mergeCell ref="H6:J6"/>
    <mergeCell ref="K6:P6"/>
    <mergeCell ref="S6:W6"/>
    <mergeCell ref="X6:AS6"/>
    <mergeCell ref="D7:F7"/>
    <mergeCell ref="G7:AS7"/>
    <mergeCell ref="D8:F8"/>
    <mergeCell ref="G8:AS8"/>
    <mergeCell ref="D9:F9"/>
    <mergeCell ref="D6:G6"/>
    <mergeCell ref="AQ72:AQ73"/>
    <mergeCell ref="AP72:AP73"/>
    <mergeCell ref="AO72:AO73"/>
    <mergeCell ref="AN72:AN73"/>
  </mergeCells>
  <conditionalFormatting sqref="AH29">
    <cfRule type="containsText" dxfId="74" priority="70" operator="containsText" text="EXTREMO ">
      <formula>NOT(ISERROR(SEARCH("EXTREMO ",AH29)))</formula>
    </cfRule>
    <cfRule type="containsText" dxfId="73" priority="71" operator="containsText" text="MODERADO ">
      <formula>NOT(ISERROR(SEARCH("MODERADO ",AH29)))</formula>
    </cfRule>
    <cfRule type="containsText" dxfId="72" priority="72" operator="containsText" text="BAJO ">
      <formula>NOT(ISERROR(SEARCH("BAJO ",AH29)))</formula>
    </cfRule>
    <cfRule type="containsText" dxfId="71" priority="73" operator="containsText" text="ALTO ">
      <formula>NOT(ISERROR(SEARCH("ALTO ",AH29)))</formula>
    </cfRule>
    <cfRule type="containsText" dxfId="70" priority="74" operator="containsText" text="MODERADO ">
      <formula>NOT(ISERROR(SEARCH("MODERADO ",AH29)))</formula>
    </cfRule>
    <cfRule type="containsText" dxfId="69" priority="75" operator="containsText" text="BAJO ">
      <formula>NOT(ISERROR(SEARCH("BAJO ",AH29)))</formula>
    </cfRule>
  </conditionalFormatting>
  <conditionalFormatting sqref="AH34">
    <cfRule type="containsText" dxfId="68" priority="64" operator="containsText" text="EXTREMO ">
      <formula>NOT(ISERROR(SEARCH("EXTREMO ",AH34)))</formula>
    </cfRule>
    <cfRule type="containsText" dxfId="67" priority="65" operator="containsText" text="MODERADO ">
      <formula>NOT(ISERROR(SEARCH("MODERADO ",AH34)))</formula>
    </cfRule>
    <cfRule type="containsText" dxfId="66" priority="66" operator="containsText" text="BAJO ">
      <formula>NOT(ISERROR(SEARCH("BAJO ",AH34)))</formula>
    </cfRule>
    <cfRule type="containsText" dxfId="65" priority="67" operator="containsText" text="ALTO ">
      <formula>NOT(ISERROR(SEARCH("ALTO ",AH34)))</formula>
    </cfRule>
    <cfRule type="containsText" dxfId="64" priority="68" operator="containsText" text="MODERADO ">
      <formula>NOT(ISERROR(SEARCH("MODERADO ",AH34)))</formula>
    </cfRule>
    <cfRule type="containsText" dxfId="63" priority="69" operator="containsText" text="BAJO ">
      <formula>NOT(ISERROR(SEARCH("BAJO ",AH34)))</formula>
    </cfRule>
  </conditionalFormatting>
  <conditionalFormatting sqref="P38">
    <cfRule type="containsText" dxfId="62" priority="52" operator="containsText" text="EXTREMO ">
      <formula>NOT(ISERROR(SEARCH("EXTREMO ",P38)))</formula>
    </cfRule>
    <cfRule type="containsText" dxfId="61" priority="53" operator="containsText" text="MODERADO ">
      <formula>NOT(ISERROR(SEARCH("MODERADO ",P38)))</formula>
    </cfRule>
    <cfRule type="containsText" dxfId="60" priority="54" operator="containsText" text="BAJO ">
      <formula>NOT(ISERROR(SEARCH("BAJO ",P38)))</formula>
    </cfRule>
    <cfRule type="containsText" dxfId="59" priority="55" operator="containsText" text="ALTO ">
      <formula>NOT(ISERROR(SEARCH("ALTO ",P38)))</formula>
    </cfRule>
    <cfRule type="containsText" dxfId="58" priority="56" operator="containsText" text="MODERADO ">
      <formula>NOT(ISERROR(SEARCH("MODERADO ",P38)))</formula>
    </cfRule>
    <cfRule type="containsText" dxfId="57" priority="57" operator="containsText" text="BAJO ">
      <formula>NOT(ISERROR(SEARCH("BAJO ",P38)))</formula>
    </cfRule>
  </conditionalFormatting>
  <conditionalFormatting sqref="P40:P41">
    <cfRule type="containsText" dxfId="56" priority="46" operator="containsText" text="EXTREMO ">
      <formula>NOT(ISERROR(SEARCH("EXTREMO ",P40)))</formula>
    </cfRule>
    <cfRule type="containsText" dxfId="55" priority="47" operator="containsText" text="MODERADO ">
      <formula>NOT(ISERROR(SEARCH("MODERADO ",P40)))</formula>
    </cfRule>
    <cfRule type="containsText" dxfId="54" priority="48" operator="containsText" text="BAJO ">
      <formula>NOT(ISERROR(SEARCH("BAJO ",P40)))</formula>
    </cfRule>
    <cfRule type="containsText" dxfId="53" priority="49" operator="containsText" text="ALTO ">
      <formula>NOT(ISERROR(SEARCH("ALTO ",P40)))</formula>
    </cfRule>
    <cfRule type="containsText" dxfId="52" priority="50" operator="containsText" text="MODERADO ">
      <formula>NOT(ISERROR(SEARCH("MODERADO ",P40)))</formula>
    </cfRule>
    <cfRule type="containsText" dxfId="51" priority="51" operator="containsText" text="BAJO ">
      <formula>NOT(ISERROR(SEARCH("BAJO ",P40)))</formula>
    </cfRule>
  </conditionalFormatting>
  <conditionalFormatting sqref="P43">
    <cfRule type="containsText" dxfId="50" priority="34" operator="containsText" text="EXTREMO ">
      <formula>NOT(ISERROR(SEARCH("EXTREMO ",P43)))</formula>
    </cfRule>
    <cfRule type="containsText" dxfId="49" priority="35" operator="containsText" text="MODERADO ">
      <formula>NOT(ISERROR(SEARCH("MODERADO ",P43)))</formula>
    </cfRule>
    <cfRule type="containsText" dxfId="48" priority="36" operator="containsText" text="BAJO ">
      <formula>NOT(ISERROR(SEARCH("BAJO ",P43)))</formula>
    </cfRule>
    <cfRule type="containsText" dxfId="47" priority="37" operator="containsText" text="ALTO ">
      <formula>NOT(ISERROR(SEARCH("ALTO ",P43)))</formula>
    </cfRule>
    <cfRule type="containsText" dxfId="46" priority="38" operator="containsText" text="MODERADO ">
      <formula>NOT(ISERROR(SEARCH("MODERADO ",P43)))</formula>
    </cfRule>
    <cfRule type="containsText" dxfId="45" priority="39" operator="containsText" text="BAJO ">
      <formula>NOT(ISERROR(SEARCH("BAJO ",P43)))</formula>
    </cfRule>
  </conditionalFormatting>
  <conditionalFormatting sqref="AH36:AH37">
    <cfRule type="containsText" dxfId="44" priority="58" operator="containsText" text="EXTREMO ">
      <formula>NOT(ISERROR(SEARCH("EXTREMO ",AH36)))</formula>
    </cfRule>
    <cfRule type="containsText" dxfId="43" priority="59" operator="containsText" text="MODERADO ">
      <formula>NOT(ISERROR(SEARCH("MODERADO ",AH36)))</formula>
    </cfRule>
    <cfRule type="containsText" dxfId="42" priority="60" operator="containsText" text="BAJO ">
      <formula>NOT(ISERROR(SEARCH("BAJO ",AH36)))</formula>
    </cfRule>
    <cfRule type="containsText" dxfId="41" priority="61" operator="containsText" text="ALTO ">
      <formula>NOT(ISERROR(SEARCH("ALTO ",AH36)))</formula>
    </cfRule>
    <cfRule type="containsText" dxfId="40" priority="62" operator="containsText" text="MODERADO ">
      <formula>NOT(ISERROR(SEARCH("MODERADO ",AH36)))</formula>
    </cfRule>
    <cfRule type="containsText" dxfId="39" priority="63" operator="containsText" text="BAJO ">
      <formula>NOT(ISERROR(SEARCH("BAJO ",AH36)))</formula>
    </cfRule>
  </conditionalFormatting>
  <conditionalFormatting sqref="AH40:AH41">
    <cfRule type="containsText" dxfId="38" priority="40" operator="containsText" text="EXTREMO ">
      <formula>NOT(ISERROR(SEARCH("EXTREMO ",AH40)))</formula>
    </cfRule>
    <cfRule type="containsText" dxfId="37" priority="41" operator="containsText" text="MODERADO ">
      <formula>NOT(ISERROR(SEARCH("MODERADO ",AH40)))</formula>
    </cfRule>
    <cfRule type="containsText" dxfId="36" priority="42" operator="containsText" text="BAJO ">
      <formula>NOT(ISERROR(SEARCH("BAJO ",AH40)))</formula>
    </cfRule>
    <cfRule type="containsText" dxfId="35" priority="43" operator="containsText" text="ALTO ">
      <formula>NOT(ISERROR(SEARCH("ALTO ",AH40)))</formula>
    </cfRule>
    <cfRule type="containsText" dxfId="34" priority="44" operator="containsText" text="MODERADO ">
      <formula>NOT(ISERROR(SEARCH("MODERADO ",AH40)))</formula>
    </cfRule>
    <cfRule type="containsText" dxfId="33" priority="45" operator="containsText" text="BAJO ">
      <formula>NOT(ISERROR(SEARCH("BAJO ",AH40)))</formula>
    </cfRule>
  </conditionalFormatting>
  <conditionalFormatting sqref="AH43">
    <cfRule type="containsText" dxfId="32" priority="28" operator="containsText" text="EXTREMO ">
      <formula>NOT(ISERROR(SEARCH("EXTREMO ",AH43)))</formula>
    </cfRule>
    <cfRule type="containsText" dxfId="31" priority="29" operator="containsText" text="MODERADO ">
      <formula>NOT(ISERROR(SEARCH("MODERADO ",AH43)))</formula>
    </cfRule>
    <cfRule type="containsText" dxfId="30" priority="30" operator="containsText" text="BAJO ">
      <formula>NOT(ISERROR(SEARCH("BAJO ",AH43)))</formula>
    </cfRule>
    <cfRule type="containsText" dxfId="29" priority="31" operator="containsText" text="ALTO ">
      <formula>NOT(ISERROR(SEARCH("ALTO ",AH43)))</formula>
    </cfRule>
    <cfRule type="containsText" dxfId="28" priority="32" operator="containsText" text="MODERADO ">
      <formula>NOT(ISERROR(SEARCH("MODERADO ",AH43)))</formula>
    </cfRule>
    <cfRule type="containsText" dxfId="27" priority="33" operator="containsText" text="BAJO ">
      <formula>NOT(ISERROR(SEARCH("BAJO ",AH43)))</formula>
    </cfRule>
  </conditionalFormatting>
  <conditionalFormatting sqref="AH38">
    <cfRule type="containsText" dxfId="26" priority="22" operator="containsText" text="EXTREMO ">
      <formula>NOT(ISERROR(SEARCH("EXTREMO ",AH38)))</formula>
    </cfRule>
    <cfRule type="containsText" dxfId="25" priority="23" operator="containsText" text="MODERADO ">
      <formula>NOT(ISERROR(SEARCH("MODERADO ",AH38)))</formula>
    </cfRule>
    <cfRule type="containsText" dxfId="24" priority="24" operator="containsText" text="BAJO ">
      <formula>NOT(ISERROR(SEARCH("BAJO ",AH38)))</formula>
    </cfRule>
    <cfRule type="containsText" dxfId="23" priority="25" operator="containsText" text="ALTO ">
      <formula>NOT(ISERROR(SEARCH("ALTO ",AH38)))</formula>
    </cfRule>
    <cfRule type="containsText" dxfId="22" priority="26" operator="containsText" text="MODERADO ">
      <formula>NOT(ISERROR(SEARCH("MODERADO ",AH38)))</formula>
    </cfRule>
    <cfRule type="containsText" dxfId="21" priority="27" operator="containsText" text="BAJO ">
      <formula>NOT(ISERROR(SEARCH("BAJO ",AH38)))</formula>
    </cfRule>
  </conditionalFormatting>
  <conditionalFormatting sqref="AH48:AH50 P48:P51 P54">
    <cfRule type="containsText" dxfId="20" priority="1" operator="containsText" text="&quot;EXTREMO &quot;">
      <formula>NOT(ISERROR(SEARCH(("""EXTREMO """),(P48))))</formula>
    </cfRule>
    <cfRule type="containsText" dxfId="19" priority="2" operator="containsText" text="&quot;MODERADO &quot;">
      <formula>NOT(ISERROR(SEARCH(("""MODERADO """),(P48))))</formula>
    </cfRule>
    <cfRule type="containsText" dxfId="18" priority="3" operator="containsText" text="&quot;BAJO &quot;">
      <formula>NOT(ISERROR(SEARCH(("""BAJO """),(P48))))</formula>
    </cfRule>
  </conditionalFormatting>
  <conditionalFormatting sqref="P56">
    <cfRule type="containsText" dxfId="17" priority="13" operator="containsText" text="&quot;EXTREMO &quot;">
      <formula>NOT(ISERROR(SEARCH(("""EXTREMO """),(P56))))</formula>
    </cfRule>
    <cfRule type="containsText" dxfId="16" priority="14" operator="containsText" text="&quot;MODERADO &quot;">
      <formula>NOT(ISERROR(SEARCH(("""MODERADO """),(P56))))</formula>
    </cfRule>
    <cfRule type="containsText" dxfId="15" priority="15" operator="containsText" text="&quot;BAJO &quot;">
      <formula>NOT(ISERROR(SEARCH(("""BAJO """),(P56))))</formula>
    </cfRule>
  </conditionalFormatting>
  <conditionalFormatting sqref="AH45:AH46">
    <cfRule type="containsText" dxfId="14" priority="16" operator="containsText" text="&quot;EXTREMO &quot;">
      <formula>NOT(ISERROR(SEARCH(("""EXTREMO """),(AH45))))</formula>
    </cfRule>
    <cfRule type="containsText" dxfId="13" priority="17" operator="containsText" text="&quot;MODERADO &quot;">
      <formula>NOT(ISERROR(SEARCH(("""MODERADO """),(AH45))))</formula>
    </cfRule>
    <cfRule type="containsText" dxfId="12" priority="18" operator="containsText" text="&quot;BAJO &quot;">
      <formula>NOT(ISERROR(SEARCH(("""BAJO """),(AH45))))</formula>
    </cfRule>
  </conditionalFormatting>
  <conditionalFormatting sqref="AH51">
    <cfRule type="containsText" dxfId="11" priority="4" operator="containsText" text="&quot;EXTREMO &quot;">
      <formula>NOT(ISERROR(SEARCH(("""EXTREMO """),(AH51))))</formula>
    </cfRule>
    <cfRule type="containsText" dxfId="10" priority="5" operator="containsText" text="&quot;MODERADO &quot;">
      <formula>NOT(ISERROR(SEARCH(("""MODERADO """),(AH51))))</formula>
    </cfRule>
    <cfRule type="containsText" dxfId="9" priority="6" operator="containsText" text="&quot;BAJO &quot;">
      <formula>NOT(ISERROR(SEARCH(("""BAJO """),(AH51))))</formula>
    </cfRule>
  </conditionalFormatting>
  <conditionalFormatting sqref="AH54">
    <cfRule type="containsText" dxfId="8" priority="7" operator="containsText" text="&quot;EXTREMO &quot;">
      <formula>NOT(ISERROR(SEARCH(("""EXTREMO """),(AH54))))</formula>
    </cfRule>
    <cfRule type="containsText" dxfId="7" priority="8" operator="containsText" text="&quot;MODERADO &quot;">
      <formula>NOT(ISERROR(SEARCH(("""MODERADO """),(AH54))))</formula>
    </cfRule>
    <cfRule type="containsText" dxfId="6" priority="9" operator="containsText" text="&quot;BAJO &quot;">
      <formula>NOT(ISERROR(SEARCH(("""BAJO """),(AH54))))</formula>
    </cfRule>
  </conditionalFormatting>
  <conditionalFormatting sqref="AH56">
    <cfRule type="containsText" dxfId="5" priority="19" operator="containsText" text="&quot;EXTREMO &quot;">
      <formula>NOT(ISERROR(SEARCH(("""EXTREMO """),(AH56))))</formula>
    </cfRule>
    <cfRule type="containsText" dxfId="4" priority="20" operator="containsText" text="&quot;MODERADO &quot;">
      <formula>NOT(ISERROR(SEARCH(("""MODERADO """),(AH56))))</formula>
    </cfRule>
    <cfRule type="containsText" dxfId="3" priority="21" operator="containsText" text="&quot;BAJO &quot;">
      <formula>NOT(ISERROR(SEARCH(("""BAJO """),(AH56))))</formula>
    </cfRule>
  </conditionalFormatting>
  <conditionalFormatting sqref="AH59:AH61">
    <cfRule type="containsText" dxfId="2" priority="10" operator="containsText" text="&quot;EXTREMO &quot;">
      <formula>NOT(ISERROR(SEARCH(("""EXTREMO """),(AH59))))</formula>
    </cfRule>
    <cfRule type="containsText" dxfId="1" priority="11" operator="containsText" text="&quot;MODERADO &quot;">
      <formula>NOT(ISERROR(SEARCH(("""MODERADO """),(AH59))))</formula>
    </cfRule>
    <cfRule type="containsText" dxfId="0" priority="12" operator="containsText" text="&quot;BAJO &quot;">
      <formula>NOT(ISERROR(SEARCH(("""BAJO """),(AH59))))</formula>
    </cfRule>
  </conditionalFormatting>
  <dataValidations count="18">
    <dataValidation type="list" allowBlank="1" showInputMessage="1" showErrorMessage="1" sqref="JY65553:KA65553 TU65553:TW65553 ADQ65553:ADS65553 ANM65553:ANO65553 AXI65553:AXK65553 BHE65553:BHG65553 BRA65553:BRC65553 CAW65553:CAY65553 CKS65553:CKU65553 CUO65553:CUQ65553 DEK65553:DEM65553 DOG65553:DOI65553 DYC65553:DYE65553 EHY65553:EIA65553 ERU65553:ERW65553 FBQ65553:FBS65553 FLM65553:FLO65553 FVI65553:FVK65553 GFE65553:GFG65553 GPA65553:GPC65553 GYW65553:GYY65553 HIS65553:HIU65553 HSO65553:HSQ65553 ICK65553:ICM65553 IMG65553:IMI65553 IWC65553:IWE65553 JFY65553:JGA65553 JPU65553:JPW65553 JZQ65553:JZS65553 KJM65553:KJO65553 KTI65553:KTK65553 LDE65553:LDG65553 LNA65553:LNC65553 LWW65553:LWY65553 MGS65553:MGU65553 MQO65553:MQQ65553 NAK65553:NAM65553 NKG65553:NKI65553 NUC65553:NUE65553 ODY65553:OEA65553 ONU65553:ONW65553 OXQ65553:OXS65553 PHM65553:PHO65553 PRI65553:PRK65553 QBE65553:QBG65553 QLA65553:QLC65553 QUW65553:QUY65553 RES65553:REU65553 ROO65553:ROQ65553 RYK65553:RYM65553 SIG65553:SII65553 SSC65553:SSE65553 TBY65553:TCA65553 TLU65553:TLW65553 TVQ65553:TVS65553 UFM65553:UFO65553 UPI65553:UPK65553 UZE65553:UZG65553 VJA65553:VJC65553 VSW65553:VSY65553 WCS65553:WCU65553 WMO65553:WMQ65553 WWK65553:WWM65553 ONU983105:ONV983106 JY131089:KA131089 TU131089:TW131089 ADQ131089:ADS131089 ANM131089:ANO131089 AXI131089:AXK131089 BHE131089:BHG131089 BRA131089:BRC131089 CAW131089:CAY131089 CKS131089:CKU131089 CUO131089:CUQ131089 DEK131089:DEM131089 DOG131089:DOI131089 DYC131089:DYE131089 EHY131089:EIA131089 ERU131089:ERW131089 FBQ131089:FBS131089 FLM131089:FLO131089 FVI131089:FVK131089 GFE131089:GFG131089 GPA131089:GPC131089 GYW131089:GYY131089 HIS131089:HIU131089 HSO131089:HSQ131089 ICK131089:ICM131089 IMG131089:IMI131089 IWC131089:IWE131089 JFY131089:JGA131089 JPU131089:JPW131089 JZQ131089:JZS131089 KJM131089:KJO131089 KTI131089:KTK131089 LDE131089:LDG131089 LNA131089:LNC131089 LWW131089:LWY131089 MGS131089:MGU131089 MQO131089:MQQ131089 NAK131089:NAM131089 NKG131089:NKI131089 NUC131089:NUE131089 ODY131089:OEA131089 ONU131089:ONW131089 OXQ131089:OXS131089 PHM131089:PHO131089 PRI131089:PRK131089 QBE131089:QBG131089 QLA131089:QLC131089 QUW131089:QUY131089 RES131089:REU131089 ROO131089:ROQ131089 RYK131089:RYM131089 SIG131089:SII131089 SSC131089:SSE131089 TBY131089:TCA131089 TLU131089:TLW131089 TVQ131089:TVS131089 UFM131089:UFO131089 UPI131089:UPK131089 UZE131089:UZG131089 VJA131089:VJC131089 VSW131089:VSY131089 WCS131089:WCU131089 WMO131089:WMQ131089 WWK131089:WWM131089 OXQ983105:OXR983106 JY196625:KA196625 TU196625:TW196625 ADQ196625:ADS196625 ANM196625:ANO196625 AXI196625:AXK196625 BHE196625:BHG196625 BRA196625:BRC196625 CAW196625:CAY196625 CKS196625:CKU196625 CUO196625:CUQ196625 DEK196625:DEM196625 DOG196625:DOI196625 DYC196625:DYE196625 EHY196625:EIA196625 ERU196625:ERW196625 FBQ196625:FBS196625 FLM196625:FLO196625 FVI196625:FVK196625 GFE196625:GFG196625 GPA196625:GPC196625 GYW196625:GYY196625 HIS196625:HIU196625 HSO196625:HSQ196625 ICK196625:ICM196625 IMG196625:IMI196625 IWC196625:IWE196625 JFY196625:JGA196625 JPU196625:JPW196625 JZQ196625:JZS196625 KJM196625:KJO196625 KTI196625:KTK196625 LDE196625:LDG196625 LNA196625:LNC196625 LWW196625:LWY196625 MGS196625:MGU196625 MQO196625:MQQ196625 NAK196625:NAM196625 NKG196625:NKI196625 NUC196625:NUE196625 ODY196625:OEA196625 ONU196625:ONW196625 OXQ196625:OXS196625 PHM196625:PHO196625 PRI196625:PRK196625 QBE196625:QBG196625 QLA196625:QLC196625 QUW196625:QUY196625 RES196625:REU196625 ROO196625:ROQ196625 RYK196625:RYM196625 SIG196625:SII196625 SSC196625:SSE196625 TBY196625:TCA196625 TLU196625:TLW196625 TVQ196625:TVS196625 UFM196625:UFO196625 UPI196625:UPK196625 UZE196625:UZG196625 VJA196625:VJC196625 VSW196625:VSY196625 WCS196625:WCU196625 WMO196625:WMQ196625 WWK196625:WWM196625 PHM983105:PHN983106 JY262161:KA262161 TU262161:TW262161 ADQ262161:ADS262161 ANM262161:ANO262161 AXI262161:AXK262161 BHE262161:BHG262161 BRA262161:BRC262161 CAW262161:CAY262161 CKS262161:CKU262161 CUO262161:CUQ262161 DEK262161:DEM262161 DOG262161:DOI262161 DYC262161:DYE262161 EHY262161:EIA262161 ERU262161:ERW262161 FBQ262161:FBS262161 FLM262161:FLO262161 FVI262161:FVK262161 GFE262161:GFG262161 GPA262161:GPC262161 GYW262161:GYY262161 HIS262161:HIU262161 HSO262161:HSQ262161 ICK262161:ICM262161 IMG262161:IMI262161 IWC262161:IWE262161 JFY262161:JGA262161 JPU262161:JPW262161 JZQ262161:JZS262161 KJM262161:KJO262161 KTI262161:KTK262161 LDE262161:LDG262161 LNA262161:LNC262161 LWW262161:LWY262161 MGS262161:MGU262161 MQO262161:MQQ262161 NAK262161:NAM262161 NKG262161:NKI262161 NUC262161:NUE262161 ODY262161:OEA262161 ONU262161:ONW262161 OXQ262161:OXS262161 PHM262161:PHO262161 PRI262161:PRK262161 QBE262161:QBG262161 QLA262161:QLC262161 QUW262161:QUY262161 RES262161:REU262161 ROO262161:ROQ262161 RYK262161:RYM262161 SIG262161:SII262161 SSC262161:SSE262161 TBY262161:TCA262161 TLU262161:TLW262161 TVQ262161:TVS262161 UFM262161:UFO262161 UPI262161:UPK262161 UZE262161:UZG262161 VJA262161:VJC262161 VSW262161:VSY262161 WCS262161:WCU262161 WMO262161:WMQ262161 WWK262161:WWM262161 PRI983105:PRJ983106 JY327697:KA327697 TU327697:TW327697 ADQ327697:ADS327697 ANM327697:ANO327697 AXI327697:AXK327697 BHE327697:BHG327697 BRA327697:BRC327697 CAW327697:CAY327697 CKS327697:CKU327697 CUO327697:CUQ327697 DEK327697:DEM327697 DOG327697:DOI327697 DYC327697:DYE327697 EHY327697:EIA327697 ERU327697:ERW327697 FBQ327697:FBS327697 FLM327697:FLO327697 FVI327697:FVK327697 GFE327697:GFG327697 GPA327697:GPC327697 GYW327697:GYY327697 HIS327697:HIU327697 HSO327697:HSQ327697 ICK327697:ICM327697 IMG327697:IMI327697 IWC327697:IWE327697 JFY327697:JGA327697 JPU327697:JPW327697 JZQ327697:JZS327697 KJM327697:KJO327697 KTI327697:KTK327697 LDE327697:LDG327697 LNA327697:LNC327697 LWW327697:LWY327697 MGS327697:MGU327697 MQO327697:MQQ327697 NAK327697:NAM327697 NKG327697:NKI327697 NUC327697:NUE327697 ODY327697:OEA327697 ONU327697:ONW327697 OXQ327697:OXS327697 PHM327697:PHO327697 PRI327697:PRK327697 QBE327697:QBG327697 QLA327697:QLC327697 QUW327697:QUY327697 RES327697:REU327697 ROO327697:ROQ327697 RYK327697:RYM327697 SIG327697:SII327697 SSC327697:SSE327697 TBY327697:TCA327697 TLU327697:TLW327697 TVQ327697:TVS327697 UFM327697:UFO327697 UPI327697:UPK327697 UZE327697:UZG327697 VJA327697:VJC327697 VSW327697:VSY327697 WCS327697:WCU327697 WMO327697:WMQ327697 WWK327697:WWM327697 QBE983105:QBF983106 JY393233:KA393233 TU393233:TW393233 ADQ393233:ADS393233 ANM393233:ANO393233 AXI393233:AXK393233 BHE393233:BHG393233 BRA393233:BRC393233 CAW393233:CAY393233 CKS393233:CKU393233 CUO393233:CUQ393233 DEK393233:DEM393233 DOG393233:DOI393233 DYC393233:DYE393233 EHY393233:EIA393233 ERU393233:ERW393233 FBQ393233:FBS393233 FLM393233:FLO393233 FVI393233:FVK393233 GFE393233:GFG393233 GPA393233:GPC393233 GYW393233:GYY393233 HIS393233:HIU393233 HSO393233:HSQ393233 ICK393233:ICM393233 IMG393233:IMI393233 IWC393233:IWE393233 JFY393233:JGA393233 JPU393233:JPW393233 JZQ393233:JZS393233 KJM393233:KJO393233 KTI393233:KTK393233 LDE393233:LDG393233 LNA393233:LNC393233 LWW393233:LWY393233 MGS393233:MGU393233 MQO393233:MQQ393233 NAK393233:NAM393233 NKG393233:NKI393233 NUC393233:NUE393233 ODY393233:OEA393233 ONU393233:ONW393233 OXQ393233:OXS393233 PHM393233:PHO393233 PRI393233:PRK393233 QBE393233:QBG393233 QLA393233:QLC393233 QUW393233:QUY393233 RES393233:REU393233 ROO393233:ROQ393233 RYK393233:RYM393233 SIG393233:SII393233 SSC393233:SSE393233 TBY393233:TCA393233 TLU393233:TLW393233 TVQ393233:TVS393233 UFM393233:UFO393233 UPI393233:UPK393233 UZE393233:UZG393233 VJA393233:VJC393233 VSW393233:VSY393233 WCS393233:WCU393233 WMO393233:WMQ393233 WWK393233:WWM393233 QLA983105:QLB983106 JY458769:KA458769 TU458769:TW458769 ADQ458769:ADS458769 ANM458769:ANO458769 AXI458769:AXK458769 BHE458769:BHG458769 BRA458769:BRC458769 CAW458769:CAY458769 CKS458769:CKU458769 CUO458769:CUQ458769 DEK458769:DEM458769 DOG458769:DOI458769 DYC458769:DYE458769 EHY458769:EIA458769 ERU458769:ERW458769 FBQ458769:FBS458769 FLM458769:FLO458769 FVI458769:FVK458769 GFE458769:GFG458769 GPA458769:GPC458769 GYW458769:GYY458769 HIS458769:HIU458769 HSO458769:HSQ458769 ICK458769:ICM458769 IMG458769:IMI458769 IWC458769:IWE458769 JFY458769:JGA458769 JPU458769:JPW458769 JZQ458769:JZS458769 KJM458769:KJO458769 KTI458769:KTK458769 LDE458769:LDG458769 LNA458769:LNC458769 LWW458769:LWY458769 MGS458769:MGU458769 MQO458769:MQQ458769 NAK458769:NAM458769 NKG458769:NKI458769 NUC458769:NUE458769 ODY458769:OEA458769 ONU458769:ONW458769 OXQ458769:OXS458769 PHM458769:PHO458769 PRI458769:PRK458769 QBE458769:QBG458769 QLA458769:QLC458769 QUW458769:QUY458769 RES458769:REU458769 ROO458769:ROQ458769 RYK458769:RYM458769 SIG458769:SII458769 SSC458769:SSE458769 TBY458769:TCA458769 TLU458769:TLW458769 TVQ458769:TVS458769 UFM458769:UFO458769 UPI458769:UPK458769 UZE458769:UZG458769 VJA458769:VJC458769 VSW458769:VSY458769 WCS458769:WCU458769 WMO458769:WMQ458769 WWK458769:WWM458769 QUW983105:QUX983106 JY524305:KA524305 TU524305:TW524305 ADQ524305:ADS524305 ANM524305:ANO524305 AXI524305:AXK524305 BHE524305:BHG524305 BRA524305:BRC524305 CAW524305:CAY524305 CKS524305:CKU524305 CUO524305:CUQ524305 DEK524305:DEM524305 DOG524305:DOI524305 DYC524305:DYE524305 EHY524305:EIA524305 ERU524305:ERW524305 FBQ524305:FBS524305 FLM524305:FLO524305 FVI524305:FVK524305 GFE524305:GFG524305 GPA524305:GPC524305 GYW524305:GYY524305 HIS524305:HIU524305 HSO524305:HSQ524305 ICK524305:ICM524305 IMG524305:IMI524305 IWC524305:IWE524305 JFY524305:JGA524305 JPU524305:JPW524305 JZQ524305:JZS524305 KJM524305:KJO524305 KTI524305:KTK524305 LDE524305:LDG524305 LNA524305:LNC524305 LWW524305:LWY524305 MGS524305:MGU524305 MQO524305:MQQ524305 NAK524305:NAM524305 NKG524305:NKI524305 NUC524305:NUE524305 ODY524305:OEA524305 ONU524305:ONW524305 OXQ524305:OXS524305 PHM524305:PHO524305 PRI524305:PRK524305 QBE524305:QBG524305 QLA524305:QLC524305 QUW524305:QUY524305 RES524305:REU524305 ROO524305:ROQ524305 RYK524305:RYM524305 SIG524305:SII524305 SSC524305:SSE524305 TBY524305:TCA524305 TLU524305:TLW524305 TVQ524305:TVS524305 UFM524305:UFO524305 UPI524305:UPK524305 UZE524305:UZG524305 VJA524305:VJC524305 VSW524305:VSY524305 WCS524305:WCU524305 WMO524305:WMQ524305 WWK524305:WWM524305 RES983105:RET983106 JY589841:KA589841 TU589841:TW589841 ADQ589841:ADS589841 ANM589841:ANO589841 AXI589841:AXK589841 BHE589841:BHG589841 BRA589841:BRC589841 CAW589841:CAY589841 CKS589841:CKU589841 CUO589841:CUQ589841 DEK589841:DEM589841 DOG589841:DOI589841 DYC589841:DYE589841 EHY589841:EIA589841 ERU589841:ERW589841 FBQ589841:FBS589841 FLM589841:FLO589841 FVI589841:FVK589841 GFE589841:GFG589841 GPA589841:GPC589841 GYW589841:GYY589841 HIS589841:HIU589841 HSO589841:HSQ589841 ICK589841:ICM589841 IMG589841:IMI589841 IWC589841:IWE589841 JFY589841:JGA589841 JPU589841:JPW589841 JZQ589841:JZS589841 KJM589841:KJO589841 KTI589841:KTK589841 LDE589841:LDG589841 LNA589841:LNC589841 LWW589841:LWY589841 MGS589841:MGU589841 MQO589841:MQQ589841 NAK589841:NAM589841 NKG589841:NKI589841 NUC589841:NUE589841 ODY589841:OEA589841 ONU589841:ONW589841 OXQ589841:OXS589841 PHM589841:PHO589841 PRI589841:PRK589841 QBE589841:QBG589841 QLA589841:QLC589841 QUW589841:QUY589841 RES589841:REU589841 ROO589841:ROQ589841 RYK589841:RYM589841 SIG589841:SII589841 SSC589841:SSE589841 TBY589841:TCA589841 TLU589841:TLW589841 TVQ589841:TVS589841 UFM589841:UFO589841 UPI589841:UPK589841 UZE589841:UZG589841 VJA589841:VJC589841 VSW589841:VSY589841 WCS589841:WCU589841 WMO589841:WMQ589841 WWK589841:WWM589841 ROO983105:ROP983106 JY655377:KA655377 TU655377:TW655377 ADQ655377:ADS655377 ANM655377:ANO655377 AXI655377:AXK655377 BHE655377:BHG655377 BRA655377:BRC655377 CAW655377:CAY655377 CKS655377:CKU655377 CUO655377:CUQ655377 DEK655377:DEM655377 DOG655377:DOI655377 DYC655377:DYE655377 EHY655377:EIA655377 ERU655377:ERW655377 FBQ655377:FBS655377 FLM655377:FLO655377 FVI655377:FVK655377 GFE655377:GFG655377 GPA655377:GPC655377 GYW655377:GYY655377 HIS655377:HIU655377 HSO655377:HSQ655377 ICK655377:ICM655377 IMG655377:IMI655377 IWC655377:IWE655377 JFY655377:JGA655377 JPU655377:JPW655377 JZQ655377:JZS655377 KJM655377:KJO655377 KTI655377:KTK655377 LDE655377:LDG655377 LNA655377:LNC655377 LWW655377:LWY655377 MGS655377:MGU655377 MQO655377:MQQ655377 NAK655377:NAM655377 NKG655377:NKI655377 NUC655377:NUE655377 ODY655377:OEA655377 ONU655377:ONW655377 OXQ655377:OXS655377 PHM655377:PHO655377 PRI655377:PRK655377 QBE655377:QBG655377 QLA655377:QLC655377 QUW655377:QUY655377 RES655377:REU655377 ROO655377:ROQ655377 RYK655377:RYM655377 SIG655377:SII655377 SSC655377:SSE655377 TBY655377:TCA655377 TLU655377:TLW655377 TVQ655377:TVS655377 UFM655377:UFO655377 UPI655377:UPK655377 UZE655377:UZG655377 VJA655377:VJC655377 VSW655377:VSY655377 WCS655377:WCU655377 WMO655377:WMQ655377 WWK655377:WWM655377 RYK983105:RYL983106 JY720913:KA720913 TU720913:TW720913 ADQ720913:ADS720913 ANM720913:ANO720913 AXI720913:AXK720913 BHE720913:BHG720913 BRA720913:BRC720913 CAW720913:CAY720913 CKS720913:CKU720913 CUO720913:CUQ720913 DEK720913:DEM720913 DOG720913:DOI720913 DYC720913:DYE720913 EHY720913:EIA720913 ERU720913:ERW720913 FBQ720913:FBS720913 FLM720913:FLO720913 FVI720913:FVK720913 GFE720913:GFG720913 GPA720913:GPC720913 GYW720913:GYY720913 HIS720913:HIU720913 HSO720913:HSQ720913 ICK720913:ICM720913 IMG720913:IMI720913 IWC720913:IWE720913 JFY720913:JGA720913 JPU720913:JPW720913 JZQ720913:JZS720913 KJM720913:KJO720913 KTI720913:KTK720913 LDE720913:LDG720913 LNA720913:LNC720913 LWW720913:LWY720913 MGS720913:MGU720913 MQO720913:MQQ720913 NAK720913:NAM720913 NKG720913:NKI720913 NUC720913:NUE720913 ODY720913:OEA720913 ONU720913:ONW720913 OXQ720913:OXS720913 PHM720913:PHO720913 PRI720913:PRK720913 QBE720913:QBG720913 QLA720913:QLC720913 QUW720913:QUY720913 RES720913:REU720913 ROO720913:ROQ720913 RYK720913:RYM720913 SIG720913:SII720913 SSC720913:SSE720913 TBY720913:TCA720913 TLU720913:TLW720913 TVQ720913:TVS720913 UFM720913:UFO720913 UPI720913:UPK720913 UZE720913:UZG720913 VJA720913:VJC720913 VSW720913:VSY720913 WCS720913:WCU720913 WMO720913:WMQ720913 WWK720913:WWM720913 SIG983105:SIH983106 JY786449:KA786449 TU786449:TW786449 ADQ786449:ADS786449 ANM786449:ANO786449 AXI786449:AXK786449 BHE786449:BHG786449 BRA786449:BRC786449 CAW786449:CAY786449 CKS786449:CKU786449 CUO786449:CUQ786449 DEK786449:DEM786449 DOG786449:DOI786449 DYC786449:DYE786449 EHY786449:EIA786449 ERU786449:ERW786449 FBQ786449:FBS786449 FLM786449:FLO786449 FVI786449:FVK786449 GFE786449:GFG786449 GPA786449:GPC786449 GYW786449:GYY786449 HIS786449:HIU786449 HSO786449:HSQ786449 ICK786449:ICM786449 IMG786449:IMI786449 IWC786449:IWE786449 JFY786449:JGA786449 JPU786449:JPW786449 JZQ786449:JZS786449 KJM786449:KJO786449 KTI786449:KTK786449 LDE786449:LDG786449 LNA786449:LNC786449 LWW786449:LWY786449 MGS786449:MGU786449 MQO786449:MQQ786449 NAK786449:NAM786449 NKG786449:NKI786449 NUC786449:NUE786449 ODY786449:OEA786449 ONU786449:ONW786449 OXQ786449:OXS786449 PHM786449:PHO786449 PRI786449:PRK786449 QBE786449:QBG786449 QLA786449:QLC786449 QUW786449:QUY786449 RES786449:REU786449 ROO786449:ROQ786449 RYK786449:RYM786449 SIG786449:SII786449 SSC786449:SSE786449 TBY786449:TCA786449 TLU786449:TLW786449 TVQ786449:TVS786449 UFM786449:UFO786449 UPI786449:UPK786449 UZE786449:UZG786449 VJA786449:VJC786449 VSW786449:VSY786449 WCS786449:WCU786449 WMO786449:WMQ786449 WWK786449:WWM786449 SSC983105:SSD983106 JY851985:KA851985 TU851985:TW851985 ADQ851985:ADS851985 ANM851985:ANO851985 AXI851985:AXK851985 BHE851985:BHG851985 BRA851985:BRC851985 CAW851985:CAY851985 CKS851985:CKU851985 CUO851985:CUQ851985 DEK851985:DEM851985 DOG851985:DOI851985 DYC851985:DYE851985 EHY851985:EIA851985 ERU851985:ERW851985 FBQ851985:FBS851985 FLM851985:FLO851985 FVI851985:FVK851985 GFE851985:GFG851985 GPA851985:GPC851985 GYW851985:GYY851985 HIS851985:HIU851985 HSO851985:HSQ851985 ICK851985:ICM851985 IMG851985:IMI851985 IWC851985:IWE851985 JFY851985:JGA851985 JPU851985:JPW851985 JZQ851985:JZS851985 KJM851985:KJO851985 KTI851985:KTK851985 LDE851985:LDG851985 LNA851985:LNC851985 LWW851985:LWY851985 MGS851985:MGU851985 MQO851985:MQQ851985 NAK851985:NAM851985 NKG851985:NKI851985 NUC851985:NUE851985 ODY851985:OEA851985 ONU851985:ONW851985 OXQ851985:OXS851985 PHM851985:PHO851985 PRI851985:PRK851985 QBE851985:QBG851985 QLA851985:QLC851985 QUW851985:QUY851985 RES851985:REU851985 ROO851985:ROQ851985 RYK851985:RYM851985 SIG851985:SII851985 SSC851985:SSE851985 TBY851985:TCA851985 TLU851985:TLW851985 TVQ851985:TVS851985 UFM851985:UFO851985 UPI851985:UPK851985 UZE851985:UZG851985 VJA851985:VJC851985 VSW851985:VSY851985 WCS851985:WCU851985 WMO851985:WMQ851985 WWK851985:WWM851985 TBY983105:TBZ983106 JY917521:KA917521 TU917521:TW917521 ADQ917521:ADS917521 ANM917521:ANO917521 AXI917521:AXK917521 BHE917521:BHG917521 BRA917521:BRC917521 CAW917521:CAY917521 CKS917521:CKU917521 CUO917521:CUQ917521 DEK917521:DEM917521 DOG917521:DOI917521 DYC917521:DYE917521 EHY917521:EIA917521 ERU917521:ERW917521 FBQ917521:FBS917521 FLM917521:FLO917521 FVI917521:FVK917521 GFE917521:GFG917521 GPA917521:GPC917521 GYW917521:GYY917521 HIS917521:HIU917521 HSO917521:HSQ917521 ICK917521:ICM917521 IMG917521:IMI917521 IWC917521:IWE917521 JFY917521:JGA917521 JPU917521:JPW917521 JZQ917521:JZS917521 KJM917521:KJO917521 KTI917521:KTK917521 LDE917521:LDG917521 LNA917521:LNC917521 LWW917521:LWY917521 MGS917521:MGU917521 MQO917521:MQQ917521 NAK917521:NAM917521 NKG917521:NKI917521 NUC917521:NUE917521 ODY917521:OEA917521 ONU917521:ONW917521 OXQ917521:OXS917521 PHM917521:PHO917521 PRI917521:PRK917521 QBE917521:QBG917521 QLA917521:QLC917521 QUW917521:QUY917521 RES917521:REU917521 ROO917521:ROQ917521 RYK917521:RYM917521 SIG917521:SII917521 SSC917521:SSE917521 TBY917521:TCA917521 TLU917521:TLW917521 TVQ917521:TVS917521 UFM917521:UFO917521 UPI917521:UPK917521 UZE917521:UZG917521 VJA917521:VJC917521 VSW917521:VSY917521 WCS917521:WCU917521 WMO917521:WMQ917521 WWK917521:WWM917521 TLU983105:TLV983106 JY983057:KA983057 TU983057:TW983057 ADQ983057:ADS983057 ANM983057:ANO983057 AXI983057:AXK983057 BHE983057:BHG983057 BRA983057:BRC983057 CAW983057:CAY983057 CKS983057:CKU983057 CUO983057:CUQ983057 DEK983057:DEM983057 DOG983057:DOI983057 DYC983057:DYE983057 EHY983057:EIA983057 ERU983057:ERW983057 FBQ983057:FBS983057 FLM983057:FLO983057 FVI983057:FVK983057 GFE983057:GFG983057 GPA983057:GPC983057 GYW983057:GYY983057 HIS983057:HIU983057 HSO983057:HSQ983057 ICK983057:ICM983057 IMG983057:IMI983057 IWC983057:IWE983057 JFY983057:JGA983057 JPU983057:JPW983057 JZQ983057:JZS983057 KJM983057:KJO983057 KTI983057:KTK983057 LDE983057:LDG983057 LNA983057:LNC983057 LWW983057:LWY983057 MGS983057:MGU983057 MQO983057:MQQ983057 NAK983057:NAM983057 NKG983057:NKI983057 NUC983057:NUE983057 ODY983057:OEA983057 ONU983057:ONW983057 OXQ983057:OXS983057 PHM983057:PHO983057 PRI983057:PRK983057 QBE983057:QBG983057 QLA983057:QLC983057 QUW983057:QUY983057 RES983057:REU983057 ROO983057:ROQ983057 RYK983057:RYM983057 SIG983057:SII983057 SSC983057:SSE983057 TBY983057:TCA983057 TLU983057:TLW983057 TVQ983057:TVS983057 UFM983057:UFO983057 UPI983057:UPK983057 UZE983057:UZG983057 VJA983057:VJC983057 VSW983057:VSY983057 WCS983057:WCU983057 WMO983057:WMQ983057 WWK983057:WWM983057 JN65553:JU65553 TJ65553:TQ65553 ADF65553:ADM65553 ANB65553:ANI65553 AWX65553:AXE65553 BGT65553:BHA65553 BQP65553:BQW65553 CAL65553:CAS65553 CKH65553:CKO65553 CUD65553:CUK65553 DDZ65553:DEG65553 DNV65553:DOC65553 DXR65553:DXY65553 EHN65553:EHU65553 ERJ65553:ERQ65553 FBF65553:FBM65553 FLB65553:FLI65553 FUX65553:FVE65553 GET65553:GFA65553 GOP65553:GOW65553 GYL65553:GYS65553 HIH65553:HIO65553 HSD65553:HSK65553 IBZ65553:ICG65553 ILV65553:IMC65553 IVR65553:IVY65553 JFN65553:JFU65553 JPJ65553:JPQ65553 JZF65553:JZM65553 KJB65553:KJI65553 KSX65553:KTE65553 LCT65553:LDA65553 LMP65553:LMW65553 LWL65553:LWS65553 MGH65553:MGO65553 MQD65553:MQK65553 MZZ65553:NAG65553 NJV65553:NKC65553 NTR65553:NTY65553 ODN65553:ODU65553 ONJ65553:ONQ65553 OXF65553:OXM65553 PHB65553:PHI65553 PQX65553:PRE65553 QAT65553:QBA65553 QKP65553:QKW65553 QUL65553:QUS65553 REH65553:REO65553 ROD65553:ROK65553 RXZ65553:RYG65553 SHV65553:SIC65553 SRR65553:SRY65553 TBN65553:TBU65553 TLJ65553:TLQ65553 TVF65553:TVM65553 UFB65553:UFI65553 UOX65553:UPE65553 UYT65553:UZA65553 VIP65553:VIW65553 VSL65553:VSS65553 WCH65553:WCO65553 WMD65553:WMK65553 WVZ65553:WWG65553 V196625:AB196625 JN131089:JU131089 TJ131089:TQ131089 ADF131089:ADM131089 ANB131089:ANI131089 AWX131089:AXE131089 BGT131089:BHA131089 BQP131089:BQW131089 CAL131089:CAS131089 CKH131089:CKO131089 CUD131089:CUK131089 DDZ131089:DEG131089 DNV131089:DOC131089 DXR131089:DXY131089 EHN131089:EHU131089 ERJ131089:ERQ131089 FBF131089:FBM131089 FLB131089:FLI131089 FUX131089:FVE131089 GET131089:GFA131089 GOP131089:GOW131089 GYL131089:GYS131089 HIH131089:HIO131089 HSD131089:HSK131089 IBZ131089:ICG131089 ILV131089:IMC131089 IVR131089:IVY131089 JFN131089:JFU131089 JPJ131089:JPQ131089 JZF131089:JZM131089 KJB131089:KJI131089 KSX131089:KTE131089 LCT131089:LDA131089 LMP131089:LMW131089 LWL131089:LWS131089 MGH131089:MGO131089 MQD131089:MQK131089 MZZ131089:NAG131089 NJV131089:NKC131089 NTR131089:NTY131089 ODN131089:ODU131089 ONJ131089:ONQ131089 OXF131089:OXM131089 PHB131089:PHI131089 PQX131089:PRE131089 QAT131089:QBA131089 QKP131089:QKW131089 QUL131089:QUS131089 REH131089:REO131089 ROD131089:ROK131089 RXZ131089:RYG131089 SHV131089:SIC131089 SRR131089:SRY131089 TBN131089:TBU131089 TLJ131089:TLQ131089 TVF131089:TVM131089 UFB131089:UFI131089 UOX131089:UPE131089 UYT131089:UZA131089 VIP131089:VIW131089 VSL131089:VSS131089 WCH131089:WCO131089 WMD131089:WMK131089 WVZ131089:WWG131089 V262161:AB262161 JN196625:JU196625 TJ196625:TQ196625 ADF196625:ADM196625 ANB196625:ANI196625 AWX196625:AXE196625 BGT196625:BHA196625 BQP196625:BQW196625 CAL196625:CAS196625 CKH196625:CKO196625 CUD196625:CUK196625 DDZ196625:DEG196625 DNV196625:DOC196625 DXR196625:DXY196625 EHN196625:EHU196625 ERJ196625:ERQ196625 FBF196625:FBM196625 FLB196625:FLI196625 FUX196625:FVE196625 GET196625:GFA196625 GOP196625:GOW196625 GYL196625:GYS196625 HIH196625:HIO196625 HSD196625:HSK196625 IBZ196625:ICG196625 ILV196625:IMC196625 IVR196625:IVY196625 JFN196625:JFU196625 JPJ196625:JPQ196625 JZF196625:JZM196625 KJB196625:KJI196625 KSX196625:KTE196625 LCT196625:LDA196625 LMP196625:LMW196625 LWL196625:LWS196625 MGH196625:MGO196625 MQD196625:MQK196625 MZZ196625:NAG196625 NJV196625:NKC196625 NTR196625:NTY196625 ODN196625:ODU196625 ONJ196625:ONQ196625 OXF196625:OXM196625 PHB196625:PHI196625 PQX196625:PRE196625 QAT196625:QBA196625 QKP196625:QKW196625 QUL196625:QUS196625 REH196625:REO196625 ROD196625:ROK196625 RXZ196625:RYG196625 SHV196625:SIC196625 SRR196625:SRY196625 TBN196625:TBU196625 TLJ196625:TLQ196625 TVF196625:TVM196625 UFB196625:UFI196625 UOX196625:UPE196625 UYT196625:UZA196625 VIP196625:VIW196625 VSL196625:VSS196625 WCH196625:WCO196625 WMD196625:WMK196625 WVZ196625:WWG196625 V327697:AB327697 JN262161:JU262161 TJ262161:TQ262161 ADF262161:ADM262161 ANB262161:ANI262161 AWX262161:AXE262161 BGT262161:BHA262161 BQP262161:BQW262161 CAL262161:CAS262161 CKH262161:CKO262161 CUD262161:CUK262161 DDZ262161:DEG262161 DNV262161:DOC262161 DXR262161:DXY262161 EHN262161:EHU262161 ERJ262161:ERQ262161 FBF262161:FBM262161 FLB262161:FLI262161 FUX262161:FVE262161 GET262161:GFA262161 GOP262161:GOW262161 GYL262161:GYS262161 HIH262161:HIO262161 HSD262161:HSK262161 IBZ262161:ICG262161 ILV262161:IMC262161 IVR262161:IVY262161 JFN262161:JFU262161 JPJ262161:JPQ262161 JZF262161:JZM262161 KJB262161:KJI262161 KSX262161:KTE262161 LCT262161:LDA262161 LMP262161:LMW262161 LWL262161:LWS262161 MGH262161:MGO262161 MQD262161:MQK262161 MZZ262161:NAG262161 NJV262161:NKC262161 NTR262161:NTY262161 ODN262161:ODU262161 ONJ262161:ONQ262161 OXF262161:OXM262161 PHB262161:PHI262161 PQX262161:PRE262161 QAT262161:QBA262161 QKP262161:QKW262161 QUL262161:QUS262161 REH262161:REO262161 ROD262161:ROK262161 RXZ262161:RYG262161 SHV262161:SIC262161 SRR262161:SRY262161 TBN262161:TBU262161 TLJ262161:TLQ262161 TVF262161:TVM262161 UFB262161:UFI262161 UOX262161:UPE262161 UYT262161:UZA262161 VIP262161:VIW262161 VSL262161:VSS262161 WCH262161:WCO262161 WMD262161:WMK262161 WVZ262161:WWG262161 V393233:AB393233 JN327697:JU327697 TJ327697:TQ327697 ADF327697:ADM327697 ANB327697:ANI327697 AWX327697:AXE327697 BGT327697:BHA327697 BQP327697:BQW327697 CAL327697:CAS327697 CKH327697:CKO327697 CUD327697:CUK327697 DDZ327697:DEG327697 DNV327697:DOC327697 DXR327697:DXY327697 EHN327697:EHU327697 ERJ327697:ERQ327697 FBF327697:FBM327697 FLB327697:FLI327697 FUX327697:FVE327697 GET327697:GFA327697 GOP327697:GOW327697 GYL327697:GYS327697 HIH327697:HIO327697 HSD327697:HSK327697 IBZ327697:ICG327697 ILV327697:IMC327697 IVR327697:IVY327697 JFN327697:JFU327697 JPJ327697:JPQ327697 JZF327697:JZM327697 KJB327697:KJI327697 KSX327697:KTE327697 LCT327697:LDA327697 LMP327697:LMW327697 LWL327697:LWS327697 MGH327697:MGO327697 MQD327697:MQK327697 MZZ327697:NAG327697 NJV327697:NKC327697 NTR327697:NTY327697 ODN327697:ODU327697 ONJ327697:ONQ327697 OXF327697:OXM327697 PHB327697:PHI327697 PQX327697:PRE327697 QAT327697:QBA327697 QKP327697:QKW327697 QUL327697:QUS327697 REH327697:REO327697 ROD327697:ROK327697 RXZ327697:RYG327697 SHV327697:SIC327697 SRR327697:SRY327697 TBN327697:TBU327697 TLJ327697:TLQ327697 TVF327697:TVM327697 UFB327697:UFI327697 UOX327697:UPE327697 UYT327697:UZA327697 VIP327697:VIW327697 VSL327697:VSS327697 WCH327697:WCO327697 WMD327697:WMK327697 WVZ327697:WWG327697 V458769:AB458769 JN393233:JU393233 TJ393233:TQ393233 ADF393233:ADM393233 ANB393233:ANI393233 AWX393233:AXE393233 BGT393233:BHA393233 BQP393233:BQW393233 CAL393233:CAS393233 CKH393233:CKO393233 CUD393233:CUK393233 DDZ393233:DEG393233 DNV393233:DOC393233 DXR393233:DXY393233 EHN393233:EHU393233 ERJ393233:ERQ393233 FBF393233:FBM393233 FLB393233:FLI393233 FUX393233:FVE393233 GET393233:GFA393233 GOP393233:GOW393233 GYL393233:GYS393233 HIH393233:HIO393233 HSD393233:HSK393233 IBZ393233:ICG393233 ILV393233:IMC393233 IVR393233:IVY393233 JFN393233:JFU393233 JPJ393233:JPQ393233 JZF393233:JZM393233 KJB393233:KJI393233 KSX393233:KTE393233 LCT393233:LDA393233 LMP393233:LMW393233 LWL393233:LWS393233 MGH393233:MGO393233 MQD393233:MQK393233 MZZ393233:NAG393233 NJV393233:NKC393233 NTR393233:NTY393233 ODN393233:ODU393233 ONJ393233:ONQ393233 OXF393233:OXM393233 PHB393233:PHI393233 PQX393233:PRE393233 QAT393233:QBA393233 QKP393233:QKW393233 QUL393233:QUS393233 REH393233:REO393233 ROD393233:ROK393233 RXZ393233:RYG393233 SHV393233:SIC393233 SRR393233:SRY393233 TBN393233:TBU393233 TLJ393233:TLQ393233 TVF393233:TVM393233 UFB393233:UFI393233 UOX393233:UPE393233 UYT393233:UZA393233 VIP393233:VIW393233 VSL393233:VSS393233 WCH393233:WCO393233 WMD393233:WMK393233 WVZ393233:WWG393233 V524305:AB524305 JN458769:JU458769 TJ458769:TQ458769 ADF458769:ADM458769 ANB458769:ANI458769 AWX458769:AXE458769 BGT458769:BHA458769 BQP458769:BQW458769 CAL458769:CAS458769 CKH458769:CKO458769 CUD458769:CUK458769 DDZ458769:DEG458769 DNV458769:DOC458769 DXR458769:DXY458769 EHN458769:EHU458769 ERJ458769:ERQ458769 FBF458769:FBM458769 FLB458769:FLI458769 FUX458769:FVE458769 GET458769:GFA458769 GOP458769:GOW458769 GYL458769:GYS458769 HIH458769:HIO458769 HSD458769:HSK458769 IBZ458769:ICG458769 ILV458769:IMC458769 IVR458769:IVY458769 JFN458769:JFU458769 JPJ458769:JPQ458769 JZF458769:JZM458769 KJB458769:KJI458769 KSX458769:KTE458769 LCT458769:LDA458769 LMP458769:LMW458769 LWL458769:LWS458769 MGH458769:MGO458769 MQD458769:MQK458769 MZZ458769:NAG458769 NJV458769:NKC458769 NTR458769:NTY458769 ODN458769:ODU458769 ONJ458769:ONQ458769 OXF458769:OXM458769 PHB458769:PHI458769 PQX458769:PRE458769 QAT458769:QBA458769 QKP458769:QKW458769 QUL458769:QUS458769 REH458769:REO458769 ROD458769:ROK458769 RXZ458769:RYG458769 SHV458769:SIC458769 SRR458769:SRY458769 TBN458769:TBU458769 TLJ458769:TLQ458769 TVF458769:TVM458769 UFB458769:UFI458769 UOX458769:UPE458769 UYT458769:UZA458769 VIP458769:VIW458769 VSL458769:VSS458769 WCH458769:WCO458769 WMD458769:WMK458769 WVZ458769:WWG458769 V589841:AB589841 JN524305:JU524305 TJ524305:TQ524305 ADF524305:ADM524305 ANB524305:ANI524305 AWX524305:AXE524305 BGT524305:BHA524305 BQP524305:BQW524305 CAL524305:CAS524305 CKH524305:CKO524305 CUD524305:CUK524305 DDZ524305:DEG524305 DNV524305:DOC524305 DXR524305:DXY524305 EHN524305:EHU524305 ERJ524305:ERQ524305 FBF524305:FBM524305 FLB524305:FLI524305 FUX524305:FVE524305 GET524305:GFA524305 GOP524305:GOW524305 GYL524305:GYS524305 HIH524305:HIO524305 HSD524305:HSK524305 IBZ524305:ICG524305 ILV524305:IMC524305 IVR524305:IVY524305 JFN524305:JFU524305 JPJ524305:JPQ524305 JZF524305:JZM524305 KJB524305:KJI524305 KSX524305:KTE524305 LCT524305:LDA524305 LMP524305:LMW524305 LWL524305:LWS524305 MGH524305:MGO524305 MQD524305:MQK524305 MZZ524305:NAG524305 NJV524305:NKC524305 NTR524305:NTY524305 ODN524305:ODU524305 ONJ524305:ONQ524305 OXF524305:OXM524305 PHB524305:PHI524305 PQX524305:PRE524305 QAT524305:QBA524305 QKP524305:QKW524305 QUL524305:QUS524305 REH524305:REO524305 ROD524305:ROK524305 RXZ524305:RYG524305 SHV524305:SIC524305 SRR524305:SRY524305 TBN524305:TBU524305 TLJ524305:TLQ524305 TVF524305:TVM524305 UFB524305:UFI524305 UOX524305:UPE524305 UYT524305:UZA524305 VIP524305:VIW524305 VSL524305:VSS524305 WCH524305:WCO524305 WMD524305:WMK524305 WVZ524305:WWG524305 V655377:AB655377 JN589841:JU589841 TJ589841:TQ589841 ADF589841:ADM589841 ANB589841:ANI589841 AWX589841:AXE589841 BGT589841:BHA589841 BQP589841:BQW589841 CAL589841:CAS589841 CKH589841:CKO589841 CUD589841:CUK589841 DDZ589841:DEG589841 DNV589841:DOC589841 DXR589841:DXY589841 EHN589841:EHU589841 ERJ589841:ERQ589841 FBF589841:FBM589841 FLB589841:FLI589841 FUX589841:FVE589841 GET589841:GFA589841 GOP589841:GOW589841 GYL589841:GYS589841 HIH589841:HIO589841 HSD589841:HSK589841 IBZ589841:ICG589841 ILV589841:IMC589841 IVR589841:IVY589841 JFN589841:JFU589841 JPJ589841:JPQ589841 JZF589841:JZM589841 KJB589841:KJI589841 KSX589841:KTE589841 LCT589841:LDA589841 LMP589841:LMW589841 LWL589841:LWS589841 MGH589841:MGO589841 MQD589841:MQK589841 MZZ589841:NAG589841 NJV589841:NKC589841 NTR589841:NTY589841 ODN589841:ODU589841 ONJ589841:ONQ589841 OXF589841:OXM589841 PHB589841:PHI589841 PQX589841:PRE589841 QAT589841:QBA589841 QKP589841:QKW589841 QUL589841:QUS589841 REH589841:REO589841 ROD589841:ROK589841 RXZ589841:RYG589841 SHV589841:SIC589841 SRR589841:SRY589841 TBN589841:TBU589841 TLJ589841:TLQ589841 TVF589841:TVM589841 UFB589841:UFI589841 UOX589841:UPE589841 UYT589841:UZA589841 VIP589841:VIW589841 VSL589841:VSS589841 WCH589841:WCO589841 WMD589841:WMK589841 WVZ589841:WWG589841 V720913:AB720913 JN655377:JU655377 TJ655377:TQ655377 ADF655377:ADM655377 ANB655377:ANI655377 AWX655377:AXE655377 BGT655377:BHA655377 BQP655377:BQW655377 CAL655377:CAS655377 CKH655377:CKO655377 CUD655377:CUK655377 DDZ655377:DEG655377 DNV655377:DOC655377 DXR655377:DXY655377 EHN655377:EHU655377 ERJ655377:ERQ655377 FBF655377:FBM655377 FLB655377:FLI655377 FUX655377:FVE655377 GET655377:GFA655377 GOP655377:GOW655377 GYL655377:GYS655377 HIH655377:HIO655377 HSD655377:HSK655377 IBZ655377:ICG655377 ILV655377:IMC655377 IVR655377:IVY655377 JFN655377:JFU655377 JPJ655377:JPQ655377 JZF655377:JZM655377 KJB655377:KJI655377 KSX655377:KTE655377 LCT655377:LDA655377 LMP655377:LMW655377 LWL655377:LWS655377 MGH655377:MGO655377 MQD655377:MQK655377 MZZ655377:NAG655377 NJV655377:NKC655377 NTR655377:NTY655377 ODN655377:ODU655377 ONJ655377:ONQ655377 OXF655377:OXM655377 PHB655377:PHI655377 PQX655377:PRE655377 QAT655377:QBA655377 QKP655377:QKW655377 QUL655377:QUS655377 REH655377:REO655377 ROD655377:ROK655377 RXZ655377:RYG655377 SHV655377:SIC655377 SRR655377:SRY655377 TBN655377:TBU655377 TLJ655377:TLQ655377 TVF655377:TVM655377 UFB655377:UFI655377 UOX655377:UPE655377 UYT655377:UZA655377 VIP655377:VIW655377 VSL655377:VSS655377 WCH655377:WCO655377 WMD655377:WMK655377 WVZ655377:WWG655377 V786449:AB786449 JN720913:JU720913 TJ720913:TQ720913 ADF720913:ADM720913 ANB720913:ANI720913 AWX720913:AXE720913 BGT720913:BHA720913 BQP720913:BQW720913 CAL720913:CAS720913 CKH720913:CKO720913 CUD720913:CUK720913 DDZ720913:DEG720913 DNV720913:DOC720913 DXR720913:DXY720913 EHN720913:EHU720913 ERJ720913:ERQ720913 FBF720913:FBM720913 FLB720913:FLI720913 FUX720913:FVE720913 GET720913:GFA720913 GOP720913:GOW720913 GYL720913:GYS720913 HIH720913:HIO720913 HSD720913:HSK720913 IBZ720913:ICG720913 ILV720913:IMC720913 IVR720913:IVY720913 JFN720913:JFU720913 JPJ720913:JPQ720913 JZF720913:JZM720913 KJB720913:KJI720913 KSX720913:KTE720913 LCT720913:LDA720913 LMP720913:LMW720913 LWL720913:LWS720913 MGH720913:MGO720913 MQD720913:MQK720913 MZZ720913:NAG720913 NJV720913:NKC720913 NTR720913:NTY720913 ODN720913:ODU720913 ONJ720913:ONQ720913 OXF720913:OXM720913 PHB720913:PHI720913 PQX720913:PRE720913 QAT720913:QBA720913 QKP720913:QKW720913 QUL720913:QUS720913 REH720913:REO720913 ROD720913:ROK720913 RXZ720913:RYG720913 SHV720913:SIC720913 SRR720913:SRY720913 TBN720913:TBU720913 TLJ720913:TLQ720913 TVF720913:TVM720913 UFB720913:UFI720913 UOX720913:UPE720913 UYT720913:UZA720913 VIP720913:VIW720913 VSL720913:VSS720913 WCH720913:WCO720913 WMD720913:WMK720913 WVZ720913:WWG720913 V851985:AB851985 JN786449:JU786449 TJ786449:TQ786449 ADF786449:ADM786449 ANB786449:ANI786449 AWX786449:AXE786449 BGT786449:BHA786449 BQP786449:BQW786449 CAL786449:CAS786449 CKH786449:CKO786449 CUD786449:CUK786449 DDZ786449:DEG786449 DNV786449:DOC786449 DXR786449:DXY786449 EHN786449:EHU786449 ERJ786449:ERQ786449 FBF786449:FBM786449 FLB786449:FLI786449 FUX786449:FVE786449 GET786449:GFA786449 GOP786449:GOW786449 GYL786449:GYS786449 HIH786449:HIO786449 HSD786449:HSK786449 IBZ786449:ICG786449 ILV786449:IMC786449 IVR786449:IVY786449 JFN786449:JFU786449 JPJ786449:JPQ786449 JZF786449:JZM786449 KJB786449:KJI786449 KSX786449:KTE786449 LCT786449:LDA786449 LMP786449:LMW786449 LWL786449:LWS786449 MGH786449:MGO786449 MQD786449:MQK786449 MZZ786449:NAG786449 NJV786449:NKC786449 NTR786449:NTY786449 ODN786449:ODU786449 ONJ786449:ONQ786449 OXF786449:OXM786449 PHB786449:PHI786449 PQX786449:PRE786449 QAT786449:QBA786449 QKP786449:QKW786449 QUL786449:QUS786449 REH786449:REO786449 ROD786449:ROK786449 RXZ786449:RYG786449 SHV786449:SIC786449 SRR786449:SRY786449 TBN786449:TBU786449 TLJ786449:TLQ786449 TVF786449:TVM786449 UFB786449:UFI786449 UOX786449:UPE786449 UYT786449:UZA786449 VIP786449:VIW786449 VSL786449:VSS786449 WCH786449:WCO786449 WMD786449:WMK786449 WVZ786449:WWG786449 V917521:AB917521 JN851985:JU851985 TJ851985:TQ851985 ADF851985:ADM851985 ANB851985:ANI851985 AWX851985:AXE851985 BGT851985:BHA851985 BQP851985:BQW851985 CAL851985:CAS851985 CKH851985:CKO851985 CUD851985:CUK851985 DDZ851985:DEG851985 DNV851985:DOC851985 DXR851985:DXY851985 EHN851985:EHU851985 ERJ851985:ERQ851985 FBF851985:FBM851985 FLB851985:FLI851985 FUX851985:FVE851985 GET851985:GFA851985 GOP851985:GOW851985 GYL851985:GYS851985 HIH851985:HIO851985 HSD851985:HSK851985 IBZ851985:ICG851985 ILV851985:IMC851985 IVR851985:IVY851985 JFN851985:JFU851985 JPJ851985:JPQ851985 JZF851985:JZM851985 KJB851985:KJI851985 KSX851985:KTE851985 LCT851985:LDA851985 LMP851985:LMW851985 LWL851985:LWS851985 MGH851985:MGO851985 MQD851985:MQK851985 MZZ851985:NAG851985 NJV851985:NKC851985 NTR851985:NTY851985 ODN851985:ODU851985 ONJ851985:ONQ851985 OXF851985:OXM851985 PHB851985:PHI851985 PQX851985:PRE851985 QAT851985:QBA851985 QKP851985:QKW851985 QUL851985:QUS851985 REH851985:REO851985 ROD851985:ROK851985 RXZ851985:RYG851985 SHV851985:SIC851985 SRR851985:SRY851985 TBN851985:TBU851985 TLJ851985:TLQ851985 TVF851985:TVM851985 UFB851985:UFI851985 UOX851985:UPE851985 UYT851985:UZA851985 VIP851985:VIW851985 VSL851985:VSS851985 WCH851985:WCO851985 WMD851985:WMK851985 WVZ851985:WWG851985 V983057:AB983057 JN917521:JU917521 TJ917521:TQ917521 ADF917521:ADM917521 ANB917521:ANI917521 AWX917521:AXE917521 BGT917521:BHA917521 BQP917521:BQW917521 CAL917521:CAS917521 CKH917521:CKO917521 CUD917521:CUK917521 DDZ917521:DEG917521 DNV917521:DOC917521 DXR917521:DXY917521 EHN917521:EHU917521 ERJ917521:ERQ917521 FBF917521:FBM917521 FLB917521:FLI917521 FUX917521:FVE917521 GET917521:GFA917521 GOP917521:GOW917521 GYL917521:GYS917521 HIH917521:HIO917521 HSD917521:HSK917521 IBZ917521:ICG917521 ILV917521:IMC917521 IVR917521:IVY917521 JFN917521:JFU917521 JPJ917521:JPQ917521 JZF917521:JZM917521 KJB917521:KJI917521 KSX917521:KTE917521 LCT917521:LDA917521 LMP917521:LMW917521 LWL917521:LWS917521 MGH917521:MGO917521 MQD917521:MQK917521 MZZ917521:NAG917521 NJV917521:NKC917521 NTR917521:NTY917521 ODN917521:ODU917521 ONJ917521:ONQ917521 OXF917521:OXM917521 PHB917521:PHI917521 PQX917521:PRE917521 QAT917521:QBA917521 QKP917521:QKW917521 QUL917521:QUS917521 REH917521:REO917521 ROD917521:ROK917521 RXZ917521:RYG917521 SHV917521:SIC917521 SRR917521:SRY917521 TBN917521:TBU917521 TLJ917521:TLQ917521 TVF917521:TVM917521 UFB917521:UFI917521 UOX917521:UPE917521 UYT917521:UZA917521 VIP917521:VIW917521 VSL917521:VSS917521 WCH917521:WCO917521 WMD917521:WMK917521 WVZ917521:WWG917521 V65601:AB65602 JN983057:JU983057 TJ983057:TQ983057 ADF983057:ADM983057 ANB983057:ANI983057 AWX983057:AXE983057 BGT983057:BHA983057 BQP983057:BQW983057 CAL983057:CAS983057 CKH983057:CKO983057 CUD983057:CUK983057 DDZ983057:DEG983057 DNV983057:DOC983057 DXR983057:DXY983057 EHN983057:EHU983057 ERJ983057:ERQ983057 FBF983057:FBM983057 FLB983057:FLI983057 FUX983057:FVE983057 GET983057:GFA983057 GOP983057:GOW983057 GYL983057:GYS983057 HIH983057:HIO983057 HSD983057:HSK983057 IBZ983057:ICG983057 ILV983057:IMC983057 IVR983057:IVY983057 JFN983057:JFU983057 JPJ983057:JPQ983057 JZF983057:JZM983057 KJB983057:KJI983057 KSX983057:KTE983057 LCT983057:LDA983057 LMP983057:LMW983057 LWL983057:LWS983057 MGH983057:MGO983057 MQD983057:MQK983057 MZZ983057:NAG983057 NJV983057:NKC983057 NTR983057:NTY983057 ODN983057:ODU983057 ONJ983057:ONQ983057 OXF983057:OXM983057 PHB983057:PHI983057 PQX983057:PRE983057 QAT983057:QBA983057 QKP983057:QKW983057 QUL983057:QUS983057 REH983057:REO983057 ROD983057:ROK983057 RXZ983057:RYG983057 SHV983057:SIC983057 SRR983057:SRY983057 TBN983057:TBU983057 TLJ983057:TLQ983057 TVF983057:TVM983057 UFB983057:UFI983057 UOX983057:UPE983057 UYT983057:UZA983057 VIP983057:VIW983057 VSL983057:VSS983057 WCH983057:WCO983057 WMD983057:WMK983057 WVZ983057:WWG983057 E65601:E65602 IX65601:IX65602 ST65601:ST65602 ACP65601:ACP65602 AML65601:AML65602 AWH65601:AWH65602 BGD65601:BGD65602 BPZ65601:BPZ65602 BZV65601:BZV65602 CJR65601:CJR65602 CTN65601:CTN65602 DDJ65601:DDJ65602 DNF65601:DNF65602 DXB65601:DXB65602 EGX65601:EGX65602 EQT65601:EQT65602 FAP65601:FAP65602 FKL65601:FKL65602 FUH65601:FUH65602 GED65601:GED65602 GNZ65601:GNZ65602 GXV65601:GXV65602 HHR65601:HHR65602 HRN65601:HRN65602 IBJ65601:IBJ65602 ILF65601:ILF65602 IVB65601:IVB65602 JEX65601:JEX65602 JOT65601:JOT65602 JYP65601:JYP65602 KIL65601:KIL65602 KSH65601:KSH65602 LCD65601:LCD65602 LLZ65601:LLZ65602 LVV65601:LVV65602 MFR65601:MFR65602 MPN65601:MPN65602 MZJ65601:MZJ65602 NJF65601:NJF65602 NTB65601:NTB65602 OCX65601:OCX65602 OMT65601:OMT65602 OWP65601:OWP65602 PGL65601:PGL65602 PQH65601:PQH65602 QAD65601:QAD65602 QJZ65601:QJZ65602 QTV65601:QTV65602 RDR65601:RDR65602 RNN65601:RNN65602 RXJ65601:RXJ65602 SHF65601:SHF65602 SRB65601:SRB65602 TAX65601:TAX65602 TKT65601:TKT65602 TUP65601:TUP65602 UEL65601:UEL65602 UOH65601:UOH65602 UYD65601:UYD65602 VHZ65601:VHZ65602 VRV65601:VRV65602 WBR65601:WBR65602 WLN65601:WLN65602 WVJ65601:WVJ65602 E131137:E131138 IX131137:IX131138 ST131137:ST131138 ACP131137:ACP131138 AML131137:AML131138 AWH131137:AWH131138 BGD131137:BGD131138 BPZ131137:BPZ131138 BZV131137:BZV131138 CJR131137:CJR131138 CTN131137:CTN131138 DDJ131137:DDJ131138 DNF131137:DNF131138 DXB131137:DXB131138 EGX131137:EGX131138 EQT131137:EQT131138 FAP131137:FAP131138 FKL131137:FKL131138 FUH131137:FUH131138 GED131137:GED131138 GNZ131137:GNZ131138 GXV131137:GXV131138 HHR131137:HHR131138 HRN131137:HRN131138 IBJ131137:IBJ131138 ILF131137:ILF131138 IVB131137:IVB131138 JEX131137:JEX131138 JOT131137:JOT131138 JYP131137:JYP131138 KIL131137:KIL131138 KSH131137:KSH131138 LCD131137:LCD131138 LLZ131137:LLZ131138 LVV131137:LVV131138 MFR131137:MFR131138 MPN131137:MPN131138 MZJ131137:MZJ131138 NJF131137:NJF131138 NTB131137:NTB131138 OCX131137:OCX131138 OMT131137:OMT131138 OWP131137:OWP131138 PGL131137:PGL131138 PQH131137:PQH131138 QAD131137:QAD131138 QJZ131137:QJZ131138 QTV131137:QTV131138 RDR131137:RDR131138 RNN131137:RNN131138 RXJ131137:RXJ131138 SHF131137:SHF131138 SRB131137:SRB131138 TAX131137:TAX131138 TKT131137:TKT131138 TUP131137:TUP131138 UEL131137:UEL131138 UOH131137:UOH131138 UYD131137:UYD131138 VHZ131137:VHZ131138 VRV131137:VRV131138 WBR131137:WBR131138 WLN131137:WLN131138 WVJ131137:WVJ131138 E196673:E196674 IX196673:IX196674 ST196673:ST196674 ACP196673:ACP196674 AML196673:AML196674 AWH196673:AWH196674 BGD196673:BGD196674 BPZ196673:BPZ196674 BZV196673:BZV196674 CJR196673:CJR196674 CTN196673:CTN196674 DDJ196673:DDJ196674 DNF196673:DNF196674 DXB196673:DXB196674 EGX196673:EGX196674 EQT196673:EQT196674 FAP196673:FAP196674 FKL196673:FKL196674 FUH196673:FUH196674 GED196673:GED196674 GNZ196673:GNZ196674 GXV196673:GXV196674 HHR196673:HHR196674 HRN196673:HRN196674 IBJ196673:IBJ196674 ILF196673:ILF196674 IVB196673:IVB196674 JEX196673:JEX196674 JOT196673:JOT196674 JYP196673:JYP196674 KIL196673:KIL196674 KSH196673:KSH196674 LCD196673:LCD196674 LLZ196673:LLZ196674 LVV196673:LVV196674 MFR196673:MFR196674 MPN196673:MPN196674 MZJ196673:MZJ196674 NJF196673:NJF196674 NTB196673:NTB196674 OCX196673:OCX196674 OMT196673:OMT196674 OWP196673:OWP196674 PGL196673:PGL196674 PQH196673:PQH196674 QAD196673:QAD196674 QJZ196673:QJZ196674 QTV196673:QTV196674 RDR196673:RDR196674 RNN196673:RNN196674 RXJ196673:RXJ196674 SHF196673:SHF196674 SRB196673:SRB196674 TAX196673:TAX196674 TKT196673:TKT196674 TUP196673:TUP196674 UEL196673:UEL196674 UOH196673:UOH196674 UYD196673:UYD196674 VHZ196673:VHZ196674 VRV196673:VRV196674 WBR196673:WBR196674 WLN196673:WLN196674 WVJ196673:WVJ196674 E262209:E262210 IX262209:IX262210 ST262209:ST262210 ACP262209:ACP262210 AML262209:AML262210 AWH262209:AWH262210 BGD262209:BGD262210 BPZ262209:BPZ262210 BZV262209:BZV262210 CJR262209:CJR262210 CTN262209:CTN262210 DDJ262209:DDJ262210 DNF262209:DNF262210 DXB262209:DXB262210 EGX262209:EGX262210 EQT262209:EQT262210 FAP262209:FAP262210 FKL262209:FKL262210 FUH262209:FUH262210 GED262209:GED262210 GNZ262209:GNZ262210 GXV262209:GXV262210 HHR262209:HHR262210 HRN262209:HRN262210 IBJ262209:IBJ262210 ILF262209:ILF262210 IVB262209:IVB262210 JEX262209:JEX262210 JOT262209:JOT262210 JYP262209:JYP262210 KIL262209:KIL262210 KSH262209:KSH262210 LCD262209:LCD262210 LLZ262209:LLZ262210 LVV262209:LVV262210 MFR262209:MFR262210 MPN262209:MPN262210 MZJ262209:MZJ262210 NJF262209:NJF262210 NTB262209:NTB262210 OCX262209:OCX262210 OMT262209:OMT262210 OWP262209:OWP262210 PGL262209:PGL262210 PQH262209:PQH262210 QAD262209:QAD262210 QJZ262209:QJZ262210 QTV262209:QTV262210 RDR262209:RDR262210 RNN262209:RNN262210 RXJ262209:RXJ262210 SHF262209:SHF262210 SRB262209:SRB262210 TAX262209:TAX262210 TKT262209:TKT262210 TUP262209:TUP262210 UEL262209:UEL262210 UOH262209:UOH262210 UYD262209:UYD262210 VHZ262209:VHZ262210 VRV262209:VRV262210 WBR262209:WBR262210 WLN262209:WLN262210 WVJ262209:WVJ262210 E327745:E327746 IX327745:IX327746 ST327745:ST327746 ACP327745:ACP327746 AML327745:AML327746 AWH327745:AWH327746 BGD327745:BGD327746 BPZ327745:BPZ327746 BZV327745:BZV327746 CJR327745:CJR327746 CTN327745:CTN327746 DDJ327745:DDJ327746 DNF327745:DNF327746 DXB327745:DXB327746 EGX327745:EGX327746 EQT327745:EQT327746 FAP327745:FAP327746 FKL327745:FKL327746 FUH327745:FUH327746 GED327745:GED327746 GNZ327745:GNZ327746 GXV327745:GXV327746 HHR327745:HHR327746 HRN327745:HRN327746 IBJ327745:IBJ327746 ILF327745:ILF327746 IVB327745:IVB327746 JEX327745:JEX327746 JOT327745:JOT327746 JYP327745:JYP327746 KIL327745:KIL327746 KSH327745:KSH327746 LCD327745:LCD327746 LLZ327745:LLZ327746 LVV327745:LVV327746 MFR327745:MFR327746 MPN327745:MPN327746 MZJ327745:MZJ327746 NJF327745:NJF327746 NTB327745:NTB327746 OCX327745:OCX327746 OMT327745:OMT327746 OWP327745:OWP327746 PGL327745:PGL327746 PQH327745:PQH327746 QAD327745:QAD327746 QJZ327745:QJZ327746 QTV327745:QTV327746 RDR327745:RDR327746 RNN327745:RNN327746 RXJ327745:RXJ327746 SHF327745:SHF327746 SRB327745:SRB327746 TAX327745:TAX327746 TKT327745:TKT327746 TUP327745:TUP327746 UEL327745:UEL327746 UOH327745:UOH327746 UYD327745:UYD327746 VHZ327745:VHZ327746 VRV327745:VRV327746 WBR327745:WBR327746 WLN327745:WLN327746 WVJ327745:WVJ327746 E393281:E393282 IX393281:IX393282 ST393281:ST393282 ACP393281:ACP393282 AML393281:AML393282 AWH393281:AWH393282 BGD393281:BGD393282 BPZ393281:BPZ393282 BZV393281:BZV393282 CJR393281:CJR393282 CTN393281:CTN393282 DDJ393281:DDJ393282 DNF393281:DNF393282 DXB393281:DXB393282 EGX393281:EGX393282 EQT393281:EQT393282 FAP393281:FAP393282 FKL393281:FKL393282 FUH393281:FUH393282 GED393281:GED393282 GNZ393281:GNZ393282 GXV393281:GXV393282 HHR393281:HHR393282 HRN393281:HRN393282 IBJ393281:IBJ393282 ILF393281:ILF393282 IVB393281:IVB393282 JEX393281:JEX393282 JOT393281:JOT393282 JYP393281:JYP393282 KIL393281:KIL393282 KSH393281:KSH393282 LCD393281:LCD393282 LLZ393281:LLZ393282 LVV393281:LVV393282 MFR393281:MFR393282 MPN393281:MPN393282 MZJ393281:MZJ393282 NJF393281:NJF393282 NTB393281:NTB393282 OCX393281:OCX393282 OMT393281:OMT393282 OWP393281:OWP393282 PGL393281:PGL393282 PQH393281:PQH393282 QAD393281:QAD393282 QJZ393281:QJZ393282 QTV393281:QTV393282 RDR393281:RDR393282 RNN393281:RNN393282 RXJ393281:RXJ393282 SHF393281:SHF393282 SRB393281:SRB393282 TAX393281:TAX393282 TKT393281:TKT393282 TUP393281:TUP393282 UEL393281:UEL393282 UOH393281:UOH393282 UYD393281:UYD393282 VHZ393281:VHZ393282 VRV393281:VRV393282 WBR393281:WBR393282 WLN393281:WLN393282 WVJ393281:WVJ393282 E458817:E458818 IX458817:IX458818 ST458817:ST458818 ACP458817:ACP458818 AML458817:AML458818 AWH458817:AWH458818 BGD458817:BGD458818 BPZ458817:BPZ458818 BZV458817:BZV458818 CJR458817:CJR458818 CTN458817:CTN458818 DDJ458817:DDJ458818 DNF458817:DNF458818 DXB458817:DXB458818 EGX458817:EGX458818 EQT458817:EQT458818 FAP458817:FAP458818 FKL458817:FKL458818 FUH458817:FUH458818 GED458817:GED458818 GNZ458817:GNZ458818 GXV458817:GXV458818 HHR458817:HHR458818 HRN458817:HRN458818 IBJ458817:IBJ458818 ILF458817:ILF458818 IVB458817:IVB458818 JEX458817:JEX458818 JOT458817:JOT458818 JYP458817:JYP458818 KIL458817:KIL458818 KSH458817:KSH458818 LCD458817:LCD458818 LLZ458817:LLZ458818 LVV458817:LVV458818 MFR458817:MFR458818 MPN458817:MPN458818 MZJ458817:MZJ458818 NJF458817:NJF458818 NTB458817:NTB458818 OCX458817:OCX458818 OMT458817:OMT458818 OWP458817:OWP458818 PGL458817:PGL458818 PQH458817:PQH458818 QAD458817:QAD458818 QJZ458817:QJZ458818 QTV458817:QTV458818 RDR458817:RDR458818 RNN458817:RNN458818 RXJ458817:RXJ458818 SHF458817:SHF458818 SRB458817:SRB458818 TAX458817:TAX458818 TKT458817:TKT458818 TUP458817:TUP458818 UEL458817:UEL458818 UOH458817:UOH458818 UYD458817:UYD458818 VHZ458817:VHZ458818 VRV458817:VRV458818 WBR458817:WBR458818 WLN458817:WLN458818 WVJ458817:WVJ458818 E524353:E524354 IX524353:IX524354 ST524353:ST524354 ACP524353:ACP524354 AML524353:AML524354 AWH524353:AWH524354 BGD524353:BGD524354 BPZ524353:BPZ524354 BZV524353:BZV524354 CJR524353:CJR524354 CTN524353:CTN524354 DDJ524353:DDJ524354 DNF524353:DNF524354 DXB524353:DXB524354 EGX524353:EGX524354 EQT524353:EQT524354 FAP524353:FAP524354 FKL524353:FKL524354 FUH524353:FUH524354 GED524353:GED524354 GNZ524353:GNZ524354 GXV524353:GXV524354 HHR524353:HHR524354 HRN524353:HRN524354 IBJ524353:IBJ524354 ILF524353:ILF524354 IVB524353:IVB524354 JEX524353:JEX524354 JOT524353:JOT524354 JYP524353:JYP524354 KIL524353:KIL524354 KSH524353:KSH524354 LCD524353:LCD524354 LLZ524353:LLZ524354 LVV524353:LVV524354 MFR524353:MFR524354 MPN524353:MPN524354 MZJ524353:MZJ524354 NJF524353:NJF524354 NTB524353:NTB524354 OCX524353:OCX524354 OMT524353:OMT524354 OWP524353:OWP524354 PGL524353:PGL524354 PQH524353:PQH524354 QAD524353:QAD524354 QJZ524353:QJZ524354 QTV524353:QTV524354 RDR524353:RDR524354 RNN524353:RNN524354 RXJ524353:RXJ524354 SHF524353:SHF524354 SRB524353:SRB524354 TAX524353:TAX524354 TKT524353:TKT524354 TUP524353:TUP524354 UEL524353:UEL524354 UOH524353:UOH524354 UYD524353:UYD524354 VHZ524353:VHZ524354 VRV524353:VRV524354 WBR524353:WBR524354 WLN524353:WLN524354 WVJ524353:WVJ524354 E589889:E589890 IX589889:IX589890 ST589889:ST589890 ACP589889:ACP589890 AML589889:AML589890 AWH589889:AWH589890 BGD589889:BGD589890 BPZ589889:BPZ589890 BZV589889:BZV589890 CJR589889:CJR589890 CTN589889:CTN589890 DDJ589889:DDJ589890 DNF589889:DNF589890 DXB589889:DXB589890 EGX589889:EGX589890 EQT589889:EQT589890 FAP589889:FAP589890 FKL589889:FKL589890 FUH589889:FUH589890 GED589889:GED589890 GNZ589889:GNZ589890 GXV589889:GXV589890 HHR589889:HHR589890 HRN589889:HRN589890 IBJ589889:IBJ589890 ILF589889:ILF589890 IVB589889:IVB589890 JEX589889:JEX589890 JOT589889:JOT589890 JYP589889:JYP589890 KIL589889:KIL589890 KSH589889:KSH589890 LCD589889:LCD589890 LLZ589889:LLZ589890 LVV589889:LVV589890 MFR589889:MFR589890 MPN589889:MPN589890 MZJ589889:MZJ589890 NJF589889:NJF589890 NTB589889:NTB589890 OCX589889:OCX589890 OMT589889:OMT589890 OWP589889:OWP589890 PGL589889:PGL589890 PQH589889:PQH589890 QAD589889:QAD589890 QJZ589889:QJZ589890 QTV589889:QTV589890 RDR589889:RDR589890 RNN589889:RNN589890 RXJ589889:RXJ589890 SHF589889:SHF589890 SRB589889:SRB589890 TAX589889:TAX589890 TKT589889:TKT589890 TUP589889:TUP589890 UEL589889:UEL589890 UOH589889:UOH589890 UYD589889:UYD589890 VHZ589889:VHZ589890 VRV589889:VRV589890 WBR589889:WBR589890 WLN589889:WLN589890 WVJ589889:WVJ589890 E655425:E655426 IX655425:IX655426 ST655425:ST655426 ACP655425:ACP655426 AML655425:AML655426 AWH655425:AWH655426 BGD655425:BGD655426 BPZ655425:BPZ655426 BZV655425:BZV655426 CJR655425:CJR655426 CTN655425:CTN655426 DDJ655425:DDJ655426 DNF655425:DNF655426 DXB655425:DXB655426 EGX655425:EGX655426 EQT655425:EQT655426 FAP655425:FAP655426 FKL655425:FKL655426 FUH655425:FUH655426 GED655425:GED655426 GNZ655425:GNZ655426 GXV655425:GXV655426 HHR655425:HHR655426 HRN655425:HRN655426 IBJ655425:IBJ655426 ILF655425:ILF655426 IVB655425:IVB655426 JEX655425:JEX655426 JOT655425:JOT655426 JYP655425:JYP655426 KIL655425:KIL655426 KSH655425:KSH655426 LCD655425:LCD655426 LLZ655425:LLZ655426 LVV655425:LVV655426 MFR655425:MFR655426 MPN655425:MPN655426 MZJ655425:MZJ655426 NJF655425:NJF655426 NTB655425:NTB655426 OCX655425:OCX655426 OMT655425:OMT655426 OWP655425:OWP655426 PGL655425:PGL655426 PQH655425:PQH655426 QAD655425:QAD655426 QJZ655425:QJZ655426 QTV655425:QTV655426 RDR655425:RDR655426 RNN655425:RNN655426 RXJ655425:RXJ655426 SHF655425:SHF655426 SRB655425:SRB655426 TAX655425:TAX655426 TKT655425:TKT655426 TUP655425:TUP655426 UEL655425:UEL655426 UOH655425:UOH655426 UYD655425:UYD655426 VHZ655425:VHZ655426 VRV655425:VRV655426 WBR655425:WBR655426 WLN655425:WLN655426 WVJ655425:WVJ655426 E720961:E720962 IX720961:IX720962 ST720961:ST720962 ACP720961:ACP720962 AML720961:AML720962 AWH720961:AWH720962 BGD720961:BGD720962 BPZ720961:BPZ720962 BZV720961:BZV720962 CJR720961:CJR720962 CTN720961:CTN720962 DDJ720961:DDJ720962 DNF720961:DNF720962 DXB720961:DXB720962 EGX720961:EGX720962 EQT720961:EQT720962 FAP720961:FAP720962 FKL720961:FKL720962 FUH720961:FUH720962 GED720961:GED720962 GNZ720961:GNZ720962 GXV720961:GXV720962 HHR720961:HHR720962 HRN720961:HRN720962 IBJ720961:IBJ720962 ILF720961:ILF720962 IVB720961:IVB720962 JEX720961:JEX720962 JOT720961:JOT720962 JYP720961:JYP720962 KIL720961:KIL720962 KSH720961:KSH720962 LCD720961:LCD720962 LLZ720961:LLZ720962 LVV720961:LVV720962 MFR720961:MFR720962 MPN720961:MPN720962 MZJ720961:MZJ720962 NJF720961:NJF720962 NTB720961:NTB720962 OCX720961:OCX720962 OMT720961:OMT720962 OWP720961:OWP720962 PGL720961:PGL720962 PQH720961:PQH720962 QAD720961:QAD720962 QJZ720961:QJZ720962 QTV720961:QTV720962 RDR720961:RDR720962 RNN720961:RNN720962 RXJ720961:RXJ720962 SHF720961:SHF720962 SRB720961:SRB720962 TAX720961:TAX720962 TKT720961:TKT720962 TUP720961:TUP720962 UEL720961:UEL720962 UOH720961:UOH720962 UYD720961:UYD720962 VHZ720961:VHZ720962 VRV720961:VRV720962 WBR720961:WBR720962 WLN720961:WLN720962 WVJ720961:WVJ720962 E786497:E786498 IX786497:IX786498 ST786497:ST786498 ACP786497:ACP786498 AML786497:AML786498 AWH786497:AWH786498 BGD786497:BGD786498 BPZ786497:BPZ786498 BZV786497:BZV786498 CJR786497:CJR786498 CTN786497:CTN786498 DDJ786497:DDJ786498 DNF786497:DNF786498 DXB786497:DXB786498 EGX786497:EGX786498 EQT786497:EQT786498 FAP786497:FAP786498 FKL786497:FKL786498 FUH786497:FUH786498 GED786497:GED786498 GNZ786497:GNZ786498 GXV786497:GXV786498 HHR786497:HHR786498 HRN786497:HRN786498 IBJ786497:IBJ786498 ILF786497:ILF786498 IVB786497:IVB786498 JEX786497:JEX786498 JOT786497:JOT786498 JYP786497:JYP786498 KIL786497:KIL786498 KSH786497:KSH786498 LCD786497:LCD786498 LLZ786497:LLZ786498 LVV786497:LVV786498 MFR786497:MFR786498 MPN786497:MPN786498 MZJ786497:MZJ786498 NJF786497:NJF786498 NTB786497:NTB786498 OCX786497:OCX786498 OMT786497:OMT786498 OWP786497:OWP786498 PGL786497:PGL786498 PQH786497:PQH786498 QAD786497:QAD786498 QJZ786497:QJZ786498 QTV786497:QTV786498 RDR786497:RDR786498 RNN786497:RNN786498 RXJ786497:RXJ786498 SHF786497:SHF786498 SRB786497:SRB786498 TAX786497:TAX786498 TKT786497:TKT786498 TUP786497:TUP786498 UEL786497:UEL786498 UOH786497:UOH786498 UYD786497:UYD786498 VHZ786497:VHZ786498 VRV786497:VRV786498 WBR786497:WBR786498 WLN786497:WLN786498 WVJ786497:WVJ786498 E852033:E852034 IX852033:IX852034 ST852033:ST852034 ACP852033:ACP852034 AML852033:AML852034 AWH852033:AWH852034 BGD852033:BGD852034 BPZ852033:BPZ852034 BZV852033:BZV852034 CJR852033:CJR852034 CTN852033:CTN852034 DDJ852033:DDJ852034 DNF852033:DNF852034 DXB852033:DXB852034 EGX852033:EGX852034 EQT852033:EQT852034 FAP852033:FAP852034 FKL852033:FKL852034 FUH852033:FUH852034 GED852033:GED852034 GNZ852033:GNZ852034 GXV852033:GXV852034 HHR852033:HHR852034 HRN852033:HRN852034 IBJ852033:IBJ852034 ILF852033:ILF852034 IVB852033:IVB852034 JEX852033:JEX852034 JOT852033:JOT852034 JYP852033:JYP852034 KIL852033:KIL852034 KSH852033:KSH852034 LCD852033:LCD852034 LLZ852033:LLZ852034 LVV852033:LVV852034 MFR852033:MFR852034 MPN852033:MPN852034 MZJ852033:MZJ852034 NJF852033:NJF852034 NTB852033:NTB852034 OCX852033:OCX852034 OMT852033:OMT852034 OWP852033:OWP852034 PGL852033:PGL852034 PQH852033:PQH852034 QAD852033:QAD852034 QJZ852033:QJZ852034 QTV852033:QTV852034 RDR852033:RDR852034 RNN852033:RNN852034 RXJ852033:RXJ852034 SHF852033:SHF852034 SRB852033:SRB852034 TAX852033:TAX852034 TKT852033:TKT852034 TUP852033:TUP852034 UEL852033:UEL852034 UOH852033:UOH852034 UYD852033:UYD852034 VHZ852033:VHZ852034 VRV852033:VRV852034 WBR852033:WBR852034 WLN852033:WLN852034 WVJ852033:WVJ852034 E917569:E917570 IX917569:IX917570 ST917569:ST917570 ACP917569:ACP917570 AML917569:AML917570 AWH917569:AWH917570 BGD917569:BGD917570 BPZ917569:BPZ917570 BZV917569:BZV917570 CJR917569:CJR917570 CTN917569:CTN917570 DDJ917569:DDJ917570 DNF917569:DNF917570 DXB917569:DXB917570 EGX917569:EGX917570 EQT917569:EQT917570 FAP917569:FAP917570 FKL917569:FKL917570 FUH917569:FUH917570 GED917569:GED917570 GNZ917569:GNZ917570 GXV917569:GXV917570 HHR917569:HHR917570 HRN917569:HRN917570 IBJ917569:IBJ917570 ILF917569:ILF917570 IVB917569:IVB917570 JEX917569:JEX917570 JOT917569:JOT917570 JYP917569:JYP917570 KIL917569:KIL917570 KSH917569:KSH917570 LCD917569:LCD917570 LLZ917569:LLZ917570 LVV917569:LVV917570 MFR917569:MFR917570 MPN917569:MPN917570 MZJ917569:MZJ917570 NJF917569:NJF917570 NTB917569:NTB917570 OCX917569:OCX917570 OMT917569:OMT917570 OWP917569:OWP917570 PGL917569:PGL917570 PQH917569:PQH917570 QAD917569:QAD917570 QJZ917569:QJZ917570 QTV917569:QTV917570 RDR917569:RDR917570 RNN917569:RNN917570 RXJ917569:RXJ917570 SHF917569:SHF917570 SRB917569:SRB917570 TAX917569:TAX917570 TKT917569:TKT917570 TUP917569:TUP917570 UEL917569:UEL917570 UOH917569:UOH917570 UYD917569:UYD917570 VHZ917569:VHZ917570 VRV917569:VRV917570 WBR917569:WBR917570 WLN917569:WLN917570 WVJ917569:WVJ917570 E983105:E983106 IX983105:IX983106 ST983105:ST983106 ACP983105:ACP983106 AML983105:AML983106 AWH983105:AWH983106 BGD983105:BGD983106 BPZ983105:BPZ983106 BZV983105:BZV983106 CJR983105:CJR983106 CTN983105:CTN983106 DDJ983105:DDJ983106 DNF983105:DNF983106 DXB983105:DXB983106 EGX983105:EGX983106 EQT983105:EQT983106 FAP983105:FAP983106 FKL983105:FKL983106 FUH983105:FUH983106 GED983105:GED983106 GNZ983105:GNZ983106 GXV983105:GXV983106 HHR983105:HHR983106 HRN983105:HRN983106 IBJ983105:IBJ983106 ILF983105:ILF983106 IVB983105:IVB983106 JEX983105:JEX983106 JOT983105:JOT983106 JYP983105:JYP983106 KIL983105:KIL983106 KSH983105:KSH983106 LCD983105:LCD983106 LLZ983105:LLZ983106 LVV983105:LVV983106 MFR983105:MFR983106 MPN983105:MPN983106 MZJ983105:MZJ983106 NJF983105:NJF983106 NTB983105:NTB983106 OCX983105:OCX983106 OMT983105:OMT983106 OWP983105:OWP983106 PGL983105:PGL983106 PQH983105:PQH983106 QAD983105:QAD983106 QJZ983105:QJZ983106 QTV983105:QTV983106 RDR983105:RDR983106 RNN983105:RNN983106 RXJ983105:RXJ983106 SHF983105:SHF983106 SRB983105:SRB983106 TAX983105:TAX983106 TKT983105:TKT983106 TUP983105:TUP983106 UEL983105:UEL983106 UOH983105:UOH983106 UYD983105:UYD983106 VHZ983105:VHZ983106 VRV983105:VRV983106 WBR983105:WBR983106 WLN983105:WLN983106 J65601:J65602 JC65601:JC65602 SY65601:SY65602 ACU65601:ACU65602 AMQ65601:AMQ65602 AWM65601:AWM65602 BGI65601:BGI65602 BQE65601:BQE65602 CAA65601:CAA65602 CJW65601:CJW65602 CTS65601:CTS65602 DDO65601:DDO65602 DNK65601:DNK65602 DXG65601:DXG65602 EHC65601:EHC65602 EQY65601:EQY65602 FAU65601:FAU65602 FKQ65601:FKQ65602 FUM65601:FUM65602 GEI65601:GEI65602 GOE65601:GOE65602 GYA65601:GYA65602 HHW65601:HHW65602 HRS65601:HRS65602 IBO65601:IBO65602 ILK65601:ILK65602 IVG65601:IVG65602 JFC65601:JFC65602 JOY65601:JOY65602 JYU65601:JYU65602 KIQ65601:KIQ65602 KSM65601:KSM65602 LCI65601:LCI65602 LME65601:LME65602 LWA65601:LWA65602 MFW65601:MFW65602 MPS65601:MPS65602 MZO65601:MZO65602 NJK65601:NJK65602 NTG65601:NTG65602 ODC65601:ODC65602 OMY65601:OMY65602 OWU65601:OWU65602 PGQ65601:PGQ65602 PQM65601:PQM65602 QAI65601:QAI65602 QKE65601:QKE65602 QUA65601:QUA65602 RDW65601:RDW65602 RNS65601:RNS65602 RXO65601:RXO65602 SHK65601:SHK65602 SRG65601:SRG65602 TBC65601:TBC65602 TKY65601:TKY65602 TUU65601:TUU65602 UEQ65601:UEQ65602 UOM65601:UOM65602 UYI65601:UYI65602 VIE65601:VIE65602 VSA65601:VSA65602 WBW65601:WBW65602 WLS65601:WLS65602 WVO65601:WVO65602 J131137:J131138 JC131137:JC131138 SY131137:SY131138 ACU131137:ACU131138 AMQ131137:AMQ131138 AWM131137:AWM131138 BGI131137:BGI131138 BQE131137:BQE131138 CAA131137:CAA131138 CJW131137:CJW131138 CTS131137:CTS131138 DDO131137:DDO131138 DNK131137:DNK131138 DXG131137:DXG131138 EHC131137:EHC131138 EQY131137:EQY131138 FAU131137:FAU131138 FKQ131137:FKQ131138 FUM131137:FUM131138 GEI131137:GEI131138 GOE131137:GOE131138 GYA131137:GYA131138 HHW131137:HHW131138 HRS131137:HRS131138 IBO131137:IBO131138 ILK131137:ILK131138 IVG131137:IVG131138 JFC131137:JFC131138 JOY131137:JOY131138 JYU131137:JYU131138 KIQ131137:KIQ131138 KSM131137:KSM131138 LCI131137:LCI131138 LME131137:LME131138 LWA131137:LWA131138 MFW131137:MFW131138 MPS131137:MPS131138 MZO131137:MZO131138 NJK131137:NJK131138 NTG131137:NTG131138 ODC131137:ODC131138 OMY131137:OMY131138 OWU131137:OWU131138 PGQ131137:PGQ131138 PQM131137:PQM131138 QAI131137:QAI131138 QKE131137:QKE131138 QUA131137:QUA131138 RDW131137:RDW131138 RNS131137:RNS131138 RXO131137:RXO131138 SHK131137:SHK131138 SRG131137:SRG131138 TBC131137:TBC131138 TKY131137:TKY131138 TUU131137:TUU131138 UEQ131137:UEQ131138 UOM131137:UOM131138 UYI131137:UYI131138 VIE131137:VIE131138 VSA131137:VSA131138 WBW131137:WBW131138 WLS131137:WLS131138 WVO131137:WVO131138 J196673:J196674 JC196673:JC196674 SY196673:SY196674 ACU196673:ACU196674 AMQ196673:AMQ196674 AWM196673:AWM196674 BGI196673:BGI196674 BQE196673:BQE196674 CAA196673:CAA196674 CJW196673:CJW196674 CTS196673:CTS196674 DDO196673:DDO196674 DNK196673:DNK196674 DXG196673:DXG196674 EHC196673:EHC196674 EQY196673:EQY196674 FAU196673:FAU196674 FKQ196673:FKQ196674 FUM196673:FUM196674 GEI196673:GEI196674 GOE196673:GOE196674 GYA196673:GYA196674 HHW196673:HHW196674 HRS196673:HRS196674 IBO196673:IBO196674 ILK196673:ILK196674 IVG196673:IVG196674 JFC196673:JFC196674 JOY196673:JOY196674 JYU196673:JYU196674 KIQ196673:KIQ196674 KSM196673:KSM196674 LCI196673:LCI196674 LME196673:LME196674 LWA196673:LWA196674 MFW196673:MFW196674 MPS196673:MPS196674 MZO196673:MZO196674 NJK196673:NJK196674 NTG196673:NTG196674 ODC196673:ODC196674 OMY196673:OMY196674 OWU196673:OWU196674 PGQ196673:PGQ196674 PQM196673:PQM196674 QAI196673:QAI196674 QKE196673:QKE196674 QUA196673:QUA196674 RDW196673:RDW196674 RNS196673:RNS196674 RXO196673:RXO196674 SHK196673:SHK196674 SRG196673:SRG196674 TBC196673:TBC196674 TKY196673:TKY196674 TUU196673:TUU196674 UEQ196673:UEQ196674 UOM196673:UOM196674 UYI196673:UYI196674 VIE196673:VIE196674 VSA196673:VSA196674 WBW196673:WBW196674 WLS196673:WLS196674 WVO196673:WVO196674 J262209:J262210 JC262209:JC262210 SY262209:SY262210 ACU262209:ACU262210 AMQ262209:AMQ262210 AWM262209:AWM262210 BGI262209:BGI262210 BQE262209:BQE262210 CAA262209:CAA262210 CJW262209:CJW262210 CTS262209:CTS262210 DDO262209:DDO262210 DNK262209:DNK262210 DXG262209:DXG262210 EHC262209:EHC262210 EQY262209:EQY262210 FAU262209:FAU262210 FKQ262209:FKQ262210 FUM262209:FUM262210 GEI262209:GEI262210 GOE262209:GOE262210 GYA262209:GYA262210 HHW262209:HHW262210 HRS262209:HRS262210 IBO262209:IBO262210 ILK262209:ILK262210 IVG262209:IVG262210 JFC262209:JFC262210 JOY262209:JOY262210 JYU262209:JYU262210 KIQ262209:KIQ262210 KSM262209:KSM262210 LCI262209:LCI262210 LME262209:LME262210 LWA262209:LWA262210 MFW262209:MFW262210 MPS262209:MPS262210 MZO262209:MZO262210 NJK262209:NJK262210 NTG262209:NTG262210 ODC262209:ODC262210 OMY262209:OMY262210 OWU262209:OWU262210 PGQ262209:PGQ262210 PQM262209:PQM262210 QAI262209:QAI262210 QKE262209:QKE262210 QUA262209:QUA262210 RDW262209:RDW262210 RNS262209:RNS262210 RXO262209:RXO262210 SHK262209:SHK262210 SRG262209:SRG262210 TBC262209:TBC262210 TKY262209:TKY262210 TUU262209:TUU262210 UEQ262209:UEQ262210 UOM262209:UOM262210 UYI262209:UYI262210 VIE262209:VIE262210 VSA262209:VSA262210 WBW262209:WBW262210 WLS262209:WLS262210 WVO262209:WVO262210 J327745:J327746 JC327745:JC327746 SY327745:SY327746 ACU327745:ACU327746 AMQ327745:AMQ327746 AWM327745:AWM327746 BGI327745:BGI327746 BQE327745:BQE327746 CAA327745:CAA327746 CJW327745:CJW327746 CTS327745:CTS327746 DDO327745:DDO327746 DNK327745:DNK327746 DXG327745:DXG327746 EHC327745:EHC327746 EQY327745:EQY327746 FAU327745:FAU327746 FKQ327745:FKQ327746 FUM327745:FUM327746 GEI327745:GEI327746 GOE327745:GOE327746 GYA327745:GYA327746 HHW327745:HHW327746 HRS327745:HRS327746 IBO327745:IBO327746 ILK327745:ILK327746 IVG327745:IVG327746 JFC327745:JFC327746 JOY327745:JOY327746 JYU327745:JYU327746 KIQ327745:KIQ327746 KSM327745:KSM327746 LCI327745:LCI327746 LME327745:LME327746 LWA327745:LWA327746 MFW327745:MFW327746 MPS327745:MPS327746 MZO327745:MZO327746 NJK327745:NJK327746 NTG327745:NTG327746 ODC327745:ODC327746 OMY327745:OMY327746 OWU327745:OWU327746 PGQ327745:PGQ327746 PQM327745:PQM327746 QAI327745:QAI327746 QKE327745:QKE327746 QUA327745:QUA327746 RDW327745:RDW327746 RNS327745:RNS327746 RXO327745:RXO327746 SHK327745:SHK327746 SRG327745:SRG327746 TBC327745:TBC327746 TKY327745:TKY327746 TUU327745:TUU327746 UEQ327745:UEQ327746 UOM327745:UOM327746 UYI327745:UYI327746 VIE327745:VIE327746 VSA327745:VSA327746 WBW327745:WBW327746 WLS327745:WLS327746 WVO327745:WVO327746 J393281:J393282 JC393281:JC393282 SY393281:SY393282 ACU393281:ACU393282 AMQ393281:AMQ393282 AWM393281:AWM393282 BGI393281:BGI393282 BQE393281:BQE393282 CAA393281:CAA393282 CJW393281:CJW393282 CTS393281:CTS393282 DDO393281:DDO393282 DNK393281:DNK393282 DXG393281:DXG393282 EHC393281:EHC393282 EQY393281:EQY393282 FAU393281:FAU393282 FKQ393281:FKQ393282 FUM393281:FUM393282 GEI393281:GEI393282 GOE393281:GOE393282 GYA393281:GYA393282 HHW393281:HHW393282 HRS393281:HRS393282 IBO393281:IBO393282 ILK393281:ILK393282 IVG393281:IVG393282 JFC393281:JFC393282 JOY393281:JOY393282 JYU393281:JYU393282 KIQ393281:KIQ393282 KSM393281:KSM393282 LCI393281:LCI393282 LME393281:LME393282 LWA393281:LWA393282 MFW393281:MFW393282 MPS393281:MPS393282 MZO393281:MZO393282 NJK393281:NJK393282 NTG393281:NTG393282 ODC393281:ODC393282 OMY393281:OMY393282 OWU393281:OWU393282 PGQ393281:PGQ393282 PQM393281:PQM393282 QAI393281:QAI393282 QKE393281:QKE393282 QUA393281:QUA393282 RDW393281:RDW393282 RNS393281:RNS393282 RXO393281:RXO393282 SHK393281:SHK393282 SRG393281:SRG393282 TBC393281:TBC393282 TKY393281:TKY393282 TUU393281:TUU393282 UEQ393281:UEQ393282 UOM393281:UOM393282 UYI393281:UYI393282 VIE393281:VIE393282 VSA393281:VSA393282 WBW393281:WBW393282 WLS393281:WLS393282 WVO393281:WVO393282 J458817:J458818 JC458817:JC458818 SY458817:SY458818 ACU458817:ACU458818 AMQ458817:AMQ458818 AWM458817:AWM458818 BGI458817:BGI458818 BQE458817:BQE458818 CAA458817:CAA458818 CJW458817:CJW458818 CTS458817:CTS458818 DDO458817:DDO458818 DNK458817:DNK458818 DXG458817:DXG458818 EHC458817:EHC458818 EQY458817:EQY458818 FAU458817:FAU458818 FKQ458817:FKQ458818 FUM458817:FUM458818 GEI458817:GEI458818 GOE458817:GOE458818 GYA458817:GYA458818 HHW458817:HHW458818 HRS458817:HRS458818 IBO458817:IBO458818 ILK458817:ILK458818 IVG458817:IVG458818 JFC458817:JFC458818 JOY458817:JOY458818 JYU458817:JYU458818 KIQ458817:KIQ458818 KSM458817:KSM458818 LCI458817:LCI458818 LME458817:LME458818 LWA458817:LWA458818 MFW458817:MFW458818 MPS458817:MPS458818 MZO458817:MZO458818 NJK458817:NJK458818 NTG458817:NTG458818 ODC458817:ODC458818 OMY458817:OMY458818 OWU458817:OWU458818 PGQ458817:PGQ458818 PQM458817:PQM458818 QAI458817:QAI458818 QKE458817:QKE458818 QUA458817:QUA458818 RDW458817:RDW458818 RNS458817:RNS458818 RXO458817:RXO458818 SHK458817:SHK458818 SRG458817:SRG458818 TBC458817:TBC458818 TKY458817:TKY458818 TUU458817:TUU458818 UEQ458817:UEQ458818 UOM458817:UOM458818 UYI458817:UYI458818 VIE458817:VIE458818 VSA458817:VSA458818 WBW458817:WBW458818 WLS458817:WLS458818 WVO458817:WVO458818 J524353:J524354 JC524353:JC524354 SY524353:SY524354 ACU524353:ACU524354 AMQ524353:AMQ524354 AWM524353:AWM524354 BGI524353:BGI524354 BQE524353:BQE524354 CAA524353:CAA524354 CJW524353:CJW524354 CTS524353:CTS524354 DDO524353:DDO524354 DNK524353:DNK524354 DXG524353:DXG524354 EHC524353:EHC524354 EQY524353:EQY524354 FAU524353:FAU524354 FKQ524353:FKQ524354 FUM524353:FUM524354 GEI524353:GEI524354 GOE524353:GOE524354 GYA524353:GYA524354 HHW524353:HHW524354 HRS524353:HRS524354 IBO524353:IBO524354 ILK524353:ILK524354 IVG524353:IVG524354 JFC524353:JFC524354 JOY524353:JOY524354 JYU524353:JYU524354 KIQ524353:KIQ524354 KSM524353:KSM524354 LCI524353:LCI524354 LME524353:LME524354 LWA524353:LWA524354 MFW524353:MFW524354 MPS524353:MPS524354 MZO524353:MZO524354 NJK524353:NJK524354 NTG524353:NTG524354 ODC524353:ODC524354 OMY524353:OMY524354 OWU524353:OWU524354 PGQ524353:PGQ524354 PQM524353:PQM524354 QAI524353:QAI524354 QKE524353:QKE524354 QUA524353:QUA524354 RDW524353:RDW524354 RNS524353:RNS524354 RXO524353:RXO524354 SHK524353:SHK524354 SRG524353:SRG524354 TBC524353:TBC524354 TKY524353:TKY524354 TUU524353:TUU524354 UEQ524353:UEQ524354 UOM524353:UOM524354 UYI524353:UYI524354 VIE524353:VIE524354 VSA524353:VSA524354 WBW524353:WBW524354 WLS524353:WLS524354 WVO524353:WVO524354 J589889:J589890 JC589889:JC589890 SY589889:SY589890 ACU589889:ACU589890 AMQ589889:AMQ589890 AWM589889:AWM589890 BGI589889:BGI589890 BQE589889:BQE589890 CAA589889:CAA589890 CJW589889:CJW589890 CTS589889:CTS589890 DDO589889:DDO589890 DNK589889:DNK589890 DXG589889:DXG589890 EHC589889:EHC589890 EQY589889:EQY589890 FAU589889:FAU589890 FKQ589889:FKQ589890 FUM589889:FUM589890 GEI589889:GEI589890 GOE589889:GOE589890 GYA589889:GYA589890 HHW589889:HHW589890 HRS589889:HRS589890 IBO589889:IBO589890 ILK589889:ILK589890 IVG589889:IVG589890 JFC589889:JFC589890 JOY589889:JOY589890 JYU589889:JYU589890 KIQ589889:KIQ589890 KSM589889:KSM589890 LCI589889:LCI589890 LME589889:LME589890 LWA589889:LWA589890 MFW589889:MFW589890 MPS589889:MPS589890 MZO589889:MZO589890 NJK589889:NJK589890 NTG589889:NTG589890 ODC589889:ODC589890 OMY589889:OMY589890 OWU589889:OWU589890 PGQ589889:PGQ589890 PQM589889:PQM589890 QAI589889:QAI589890 QKE589889:QKE589890 QUA589889:QUA589890 RDW589889:RDW589890 RNS589889:RNS589890 RXO589889:RXO589890 SHK589889:SHK589890 SRG589889:SRG589890 TBC589889:TBC589890 TKY589889:TKY589890 TUU589889:TUU589890 UEQ589889:UEQ589890 UOM589889:UOM589890 UYI589889:UYI589890 VIE589889:VIE589890 VSA589889:VSA589890 WBW589889:WBW589890 WLS589889:WLS589890 WVO589889:WVO589890 J655425:J655426 JC655425:JC655426 SY655425:SY655426 ACU655425:ACU655426 AMQ655425:AMQ655426 AWM655425:AWM655426 BGI655425:BGI655426 BQE655425:BQE655426 CAA655425:CAA655426 CJW655425:CJW655426 CTS655425:CTS655426 DDO655425:DDO655426 DNK655425:DNK655426 DXG655425:DXG655426 EHC655425:EHC655426 EQY655425:EQY655426 FAU655425:FAU655426 FKQ655425:FKQ655426 FUM655425:FUM655426 GEI655425:GEI655426 GOE655425:GOE655426 GYA655425:GYA655426 HHW655425:HHW655426 HRS655425:HRS655426 IBO655425:IBO655426 ILK655425:ILK655426 IVG655425:IVG655426 JFC655425:JFC655426 JOY655425:JOY655426 JYU655425:JYU655426 KIQ655425:KIQ655426 KSM655425:KSM655426 LCI655425:LCI655426 LME655425:LME655426 LWA655425:LWA655426 MFW655425:MFW655426 MPS655425:MPS655426 MZO655425:MZO655426 NJK655425:NJK655426 NTG655425:NTG655426 ODC655425:ODC655426 OMY655425:OMY655426 OWU655425:OWU655426 PGQ655425:PGQ655426 PQM655425:PQM655426 QAI655425:QAI655426 QKE655425:QKE655426 QUA655425:QUA655426 RDW655425:RDW655426 RNS655425:RNS655426 RXO655425:RXO655426 SHK655425:SHK655426 SRG655425:SRG655426 TBC655425:TBC655426 TKY655425:TKY655426 TUU655425:TUU655426 UEQ655425:UEQ655426 UOM655425:UOM655426 UYI655425:UYI655426 VIE655425:VIE655426 VSA655425:VSA655426 WBW655425:WBW655426 WLS655425:WLS655426 WVO655425:WVO655426 J720961:J720962 JC720961:JC720962 SY720961:SY720962 ACU720961:ACU720962 AMQ720961:AMQ720962 AWM720961:AWM720962 BGI720961:BGI720962 BQE720961:BQE720962 CAA720961:CAA720962 CJW720961:CJW720962 CTS720961:CTS720962 DDO720961:DDO720962 DNK720961:DNK720962 DXG720961:DXG720962 EHC720961:EHC720962 EQY720961:EQY720962 FAU720961:FAU720962 FKQ720961:FKQ720962 FUM720961:FUM720962 GEI720961:GEI720962 GOE720961:GOE720962 GYA720961:GYA720962 HHW720961:HHW720962 HRS720961:HRS720962 IBO720961:IBO720962 ILK720961:ILK720962 IVG720961:IVG720962 JFC720961:JFC720962 JOY720961:JOY720962 JYU720961:JYU720962 KIQ720961:KIQ720962 KSM720961:KSM720962 LCI720961:LCI720962 LME720961:LME720962 LWA720961:LWA720962 MFW720961:MFW720962 MPS720961:MPS720962 MZO720961:MZO720962 NJK720961:NJK720962 NTG720961:NTG720962 ODC720961:ODC720962 OMY720961:OMY720962 OWU720961:OWU720962 PGQ720961:PGQ720962 PQM720961:PQM720962 QAI720961:QAI720962 QKE720961:QKE720962 QUA720961:QUA720962 RDW720961:RDW720962 RNS720961:RNS720962 RXO720961:RXO720962 SHK720961:SHK720962 SRG720961:SRG720962 TBC720961:TBC720962 TKY720961:TKY720962 TUU720961:TUU720962 UEQ720961:UEQ720962 UOM720961:UOM720962 UYI720961:UYI720962 VIE720961:VIE720962 VSA720961:VSA720962 WBW720961:WBW720962 WLS720961:WLS720962 WVO720961:WVO720962 J786497:J786498 JC786497:JC786498 SY786497:SY786498 ACU786497:ACU786498 AMQ786497:AMQ786498 AWM786497:AWM786498 BGI786497:BGI786498 BQE786497:BQE786498 CAA786497:CAA786498 CJW786497:CJW786498 CTS786497:CTS786498 DDO786497:DDO786498 DNK786497:DNK786498 DXG786497:DXG786498 EHC786497:EHC786498 EQY786497:EQY786498 FAU786497:FAU786498 FKQ786497:FKQ786498 FUM786497:FUM786498 GEI786497:GEI786498 GOE786497:GOE786498 GYA786497:GYA786498 HHW786497:HHW786498 HRS786497:HRS786498 IBO786497:IBO786498 ILK786497:ILK786498 IVG786497:IVG786498 JFC786497:JFC786498 JOY786497:JOY786498 JYU786497:JYU786498 KIQ786497:KIQ786498 KSM786497:KSM786498 LCI786497:LCI786498 LME786497:LME786498 LWA786497:LWA786498 MFW786497:MFW786498 MPS786497:MPS786498 MZO786497:MZO786498 NJK786497:NJK786498 NTG786497:NTG786498 ODC786497:ODC786498 OMY786497:OMY786498 OWU786497:OWU786498 PGQ786497:PGQ786498 PQM786497:PQM786498 QAI786497:QAI786498 QKE786497:QKE786498 QUA786497:QUA786498 RDW786497:RDW786498 RNS786497:RNS786498 RXO786497:RXO786498 SHK786497:SHK786498 SRG786497:SRG786498 TBC786497:TBC786498 TKY786497:TKY786498 TUU786497:TUU786498 UEQ786497:UEQ786498 UOM786497:UOM786498 UYI786497:UYI786498 VIE786497:VIE786498 VSA786497:VSA786498 WBW786497:WBW786498 WLS786497:WLS786498 WVO786497:WVO786498 J852033:J852034 JC852033:JC852034 SY852033:SY852034 ACU852033:ACU852034 AMQ852033:AMQ852034 AWM852033:AWM852034 BGI852033:BGI852034 BQE852033:BQE852034 CAA852033:CAA852034 CJW852033:CJW852034 CTS852033:CTS852034 DDO852033:DDO852034 DNK852033:DNK852034 DXG852033:DXG852034 EHC852033:EHC852034 EQY852033:EQY852034 FAU852033:FAU852034 FKQ852033:FKQ852034 FUM852033:FUM852034 GEI852033:GEI852034 GOE852033:GOE852034 GYA852033:GYA852034 HHW852033:HHW852034 HRS852033:HRS852034 IBO852033:IBO852034 ILK852033:ILK852034 IVG852033:IVG852034 JFC852033:JFC852034 JOY852033:JOY852034 JYU852033:JYU852034 KIQ852033:KIQ852034 KSM852033:KSM852034 LCI852033:LCI852034 LME852033:LME852034 LWA852033:LWA852034 MFW852033:MFW852034 MPS852033:MPS852034 MZO852033:MZO852034 NJK852033:NJK852034 NTG852033:NTG852034 ODC852033:ODC852034 OMY852033:OMY852034 OWU852033:OWU852034 PGQ852033:PGQ852034 PQM852033:PQM852034 QAI852033:QAI852034 QKE852033:QKE852034 QUA852033:QUA852034 RDW852033:RDW852034 RNS852033:RNS852034 RXO852033:RXO852034 SHK852033:SHK852034 SRG852033:SRG852034 TBC852033:TBC852034 TKY852033:TKY852034 TUU852033:TUU852034 UEQ852033:UEQ852034 UOM852033:UOM852034 UYI852033:UYI852034 VIE852033:VIE852034 VSA852033:VSA852034 WBW852033:WBW852034 WLS852033:WLS852034 WVO852033:WVO852034 J917569:J917570 JC917569:JC917570 SY917569:SY917570 ACU917569:ACU917570 AMQ917569:AMQ917570 AWM917569:AWM917570 BGI917569:BGI917570 BQE917569:BQE917570 CAA917569:CAA917570 CJW917569:CJW917570 CTS917569:CTS917570 DDO917569:DDO917570 DNK917569:DNK917570 DXG917569:DXG917570 EHC917569:EHC917570 EQY917569:EQY917570 FAU917569:FAU917570 FKQ917569:FKQ917570 FUM917569:FUM917570 GEI917569:GEI917570 GOE917569:GOE917570 GYA917569:GYA917570 HHW917569:HHW917570 HRS917569:HRS917570 IBO917569:IBO917570 ILK917569:ILK917570 IVG917569:IVG917570 JFC917569:JFC917570 JOY917569:JOY917570 JYU917569:JYU917570 KIQ917569:KIQ917570 KSM917569:KSM917570 LCI917569:LCI917570 LME917569:LME917570 LWA917569:LWA917570 MFW917569:MFW917570 MPS917569:MPS917570 MZO917569:MZO917570 NJK917569:NJK917570 NTG917569:NTG917570 ODC917569:ODC917570 OMY917569:OMY917570 OWU917569:OWU917570 PGQ917569:PGQ917570 PQM917569:PQM917570 QAI917569:QAI917570 QKE917569:QKE917570 QUA917569:QUA917570 RDW917569:RDW917570 RNS917569:RNS917570 RXO917569:RXO917570 SHK917569:SHK917570 SRG917569:SRG917570 TBC917569:TBC917570 TKY917569:TKY917570 TUU917569:TUU917570 UEQ917569:UEQ917570 UOM917569:UOM917570 UYI917569:UYI917570 VIE917569:VIE917570 VSA917569:VSA917570 WBW917569:WBW917570 WLS917569:WLS917570 WVO917569:WVO917570 J983105:J983106 JC983105:JC983106 SY983105:SY983106 ACU983105:ACU983106 AMQ983105:AMQ983106 AWM983105:AWM983106 BGI983105:BGI983106 BQE983105:BQE983106 CAA983105:CAA983106 CJW983105:CJW983106 CTS983105:CTS983106 DDO983105:DDO983106 DNK983105:DNK983106 DXG983105:DXG983106 EHC983105:EHC983106 EQY983105:EQY983106 FAU983105:FAU983106 FKQ983105:FKQ983106 FUM983105:FUM983106 GEI983105:GEI983106 GOE983105:GOE983106 GYA983105:GYA983106 HHW983105:HHW983106 HRS983105:HRS983106 IBO983105:IBO983106 ILK983105:ILK983106 IVG983105:IVG983106 JFC983105:JFC983106 JOY983105:JOY983106 JYU983105:JYU983106 KIQ983105:KIQ983106 KSM983105:KSM983106 LCI983105:LCI983106 LME983105:LME983106 LWA983105:LWA983106 MFW983105:MFW983106 MPS983105:MPS983106 MZO983105:MZO983106 NJK983105:NJK983106 NTG983105:NTG983106 ODC983105:ODC983106 OMY983105:OMY983106 OWU983105:OWU983106 PGQ983105:PGQ983106 PQM983105:PQM983106 QAI983105:QAI983106 QKE983105:QKE983106 QUA983105:QUA983106 RDW983105:RDW983106 RNS983105:RNS983106 RXO983105:RXO983106 SHK983105:SHK983106 SRG983105:SRG983106 TBC983105:TBC983106 TKY983105:TKY983106 TUU983105:TUU983106 UEQ983105:UEQ983106 UOM983105:UOM983106 UYI983105:UYI983106 VIE983105:VIE983106 VSA983105:VSA983106 WBW983105:WBW983106 WLS983105:WLS983106 M65601:M65602 JF65601:JF65602 TB65601:TB65602 ACX65601:ACX65602 AMT65601:AMT65602 AWP65601:AWP65602 BGL65601:BGL65602 BQH65601:BQH65602 CAD65601:CAD65602 CJZ65601:CJZ65602 CTV65601:CTV65602 DDR65601:DDR65602 DNN65601:DNN65602 DXJ65601:DXJ65602 EHF65601:EHF65602 ERB65601:ERB65602 FAX65601:FAX65602 FKT65601:FKT65602 FUP65601:FUP65602 GEL65601:GEL65602 GOH65601:GOH65602 GYD65601:GYD65602 HHZ65601:HHZ65602 HRV65601:HRV65602 IBR65601:IBR65602 ILN65601:ILN65602 IVJ65601:IVJ65602 JFF65601:JFF65602 JPB65601:JPB65602 JYX65601:JYX65602 KIT65601:KIT65602 KSP65601:KSP65602 LCL65601:LCL65602 LMH65601:LMH65602 LWD65601:LWD65602 MFZ65601:MFZ65602 MPV65601:MPV65602 MZR65601:MZR65602 NJN65601:NJN65602 NTJ65601:NTJ65602 ODF65601:ODF65602 ONB65601:ONB65602 OWX65601:OWX65602 PGT65601:PGT65602 PQP65601:PQP65602 QAL65601:QAL65602 QKH65601:QKH65602 QUD65601:QUD65602 RDZ65601:RDZ65602 RNV65601:RNV65602 RXR65601:RXR65602 SHN65601:SHN65602 SRJ65601:SRJ65602 TBF65601:TBF65602 TLB65601:TLB65602 TUX65601:TUX65602 UET65601:UET65602 UOP65601:UOP65602 UYL65601:UYL65602 VIH65601:VIH65602 VSD65601:VSD65602 WBZ65601:WBZ65602 WLV65601:WLV65602 WVR65601:WVR65602 M131137:M131138 JF131137:JF131138 TB131137:TB131138 ACX131137:ACX131138 AMT131137:AMT131138 AWP131137:AWP131138 BGL131137:BGL131138 BQH131137:BQH131138 CAD131137:CAD131138 CJZ131137:CJZ131138 CTV131137:CTV131138 DDR131137:DDR131138 DNN131137:DNN131138 DXJ131137:DXJ131138 EHF131137:EHF131138 ERB131137:ERB131138 FAX131137:FAX131138 FKT131137:FKT131138 FUP131137:FUP131138 GEL131137:GEL131138 GOH131137:GOH131138 GYD131137:GYD131138 HHZ131137:HHZ131138 HRV131137:HRV131138 IBR131137:IBR131138 ILN131137:ILN131138 IVJ131137:IVJ131138 JFF131137:JFF131138 JPB131137:JPB131138 JYX131137:JYX131138 KIT131137:KIT131138 KSP131137:KSP131138 LCL131137:LCL131138 LMH131137:LMH131138 LWD131137:LWD131138 MFZ131137:MFZ131138 MPV131137:MPV131138 MZR131137:MZR131138 NJN131137:NJN131138 NTJ131137:NTJ131138 ODF131137:ODF131138 ONB131137:ONB131138 OWX131137:OWX131138 PGT131137:PGT131138 PQP131137:PQP131138 QAL131137:QAL131138 QKH131137:QKH131138 QUD131137:QUD131138 RDZ131137:RDZ131138 RNV131137:RNV131138 RXR131137:RXR131138 SHN131137:SHN131138 SRJ131137:SRJ131138 TBF131137:TBF131138 TLB131137:TLB131138 TUX131137:TUX131138 UET131137:UET131138 UOP131137:UOP131138 UYL131137:UYL131138 VIH131137:VIH131138 VSD131137:VSD131138 WBZ131137:WBZ131138 WLV131137:WLV131138 WVR131137:WVR131138 M196673:M196674 JF196673:JF196674 TB196673:TB196674 ACX196673:ACX196674 AMT196673:AMT196674 AWP196673:AWP196674 BGL196673:BGL196674 BQH196673:BQH196674 CAD196673:CAD196674 CJZ196673:CJZ196674 CTV196673:CTV196674 DDR196673:DDR196674 DNN196673:DNN196674 DXJ196673:DXJ196674 EHF196673:EHF196674 ERB196673:ERB196674 FAX196673:FAX196674 FKT196673:FKT196674 FUP196673:FUP196674 GEL196673:GEL196674 GOH196673:GOH196674 GYD196673:GYD196674 HHZ196673:HHZ196674 HRV196673:HRV196674 IBR196673:IBR196674 ILN196673:ILN196674 IVJ196673:IVJ196674 JFF196673:JFF196674 JPB196673:JPB196674 JYX196673:JYX196674 KIT196673:KIT196674 KSP196673:KSP196674 LCL196673:LCL196674 LMH196673:LMH196674 LWD196673:LWD196674 MFZ196673:MFZ196674 MPV196673:MPV196674 MZR196673:MZR196674 NJN196673:NJN196674 NTJ196673:NTJ196674 ODF196673:ODF196674 ONB196673:ONB196674 OWX196673:OWX196674 PGT196673:PGT196674 PQP196673:PQP196674 QAL196673:QAL196674 QKH196673:QKH196674 QUD196673:QUD196674 RDZ196673:RDZ196674 RNV196673:RNV196674 RXR196673:RXR196674 SHN196673:SHN196674 SRJ196673:SRJ196674 TBF196673:TBF196674 TLB196673:TLB196674 TUX196673:TUX196674 UET196673:UET196674 UOP196673:UOP196674 UYL196673:UYL196674 VIH196673:VIH196674 VSD196673:VSD196674 WBZ196673:WBZ196674 WLV196673:WLV196674 WVR196673:WVR196674 M262209:M262210 JF262209:JF262210 TB262209:TB262210 ACX262209:ACX262210 AMT262209:AMT262210 AWP262209:AWP262210 BGL262209:BGL262210 BQH262209:BQH262210 CAD262209:CAD262210 CJZ262209:CJZ262210 CTV262209:CTV262210 DDR262209:DDR262210 DNN262209:DNN262210 DXJ262209:DXJ262210 EHF262209:EHF262210 ERB262209:ERB262210 FAX262209:FAX262210 FKT262209:FKT262210 FUP262209:FUP262210 GEL262209:GEL262210 GOH262209:GOH262210 GYD262209:GYD262210 HHZ262209:HHZ262210 HRV262209:HRV262210 IBR262209:IBR262210 ILN262209:ILN262210 IVJ262209:IVJ262210 JFF262209:JFF262210 JPB262209:JPB262210 JYX262209:JYX262210 KIT262209:KIT262210 KSP262209:KSP262210 LCL262209:LCL262210 LMH262209:LMH262210 LWD262209:LWD262210 MFZ262209:MFZ262210 MPV262209:MPV262210 MZR262209:MZR262210 NJN262209:NJN262210 NTJ262209:NTJ262210 ODF262209:ODF262210 ONB262209:ONB262210 OWX262209:OWX262210 PGT262209:PGT262210 PQP262209:PQP262210 QAL262209:QAL262210 QKH262209:QKH262210 QUD262209:QUD262210 RDZ262209:RDZ262210 RNV262209:RNV262210 RXR262209:RXR262210 SHN262209:SHN262210 SRJ262209:SRJ262210 TBF262209:TBF262210 TLB262209:TLB262210 TUX262209:TUX262210 UET262209:UET262210 UOP262209:UOP262210 UYL262209:UYL262210 VIH262209:VIH262210 VSD262209:VSD262210 WBZ262209:WBZ262210 WLV262209:WLV262210 WVR262209:WVR262210 M327745:M327746 JF327745:JF327746 TB327745:TB327746 ACX327745:ACX327746 AMT327745:AMT327746 AWP327745:AWP327746 BGL327745:BGL327746 BQH327745:BQH327746 CAD327745:CAD327746 CJZ327745:CJZ327746 CTV327745:CTV327746 DDR327745:DDR327746 DNN327745:DNN327746 DXJ327745:DXJ327746 EHF327745:EHF327746 ERB327745:ERB327746 FAX327745:FAX327746 FKT327745:FKT327746 FUP327745:FUP327746 GEL327745:GEL327746 GOH327745:GOH327746 GYD327745:GYD327746 HHZ327745:HHZ327746 HRV327745:HRV327746 IBR327745:IBR327746 ILN327745:ILN327746 IVJ327745:IVJ327746 JFF327745:JFF327746 JPB327745:JPB327746 JYX327745:JYX327746 KIT327745:KIT327746 KSP327745:KSP327746 LCL327745:LCL327746 LMH327745:LMH327746 LWD327745:LWD327746 MFZ327745:MFZ327746 MPV327745:MPV327746 MZR327745:MZR327746 NJN327745:NJN327746 NTJ327745:NTJ327746 ODF327745:ODF327746 ONB327745:ONB327746 OWX327745:OWX327746 PGT327745:PGT327746 PQP327745:PQP327746 QAL327745:QAL327746 QKH327745:QKH327746 QUD327745:QUD327746 RDZ327745:RDZ327746 RNV327745:RNV327746 RXR327745:RXR327746 SHN327745:SHN327746 SRJ327745:SRJ327746 TBF327745:TBF327746 TLB327745:TLB327746 TUX327745:TUX327746 UET327745:UET327746 UOP327745:UOP327746 UYL327745:UYL327746 VIH327745:VIH327746 VSD327745:VSD327746 WBZ327745:WBZ327746 WLV327745:WLV327746 WVR327745:WVR327746 M393281:M393282 JF393281:JF393282 TB393281:TB393282 ACX393281:ACX393282 AMT393281:AMT393282 AWP393281:AWP393282 BGL393281:BGL393282 BQH393281:BQH393282 CAD393281:CAD393282 CJZ393281:CJZ393282 CTV393281:CTV393282 DDR393281:DDR393282 DNN393281:DNN393282 DXJ393281:DXJ393282 EHF393281:EHF393282 ERB393281:ERB393282 FAX393281:FAX393282 FKT393281:FKT393282 FUP393281:FUP393282 GEL393281:GEL393282 GOH393281:GOH393282 GYD393281:GYD393282 HHZ393281:HHZ393282 HRV393281:HRV393282 IBR393281:IBR393282 ILN393281:ILN393282 IVJ393281:IVJ393282 JFF393281:JFF393282 JPB393281:JPB393282 JYX393281:JYX393282 KIT393281:KIT393282 KSP393281:KSP393282 LCL393281:LCL393282 LMH393281:LMH393282 LWD393281:LWD393282 MFZ393281:MFZ393282 MPV393281:MPV393282 MZR393281:MZR393282 NJN393281:NJN393282 NTJ393281:NTJ393282 ODF393281:ODF393282 ONB393281:ONB393282 OWX393281:OWX393282 PGT393281:PGT393282 PQP393281:PQP393282 QAL393281:QAL393282 QKH393281:QKH393282 QUD393281:QUD393282 RDZ393281:RDZ393282 RNV393281:RNV393282 RXR393281:RXR393282 SHN393281:SHN393282 SRJ393281:SRJ393282 TBF393281:TBF393282 TLB393281:TLB393282 TUX393281:TUX393282 UET393281:UET393282 UOP393281:UOP393282 UYL393281:UYL393282 VIH393281:VIH393282 VSD393281:VSD393282 WBZ393281:WBZ393282 WLV393281:WLV393282 WVR393281:WVR393282 M458817:M458818 JF458817:JF458818 TB458817:TB458818 ACX458817:ACX458818 AMT458817:AMT458818 AWP458817:AWP458818 BGL458817:BGL458818 BQH458817:BQH458818 CAD458817:CAD458818 CJZ458817:CJZ458818 CTV458817:CTV458818 DDR458817:DDR458818 DNN458817:DNN458818 DXJ458817:DXJ458818 EHF458817:EHF458818 ERB458817:ERB458818 FAX458817:FAX458818 FKT458817:FKT458818 FUP458817:FUP458818 GEL458817:GEL458818 GOH458817:GOH458818 GYD458817:GYD458818 HHZ458817:HHZ458818 HRV458817:HRV458818 IBR458817:IBR458818 ILN458817:ILN458818 IVJ458817:IVJ458818 JFF458817:JFF458818 JPB458817:JPB458818 JYX458817:JYX458818 KIT458817:KIT458818 KSP458817:KSP458818 LCL458817:LCL458818 LMH458817:LMH458818 LWD458817:LWD458818 MFZ458817:MFZ458818 MPV458817:MPV458818 MZR458817:MZR458818 NJN458817:NJN458818 NTJ458817:NTJ458818 ODF458817:ODF458818 ONB458817:ONB458818 OWX458817:OWX458818 PGT458817:PGT458818 PQP458817:PQP458818 QAL458817:QAL458818 QKH458817:QKH458818 QUD458817:QUD458818 RDZ458817:RDZ458818 RNV458817:RNV458818 RXR458817:RXR458818 SHN458817:SHN458818 SRJ458817:SRJ458818 TBF458817:TBF458818 TLB458817:TLB458818 TUX458817:TUX458818 UET458817:UET458818 UOP458817:UOP458818 UYL458817:UYL458818 VIH458817:VIH458818 VSD458817:VSD458818 WBZ458817:WBZ458818 WLV458817:WLV458818 WVR458817:WVR458818 M524353:M524354 JF524353:JF524354 TB524353:TB524354 ACX524353:ACX524354 AMT524353:AMT524354 AWP524353:AWP524354 BGL524353:BGL524354 BQH524353:BQH524354 CAD524353:CAD524354 CJZ524353:CJZ524354 CTV524353:CTV524354 DDR524353:DDR524354 DNN524353:DNN524354 DXJ524353:DXJ524354 EHF524353:EHF524354 ERB524353:ERB524354 FAX524353:FAX524354 FKT524353:FKT524354 FUP524353:FUP524354 GEL524353:GEL524354 GOH524353:GOH524354 GYD524353:GYD524354 HHZ524353:HHZ524354 HRV524353:HRV524354 IBR524353:IBR524354 ILN524353:ILN524354 IVJ524353:IVJ524354 JFF524353:JFF524354 JPB524353:JPB524354 JYX524353:JYX524354 KIT524353:KIT524354 KSP524353:KSP524354 LCL524353:LCL524354 LMH524353:LMH524354 LWD524353:LWD524354 MFZ524353:MFZ524354 MPV524353:MPV524354 MZR524353:MZR524354 NJN524353:NJN524354 NTJ524353:NTJ524354 ODF524353:ODF524354 ONB524353:ONB524354 OWX524353:OWX524354 PGT524353:PGT524354 PQP524353:PQP524354 QAL524353:QAL524354 QKH524353:QKH524354 QUD524353:QUD524354 RDZ524353:RDZ524354 RNV524353:RNV524354 RXR524353:RXR524354 SHN524353:SHN524354 SRJ524353:SRJ524354 TBF524353:TBF524354 TLB524353:TLB524354 TUX524353:TUX524354 UET524353:UET524354 UOP524353:UOP524354 UYL524353:UYL524354 VIH524353:VIH524354 VSD524353:VSD524354 WBZ524353:WBZ524354 WLV524353:WLV524354 WVR524353:WVR524354 M589889:M589890 JF589889:JF589890 TB589889:TB589890 ACX589889:ACX589890 AMT589889:AMT589890 AWP589889:AWP589890 BGL589889:BGL589890 BQH589889:BQH589890 CAD589889:CAD589890 CJZ589889:CJZ589890 CTV589889:CTV589890 DDR589889:DDR589890 DNN589889:DNN589890 DXJ589889:DXJ589890 EHF589889:EHF589890 ERB589889:ERB589890 FAX589889:FAX589890 FKT589889:FKT589890 FUP589889:FUP589890 GEL589889:GEL589890 GOH589889:GOH589890 GYD589889:GYD589890 HHZ589889:HHZ589890 HRV589889:HRV589890 IBR589889:IBR589890 ILN589889:ILN589890 IVJ589889:IVJ589890 JFF589889:JFF589890 JPB589889:JPB589890 JYX589889:JYX589890 KIT589889:KIT589890 KSP589889:KSP589890 LCL589889:LCL589890 LMH589889:LMH589890 LWD589889:LWD589890 MFZ589889:MFZ589890 MPV589889:MPV589890 MZR589889:MZR589890 NJN589889:NJN589890 NTJ589889:NTJ589890 ODF589889:ODF589890 ONB589889:ONB589890 OWX589889:OWX589890 PGT589889:PGT589890 PQP589889:PQP589890 QAL589889:QAL589890 QKH589889:QKH589890 QUD589889:QUD589890 RDZ589889:RDZ589890 RNV589889:RNV589890 RXR589889:RXR589890 SHN589889:SHN589890 SRJ589889:SRJ589890 TBF589889:TBF589890 TLB589889:TLB589890 TUX589889:TUX589890 UET589889:UET589890 UOP589889:UOP589890 UYL589889:UYL589890 VIH589889:VIH589890 VSD589889:VSD589890 WBZ589889:WBZ589890 WLV589889:WLV589890 WVR589889:WVR589890 M655425:M655426 JF655425:JF655426 TB655425:TB655426 ACX655425:ACX655426 AMT655425:AMT655426 AWP655425:AWP655426 BGL655425:BGL655426 BQH655425:BQH655426 CAD655425:CAD655426 CJZ655425:CJZ655426 CTV655425:CTV655426 DDR655425:DDR655426 DNN655425:DNN655426 DXJ655425:DXJ655426 EHF655425:EHF655426 ERB655425:ERB655426 FAX655425:FAX655426 FKT655425:FKT655426 FUP655425:FUP655426 GEL655425:GEL655426 GOH655425:GOH655426 GYD655425:GYD655426 HHZ655425:HHZ655426 HRV655425:HRV655426 IBR655425:IBR655426 ILN655425:ILN655426 IVJ655425:IVJ655426 JFF655425:JFF655426 JPB655425:JPB655426 JYX655425:JYX655426 KIT655425:KIT655426 KSP655425:KSP655426 LCL655425:LCL655426 LMH655425:LMH655426 LWD655425:LWD655426 MFZ655425:MFZ655426 MPV655425:MPV655426 MZR655425:MZR655426 NJN655425:NJN655426 NTJ655425:NTJ655426 ODF655425:ODF655426 ONB655425:ONB655426 OWX655425:OWX655426 PGT655425:PGT655426 PQP655425:PQP655426 QAL655425:QAL655426 QKH655425:QKH655426 QUD655425:QUD655426 RDZ655425:RDZ655426 RNV655425:RNV655426 RXR655425:RXR655426 SHN655425:SHN655426 SRJ655425:SRJ655426 TBF655425:TBF655426 TLB655425:TLB655426 TUX655425:TUX655426 UET655425:UET655426 UOP655425:UOP655426 UYL655425:UYL655426 VIH655425:VIH655426 VSD655425:VSD655426 WBZ655425:WBZ655426 WLV655425:WLV655426 WVR655425:WVR655426 M720961:M720962 JF720961:JF720962 TB720961:TB720962 ACX720961:ACX720962 AMT720961:AMT720962 AWP720961:AWP720962 BGL720961:BGL720962 BQH720961:BQH720962 CAD720961:CAD720962 CJZ720961:CJZ720962 CTV720961:CTV720962 DDR720961:DDR720962 DNN720961:DNN720962 DXJ720961:DXJ720962 EHF720961:EHF720962 ERB720961:ERB720962 FAX720961:FAX720962 FKT720961:FKT720962 FUP720961:FUP720962 GEL720961:GEL720962 GOH720961:GOH720962 GYD720961:GYD720962 HHZ720961:HHZ720962 HRV720961:HRV720962 IBR720961:IBR720962 ILN720961:ILN720962 IVJ720961:IVJ720962 JFF720961:JFF720962 JPB720961:JPB720962 JYX720961:JYX720962 KIT720961:KIT720962 KSP720961:KSP720962 LCL720961:LCL720962 LMH720961:LMH720962 LWD720961:LWD720962 MFZ720961:MFZ720962 MPV720961:MPV720962 MZR720961:MZR720962 NJN720961:NJN720962 NTJ720961:NTJ720962 ODF720961:ODF720962 ONB720961:ONB720962 OWX720961:OWX720962 PGT720961:PGT720962 PQP720961:PQP720962 QAL720961:QAL720962 QKH720961:QKH720962 QUD720961:QUD720962 RDZ720961:RDZ720962 RNV720961:RNV720962 RXR720961:RXR720962 SHN720961:SHN720962 SRJ720961:SRJ720962 TBF720961:TBF720962 TLB720961:TLB720962 TUX720961:TUX720962 UET720961:UET720962 UOP720961:UOP720962 UYL720961:UYL720962 VIH720961:VIH720962 VSD720961:VSD720962 WBZ720961:WBZ720962 WLV720961:WLV720962 WVR720961:WVR720962 M786497:M786498 JF786497:JF786498 TB786497:TB786498 ACX786497:ACX786498 AMT786497:AMT786498 AWP786497:AWP786498 BGL786497:BGL786498 BQH786497:BQH786498 CAD786497:CAD786498 CJZ786497:CJZ786498 CTV786497:CTV786498 DDR786497:DDR786498 DNN786497:DNN786498 DXJ786497:DXJ786498 EHF786497:EHF786498 ERB786497:ERB786498 FAX786497:FAX786498 FKT786497:FKT786498 FUP786497:FUP786498 GEL786497:GEL786498 GOH786497:GOH786498 GYD786497:GYD786498 HHZ786497:HHZ786498 HRV786497:HRV786498 IBR786497:IBR786498 ILN786497:ILN786498 IVJ786497:IVJ786498 JFF786497:JFF786498 JPB786497:JPB786498 JYX786497:JYX786498 KIT786497:KIT786498 KSP786497:KSP786498 LCL786497:LCL786498 LMH786497:LMH786498 LWD786497:LWD786498 MFZ786497:MFZ786498 MPV786497:MPV786498 MZR786497:MZR786498 NJN786497:NJN786498 NTJ786497:NTJ786498 ODF786497:ODF786498 ONB786497:ONB786498 OWX786497:OWX786498 PGT786497:PGT786498 PQP786497:PQP786498 QAL786497:QAL786498 QKH786497:QKH786498 QUD786497:QUD786498 RDZ786497:RDZ786498 RNV786497:RNV786498 RXR786497:RXR786498 SHN786497:SHN786498 SRJ786497:SRJ786498 TBF786497:TBF786498 TLB786497:TLB786498 TUX786497:TUX786498 UET786497:UET786498 UOP786497:UOP786498 UYL786497:UYL786498 VIH786497:VIH786498 VSD786497:VSD786498 WBZ786497:WBZ786498 WLV786497:WLV786498 WVR786497:WVR786498 M852033:M852034 JF852033:JF852034 TB852033:TB852034 ACX852033:ACX852034 AMT852033:AMT852034 AWP852033:AWP852034 BGL852033:BGL852034 BQH852033:BQH852034 CAD852033:CAD852034 CJZ852033:CJZ852034 CTV852033:CTV852034 DDR852033:DDR852034 DNN852033:DNN852034 DXJ852033:DXJ852034 EHF852033:EHF852034 ERB852033:ERB852034 FAX852033:FAX852034 FKT852033:FKT852034 FUP852033:FUP852034 GEL852033:GEL852034 GOH852033:GOH852034 GYD852033:GYD852034 HHZ852033:HHZ852034 HRV852033:HRV852034 IBR852033:IBR852034 ILN852033:ILN852034 IVJ852033:IVJ852034 JFF852033:JFF852034 JPB852033:JPB852034 JYX852033:JYX852034 KIT852033:KIT852034 KSP852033:KSP852034 LCL852033:LCL852034 LMH852033:LMH852034 LWD852033:LWD852034 MFZ852033:MFZ852034 MPV852033:MPV852034 MZR852033:MZR852034 NJN852033:NJN852034 NTJ852033:NTJ852034 ODF852033:ODF852034 ONB852033:ONB852034 OWX852033:OWX852034 PGT852033:PGT852034 PQP852033:PQP852034 QAL852033:QAL852034 QKH852033:QKH852034 QUD852033:QUD852034 RDZ852033:RDZ852034 RNV852033:RNV852034 RXR852033:RXR852034 SHN852033:SHN852034 SRJ852033:SRJ852034 TBF852033:TBF852034 TLB852033:TLB852034 TUX852033:TUX852034 UET852033:UET852034 UOP852033:UOP852034 UYL852033:UYL852034 VIH852033:VIH852034 VSD852033:VSD852034 WBZ852033:WBZ852034 WLV852033:WLV852034 WVR852033:WVR852034 M917569:M917570 JF917569:JF917570 TB917569:TB917570 ACX917569:ACX917570 AMT917569:AMT917570 AWP917569:AWP917570 BGL917569:BGL917570 BQH917569:BQH917570 CAD917569:CAD917570 CJZ917569:CJZ917570 CTV917569:CTV917570 DDR917569:DDR917570 DNN917569:DNN917570 DXJ917569:DXJ917570 EHF917569:EHF917570 ERB917569:ERB917570 FAX917569:FAX917570 FKT917569:FKT917570 FUP917569:FUP917570 GEL917569:GEL917570 GOH917569:GOH917570 GYD917569:GYD917570 HHZ917569:HHZ917570 HRV917569:HRV917570 IBR917569:IBR917570 ILN917569:ILN917570 IVJ917569:IVJ917570 JFF917569:JFF917570 JPB917569:JPB917570 JYX917569:JYX917570 KIT917569:KIT917570 KSP917569:KSP917570 LCL917569:LCL917570 LMH917569:LMH917570 LWD917569:LWD917570 MFZ917569:MFZ917570 MPV917569:MPV917570 MZR917569:MZR917570 NJN917569:NJN917570 NTJ917569:NTJ917570 ODF917569:ODF917570 ONB917569:ONB917570 OWX917569:OWX917570 PGT917569:PGT917570 PQP917569:PQP917570 QAL917569:QAL917570 QKH917569:QKH917570 QUD917569:QUD917570 RDZ917569:RDZ917570 RNV917569:RNV917570 RXR917569:RXR917570 SHN917569:SHN917570 SRJ917569:SRJ917570 TBF917569:TBF917570 TLB917569:TLB917570 TUX917569:TUX917570 UET917569:UET917570 UOP917569:UOP917570 UYL917569:UYL917570 VIH917569:VIH917570 VSD917569:VSD917570 WBZ917569:WBZ917570 WLV917569:WLV917570 WVR917569:WVR917570 M983105:M983106 JF983105:JF983106 TB983105:TB983106 ACX983105:ACX983106 AMT983105:AMT983106 AWP983105:AWP983106 BGL983105:BGL983106 BQH983105:BQH983106 CAD983105:CAD983106 CJZ983105:CJZ983106 CTV983105:CTV983106 DDR983105:DDR983106 DNN983105:DNN983106 DXJ983105:DXJ983106 EHF983105:EHF983106 ERB983105:ERB983106 FAX983105:FAX983106 FKT983105:FKT983106 FUP983105:FUP983106 GEL983105:GEL983106 GOH983105:GOH983106 GYD983105:GYD983106 HHZ983105:HHZ983106 HRV983105:HRV983106 IBR983105:IBR983106 ILN983105:ILN983106 IVJ983105:IVJ983106 JFF983105:JFF983106 JPB983105:JPB983106 JYX983105:JYX983106 KIT983105:KIT983106 KSP983105:KSP983106 LCL983105:LCL983106 LMH983105:LMH983106 LWD983105:LWD983106 MFZ983105:MFZ983106 MPV983105:MPV983106 MZR983105:MZR983106 NJN983105:NJN983106 NTJ983105:NTJ983106 ODF983105:ODF983106 ONB983105:ONB983106 OWX983105:OWX983106 PGT983105:PGT983106 PQP983105:PQP983106 QAL983105:QAL983106 QKH983105:QKH983106 QUD983105:QUD983106 RDZ983105:RDZ983106 RNV983105:RNV983106 RXR983105:RXR983106 SHN983105:SHN983106 SRJ983105:SRJ983106 TBF983105:TBF983106 TLB983105:TLB983106 TUX983105:TUX983106 UET983105:UET983106 UOP983105:UOP983106 UYL983105:UYL983106 VIH983105:VIH983106 VSD983105:VSD983106 WBZ983105:WBZ983106 WLV983105:WLV983106 O65601:O65602 JH65601:JH65602 TD65601:TD65602 ACZ65601:ACZ65602 AMV65601:AMV65602 AWR65601:AWR65602 BGN65601:BGN65602 BQJ65601:BQJ65602 CAF65601:CAF65602 CKB65601:CKB65602 CTX65601:CTX65602 DDT65601:DDT65602 DNP65601:DNP65602 DXL65601:DXL65602 EHH65601:EHH65602 ERD65601:ERD65602 FAZ65601:FAZ65602 FKV65601:FKV65602 FUR65601:FUR65602 GEN65601:GEN65602 GOJ65601:GOJ65602 GYF65601:GYF65602 HIB65601:HIB65602 HRX65601:HRX65602 IBT65601:IBT65602 ILP65601:ILP65602 IVL65601:IVL65602 JFH65601:JFH65602 JPD65601:JPD65602 JYZ65601:JYZ65602 KIV65601:KIV65602 KSR65601:KSR65602 LCN65601:LCN65602 LMJ65601:LMJ65602 LWF65601:LWF65602 MGB65601:MGB65602 MPX65601:MPX65602 MZT65601:MZT65602 NJP65601:NJP65602 NTL65601:NTL65602 ODH65601:ODH65602 OND65601:OND65602 OWZ65601:OWZ65602 PGV65601:PGV65602 PQR65601:PQR65602 QAN65601:QAN65602 QKJ65601:QKJ65602 QUF65601:QUF65602 REB65601:REB65602 RNX65601:RNX65602 RXT65601:RXT65602 SHP65601:SHP65602 SRL65601:SRL65602 TBH65601:TBH65602 TLD65601:TLD65602 TUZ65601:TUZ65602 UEV65601:UEV65602 UOR65601:UOR65602 UYN65601:UYN65602 VIJ65601:VIJ65602 VSF65601:VSF65602 WCB65601:WCB65602 WLX65601:WLX65602 WVT65601:WVT65602 O131137:O131138 JH131137:JH131138 TD131137:TD131138 ACZ131137:ACZ131138 AMV131137:AMV131138 AWR131137:AWR131138 BGN131137:BGN131138 BQJ131137:BQJ131138 CAF131137:CAF131138 CKB131137:CKB131138 CTX131137:CTX131138 DDT131137:DDT131138 DNP131137:DNP131138 DXL131137:DXL131138 EHH131137:EHH131138 ERD131137:ERD131138 FAZ131137:FAZ131138 FKV131137:FKV131138 FUR131137:FUR131138 GEN131137:GEN131138 GOJ131137:GOJ131138 GYF131137:GYF131138 HIB131137:HIB131138 HRX131137:HRX131138 IBT131137:IBT131138 ILP131137:ILP131138 IVL131137:IVL131138 JFH131137:JFH131138 JPD131137:JPD131138 JYZ131137:JYZ131138 KIV131137:KIV131138 KSR131137:KSR131138 LCN131137:LCN131138 LMJ131137:LMJ131138 LWF131137:LWF131138 MGB131137:MGB131138 MPX131137:MPX131138 MZT131137:MZT131138 NJP131137:NJP131138 NTL131137:NTL131138 ODH131137:ODH131138 OND131137:OND131138 OWZ131137:OWZ131138 PGV131137:PGV131138 PQR131137:PQR131138 QAN131137:QAN131138 QKJ131137:QKJ131138 QUF131137:QUF131138 REB131137:REB131138 RNX131137:RNX131138 RXT131137:RXT131138 SHP131137:SHP131138 SRL131137:SRL131138 TBH131137:TBH131138 TLD131137:TLD131138 TUZ131137:TUZ131138 UEV131137:UEV131138 UOR131137:UOR131138 UYN131137:UYN131138 VIJ131137:VIJ131138 VSF131137:VSF131138 WCB131137:WCB131138 WLX131137:WLX131138 WVT131137:WVT131138 O196673:O196674 JH196673:JH196674 TD196673:TD196674 ACZ196673:ACZ196674 AMV196673:AMV196674 AWR196673:AWR196674 BGN196673:BGN196674 BQJ196673:BQJ196674 CAF196673:CAF196674 CKB196673:CKB196674 CTX196673:CTX196674 DDT196673:DDT196674 DNP196673:DNP196674 DXL196673:DXL196674 EHH196673:EHH196674 ERD196673:ERD196674 FAZ196673:FAZ196674 FKV196673:FKV196674 FUR196673:FUR196674 GEN196673:GEN196674 GOJ196673:GOJ196674 GYF196673:GYF196674 HIB196673:HIB196674 HRX196673:HRX196674 IBT196673:IBT196674 ILP196673:ILP196674 IVL196673:IVL196674 JFH196673:JFH196674 JPD196673:JPD196674 JYZ196673:JYZ196674 KIV196673:KIV196674 KSR196673:KSR196674 LCN196673:LCN196674 LMJ196673:LMJ196674 LWF196673:LWF196674 MGB196673:MGB196674 MPX196673:MPX196674 MZT196673:MZT196674 NJP196673:NJP196674 NTL196673:NTL196674 ODH196673:ODH196674 OND196673:OND196674 OWZ196673:OWZ196674 PGV196673:PGV196674 PQR196673:PQR196674 QAN196673:QAN196674 QKJ196673:QKJ196674 QUF196673:QUF196674 REB196673:REB196674 RNX196673:RNX196674 RXT196673:RXT196674 SHP196673:SHP196674 SRL196673:SRL196674 TBH196673:TBH196674 TLD196673:TLD196674 TUZ196673:TUZ196674 UEV196673:UEV196674 UOR196673:UOR196674 UYN196673:UYN196674 VIJ196673:VIJ196674 VSF196673:VSF196674 WCB196673:WCB196674 WLX196673:WLX196674 WVT196673:WVT196674 O262209:O262210 JH262209:JH262210 TD262209:TD262210 ACZ262209:ACZ262210 AMV262209:AMV262210 AWR262209:AWR262210 BGN262209:BGN262210 BQJ262209:BQJ262210 CAF262209:CAF262210 CKB262209:CKB262210 CTX262209:CTX262210 DDT262209:DDT262210 DNP262209:DNP262210 DXL262209:DXL262210 EHH262209:EHH262210 ERD262209:ERD262210 FAZ262209:FAZ262210 FKV262209:FKV262210 FUR262209:FUR262210 GEN262209:GEN262210 GOJ262209:GOJ262210 GYF262209:GYF262210 HIB262209:HIB262210 HRX262209:HRX262210 IBT262209:IBT262210 ILP262209:ILP262210 IVL262209:IVL262210 JFH262209:JFH262210 JPD262209:JPD262210 JYZ262209:JYZ262210 KIV262209:KIV262210 KSR262209:KSR262210 LCN262209:LCN262210 LMJ262209:LMJ262210 LWF262209:LWF262210 MGB262209:MGB262210 MPX262209:MPX262210 MZT262209:MZT262210 NJP262209:NJP262210 NTL262209:NTL262210 ODH262209:ODH262210 OND262209:OND262210 OWZ262209:OWZ262210 PGV262209:PGV262210 PQR262209:PQR262210 QAN262209:QAN262210 QKJ262209:QKJ262210 QUF262209:QUF262210 REB262209:REB262210 RNX262209:RNX262210 RXT262209:RXT262210 SHP262209:SHP262210 SRL262209:SRL262210 TBH262209:TBH262210 TLD262209:TLD262210 TUZ262209:TUZ262210 UEV262209:UEV262210 UOR262209:UOR262210 UYN262209:UYN262210 VIJ262209:VIJ262210 VSF262209:VSF262210 WCB262209:WCB262210 WLX262209:WLX262210 WVT262209:WVT262210 O327745:O327746 JH327745:JH327746 TD327745:TD327746 ACZ327745:ACZ327746 AMV327745:AMV327746 AWR327745:AWR327746 BGN327745:BGN327746 BQJ327745:BQJ327746 CAF327745:CAF327746 CKB327745:CKB327746 CTX327745:CTX327746 DDT327745:DDT327746 DNP327745:DNP327746 DXL327745:DXL327746 EHH327745:EHH327746 ERD327745:ERD327746 FAZ327745:FAZ327746 FKV327745:FKV327746 FUR327745:FUR327746 GEN327745:GEN327746 GOJ327745:GOJ327746 GYF327745:GYF327746 HIB327745:HIB327746 HRX327745:HRX327746 IBT327745:IBT327746 ILP327745:ILP327746 IVL327745:IVL327746 JFH327745:JFH327746 JPD327745:JPD327746 JYZ327745:JYZ327746 KIV327745:KIV327746 KSR327745:KSR327746 LCN327745:LCN327746 LMJ327745:LMJ327746 LWF327745:LWF327746 MGB327745:MGB327746 MPX327745:MPX327746 MZT327745:MZT327746 NJP327745:NJP327746 NTL327745:NTL327746 ODH327745:ODH327746 OND327745:OND327746 OWZ327745:OWZ327746 PGV327745:PGV327746 PQR327745:PQR327746 QAN327745:QAN327746 QKJ327745:QKJ327746 QUF327745:QUF327746 REB327745:REB327746 RNX327745:RNX327746 RXT327745:RXT327746 SHP327745:SHP327746 SRL327745:SRL327746 TBH327745:TBH327746 TLD327745:TLD327746 TUZ327745:TUZ327746 UEV327745:UEV327746 UOR327745:UOR327746 UYN327745:UYN327746 VIJ327745:VIJ327746 VSF327745:VSF327746 WCB327745:WCB327746 WLX327745:WLX327746 WVT327745:WVT327746 O393281:O393282 JH393281:JH393282 TD393281:TD393282 ACZ393281:ACZ393282 AMV393281:AMV393282 AWR393281:AWR393282 BGN393281:BGN393282 BQJ393281:BQJ393282 CAF393281:CAF393282 CKB393281:CKB393282 CTX393281:CTX393282 DDT393281:DDT393282 DNP393281:DNP393282 DXL393281:DXL393282 EHH393281:EHH393282 ERD393281:ERD393282 FAZ393281:FAZ393282 FKV393281:FKV393282 FUR393281:FUR393282 GEN393281:GEN393282 GOJ393281:GOJ393282 GYF393281:GYF393282 HIB393281:HIB393282 HRX393281:HRX393282 IBT393281:IBT393282 ILP393281:ILP393282 IVL393281:IVL393282 JFH393281:JFH393282 JPD393281:JPD393282 JYZ393281:JYZ393282 KIV393281:KIV393282 KSR393281:KSR393282 LCN393281:LCN393282 LMJ393281:LMJ393282 LWF393281:LWF393282 MGB393281:MGB393282 MPX393281:MPX393282 MZT393281:MZT393282 NJP393281:NJP393282 NTL393281:NTL393282 ODH393281:ODH393282 OND393281:OND393282 OWZ393281:OWZ393282 PGV393281:PGV393282 PQR393281:PQR393282 QAN393281:QAN393282 QKJ393281:QKJ393282 QUF393281:QUF393282 REB393281:REB393282 RNX393281:RNX393282 RXT393281:RXT393282 SHP393281:SHP393282 SRL393281:SRL393282 TBH393281:TBH393282 TLD393281:TLD393282 TUZ393281:TUZ393282 UEV393281:UEV393282 UOR393281:UOR393282 UYN393281:UYN393282 VIJ393281:VIJ393282 VSF393281:VSF393282 WCB393281:WCB393282 WLX393281:WLX393282 WVT393281:WVT393282 O458817:O458818 JH458817:JH458818 TD458817:TD458818 ACZ458817:ACZ458818 AMV458817:AMV458818 AWR458817:AWR458818 BGN458817:BGN458818 BQJ458817:BQJ458818 CAF458817:CAF458818 CKB458817:CKB458818 CTX458817:CTX458818 DDT458817:DDT458818 DNP458817:DNP458818 DXL458817:DXL458818 EHH458817:EHH458818 ERD458817:ERD458818 FAZ458817:FAZ458818 FKV458817:FKV458818 FUR458817:FUR458818 GEN458817:GEN458818 GOJ458817:GOJ458818 GYF458817:GYF458818 HIB458817:HIB458818 HRX458817:HRX458818 IBT458817:IBT458818 ILP458817:ILP458818 IVL458817:IVL458818 JFH458817:JFH458818 JPD458817:JPD458818 JYZ458817:JYZ458818 KIV458817:KIV458818 KSR458817:KSR458818 LCN458817:LCN458818 LMJ458817:LMJ458818 LWF458817:LWF458818 MGB458817:MGB458818 MPX458817:MPX458818 MZT458817:MZT458818 NJP458817:NJP458818 NTL458817:NTL458818 ODH458817:ODH458818 OND458817:OND458818 OWZ458817:OWZ458818 PGV458817:PGV458818 PQR458817:PQR458818 QAN458817:QAN458818 QKJ458817:QKJ458818 QUF458817:QUF458818 REB458817:REB458818 RNX458817:RNX458818 RXT458817:RXT458818 SHP458817:SHP458818 SRL458817:SRL458818 TBH458817:TBH458818 TLD458817:TLD458818 TUZ458817:TUZ458818 UEV458817:UEV458818 UOR458817:UOR458818 UYN458817:UYN458818 VIJ458817:VIJ458818 VSF458817:VSF458818 WCB458817:WCB458818 WLX458817:WLX458818 WVT458817:WVT458818 O524353:O524354 JH524353:JH524354 TD524353:TD524354 ACZ524353:ACZ524354 AMV524353:AMV524354 AWR524353:AWR524354 BGN524353:BGN524354 BQJ524353:BQJ524354 CAF524353:CAF524354 CKB524353:CKB524354 CTX524353:CTX524354 DDT524353:DDT524354 DNP524353:DNP524354 DXL524353:DXL524354 EHH524353:EHH524354 ERD524353:ERD524354 FAZ524353:FAZ524354 FKV524353:FKV524354 FUR524353:FUR524354 GEN524353:GEN524354 GOJ524353:GOJ524354 GYF524353:GYF524354 HIB524353:HIB524354 HRX524353:HRX524354 IBT524353:IBT524354 ILP524353:ILP524354 IVL524353:IVL524354 JFH524353:JFH524354 JPD524353:JPD524354 JYZ524353:JYZ524354 KIV524353:KIV524354 KSR524353:KSR524354 LCN524353:LCN524354 LMJ524353:LMJ524354 LWF524353:LWF524354 MGB524353:MGB524354 MPX524353:MPX524354 MZT524353:MZT524354 NJP524353:NJP524354 NTL524353:NTL524354 ODH524353:ODH524354 OND524353:OND524354 OWZ524353:OWZ524354 PGV524353:PGV524354 PQR524353:PQR524354 QAN524353:QAN524354 QKJ524353:QKJ524354 QUF524353:QUF524354 REB524353:REB524354 RNX524353:RNX524354 RXT524353:RXT524354 SHP524353:SHP524354 SRL524353:SRL524354 TBH524353:TBH524354 TLD524353:TLD524354 TUZ524353:TUZ524354 UEV524353:UEV524354 UOR524353:UOR524354 UYN524353:UYN524354 VIJ524353:VIJ524354 VSF524353:VSF524354 WCB524353:WCB524354 WLX524353:WLX524354 WVT524353:WVT524354 O589889:O589890 JH589889:JH589890 TD589889:TD589890 ACZ589889:ACZ589890 AMV589889:AMV589890 AWR589889:AWR589890 BGN589889:BGN589890 BQJ589889:BQJ589890 CAF589889:CAF589890 CKB589889:CKB589890 CTX589889:CTX589890 DDT589889:DDT589890 DNP589889:DNP589890 DXL589889:DXL589890 EHH589889:EHH589890 ERD589889:ERD589890 FAZ589889:FAZ589890 FKV589889:FKV589890 FUR589889:FUR589890 GEN589889:GEN589890 GOJ589889:GOJ589890 GYF589889:GYF589890 HIB589889:HIB589890 HRX589889:HRX589890 IBT589889:IBT589890 ILP589889:ILP589890 IVL589889:IVL589890 JFH589889:JFH589890 JPD589889:JPD589890 JYZ589889:JYZ589890 KIV589889:KIV589890 KSR589889:KSR589890 LCN589889:LCN589890 LMJ589889:LMJ589890 LWF589889:LWF589890 MGB589889:MGB589890 MPX589889:MPX589890 MZT589889:MZT589890 NJP589889:NJP589890 NTL589889:NTL589890 ODH589889:ODH589890 OND589889:OND589890 OWZ589889:OWZ589890 PGV589889:PGV589890 PQR589889:PQR589890 QAN589889:QAN589890 QKJ589889:QKJ589890 QUF589889:QUF589890 REB589889:REB589890 RNX589889:RNX589890 RXT589889:RXT589890 SHP589889:SHP589890 SRL589889:SRL589890 TBH589889:TBH589890 TLD589889:TLD589890 TUZ589889:TUZ589890 UEV589889:UEV589890 UOR589889:UOR589890 UYN589889:UYN589890 VIJ589889:VIJ589890 VSF589889:VSF589890 WCB589889:WCB589890 WLX589889:WLX589890 WVT589889:WVT589890 O655425:O655426 JH655425:JH655426 TD655425:TD655426 ACZ655425:ACZ655426 AMV655425:AMV655426 AWR655425:AWR655426 BGN655425:BGN655426 BQJ655425:BQJ655426 CAF655425:CAF655426 CKB655425:CKB655426 CTX655425:CTX655426 DDT655425:DDT655426 DNP655425:DNP655426 DXL655425:DXL655426 EHH655425:EHH655426 ERD655425:ERD655426 FAZ655425:FAZ655426 FKV655425:FKV655426 FUR655425:FUR655426 GEN655425:GEN655426 GOJ655425:GOJ655426 GYF655425:GYF655426 HIB655425:HIB655426 HRX655425:HRX655426 IBT655425:IBT655426 ILP655425:ILP655426 IVL655425:IVL655426 JFH655425:JFH655426 JPD655425:JPD655426 JYZ655425:JYZ655426 KIV655425:KIV655426 KSR655425:KSR655426 LCN655425:LCN655426 LMJ655425:LMJ655426 LWF655425:LWF655426 MGB655425:MGB655426 MPX655425:MPX655426 MZT655425:MZT655426 NJP655425:NJP655426 NTL655425:NTL655426 ODH655425:ODH655426 OND655425:OND655426 OWZ655425:OWZ655426 PGV655425:PGV655426 PQR655425:PQR655426 QAN655425:QAN655426 QKJ655425:QKJ655426 QUF655425:QUF655426 REB655425:REB655426 RNX655425:RNX655426 RXT655425:RXT655426 SHP655425:SHP655426 SRL655425:SRL655426 TBH655425:TBH655426 TLD655425:TLD655426 TUZ655425:TUZ655426 UEV655425:UEV655426 UOR655425:UOR655426 UYN655425:UYN655426 VIJ655425:VIJ655426 VSF655425:VSF655426 WCB655425:WCB655426 WLX655425:WLX655426 WVT655425:WVT655426 O720961:O720962 JH720961:JH720962 TD720961:TD720962 ACZ720961:ACZ720962 AMV720961:AMV720962 AWR720961:AWR720962 BGN720961:BGN720962 BQJ720961:BQJ720962 CAF720961:CAF720962 CKB720961:CKB720962 CTX720961:CTX720962 DDT720961:DDT720962 DNP720961:DNP720962 DXL720961:DXL720962 EHH720961:EHH720962 ERD720961:ERD720962 FAZ720961:FAZ720962 FKV720961:FKV720962 FUR720961:FUR720962 GEN720961:GEN720962 GOJ720961:GOJ720962 GYF720961:GYF720962 HIB720961:HIB720962 HRX720961:HRX720962 IBT720961:IBT720962 ILP720961:ILP720962 IVL720961:IVL720962 JFH720961:JFH720962 JPD720961:JPD720962 JYZ720961:JYZ720962 KIV720961:KIV720962 KSR720961:KSR720962 LCN720961:LCN720962 LMJ720961:LMJ720962 LWF720961:LWF720962 MGB720961:MGB720962 MPX720961:MPX720962 MZT720961:MZT720962 NJP720961:NJP720962 NTL720961:NTL720962 ODH720961:ODH720962 OND720961:OND720962 OWZ720961:OWZ720962 PGV720961:PGV720962 PQR720961:PQR720962 QAN720961:QAN720962 QKJ720961:QKJ720962 QUF720961:QUF720962 REB720961:REB720962 RNX720961:RNX720962 RXT720961:RXT720962 SHP720961:SHP720962 SRL720961:SRL720962 TBH720961:TBH720962 TLD720961:TLD720962 TUZ720961:TUZ720962 UEV720961:UEV720962 UOR720961:UOR720962 UYN720961:UYN720962 VIJ720961:VIJ720962 VSF720961:VSF720962 WCB720961:WCB720962 WLX720961:WLX720962 WVT720961:WVT720962 O786497:O786498 JH786497:JH786498 TD786497:TD786498 ACZ786497:ACZ786498 AMV786497:AMV786498 AWR786497:AWR786498 BGN786497:BGN786498 BQJ786497:BQJ786498 CAF786497:CAF786498 CKB786497:CKB786498 CTX786497:CTX786498 DDT786497:DDT786498 DNP786497:DNP786498 DXL786497:DXL786498 EHH786497:EHH786498 ERD786497:ERD786498 FAZ786497:FAZ786498 FKV786497:FKV786498 FUR786497:FUR786498 GEN786497:GEN786498 GOJ786497:GOJ786498 GYF786497:GYF786498 HIB786497:HIB786498 HRX786497:HRX786498 IBT786497:IBT786498 ILP786497:ILP786498 IVL786497:IVL786498 JFH786497:JFH786498 JPD786497:JPD786498 JYZ786497:JYZ786498 KIV786497:KIV786498 KSR786497:KSR786498 LCN786497:LCN786498 LMJ786497:LMJ786498 LWF786497:LWF786498 MGB786497:MGB786498 MPX786497:MPX786498 MZT786497:MZT786498 NJP786497:NJP786498 NTL786497:NTL786498 ODH786497:ODH786498 OND786497:OND786498 OWZ786497:OWZ786498 PGV786497:PGV786498 PQR786497:PQR786498 QAN786497:QAN786498 QKJ786497:QKJ786498 QUF786497:QUF786498 REB786497:REB786498 RNX786497:RNX786498 RXT786497:RXT786498 SHP786497:SHP786498 SRL786497:SRL786498 TBH786497:TBH786498 TLD786497:TLD786498 TUZ786497:TUZ786498 UEV786497:UEV786498 UOR786497:UOR786498 UYN786497:UYN786498 VIJ786497:VIJ786498 VSF786497:VSF786498 WCB786497:WCB786498 WLX786497:WLX786498 WVT786497:WVT786498 O852033:O852034 JH852033:JH852034 TD852033:TD852034 ACZ852033:ACZ852034 AMV852033:AMV852034 AWR852033:AWR852034 BGN852033:BGN852034 BQJ852033:BQJ852034 CAF852033:CAF852034 CKB852033:CKB852034 CTX852033:CTX852034 DDT852033:DDT852034 DNP852033:DNP852034 DXL852033:DXL852034 EHH852033:EHH852034 ERD852033:ERD852034 FAZ852033:FAZ852034 FKV852033:FKV852034 FUR852033:FUR852034 GEN852033:GEN852034 GOJ852033:GOJ852034 GYF852033:GYF852034 HIB852033:HIB852034 HRX852033:HRX852034 IBT852033:IBT852034 ILP852033:ILP852034 IVL852033:IVL852034 JFH852033:JFH852034 JPD852033:JPD852034 JYZ852033:JYZ852034 KIV852033:KIV852034 KSR852033:KSR852034 LCN852033:LCN852034 LMJ852033:LMJ852034 LWF852033:LWF852034 MGB852033:MGB852034 MPX852033:MPX852034 MZT852033:MZT852034 NJP852033:NJP852034 NTL852033:NTL852034 ODH852033:ODH852034 OND852033:OND852034 OWZ852033:OWZ852034 PGV852033:PGV852034 PQR852033:PQR852034 QAN852033:QAN852034 QKJ852033:QKJ852034 QUF852033:QUF852034 REB852033:REB852034 RNX852033:RNX852034 RXT852033:RXT852034 SHP852033:SHP852034 SRL852033:SRL852034 TBH852033:TBH852034 TLD852033:TLD852034 TUZ852033:TUZ852034 UEV852033:UEV852034 UOR852033:UOR852034 UYN852033:UYN852034 VIJ852033:VIJ852034 VSF852033:VSF852034 WCB852033:WCB852034 WLX852033:WLX852034 WVT852033:WVT852034 O917569:O917570 JH917569:JH917570 TD917569:TD917570 ACZ917569:ACZ917570 AMV917569:AMV917570 AWR917569:AWR917570 BGN917569:BGN917570 BQJ917569:BQJ917570 CAF917569:CAF917570 CKB917569:CKB917570 CTX917569:CTX917570 DDT917569:DDT917570 DNP917569:DNP917570 DXL917569:DXL917570 EHH917569:EHH917570 ERD917569:ERD917570 FAZ917569:FAZ917570 FKV917569:FKV917570 FUR917569:FUR917570 GEN917569:GEN917570 GOJ917569:GOJ917570 GYF917569:GYF917570 HIB917569:HIB917570 HRX917569:HRX917570 IBT917569:IBT917570 ILP917569:ILP917570 IVL917569:IVL917570 JFH917569:JFH917570 JPD917569:JPD917570 JYZ917569:JYZ917570 KIV917569:KIV917570 KSR917569:KSR917570 LCN917569:LCN917570 LMJ917569:LMJ917570 LWF917569:LWF917570 MGB917569:MGB917570 MPX917569:MPX917570 MZT917569:MZT917570 NJP917569:NJP917570 NTL917569:NTL917570 ODH917569:ODH917570 OND917569:OND917570 OWZ917569:OWZ917570 PGV917569:PGV917570 PQR917569:PQR917570 QAN917569:QAN917570 QKJ917569:QKJ917570 QUF917569:QUF917570 REB917569:REB917570 RNX917569:RNX917570 RXT917569:RXT917570 SHP917569:SHP917570 SRL917569:SRL917570 TBH917569:TBH917570 TLD917569:TLD917570 TUZ917569:TUZ917570 UEV917569:UEV917570 UOR917569:UOR917570 UYN917569:UYN917570 VIJ917569:VIJ917570 VSF917569:VSF917570 WCB917569:WCB917570 WLX917569:WLX917570 WVT917569:WVT917570 O983105:O983106 JH983105:JH983106 TD983105:TD983106 ACZ983105:ACZ983106 AMV983105:AMV983106 AWR983105:AWR983106 BGN983105:BGN983106 BQJ983105:BQJ983106 CAF983105:CAF983106 CKB983105:CKB983106 CTX983105:CTX983106 DDT983105:DDT983106 DNP983105:DNP983106 DXL983105:DXL983106 EHH983105:EHH983106 ERD983105:ERD983106 FAZ983105:FAZ983106 FKV983105:FKV983106 FUR983105:FUR983106 GEN983105:GEN983106 GOJ983105:GOJ983106 GYF983105:GYF983106 HIB983105:HIB983106 HRX983105:HRX983106 IBT983105:IBT983106 ILP983105:ILP983106 IVL983105:IVL983106 JFH983105:JFH983106 JPD983105:JPD983106 JYZ983105:JYZ983106 KIV983105:KIV983106 KSR983105:KSR983106 LCN983105:LCN983106 LMJ983105:LMJ983106 LWF983105:LWF983106 MGB983105:MGB983106 MPX983105:MPX983106 MZT983105:MZT983106 NJP983105:NJP983106 NTL983105:NTL983106 ODH983105:ODH983106 OND983105:OND983106 OWZ983105:OWZ983106 PGV983105:PGV983106 PQR983105:PQR983106 QAN983105:QAN983106 QKJ983105:QKJ983106 QUF983105:QUF983106 REB983105:REB983106 RNX983105:RNX983106 RXT983105:RXT983106 SHP983105:SHP983106 SRL983105:SRL983106 TBH983105:TBH983106 TLD983105:TLD983106 TUZ983105:TUZ983106 UEV983105:UEV983106 UOR983105:UOR983106 UYN983105:UYN983106 VIJ983105:VIJ983106 VSF983105:VSF983106 WCB983105:WCB983106 WLX983105:WLX983106 V131137:AB131138 JN65601:JU65602 TJ65601:TQ65602 ADF65601:ADM65602 ANB65601:ANI65602 AWX65601:AXE65602 BGT65601:BHA65602 BQP65601:BQW65602 CAL65601:CAS65602 CKH65601:CKO65602 CUD65601:CUK65602 DDZ65601:DEG65602 DNV65601:DOC65602 DXR65601:DXY65602 EHN65601:EHU65602 ERJ65601:ERQ65602 FBF65601:FBM65602 FLB65601:FLI65602 FUX65601:FVE65602 GET65601:GFA65602 GOP65601:GOW65602 GYL65601:GYS65602 HIH65601:HIO65602 HSD65601:HSK65602 IBZ65601:ICG65602 ILV65601:IMC65602 IVR65601:IVY65602 JFN65601:JFU65602 JPJ65601:JPQ65602 JZF65601:JZM65602 KJB65601:KJI65602 KSX65601:KTE65602 LCT65601:LDA65602 LMP65601:LMW65602 LWL65601:LWS65602 MGH65601:MGO65602 MQD65601:MQK65602 MZZ65601:NAG65602 NJV65601:NKC65602 NTR65601:NTY65602 ODN65601:ODU65602 ONJ65601:ONQ65602 OXF65601:OXM65602 PHB65601:PHI65602 PQX65601:PRE65602 QAT65601:QBA65602 QKP65601:QKW65602 QUL65601:QUS65602 REH65601:REO65602 ROD65601:ROK65602 RXZ65601:RYG65602 SHV65601:SIC65602 SRR65601:SRY65602 TBN65601:TBU65602 TLJ65601:TLQ65602 TVF65601:TVM65602 UFB65601:UFI65602 UOX65601:UPE65602 UYT65601:UZA65602 VIP65601:VIW65602 VSL65601:VSS65602 WCH65601:WCO65602 WMD65601:WMK65602 WVZ65601:WWG65602 V196673:AB196674 JN131137:JU131138 TJ131137:TQ131138 ADF131137:ADM131138 ANB131137:ANI131138 AWX131137:AXE131138 BGT131137:BHA131138 BQP131137:BQW131138 CAL131137:CAS131138 CKH131137:CKO131138 CUD131137:CUK131138 DDZ131137:DEG131138 DNV131137:DOC131138 DXR131137:DXY131138 EHN131137:EHU131138 ERJ131137:ERQ131138 FBF131137:FBM131138 FLB131137:FLI131138 FUX131137:FVE131138 GET131137:GFA131138 GOP131137:GOW131138 GYL131137:GYS131138 HIH131137:HIO131138 HSD131137:HSK131138 IBZ131137:ICG131138 ILV131137:IMC131138 IVR131137:IVY131138 JFN131137:JFU131138 JPJ131137:JPQ131138 JZF131137:JZM131138 KJB131137:KJI131138 KSX131137:KTE131138 LCT131137:LDA131138 LMP131137:LMW131138 LWL131137:LWS131138 MGH131137:MGO131138 MQD131137:MQK131138 MZZ131137:NAG131138 NJV131137:NKC131138 NTR131137:NTY131138 ODN131137:ODU131138 ONJ131137:ONQ131138 OXF131137:OXM131138 PHB131137:PHI131138 PQX131137:PRE131138 QAT131137:QBA131138 QKP131137:QKW131138 QUL131137:QUS131138 REH131137:REO131138 ROD131137:ROK131138 RXZ131137:RYG131138 SHV131137:SIC131138 SRR131137:SRY131138 TBN131137:TBU131138 TLJ131137:TLQ131138 TVF131137:TVM131138 UFB131137:UFI131138 UOX131137:UPE131138 UYT131137:UZA131138 VIP131137:VIW131138 VSL131137:VSS131138 WCH131137:WCO131138 WMD131137:WMK131138 WVZ131137:WWG131138 V262209:AB262210 JN196673:JU196674 TJ196673:TQ196674 ADF196673:ADM196674 ANB196673:ANI196674 AWX196673:AXE196674 BGT196673:BHA196674 BQP196673:BQW196674 CAL196673:CAS196674 CKH196673:CKO196674 CUD196673:CUK196674 DDZ196673:DEG196674 DNV196673:DOC196674 DXR196673:DXY196674 EHN196673:EHU196674 ERJ196673:ERQ196674 FBF196673:FBM196674 FLB196673:FLI196674 FUX196673:FVE196674 GET196673:GFA196674 GOP196673:GOW196674 GYL196673:GYS196674 HIH196673:HIO196674 HSD196673:HSK196674 IBZ196673:ICG196674 ILV196673:IMC196674 IVR196673:IVY196674 JFN196673:JFU196674 JPJ196673:JPQ196674 JZF196673:JZM196674 KJB196673:KJI196674 KSX196673:KTE196674 LCT196673:LDA196674 LMP196673:LMW196674 LWL196673:LWS196674 MGH196673:MGO196674 MQD196673:MQK196674 MZZ196673:NAG196674 NJV196673:NKC196674 NTR196673:NTY196674 ODN196673:ODU196674 ONJ196673:ONQ196674 OXF196673:OXM196674 PHB196673:PHI196674 PQX196673:PRE196674 QAT196673:QBA196674 QKP196673:QKW196674 QUL196673:QUS196674 REH196673:REO196674 ROD196673:ROK196674 RXZ196673:RYG196674 SHV196673:SIC196674 SRR196673:SRY196674 TBN196673:TBU196674 TLJ196673:TLQ196674 TVF196673:TVM196674 UFB196673:UFI196674 UOX196673:UPE196674 UYT196673:UZA196674 VIP196673:VIW196674 VSL196673:VSS196674 WCH196673:WCO196674 WMD196673:WMK196674 WVZ196673:WWG196674 V327745:AB327746 JN262209:JU262210 TJ262209:TQ262210 ADF262209:ADM262210 ANB262209:ANI262210 AWX262209:AXE262210 BGT262209:BHA262210 BQP262209:BQW262210 CAL262209:CAS262210 CKH262209:CKO262210 CUD262209:CUK262210 DDZ262209:DEG262210 DNV262209:DOC262210 DXR262209:DXY262210 EHN262209:EHU262210 ERJ262209:ERQ262210 FBF262209:FBM262210 FLB262209:FLI262210 FUX262209:FVE262210 GET262209:GFA262210 GOP262209:GOW262210 GYL262209:GYS262210 HIH262209:HIO262210 HSD262209:HSK262210 IBZ262209:ICG262210 ILV262209:IMC262210 IVR262209:IVY262210 JFN262209:JFU262210 JPJ262209:JPQ262210 JZF262209:JZM262210 KJB262209:KJI262210 KSX262209:KTE262210 LCT262209:LDA262210 LMP262209:LMW262210 LWL262209:LWS262210 MGH262209:MGO262210 MQD262209:MQK262210 MZZ262209:NAG262210 NJV262209:NKC262210 NTR262209:NTY262210 ODN262209:ODU262210 ONJ262209:ONQ262210 OXF262209:OXM262210 PHB262209:PHI262210 PQX262209:PRE262210 QAT262209:QBA262210 QKP262209:QKW262210 QUL262209:QUS262210 REH262209:REO262210 ROD262209:ROK262210 RXZ262209:RYG262210 SHV262209:SIC262210 SRR262209:SRY262210 TBN262209:TBU262210 TLJ262209:TLQ262210 TVF262209:TVM262210 UFB262209:UFI262210 UOX262209:UPE262210 UYT262209:UZA262210 VIP262209:VIW262210 VSL262209:VSS262210 WCH262209:WCO262210 WMD262209:WMK262210 WVZ262209:WWG262210 V393281:AB393282 JN327745:JU327746 TJ327745:TQ327746 ADF327745:ADM327746 ANB327745:ANI327746 AWX327745:AXE327746 BGT327745:BHA327746 BQP327745:BQW327746 CAL327745:CAS327746 CKH327745:CKO327746 CUD327745:CUK327746 DDZ327745:DEG327746 DNV327745:DOC327746 DXR327745:DXY327746 EHN327745:EHU327746 ERJ327745:ERQ327746 FBF327745:FBM327746 FLB327745:FLI327746 FUX327745:FVE327746 GET327745:GFA327746 GOP327745:GOW327746 GYL327745:GYS327746 HIH327745:HIO327746 HSD327745:HSK327746 IBZ327745:ICG327746 ILV327745:IMC327746 IVR327745:IVY327746 JFN327745:JFU327746 JPJ327745:JPQ327746 JZF327745:JZM327746 KJB327745:KJI327746 KSX327745:KTE327746 LCT327745:LDA327746 LMP327745:LMW327746 LWL327745:LWS327746 MGH327745:MGO327746 MQD327745:MQK327746 MZZ327745:NAG327746 NJV327745:NKC327746 NTR327745:NTY327746 ODN327745:ODU327746 ONJ327745:ONQ327746 OXF327745:OXM327746 PHB327745:PHI327746 PQX327745:PRE327746 QAT327745:QBA327746 QKP327745:QKW327746 QUL327745:QUS327746 REH327745:REO327746 ROD327745:ROK327746 RXZ327745:RYG327746 SHV327745:SIC327746 SRR327745:SRY327746 TBN327745:TBU327746 TLJ327745:TLQ327746 TVF327745:TVM327746 UFB327745:UFI327746 UOX327745:UPE327746 UYT327745:UZA327746 VIP327745:VIW327746 VSL327745:VSS327746 WCH327745:WCO327746 WMD327745:WMK327746 WVZ327745:WWG327746 V458817:AB458818 JN393281:JU393282 TJ393281:TQ393282 ADF393281:ADM393282 ANB393281:ANI393282 AWX393281:AXE393282 BGT393281:BHA393282 BQP393281:BQW393282 CAL393281:CAS393282 CKH393281:CKO393282 CUD393281:CUK393282 DDZ393281:DEG393282 DNV393281:DOC393282 DXR393281:DXY393282 EHN393281:EHU393282 ERJ393281:ERQ393282 FBF393281:FBM393282 FLB393281:FLI393282 FUX393281:FVE393282 GET393281:GFA393282 GOP393281:GOW393282 GYL393281:GYS393282 HIH393281:HIO393282 HSD393281:HSK393282 IBZ393281:ICG393282 ILV393281:IMC393282 IVR393281:IVY393282 JFN393281:JFU393282 JPJ393281:JPQ393282 JZF393281:JZM393282 KJB393281:KJI393282 KSX393281:KTE393282 LCT393281:LDA393282 LMP393281:LMW393282 LWL393281:LWS393282 MGH393281:MGO393282 MQD393281:MQK393282 MZZ393281:NAG393282 NJV393281:NKC393282 NTR393281:NTY393282 ODN393281:ODU393282 ONJ393281:ONQ393282 OXF393281:OXM393282 PHB393281:PHI393282 PQX393281:PRE393282 QAT393281:QBA393282 QKP393281:QKW393282 QUL393281:QUS393282 REH393281:REO393282 ROD393281:ROK393282 RXZ393281:RYG393282 SHV393281:SIC393282 SRR393281:SRY393282 TBN393281:TBU393282 TLJ393281:TLQ393282 TVF393281:TVM393282 UFB393281:UFI393282 UOX393281:UPE393282 UYT393281:UZA393282 VIP393281:VIW393282 VSL393281:VSS393282 WCH393281:WCO393282 WMD393281:WMK393282 WVZ393281:WWG393282 V524353:AB524354 JN458817:JU458818 TJ458817:TQ458818 ADF458817:ADM458818 ANB458817:ANI458818 AWX458817:AXE458818 BGT458817:BHA458818 BQP458817:BQW458818 CAL458817:CAS458818 CKH458817:CKO458818 CUD458817:CUK458818 DDZ458817:DEG458818 DNV458817:DOC458818 DXR458817:DXY458818 EHN458817:EHU458818 ERJ458817:ERQ458818 FBF458817:FBM458818 FLB458817:FLI458818 FUX458817:FVE458818 GET458817:GFA458818 GOP458817:GOW458818 GYL458817:GYS458818 HIH458817:HIO458818 HSD458817:HSK458818 IBZ458817:ICG458818 ILV458817:IMC458818 IVR458817:IVY458818 JFN458817:JFU458818 JPJ458817:JPQ458818 JZF458817:JZM458818 KJB458817:KJI458818 KSX458817:KTE458818 LCT458817:LDA458818 LMP458817:LMW458818 LWL458817:LWS458818 MGH458817:MGO458818 MQD458817:MQK458818 MZZ458817:NAG458818 NJV458817:NKC458818 NTR458817:NTY458818 ODN458817:ODU458818 ONJ458817:ONQ458818 OXF458817:OXM458818 PHB458817:PHI458818 PQX458817:PRE458818 QAT458817:QBA458818 QKP458817:QKW458818 QUL458817:QUS458818 REH458817:REO458818 ROD458817:ROK458818 RXZ458817:RYG458818 SHV458817:SIC458818 SRR458817:SRY458818 TBN458817:TBU458818 TLJ458817:TLQ458818 TVF458817:TVM458818 UFB458817:UFI458818 UOX458817:UPE458818 UYT458817:UZA458818 VIP458817:VIW458818 VSL458817:VSS458818 WCH458817:WCO458818 WMD458817:WMK458818 WVZ458817:WWG458818 V589889:AB589890 JN524353:JU524354 TJ524353:TQ524354 ADF524353:ADM524354 ANB524353:ANI524354 AWX524353:AXE524354 BGT524353:BHA524354 BQP524353:BQW524354 CAL524353:CAS524354 CKH524353:CKO524354 CUD524353:CUK524354 DDZ524353:DEG524354 DNV524353:DOC524354 DXR524353:DXY524354 EHN524353:EHU524354 ERJ524353:ERQ524354 FBF524353:FBM524354 FLB524353:FLI524354 FUX524353:FVE524354 GET524353:GFA524354 GOP524353:GOW524354 GYL524353:GYS524354 HIH524353:HIO524354 HSD524353:HSK524354 IBZ524353:ICG524354 ILV524353:IMC524354 IVR524353:IVY524354 JFN524353:JFU524354 JPJ524353:JPQ524354 JZF524353:JZM524354 KJB524353:KJI524354 KSX524353:KTE524354 LCT524353:LDA524354 LMP524353:LMW524354 LWL524353:LWS524354 MGH524353:MGO524354 MQD524353:MQK524354 MZZ524353:NAG524354 NJV524353:NKC524354 NTR524353:NTY524354 ODN524353:ODU524354 ONJ524353:ONQ524354 OXF524353:OXM524354 PHB524353:PHI524354 PQX524353:PRE524354 QAT524353:QBA524354 QKP524353:QKW524354 QUL524353:QUS524354 REH524353:REO524354 ROD524353:ROK524354 RXZ524353:RYG524354 SHV524353:SIC524354 SRR524353:SRY524354 TBN524353:TBU524354 TLJ524353:TLQ524354 TVF524353:TVM524354 UFB524353:UFI524354 UOX524353:UPE524354 UYT524353:UZA524354 VIP524353:VIW524354 VSL524353:VSS524354 WCH524353:WCO524354 WMD524353:WMK524354 WVZ524353:WWG524354 V655425:AB655426 JN589889:JU589890 TJ589889:TQ589890 ADF589889:ADM589890 ANB589889:ANI589890 AWX589889:AXE589890 BGT589889:BHA589890 BQP589889:BQW589890 CAL589889:CAS589890 CKH589889:CKO589890 CUD589889:CUK589890 DDZ589889:DEG589890 DNV589889:DOC589890 DXR589889:DXY589890 EHN589889:EHU589890 ERJ589889:ERQ589890 FBF589889:FBM589890 FLB589889:FLI589890 FUX589889:FVE589890 GET589889:GFA589890 GOP589889:GOW589890 GYL589889:GYS589890 HIH589889:HIO589890 HSD589889:HSK589890 IBZ589889:ICG589890 ILV589889:IMC589890 IVR589889:IVY589890 JFN589889:JFU589890 JPJ589889:JPQ589890 JZF589889:JZM589890 KJB589889:KJI589890 KSX589889:KTE589890 LCT589889:LDA589890 LMP589889:LMW589890 LWL589889:LWS589890 MGH589889:MGO589890 MQD589889:MQK589890 MZZ589889:NAG589890 NJV589889:NKC589890 NTR589889:NTY589890 ODN589889:ODU589890 ONJ589889:ONQ589890 OXF589889:OXM589890 PHB589889:PHI589890 PQX589889:PRE589890 QAT589889:QBA589890 QKP589889:QKW589890 QUL589889:QUS589890 REH589889:REO589890 ROD589889:ROK589890 RXZ589889:RYG589890 SHV589889:SIC589890 SRR589889:SRY589890 TBN589889:TBU589890 TLJ589889:TLQ589890 TVF589889:TVM589890 UFB589889:UFI589890 UOX589889:UPE589890 UYT589889:UZA589890 VIP589889:VIW589890 VSL589889:VSS589890 WCH589889:WCO589890 WMD589889:WMK589890 WVZ589889:WWG589890 V720961:AB720962 JN655425:JU655426 TJ655425:TQ655426 ADF655425:ADM655426 ANB655425:ANI655426 AWX655425:AXE655426 BGT655425:BHA655426 BQP655425:BQW655426 CAL655425:CAS655426 CKH655425:CKO655426 CUD655425:CUK655426 DDZ655425:DEG655426 DNV655425:DOC655426 DXR655425:DXY655426 EHN655425:EHU655426 ERJ655425:ERQ655426 FBF655425:FBM655426 FLB655425:FLI655426 FUX655425:FVE655426 GET655425:GFA655426 GOP655425:GOW655426 GYL655425:GYS655426 HIH655425:HIO655426 HSD655425:HSK655426 IBZ655425:ICG655426 ILV655425:IMC655426 IVR655425:IVY655426 JFN655425:JFU655426 JPJ655425:JPQ655426 JZF655425:JZM655426 KJB655425:KJI655426 KSX655425:KTE655426 LCT655425:LDA655426 LMP655425:LMW655426 LWL655425:LWS655426 MGH655425:MGO655426 MQD655425:MQK655426 MZZ655425:NAG655426 NJV655425:NKC655426 NTR655425:NTY655426 ODN655425:ODU655426 ONJ655425:ONQ655426 OXF655425:OXM655426 PHB655425:PHI655426 PQX655425:PRE655426 QAT655425:QBA655426 QKP655425:QKW655426 QUL655425:QUS655426 REH655425:REO655426 ROD655425:ROK655426 RXZ655425:RYG655426 SHV655425:SIC655426 SRR655425:SRY655426 TBN655425:TBU655426 TLJ655425:TLQ655426 TVF655425:TVM655426 UFB655425:UFI655426 UOX655425:UPE655426 UYT655425:UZA655426 VIP655425:VIW655426 VSL655425:VSS655426 WCH655425:WCO655426 WMD655425:WMK655426 WVZ655425:WWG655426 V786497:AB786498 JN720961:JU720962 TJ720961:TQ720962 ADF720961:ADM720962 ANB720961:ANI720962 AWX720961:AXE720962 BGT720961:BHA720962 BQP720961:BQW720962 CAL720961:CAS720962 CKH720961:CKO720962 CUD720961:CUK720962 DDZ720961:DEG720962 DNV720961:DOC720962 DXR720961:DXY720962 EHN720961:EHU720962 ERJ720961:ERQ720962 FBF720961:FBM720962 FLB720961:FLI720962 FUX720961:FVE720962 GET720961:GFA720962 GOP720961:GOW720962 GYL720961:GYS720962 HIH720961:HIO720962 HSD720961:HSK720962 IBZ720961:ICG720962 ILV720961:IMC720962 IVR720961:IVY720962 JFN720961:JFU720962 JPJ720961:JPQ720962 JZF720961:JZM720962 KJB720961:KJI720962 KSX720961:KTE720962 LCT720961:LDA720962 LMP720961:LMW720962 LWL720961:LWS720962 MGH720961:MGO720962 MQD720961:MQK720962 MZZ720961:NAG720962 NJV720961:NKC720962 NTR720961:NTY720962 ODN720961:ODU720962 ONJ720961:ONQ720962 OXF720961:OXM720962 PHB720961:PHI720962 PQX720961:PRE720962 QAT720961:QBA720962 QKP720961:QKW720962 QUL720961:QUS720962 REH720961:REO720962 ROD720961:ROK720962 RXZ720961:RYG720962 SHV720961:SIC720962 SRR720961:SRY720962 TBN720961:TBU720962 TLJ720961:TLQ720962 TVF720961:TVM720962 UFB720961:UFI720962 UOX720961:UPE720962 UYT720961:UZA720962 VIP720961:VIW720962 VSL720961:VSS720962 WCH720961:WCO720962 WMD720961:WMK720962 WVZ720961:WWG720962 V852033:AB852034 JN786497:JU786498 TJ786497:TQ786498 ADF786497:ADM786498 ANB786497:ANI786498 AWX786497:AXE786498 BGT786497:BHA786498 BQP786497:BQW786498 CAL786497:CAS786498 CKH786497:CKO786498 CUD786497:CUK786498 DDZ786497:DEG786498 DNV786497:DOC786498 DXR786497:DXY786498 EHN786497:EHU786498 ERJ786497:ERQ786498 FBF786497:FBM786498 FLB786497:FLI786498 FUX786497:FVE786498 GET786497:GFA786498 GOP786497:GOW786498 GYL786497:GYS786498 HIH786497:HIO786498 HSD786497:HSK786498 IBZ786497:ICG786498 ILV786497:IMC786498 IVR786497:IVY786498 JFN786497:JFU786498 JPJ786497:JPQ786498 JZF786497:JZM786498 KJB786497:KJI786498 KSX786497:KTE786498 LCT786497:LDA786498 LMP786497:LMW786498 LWL786497:LWS786498 MGH786497:MGO786498 MQD786497:MQK786498 MZZ786497:NAG786498 NJV786497:NKC786498 NTR786497:NTY786498 ODN786497:ODU786498 ONJ786497:ONQ786498 OXF786497:OXM786498 PHB786497:PHI786498 PQX786497:PRE786498 QAT786497:QBA786498 QKP786497:QKW786498 QUL786497:QUS786498 REH786497:REO786498 ROD786497:ROK786498 RXZ786497:RYG786498 SHV786497:SIC786498 SRR786497:SRY786498 TBN786497:TBU786498 TLJ786497:TLQ786498 TVF786497:TVM786498 UFB786497:UFI786498 UOX786497:UPE786498 UYT786497:UZA786498 VIP786497:VIW786498 VSL786497:VSS786498 WCH786497:WCO786498 WMD786497:WMK786498 WVZ786497:WWG786498 V917569:AB917570 JN852033:JU852034 TJ852033:TQ852034 ADF852033:ADM852034 ANB852033:ANI852034 AWX852033:AXE852034 BGT852033:BHA852034 BQP852033:BQW852034 CAL852033:CAS852034 CKH852033:CKO852034 CUD852033:CUK852034 DDZ852033:DEG852034 DNV852033:DOC852034 DXR852033:DXY852034 EHN852033:EHU852034 ERJ852033:ERQ852034 FBF852033:FBM852034 FLB852033:FLI852034 FUX852033:FVE852034 GET852033:GFA852034 GOP852033:GOW852034 GYL852033:GYS852034 HIH852033:HIO852034 HSD852033:HSK852034 IBZ852033:ICG852034 ILV852033:IMC852034 IVR852033:IVY852034 JFN852033:JFU852034 JPJ852033:JPQ852034 JZF852033:JZM852034 KJB852033:KJI852034 KSX852033:KTE852034 LCT852033:LDA852034 LMP852033:LMW852034 LWL852033:LWS852034 MGH852033:MGO852034 MQD852033:MQK852034 MZZ852033:NAG852034 NJV852033:NKC852034 NTR852033:NTY852034 ODN852033:ODU852034 ONJ852033:ONQ852034 OXF852033:OXM852034 PHB852033:PHI852034 PQX852033:PRE852034 QAT852033:QBA852034 QKP852033:QKW852034 QUL852033:QUS852034 REH852033:REO852034 ROD852033:ROK852034 RXZ852033:RYG852034 SHV852033:SIC852034 SRR852033:SRY852034 TBN852033:TBU852034 TLJ852033:TLQ852034 TVF852033:TVM852034 UFB852033:UFI852034 UOX852033:UPE852034 UYT852033:UZA852034 VIP852033:VIW852034 VSL852033:VSS852034 WCH852033:WCO852034 WMD852033:WMK852034 WVZ852033:WWG852034 V983105:AB983106 JN917569:JU917570 TJ917569:TQ917570 ADF917569:ADM917570 ANB917569:ANI917570 AWX917569:AXE917570 BGT917569:BHA917570 BQP917569:BQW917570 CAL917569:CAS917570 CKH917569:CKO917570 CUD917569:CUK917570 DDZ917569:DEG917570 DNV917569:DOC917570 DXR917569:DXY917570 EHN917569:EHU917570 ERJ917569:ERQ917570 FBF917569:FBM917570 FLB917569:FLI917570 FUX917569:FVE917570 GET917569:GFA917570 GOP917569:GOW917570 GYL917569:GYS917570 HIH917569:HIO917570 HSD917569:HSK917570 IBZ917569:ICG917570 ILV917569:IMC917570 IVR917569:IVY917570 JFN917569:JFU917570 JPJ917569:JPQ917570 JZF917569:JZM917570 KJB917569:KJI917570 KSX917569:KTE917570 LCT917569:LDA917570 LMP917569:LMW917570 LWL917569:LWS917570 MGH917569:MGO917570 MQD917569:MQK917570 MZZ917569:NAG917570 NJV917569:NKC917570 NTR917569:NTY917570 ODN917569:ODU917570 ONJ917569:ONQ917570 OXF917569:OXM917570 PHB917569:PHI917570 PQX917569:PRE917570 QAT917569:QBA917570 QKP917569:QKW917570 QUL917569:QUS917570 REH917569:REO917570 ROD917569:ROK917570 RXZ917569:RYG917570 SHV917569:SIC917570 SRR917569:SRY917570 TBN917569:TBU917570 TLJ917569:TLQ917570 TVF917569:TVM917570 UFB917569:UFI917570 UOX917569:UPE917570 UYT917569:UZA917570 VIP917569:VIW917570 VSL917569:VSS917570 WCH917569:WCO917570 WMD917569:WMK917570 WVZ917569:WWG917570 V65553:AB65553 JN983105:JU983106 TJ983105:TQ983106 ADF983105:ADM983106 ANB983105:ANI983106 AWX983105:AXE983106 BGT983105:BHA983106 BQP983105:BQW983106 CAL983105:CAS983106 CKH983105:CKO983106 CUD983105:CUK983106 DDZ983105:DEG983106 DNV983105:DOC983106 DXR983105:DXY983106 EHN983105:EHU983106 ERJ983105:ERQ983106 FBF983105:FBM983106 FLB983105:FLI983106 FUX983105:FVE983106 GET983105:GFA983106 GOP983105:GOW983106 GYL983105:GYS983106 HIH983105:HIO983106 HSD983105:HSK983106 IBZ983105:ICG983106 ILV983105:IMC983106 IVR983105:IVY983106 JFN983105:JFU983106 JPJ983105:JPQ983106 JZF983105:JZM983106 KJB983105:KJI983106 KSX983105:KTE983106 LCT983105:LDA983106 LMP983105:LMW983106 LWL983105:LWS983106 MGH983105:MGO983106 MQD983105:MQK983106 MZZ983105:NAG983106 NJV983105:NKC983106 NTR983105:NTY983106 ODN983105:ODU983106 ONJ983105:ONQ983106 OXF983105:OXM983106 PHB983105:PHI983106 PQX983105:PRE983106 QAT983105:QBA983106 QKP983105:QKW983106 QUL983105:QUS983106 REH983105:REO983106 ROD983105:ROK983106 RXZ983105:RYG983106 SHV983105:SIC983106 SRR983105:SRY983106 TBN983105:TBU983106 TLJ983105:TLQ983106 TVF983105:TVM983106 UFB983105:UFI983106 UOX983105:UPE983106 UYT983105:UZA983106 VIP983105:VIW983106 VSL983105:VSS983106 WCH983105:WCO983106 WMD983105:WMK983106 TVQ983105:TVR983106 JY65601:JZ65602 TU65601:TV65602 ADQ65601:ADR65602 ANM65601:ANN65602 AXI65601:AXJ65602 BHE65601:BHF65602 BRA65601:BRB65602 CAW65601:CAX65602 CKS65601:CKT65602 CUO65601:CUP65602 DEK65601:DEL65602 DOG65601:DOH65602 DYC65601:DYD65602 EHY65601:EHZ65602 ERU65601:ERV65602 FBQ65601:FBR65602 FLM65601:FLN65602 FVI65601:FVJ65602 GFE65601:GFF65602 GPA65601:GPB65602 GYW65601:GYX65602 HIS65601:HIT65602 HSO65601:HSP65602 ICK65601:ICL65602 IMG65601:IMH65602 IWC65601:IWD65602 JFY65601:JFZ65602 JPU65601:JPV65602 JZQ65601:JZR65602 KJM65601:KJN65602 KTI65601:KTJ65602 LDE65601:LDF65602 LNA65601:LNB65602 LWW65601:LWX65602 MGS65601:MGT65602 MQO65601:MQP65602 NAK65601:NAL65602 NKG65601:NKH65602 NUC65601:NUD65602 ODY65601:ODZ65602 ONU65601:ONV65602 OXQ65601:OXR65602 PHM65601:PHN65602 PRI65601:PRJ65602 QBE65601:QBF65602 QLA65601:QLB65602 QUW65601:QUX65602 RES65601:RET65602 ROO65601:ROP65602 RYK65601:RYL65602 SIG65601:SIH65602 SSC65601:SSD65602 TBY65601:TBZ65602 TLU65601:TLV65602 TVQ65601:TVR65602 UFM65601:UFN65602 UPI65601:UPJ65602 UZE65601:UZF65602 VJA65601:VJB65602 VSW65601:VSX65602 WCS65601:WCT65602 WMO65601:WMP65602 WWK65601:WWL65602 UFM983105:UFN983106 JY131137:JZ131138 TU131137:TV131138 ADQ131137:ADR131138 ANM131137:ANN131138 AXI131137:AXJ131138 BHE131137:BHF131138 BRA131137:BRB131138 CAW131137:CAX131138 CKS131137:CKT131138 CUO131137:CUP131138 DEK131137:DEL131138 DOG131137:DOH131138 DYC131137:DYD131138 EHY131137:EHZ131138 ERU131137:ERV131138 FBQ131137:FBR131138 FLM131137:FLN131138 FVI131137:FVJ131138 GFE131137:GFF131138 GPA131137:GPB131138 GYW131137:GYX131138 HIS131137:HIT131138 HSO131137:HSP131138 ICK131137:ICL131138 IMG131137:IMH131138 IWC131137:IWD131138 JFY131137:JFZ131138 JPU131137:JPV131138 JZQ131137:JZR131138 KJM131137:KJN131138 KTI131137:KTJ131138 LDE131137:LDF131138 LNA131137:LNB131138 LWW131137:LWX131138 MGS131137:MGT131138 MQO131137:MQP131138 NAK131137:NAL131138 NKG131137:NKH131138 NUC131137:NUD131138 ODY131137:ODZ131138 ONU131137:ONV131138 OXQ131137:OXR131138 PHM131137:PHN131138 PRI131137:PRJ131138 QBE131137:QBF131138 QLA131137:QLB131138 QUW131137:QUX131138 RES131137:RET131138 ROO131137:ROP131138 RYK131137:RYL131138 SIG131137:SIH131138 SSC131137:SSD131138 TBY131137:TBZ131138 TLU131137:TLV131138 TVQ131137:TVR131138 UFM131137:UFN131138 UPI131137:UPJ131138 UZE131137:UZF131138 VJA131137:VJB131138 VSW131137:VSX131138 WCS131137:WCT131138 WMO131137:WMP131138 WWK131137:WWL131138 UPI983105:UPJ983106 JY196673:JZ196674 TU196673:TV196674 ADQ196673:ADR196674 ANM196673:ANN196674 AXI196673:AXJ196674 BHE196673:BHF196674 BRA196673:BRB196674 CAW196673:CAX196674 CKS196673:CKT196674 CUO196673:CUP196674 DEK196673:DEL196674 DOG196673:DOH196674 DYC196673:DYD196674 EHY196673:EHZ196674 ERU196673:ERV196674 FBQ196673:FBR196674 FLM196673:FLN196674 FVI196673:FVJ196674 GFE196673:GFF196674 GPA196673:GPB196674 GYW196673:GYX196674 HIS196673:HIT196674 HSO196673:HSP196674 ICK196673:ICL196674 IMG196673:IMH196674 IWC196673:IWD196674 JFY196673:JFZ196674 JPU196673:JPV196674 JZQ196673:JZR196674 KJM196673:KJN196674 KTI196673:KTJ196674 LDE196673:LDF196674 LNA196673:LNB196674 LWW196673:LWX196674 MGS196673:MGT196674 MQO196673:MQP196674 NAK196673:NAL196674 NKG196673:NKH196674 NUC196673:NUD196674 ODY196673:ODZ196674 ONU196673:ONV196674 OXQ196673:OXR196674 PHM196673:PHN196674 PRI196673:PRJ196674 QBE196673:QBF196674 QLA196673:QLB196674 QUW196673:QUX196674 RES196673:RET196674 ROO196673:ROP196674 RYK196673:RYL196674 SIG196673:SIH196674 SSC196673:SSD196674 TBY196673:TBZ196674 TLU196673:TLV196674 TVQ196673:TVR196674 UFM196673:UFN196674 UPI196673:UPJ196674 UZE196673:UZF196674 VJA196673:VJB196674 VSW196673:VSX196674 WCS196673:WCT196674 WMO196673:WMP196674 WWK196673:WWL196674 UZE983105:UZF983106 JY262209:JZ262210 TU262209:TV262210 ADQ262209:ADR262210 ANM262209:ANN262210 AXI262209:AXJ262210 BHE262209:BHF262210 BRA262209:BRB262210 CAW262209:CAX262210 CKS262209:CKT262210 CUO262209:CUP262210 DEK262209:DEL262210 DOG262209:DOH262210 DYC262209:DYD262210 EHY262209:EHZ262210 ERU262209:ERV262210 FBQ262209:FBR262210 FLM262209:FLN262210 FVI262209:FVJ262210 GFE262209:GFF262210 GPA262209:GPB262210 GYW262209:GYX262210 HIS262209:HIT262210 HSO262209:HSP262210 ICK262209:ICL262210 IMG262209:IMH262210 IWC262209:IWD262210 JFY262209:JFZ262210 JPU262209:JPV262210 JZQ262209:JZR262210 KJM262209:KJN262210 KTI262209:KTJ262210 LDE262209:LDF262210 LNA262209:LNB262210 LWW262209:LWX262210 MGS262209:MGT262210 MQO262209:MQP262210 NAK262209:NAL262210 NKG262209:NKH262210 NUC262209:NUD262210 ODY262209:ODZ262210 ONU262209:ONV262210 OXQ262209:OXR262210 PHM262209:PHN262210 PRI262209:PRJ262210 QBE262209:QBF262210 QLA262209:QLB262210 QUW262209:QUX262210 RES262209:RET262210 ROO262209:ROP262210 RYK262209:RYL262210 SIG262209:SIH262210 SSC262209:SSD262210 TBY262209:TBZ262210 TLU262209:TLV262210 TVQ262209:TVR262210 UFM262209:UFN262210 UPI262209:UPJ262210 UZE262209:UZF262210 VJA262209:VJB262210 VSW262209:VSX262210 WCS262209:WCT262210 WMO262209:WMP262210 WWK262209:WWL262210 VJA983105:VJB983106 JY327745:JZ327746 TU327745:TV327746 ADQ327745:ADR327746 ANM327745:ANN327746 AXI327745:AXJ327746 BHE327745:BHF327746 BRA327745:BRB327746 CAW327745:CAX327746 CKS327745:CKT327746 CUO327745:CUP327746 DEK327745:DEL327746 DOG327745:DOH327746 DYC327745:DYD327746 EHY327745:EHZ327746 ERU327745:ERV327746 FBQ327745:FBR327746 FLM327745:FLN327746 FVI327745:FVJ327746 GFE327745:GFF327746 GPA327745:GPB327746 GYW327745:GYX327746 HIS327745:HIT327746 HSO327745:HSP327746 ICK327745:ICL327746 IMG327745:IMH327746 IWC327745:IWD327746 JFY327745:JFZ327746 JPU327745:JPV327746 JZQ327745:JZR327746 KJM327745:KJN327746 KTI327745:KTJ327746 LDE327745:LDF327746 LNA327745:LNB327746 LWW327745:LWX327746 MGS327745:MGT327746 MQO327745:MQP327746 NAK327745:NAL327746 NKG327745:NKH327746 NUC327745:NUD327746 ODY327745:ODZ327746 ONU327745:ONV327746 OXQ327745:OXR327746 PHM327745:PHN327746 PRI327745:PRJ327746 QBE327745:QBF327746 QLA327745:QLB327746 QUW327745:QUX327746 RES327745:RET327746 ROO327745:ROP327746 RYK327745:RYL327746 SIG327745:SIH327746 SSC327745:SSD327746 TBY327745:TBZ327746 TLU327745:TLV327746 TVQ327745:TVR327746 UFM327745:UFN327746 UPI327745:UPJ327746 UZE327745:UZF327746 VJA327745:VJB327746 VSW327745:VSX327746 WCS327745:WCT327746 WMO327745:WMP327746 WWK327745:WWL327746 VSW983105:VSX983106 JY393281:JZ393282 TU393281:TV393282 ADQ393281:ADR393282 ANM393281:ANN393282 AXI393281:AXJ393282 BHE393281:BHF393282 BRA393281:BRB393282 CAW393281:CAX393282 CKS393281:CKT393282 CUO393281:CUP393282 DEK393281:DEL393282 DOG393281:DOH393282 DYC393281:DYD393282 EHY393281:EHZ393282 ERU393281:ERV393282 FBQ393281:FBR393282 FLM393281:FLN393282 FVI393281:FVJ393282 GFE393281:GFF393282 GPA393281:GPB393282 GYW393281:GYX393282 HIS393281:HIT393282 HSO393281:HSP393282 ICK393281:ICL393282 IMG393281:IMH393282 IWC393281:IWD393282 JFY393281:JFZ393282 JPU393281:JPV393282 JZQ393281:JZR393282 KJM393281:KJN393282 KTI393281:KTJ393282 LDE393281:LDF393282 LNA393281:LNB393282 LWW393281:LWX393282 MGS393281:MGT393282 MQO393281:MQP393282 NAK393281:NAL393282 NKG393281:NKH393282 NUC393281:NUD393282 ODY393281:ODZ393282 ONU393281:ONV393282 OXQ393281:OXR393282 PHM393281:PHN393282 PRI393281:PRJ393282 QBE393281:QBF393282 QLA393281:QLB393282 QUW393281:QUX393282 RES393281:RET393282 ROO393281:ROP393282 RYK393281:RYL393282 SIG393281:SIH393282 SSC393281:SSD393282 TBY393281:TBZ393282 TLU393281:TLV393282 TVQ393281:TVR393282 UFM393281:UFN393282 UPI393281:UPJ393282 UZE393281:UZF393282 VJA393281:VJB393282 VSW393281:VSX393282 WCS393281:WCT393282 WMO393281:WMP393282 WWK393281:WWL393282 WCS983105:WCT983106 JY458817:JZ458818 TU458817:TV458818 ADQ458817:ADR458818 ANM458817:ANN458818 AXI458817:AXJ458818 BHE458817:BHF458818 BRA458817:BRB458818 CAW458817:CAX458818 CKS458817:CKT458818 CUO458817:CUP458818 DEK458817:DEL458818 DOG458817:DOH458818 DYC458817:DYD458818 EHY458817:EHZ458818 ERU458817:ERV458818 FBQ458817:FBR458818 FLM458817:FLN458818 FVI458817:FVJ458818 GFE458817:GFF458818 GPA458817:GPB458818 GYW458817:GYX458818 HIS458817:HIT458818 HSO458817:HSP458818 ICK458817:ICL458818 IMG458817:IMH458818 IWC458817:IWD458818 JFY458817:JFZ458818 JPU458817:JPV458818 JZQ458817:JZR458818 KJM458817:KJN458818 KTI458817:KTJ458818 LDE458817:LDF458818 LNA458817:LNB458818 LWW458817:LWX458818 MGS458817:MGT458818 MQO458817:MQP458818 NAK458817:NAL458818 NKG458817:NKH458818 NUC458817:NUD458818 ODY458817:ODZ458818 ONU458817:ONV458818 OXQ458817:OXR458818 PHM458817:PHN458818 PRI458817:PRJ458818 QBE458817:QBF458818 QLA458817:QLB458818 QUW458817:QUX458818 RES458817:RET458818 ROO458817:ROP458818 RYK458817:RYL458818 SIG458817:SIH458818 SSC458817:SSD458818 TBY458817:TBZ458818 TLU458817:TLV458818 TVQ458817:TVR458818 UFM458817:UFN458818 UPI458817:UPJ458818 UZE458817:UZF458818 VJA458817:VJB458818 VSW458817:VSX458818 WCS458817:WCT458818 WMO458817:WMP458818 WWK458817:WWL458818 WMO983105:WMP983106 JY524353:JZ524354 TU524353:TV524354 ADQ524353:ADR524354 ANM524353:ANN524354 AXI524353:AXJ524354 BHE524353:BHF524354 BRA524353:BRB524354 CAW524353:CAX524354 CKS524353:CKT524354 CUO524353:CUP524354 DEK524353:DEL524354 DOG524353:DOH524354 DYC524353:DYD524354 EHY524353:EHZ524354 ERU524353:ERV524354 FBQ524353:FBR524354 FLM524353:FLN524354 FVI524353:FVJ524354 GFE524353:GFF524354 GPA524353:GPB524354 GYW524353:GYX524354 HIS524353:HIT524354 HSO524353:HSP524354 ICK524353:ICL524354 IMG524353:IMH524354 IWC524353:IWD524354 JFY524353:JFZ524354 JPU524353:JPV524354 JZQ524353:JZR524354 KJM524353:KJN524354 KTI524353:KTJ524354 LDE524353:LDF524354 LNA524353:LNB524354 LWW524353:LWX524354 MGS524353:MGT524354 MQO524353:MQP524354 NAK524353:NAL524354 NKG524353:NKH524354 NUC524353:NUD524354 ODY524353:ODZ524354 ONU524353:ONV524354 OXQ524353:OXR524354 PHM524353:PHN524354 PRI524353:PRJ524354 QBE524353:QBF524354 QLA524353:QLB524354 QUW524353:QUX524354 RES524353:RET524354 ROO524353:ROP524354 RYK524353:RYL524354 SIG524353:SIH524354 SSC524353:SSD524354 TBY524353:TBZ524354 TLU524353:TLV524354 TVQ524353:TVR524354 UFM524353:UFN524354 UPI524353:UPJ524354 UZE524353:UZF524354 VJA524353:VJB524354 VSW524353:VSX524354 WCS524353:WCT524354 WMO524353:WMP524354 WWK524353:WWL524354 V131089:AB131089 JY589889:JZ589890 TU589889:TV589890 ADQ589889:ADR589890 ANM589889:ANN589890 AXI589889:AXJ589890 BHE589889:BHF589890 BRA589889:BRB589890 CAW589889:CAX589890 CKS589889:CKT589890 CUO589889:CUP589890 DEK589889:DEL589890 DOG589889:DOH589890 DYC589889:DYD589890 EHY589889:EHZ589890 ERU589889:ERV589890 FBQ589889:FBR589890 FLM589889:FLN589890 FVI589889:FVJ589890 GFE589889:GFF589890 GPA589889:GPB589890 GYW589889:GYX589890 HIS589889:HIT589890 HSO589889:HSP589890 ICK589889:ICL589890 IMG589889:IMH589890 IWC589889:IWD589890 JFY589889:JFZ589890 JPU589889:JPV589890 JZQ589889:JZR589890 KJM589889:KJN589890 KTI589889:KTJ589890 LDE589889:LDF589890 LNA589889:LNB589890 LWW589889:LWX589890 MGS589889:MGT589890 MQO589889:MQP589890 NAK589889:NAL589890 NKG589889:NKH589890 NUC589889:NUD589890 ODY589889:ODZ589890 ONU589889:ONV589890 OXQ589889:OXR589890 PHM589889:PHN589890 PRI589889:PRJ589890 QBE589889:QBF589890 QLA589889:QLB589890 QUW589889:QUX589890 RES589889:RET589890 ROO589889:ROP589890 RYK589889:RYL589890 SIG589889:SIH589890 SSC589889:SSD589890 TBY589889:TBZ589890 TLU589889:TLV589890 TVQ589889:TVR589890 UFM589889:UFN589890 UPI589889:UPJ589890 UZE589889:UZF589890 VJA589889:VJB589890 VSW589889:VSX589890 WCS589889:WCT589890 WMO589889:WMP589890 WWK589889:WWL589890 WVZ983105:WWG983106 JY655425:JZ655426 TU655425:TV655426 ADQ655425:ADR655426 ANM655425:ANN655426 AXI655425:AXJ655426 BHE655425:BHF655426 BRA655425:BRB655426 CAW655425:CAX655426 CKS655425:CKT655426 CUO655425:CUP655426 DEK655425:DEL655426 DOG655425:DOH655426 DYC655425:DYD655426 EHY655425:EHZ655426 ERU655425:ERV655426 FBQ655425:FBR655426 FLM655425:FLN655426 FVI655425:FVJ655426 GFE655425:GFF655426 GPA655425:GPB655426 GYW655425:GYX655426 HIS655425:HIT655426 HSO655425:HSP655426 ICK655425:ICL655426 IMG655425:IMH655426 IWC655425:IWD655426 JFY655425:JFZ655426 JPU655425:JPV655426 JZQ655425:JZR655426 KJM655425:KJN655426 KTI655425:KTJ655426 LDE655425:LDF655426 LNA655425:LNB655426 LWW655425:LWX655426 MGS655425:MGT655426 MQO655425:MQP655426 NAK655425:NAL655426 NKG655425:NKH655426 NUC655425:NUD655426 ODY655425:ODZ655426 ONU655425:ONV655426 OXQ655425:OXR655426 PHM655425:PHN655426 PRI655425:PRJ655426 QBE655425:QBF655426 QLA655425:QLB655426 QUW655425:QUX655426 RES655425:RET655426 ROO655425:ROP655426 RYK655425:RYL655426 SIG655425:SIH655426 SSC655425:SSD655426 TBY655425:TBZ655426 TLU655425:TLV655426 TVQ655425:TVR655426 UFM655425:UFN655426 UPI655425:UPJ655426 UZE655425:UZF655426 VJA655425:VJB655426 VSW655425:VSX655426 WCS655425:WCT655426 WMO655425:WMP655426 WWK655425:WWL655426 WVJ983105:WVJ983106 JY720961:JZ720962 TU720961:TV720962 ADQ720961:ADR720962 ANM720961:ANN720962 AXI720961:AXJ720962 BHE720961:BHF720962 BRA720961:BRB720962 CAW720961:CAX720962 CKS720961:CKT720962 CUO720961:CUP720962 DEK720961:DEL720962 DOG720961:DOH720962 DYC720961:DYD720962 EHY720961:EHZ720962 ERU720961:ERV720962 FBQ720961:FBR720962 FLM720961:FLN720962 FVI720961:FVJ720962 GFE720961:GFF720962 GPA720961:GPB720962 GYW720961:GYX720962 HIS720961:HIT720962 HSO720961:HSP720962 ICK720961:ICL720962 IMG720961:IMH720962 IWC720961:IWD720962 JFY720961:JFZ720962 JPU720961:JPV720962 JZQ720961:JZR720962 KJM720961:KJN720962 KTI720961:KTJ720962 LDE720961:LDF720962 LNA720961:LNB720962 LWW720961:LWX720962 MGS720961:MGT720962 MQO720961:MQP720962 NAK720961:NAL720962 NKG720961:NKH720962 NUC720961:NUD720962 ODY720961:ODZ720962 ONU720961:ONV720962 OXQ720961:OXR720962 PHM720961:PHN720962 PRI720961:PRJ720962 QBE720961:QBF720962 QLA720961:QLB720962 QUW720961:QUX720962 RES720961:RET720962 ROO720961:ROP720962 RYK720961:RYL720962 SIG720961:SIH720962 SSC720961:SSD720962 TBY720961:TBZ720962 TLU720961:TLV720962 TVQ720961:TVR720962 UFM720961:UFN720962 UPI720961:UPJ720962 UZE720961:UZF720962 VJA720961:VJB720962 VSW720961:VSX720962 WCS720961:WCT720962 WMO720961:WMP720962 WWK720961:WWL720962 WVO983105:WVO983106 JY786497:JZ786498 TU786497:TV786498 ADQ786497:ADR786498 ANM786497:ANN786498 AXI786497:AXJ786498 BHE786497:BHF786498 BRA786497:BRB786498 CAW786497:CAX786498 CKS786497:CKT786498 CUO786497:CUP786498 DEK786497:DEL786498 DOG786497:DOH786498 DYC786497:DYD786498 EHY786497:EHZ786498 ERU786497:ERV786498 FBQ786497:FBR786498 FLM786497:FLN786498 FVI786497:FVJ786498 GFE786497:GFF786498 GPA786497:GPB786498 GYW786497:GYX786498 HIS786497:HIT786498 HSO786497:HSP786498 ICK786497:ICL786498 IMG786497:IMH786498 IWC786497:IWD786498 JFY786497:JFZ786498 JPU786497:JPV786498 JZQ786497:JZR786498 KJM786497:KJN786498 KTI786497:KTJ786498 LDE786497:LDF786498 LNA786497:LNB786498 LWW786497:LWX786498 MGS786497:MGT786498 MQO786497:MQP786498 NAK786497:NAL786498 NKG786497:NKH786498 NUC786497:NUD786498 ODY786497:ODZ786498 ONU786497:ONV786498 OXQ786497:OXR786498 PHM786497:PHN786498 PRI786497:PRJ786498 QBE786497:QBF786498 QLA786497:QLB786498 QUW786497:QUX786498 RES786497:RET786498 ROO786497:ROP786498 RYK786497:RYL786498 SIG786497:SIH786498 SSC786497:SSD786498 TBY786497:TBZ786498 TLU786497:TLV786498 TVQ786497:TVR786498 UFM786497:UFN786498 UPI786497:UPJ786498 UZE786497:UZF786498 VJA786497:VJB786498 VSW786497:VSX786498 WCS786497:WCT786498 WMO786497:WMP786498 WWK786497:WWL786498 WVR983105:WVR983106 JY852033:JZ852034 TU852033:TV852034 ADQ852033:ADR852034 ANM852033:ANN852034 AXI852033:AXJ852034 BHE852033:BHF852034 BRA852033:BRB852034 CAW852033:CAX852034 CKS852033:CKT852034 CUO852033:CUP852034 DEK852033:DEL852034 DOG852033:DOH852034 DYC852033:DYD852034 EHY852033:EHZ852034 ERU852033:ERV852034 FBQ852033:FBR852034 FLM852033:FLN852034 FVI852033:FVJ852034 GFE852033:GFF852034 GPA852033:GPB852034 GYW852033:GYX852034 HIS852033:HIT852034 HSO852033:HSP852034 ICK852033:ICL852034 IMG852033:IMH852034 IWC852033:IWD852034 JFY852033:JFZ852034 JPU852033:JPV852034 JZQ852033:JZR852034 KJM852033:KJN852034 KTI852033:KTJ852034 LDE852033:LDF852034 LNA852033:LNB852034 LWW852033:LWX852034 MGS852033:MGT852034 MQO852033:MQP852034 NAK852033:NAL852034 NKG852033:NKH852034 NUC852033:NUD852034 ODY852033:ODZ852034 ONU852033:ONV852034 OXQ852033:OXR852034 PHM852033:PHN852034 PRI852033:PRJ852034 QBE852033:QBF852034 QLA852033:QLB852034 QUW852033:QUX852034 RES852033:RET852034 ROO852033:ROP852034 RYK852033:RYL852034 SIG852033:SIH852034 SSC852033:SSD852034 TBY852033:TBZ852034 TLU852033:TLV852034 TVQ852033:TVR852034 UFM852033:UFN852034 UPI852033:UPJ852034 UZE852033:UZF852034 VJA852033:VJB852034 VSW852033:VSX852034 WCS852033:WCT852034 WMO852033:WMP852034 WWK852033:WWL852034 WVT983105:WVT983106 JY917569:JZ917570 TU917569:TV917570 ADQ917569:ADR917570 ANM917569:ANN917570 AXI917569:AXJ917570 BHE917569:BHF917570 BRA917569:BRB917570 CAW917569:CAX917570 CKS917569:CKT917570 CUO917569:CUP917570 DEK917569:DEL917570 DOG917569:DOH917570 DYC917569:DYD917570 EHY917569:EHZ917570 ERU917569:ERV917570 FBQ917569:FBR917570 FLM917569:FLN917570 FVI917569:FVJ917570 GFE917569:GFF917570 GPA917569:GPB917570 GYW917569:GYX917570 HIS917569:HIT917570 HSO917569:HSP917570 ICK917569:ICL917570 IMG917569:IMH917570 IWC917569:IWD917570 JFY917569:JFZ917570 JPU917569:JPV917570 JZQ917569:JZR917570 KJM917569:KJN917570 KTI917569:KTJ917570 LDE917569:LDF917570 LNA917569:LNB917570 LWW917569:LWX917570 MGS917569:MGT917570 MQO917569:MQP917570 NAK917569:NAL917570 NKG917569:NKH917570 NUC917569:NUD917570 ODY917569:ODZ917570 ONU917569:ONV917570 OXQ917569:OXR917570 PHM917569:PHN917570 PRI917569:PRJ917570 QBE917569:QBF917570 QLA917569:QLB917570 QUW917569:QUX917570 RES917569:RET917570 ROO917569:ROP917570 RYK917569:RYL917570 SIG917569:SIH917570 SSC917569:SSD917570 TBY917569:TBZ917570 TLU917569:TLV917570 TVQ917569:TVR917570 UFM917569:UFN917570 UPI917569:UPJ917570 UZE917569:UZF917570 VJA917569:VJB917570 VSW917569:VSX917570 WCS917569:WCT917570 WMO917569:WMP917570 WWK917569:WWL917570 WWK983105:WWL983106 JY983105:JZ983106 TU983105:TV983106 ADQ983105:ADR983106 ANM983105:ANN983106 AXI983105:AXJ983106 BHE983105:BHF983106 BRA983105:BRB983106 CAW983105:CAX983106 CKS983105:CKT983106 CUO983105:CUP983106 DEK983105:DEL983106 DOG983105:DOH983106 DYC983105:DYD983106 EHY983105:EHZ983106 ERU983105:ERV983106 FBQ983105:FBR983106 FLM983105:FLN983106 FVI983105:FVJ983106 GFE983105:GFF983106 GPA983105:GPB983106 GYW983105:GYX983106 HIS983105:HIT983106 HSO983105:HSP983106 ICK983105:ICL983106 IMG983105:IMH983106 IWC983105:IWD983106 JFY983105:JFZ983106 JPU983105:JPV983106 JZQ983105:JZR983106 KJM983105:KJN983106 KTI983105:KTJ983106 LDE983105:LDF983106 LNA983105:LNB983106 LWW983105:LWX983106 MGS983105:MGT983106 MQO983105:MQP983106 NAK983105:NAL983106 NKG983105:NKH983106 NUC983105:NUD983106 ODY983105:ODZ983106" xr:uid="{02D2BAC3-7863-44DF-9759-96F15265A17D}">
      <formula1>#REF!</formula1>
    </dataValidation>
    <dataValidation type="list" allowBlank="1" showInputMessage="1" showErrorMessage="1" sqref="S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S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S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S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S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S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S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S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S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S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S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S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S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S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S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TX983105:TX983106 V18 V20:V28 W18:AB28 KB983105:KB983106 V29:AB30 LND983105:LND983106 ADT983105:ADT983106 WWK983054 WMO983054 WCS983054 VSW983054 VJA983054 UZE983054 UPI983054 UFM983054 TVQ983054 TLU983054 TBY983054 SSC983054 SIG983054 RYK983054 ROO983054 RES983054 QUW983054 QLA983054 QBE983054 PRI983054 PHM983054 OXQ983054 ONU983054 ODY983054 NUC983054 NKG983054 NAK983054 MQO983054 MGS983054 LWW983054 LNA983054 LDE983054 KTI983054 KJM983054 JZQ983054 JPU983054 JFY983054 IWC983054 IMG983054 ICK983054 HSO983054 HIS983054 GYW983054 GPA983054 GFE983054 FVI983054 FLM983054 FBQ983054 ERU983054 EHY983054 DYC983054 DOG983054 DEK983054 CUO983054 CKS983054 CAW983054 BRA983054 BHE983054 AXI983054 ANM983054 ADQ983054 TU983054 JY983054 ANP983105:ANP983106 WWK917518 WMO917518 WCS917518 VSW917518 VJA917518 UZE917518 UPI917518 UFM917518 TVQ917518 TLU917518 TBY917518 SSC917518 SIG917518 RYK917518 ROO917518 RES917518 QUW917518 QLA917518 QBE917518 PRI917518 PHM917518 OXQ917518 ONU917518 ODY917518 NUC917518 NKG917518 NAK917518 MQO917518 MGS917518 LWW917518 LNA917518 LDE917518 KTI917518 KJM917518 JZQ917518 JPU917518 JFY917518 IWC917518 IMG917518 ICK917518 HSO917518 HIS917518 GYW917518 GPA917518 GFE917518 FVI917518 FLM917518 FBQ917518 ERU917518 EHY917518 DYC917518 DOG917518 DEK917518 CUO917518 CKS917518 CAW917518 BRA917518 BHE917518 AXI917518 ANM917518 ADQ917518 TU917518 JY917518 AXL983105:AXL983106 WWK851982 WMO851982 WCS851982 VSW851982 VJA851982 UZE851982 UPI851982 UFM851982 TVQ851982 TLU851982 TBY851982 SSC851982 SIG851982 RYK851982 ROO851982 RES851982 QUW851982 QLA851982 QBE851982 PRI851982 PHM851982 OXQ851982 ONU851982 ODY851982 NUC851982 NKG851982 NAK851982 MQO851982 MGS851982 LWW851982 LNA851982 LDE851982 KTI851982 KJM851982 JZQ851982 JPU851982 JFY851982 IWC851982 IMG851982 ICK851982 HSO851982 HIS851982 GYW851982 GPA851982 GFE851982 FVI851982 FLM851982 FBQ851982 ERU851982 EHY851982 DYC851982 DOG851982 DEK851982 CUO851982 CKS851982 CAW851982 BRA851982 BHE851982 AXI851982 ANM851982 ADQ851982 TU851982 JY851982 BHH983105:BHH983106 WWK786446 WMO786446 WCS786446 VSW786446 VJA786446 UZE786446 UPI786446 UFM786446 TVQ786446 TLU786446 TBY786446 SSC786446 SIG786446 RYK786446 ROO786446 RES786446 QUW786446 QLA786446 QBE786446 PRI786446 PHM786446 OXQ786446 ONU786446 ODY786446 NUC786446 NKG786446 NAK786446 MQO786446 MGS786446 LWW786446 LNA786446 LDE786446 KTI786446 KJM786446 JZQ786446 JPU786446 JFY786446 IWC786446 IMG786446 ICK786446 HSO786446 HIS786446 GYW786446 GPA786446 GFE786446 FVI786446 FLM786446 FBQ786446 ERU786446 EHY786446 DYC786446 DOG786446 DEK786446 CUO786446 CKS786446 CAW786446 BRA786446 BHE786446 AXI786446 ANM786446 ADQ786446 TU786446 JY786446 BRD983105:BRD983106 WWK720910 WMO720910 WCS720910 VSW720910 VJA720910 UZE720910 UPI720910 UFM720910 TVQ720910 TLU720910 TBY720910 SSC720910 SIG720910 RYK720910 ROO720910 RES720910 QUW720910 QLA720910 QBE720910 PRI720910 PHM720910 OXQ720910 ONU720910 ODY720910 NUC720910 NKG720910 NAK720910 MQO720910 MGS720910 LWW720910 LNA720910 LDE720910 KTI720910 KJM720910 JZQ720910 JPU720910 JFY720910 IWC720910 IMG720910 ICK720910 HSO720910 HIS720910 GYW720910 GPA720910 GFE720910 FVI720910 FLM720910 FBQ720910 ERU720910 EHY720910 DYC720910 DOG720910 DEK720910 CUO720910 CKS720910 CAW720910 BRA720910 BHE720910 AXI720910 ANM720910 ADQ720910 TU720910 JY720910 CAZ983105:CAZ983106 WWK655374 WMO655374 WCS655374 VSW655374 VJA655374 UZE655374 UPI655374 UFM655374 TVQ655374 TLU655374 TBY655374 SSC655374 SIG655374 RYK655374 ROO655374 RES655374 QUW655374 QLA655374 QBE655374 PRI655374 PHM655374 OXQ655374 ONU655374 ODY655374 NUC655374 NKG655374 NAK655374 MQO655374 MGS655374 LWW655374 LNA655374 LDE655374 KTI655374 KJM655374 JZQ655374 JPU655374 JFY655374 IWC655374 IMG655374 ICK655374 HSO655374 HIS655374 GYW655374 GPA655374 GFE655374 FVI655374 FLM655374 FBQ655374 ERU655374 EHY655374 DYC655374 DOG655374 DEK655374 CUO655374 CKS655374 CAW655374 BRA655374 BHE655374 AXI655374 ANM655374 ADQ655374 TU655374 JY655374 CKV983105:CKV983106 WWK589838 WMO589838 WCS589838 VSW589838 VJA589838 UZE589838 UPI589838 UFM589838 TVQ589838 TLU589838 TBY589838 SSC589838 SIG589838 RYK589838 ROO589838 RES589838 QUW589838 QLA589838 QBE589838 PRI589838 PHM589838 OXQ589838 ONU589838 ODY589838 NUC589838 NKG589838 NAK589838 MQO589838 MGS589838 LWW589838 LNA589838 LDE589838 KTI589838 KJM589838 JZQ589838 JPU589838 JFY589838 IWC589838 IMG589838 ICK589838 HSO589838 HIS589838 GYW589838 GPA589838 GFE589838 FVI589838 FLM589838 FBQ589838 ERU589838 EHY589838 DYC589838 DOG589838 DEK589838 CUO589838 CKS589838 CAW589838 BRA589838 BHE589838 AXI589838 ANM589838 ADQ589838 TU589838 JY589838 CUR983105:CUR983106 WWK524302 WMO524302 WCS524302 VSW524302 VJA524302 UZE524302 UPI524302 UFM524302 TVQ524302 TLU524302 TBY524302 SSC524302 SIG524302 RYK524302 ROO524302 RES524302 QUW524302 QLA524302 QBE524302 PRI524302 PHM524302 OXQ524302 ONU524302 ODY524302 NUC524302 NKG524302 NAK524302 MQO524302 MGS524302 LWW524302 LNA524302 LDE524302 KTI524302 KJM524302 JZQ524302 JPU524302 JFY524302 IWC524302 IMG524302 ICK524302 HSO524302 HIS524302 GYW524302 GPA524302 GFE524302 FVI524302 FLM524302 FBQ524302 ERU524302 EHY524302 DYC524302 DOG524302 DEK524302 CUO524302 CKS524302 CAW524302 BRA524302 BHE524302 AXI524302 ANM524302 ADQ524302 TU524302 JY524302 DEN983105:DEN983106 WWK458766 WMO458766 WCS458766 VSW458766 VJA458766 UZE458766 UPI458766 UFM458766 TVQ458766 TLU458766 TBY458766 SSC458766 SIG458766 RYK458766 ROO458766 RES458766 QUW458766 QLA458766 QBE458766 PRI458766 PHM458766 OXQ458766 ONU458766 ODY458766 NUC458766 NKG458766 NAK458766 MQO458766 MGS458766 LWW458766 LNA458766 LDE458766 KTI458766 KJM458766 JZQ458766 JPU458766 JFY458766 IWC458766 IMG458766 ICK458766 HSO458766 HIS458766 GYW458766 GPA458766 GFE458766 FVI458766 FLM458766 FBQ458766 ERU458766 EHY458766 DYC458766 DOG458766 DEK458766 CUO458766 CKS458766 CAW458766 BRA458766 BHE458766 AXI458766 ANM458766 ADQ458766 TU458766 JY458766 DOJ983105:DOJ983106 WWK393230 WMO393230 WCS393230 VSW393230 VJA393230 UZE393230 UPI393230 UFM393230 TVQ393230 TLU393230 TBY393230 SSC393230 SIG393230 RYK393230 ROO393230 RES393230 QUW393230 QLA393230 QBE393230 PRI393230 PHM393230 OXQ393230 ONU393230 ODY393230 NUC393230 NKG393230 NAK393230 MQO393230 MGS393230 LWW393230 LNA393230 LDE393230 KTI393230 KJM393230 JZQ393230 JPU393230 JFY393230 IWC393230 IMG393230 ICK393230 HSO393230 HIS393230 GYW393230 GPA393230 GFE393230 FVI393230 FLM393230 FBQ393230 ERU393230 EHY393230 DYC393230 DOG393230 DEK393230 CUO393230 CKS393230 CAW393230 BRA393230 BHE393230 AXI393230 ANM393230 ADQ393230 TU393230 JY393230 DYF983105:DYF983106 WWK327694 WMO327694 WCS327694 VSW327694 VJA327694 UZE327694 UPI327694 UFM327694 TVQ327694 TLU327694 TBY327694 SSC327694 SIG327694 RYK327694 ROO327694 RES327694 QUW327694 QLA327694 QBE327694 PRI327694 PHM327694 OXQ327694 ONU327694 ODY327694 NUC327694 NKG327694 NAK327694 MQO327694 MGS327694 LWW327694 LNA327694 LDE327694 KTI327694 KJM327694 JZQ327694 JPU327694 JFY327694 IWC327694 IMG327694 ICK327694 HSO327694 HIS327694 GYW327694 GPA327694 GFE327694 FVI327694 FLM327694 FBQ327694 ERU327694 EHY327694 DYC327694 DOG327694 DEK327694 CUO327694 CKS327694 CAW327694 BRA327694 BHE327694 AXI327694 ANM327694 ADQ327694 TU327694 JY327694 EIB983105:EIB983106 WWK262158 WMO262158 WCS262158 VSW262158 VJA262158 UZE262158 UPI262158 UFM262158 TVQ262158 TLU262158 TBY262158 SSC262158 SIG262158 RYK262158 ROO262158 RES262158 QUW262158 QLA262158 QBE262158 PRI262158 PHM262158 OXQ262158 ONU262158 ODY262158 NUC262158 NKG262158 NAK262158 MQO262158 MGS262158 LWW262158 LNA262158 LDE262158 KTI262158 KJM262158 JZQ262158 JPU262158 JFY262158 IWC262158 IMG262158 ICK262158 HSO262158 HIS262158 GYW262158 GPA262158 GFE262158 FVI262158 FLM262158 FBQ262158 ERU262158 EHY262158 DYC262158 DOG262158 DEK262158 CUO262158 CKS262158 CAW262158 BRA262158 BHE262158 AXI262158 ANM262158 ADQ262158 TU262158 JY262158 ERX983105:ERX983106 WWK196622 WMO196622 WCS196622 VSW196622 VJA196622 UZE196622 UPI196622 UFM196622 TVQ196622 TLU196622 TBY196622 SSC196622 SIG196622 RYK196622 ROO196622 RES196622 QUW196622 QLA196622 QBE196622 PRI196622 PHM196622 OXQ196622 ONU196622 ODY196622 NUC196622 NKG196622 NAK196622 MQO196622 MGS196622 LWW196622 LNA196622 LDE196622 KTI196622 KJM196622 JZQ196622 JPU196622 JFY196622 IWC196622 IMG196622 ICK196622 HSO196622 HIS196622 GYW196622 GPA196622 GFE196622 FVI196622 FLM196622 FBQ196622 ERU196622 EHY196622 DYC196622 DOG196622 DEK196622 CUO196622 CKS196622 CAW196622 BRA196622 BHE196622 AXI196622 ANM196622 ADQ196622 TU196622 JY196622 FBT983105:FBT983106 WWK131086 WMO131086 WCS131086 VSW131086 VJA131086 UZE131086 UPI131086 UFM131086 TVQ131086 TLU131086 TBY131086 SSC131086 SIG131086 RYK131086 ROO131086 RES131086 QUW131086 QLA131086 QBE131086 PRI131086 PHM131086 OXQ131086 ONU131086 ODY131086 NUC131086 NKG131086 NAK131086 MQO131086 MGS131086 LWW131086 LNA131086 LDE131086 KTI131086 KJM131086 JZQ131086 JPU131086 JFY131086 IWC131086 IMG131086 ICK131086 HSO131086 HIS131086 GYW131086 GPA131086 GFE131086 FVI131086 FLM131086 FBQ131086 ERU131086 EHY131086 DYC131086 DOG131086 DEK131086 CUO131086 CKS131086 CAW131086 BRA131086 BHE131086 AXI131086 ANM131086 ADQ131086 TU131086 JY131086 FLP983105:FLP983106 WWK65550 WMO65550 WCS65550 VSW65550 VJA65550 UZE65550 UPI65550 UFM65550 TVQ65550 TLU65550 TBY65550 SSC65550 SIG65550 RYK65550 ROO65550 RES65550 QUW65550 QLA65550 QBE65550 PRI65550 PHM65550 OXQ65550 ONU65550 ODY65550 NUC65550 NKG65550 NAK65550 MQO65550 MGS65550 LWW65550 LNA65550 LDE65550 KTI65550 KJM65550 JZQ65550 JPU65550 JFY65550 IWC65550 IMG65550 ICK65550 HSO65550 HIS65550 GYW65550 GPA65550 GFE65550 FVI65550 FLM65550 FBQ65550 ERU65550 EHY65550 DYC65550 DOG65550 DEK65550 CUO65550 CKS65550 CAW65550 BRA65550 BHE65550 AXI65550 ANM65550 ADQ65550 TU65550 JY65550 W65550:AB65552 WWB983054:WWG983056 WMF983054:WMK983056 WCJ983054:WCO983056 VSN983054:VSS983056 VIR983054:VIW983056 UYV983054:UZA983056 UOZ983054:UPE983056 UFD983054:UFI983056 TVH983054:TVM983056 TLL983054:TLQ983056 TBP983054:TBU983056 SRT983054:SRY983056 SHX983054:SIC983056 RYB983054:RYG983056 ROF983054:ROK983056 REJ983054:REO983056 QUN983054:QUS983056 QKR983054:QKW983056 QAV983054:QBA983056 PQZ983054:PRE983056 PHD983054:PHI983056 OXH983054:OXM983056 ONL983054:ONQ983056 ODP983054:ODU983056 NTT983054:NTY983056 NJX983054:NKC983056 NAB983054:NAG983056 MQF983054:MQK983056 MGJ983054:MGO983056 LWN983054:LWS983056 LMR983054:LMW983056 LCV983054:LDA983056 KSZ983054:KTE983056 KJD983054:KJI983056 JZH983054:JZM983056 JPL983054:JPQ983056 JFP983054:JFU983056 IVT983054:IVY983056 ILX983054:IMC983056 ICB983054:ICG983056 HSF983054:HSK983056 HIJ983054:HIO983056 GYN983054:GYS983056 GOR983054:GOW983056 GEV983054:GFA983056 FUZ983054:FVE983056 FLD983054:FLI983056 FBH983054:FBM983056 ERL983054:ERQ983056 EHP983054:EHU983056 DXT983054:DXY983056 DNX983054:DOC983056 DEB983054:DEG983056 CUF983054:CUK983056 CKJ983054:CKO983056 CAN983054:CAS983056 BQR983054:BQW983056 BGV983054:BHA983056 AWZ983054:AXE983056 AND983054:ANI983056 ADH983054:ADM983056 TL983054:TQ983056 JP983054:JU983056 W983054:AB983056 WWB917518:WWG917520 WMF917518:WMK917520 WCJ917518:WCO917520 VSN917518:VSS917520 VIR917518:VIW917520 UYV917518:UZA917520 UOZ917518:UPE917520 UFD917518:UFI917520 TVH917518:TVM917520 TLL917518:TLQ917520 TBP917518:TBU917520 SRT917518:SRY917520 SHX917518:SIC917520 RYB917518:RYG917520 ROF917518:ROK917520 REJ917518:REO917520 QUN917518:QUS917520 QKR917518:QKW917520 QAV917518:QBA917520 PQZ917518:PRE917520 PHD917518:PHI917520 OXH917518:OXM917520 ONL917518:ONQ917520 ODP917518:ODU917520 NTT917518:NTY917520 NJX917518:NKC917520 NAB917518:NAG917520 MQF917518:MQK917520 MGJ917518:MGO917520 LWN917518:LWS917520 LMR917518:LMW917520 LCV917518:LDA917520 KSZ917518:KTE917520 KJD917518:KJI917520 JZH917518:JZM917520 JPL917518:JPQ917520 JFP917518:JFU917520 IVT917518:IVY917520 ILX917518:IMC917520 ICB917518:ICG917520 HSF917518:HSK917520 HIJ917518:HIO917520 GYN917518:GYS917520 GOR917518:GOW917520 GEV917518:GFA917520 FUZ917518:FVE917520 FLD917518:FLI917520 FBH917518:FBM917520 ERL917518:ERQ917520 EHP917518:EHU917520 DXT917518:DXY917520 DNX917518:DOC917520 DEB917518:DEG917520 CUF917518:CUK917520 CKJ917518:CKO917520 CAN917518:CAS917520 BQR917518:BQW917520 BGV917518:BHA917520 AWZ917518:AXE917520 AND917518:ANI917520 ADH917518:ADM917520 TL917518:TQ917520 JP917518:JU917520 W917518:AB917520 WWB851982:WWG851984 WMF851982:WMK851984 WCJ851982:WCO851984 VSN851982:VSS851984 VIR851982:VIW851984 UYV851982:UZA851984 UOZ851982:UPE851984 UFD851982:UFI851984 TVH851982:TVM851984 TLL851982:TLQ851984 TBP851982:TBU851984 SRT851982:SRY851984 SHX851982:SIC851984 RYB851982:RYG851984 ROF851982:ROK851984 REJ851982:REO851984 QUN851982:QUS851984 QKR851982:QKW851984 QAV851982:QBA851984 PQZ851982:PRE851984 PHD851982:PHI851984 OXH851982:OXM851984 ONL851982:ONQ851984 ODP851982:ODU851984 NTT851982:NTY851984 NJX851982:NKC851984 NAB851982:NAG851984 MQF851982:MQK851984 MGJ851982:MGO851984 LWN851982:LWS851984 LMR851982:LMW851984 LCV851982:LDA851984 KSZ851982:KTE851984 KJD851982:KJI851984 JZH851982:JZM851984 JPL851982:JPQ851984 JFP851982:JFU851984 IVT851982:IVY851984 ILX851982:IMC851984 ICB851982:ICG851984 HSF851982:HSK851984 HIJ851982:HIO851984 GYN851982:GYS851984 GOR851982:GOW851984 GEV851982:GFA851984 FUZ851982:FVE851984 FLD851982:FLI851984 FBH851982:FBM851984 ERL851982:ERQ851984 EHP851982:EHU851984 DXT851982:DXY851984 DNX851982:DOC851984 DEB851982:DEG851984 CUF851982:CUK851984 CKJ851982:CKO851984 CAN851982:CAS851984 BQR851982:BQW851984 BGV851982:BHA851984 AWZ851982:AXE851984 AND851982:ANI851984 ADH851982:ADM851984 TL851982:TQ851984 JP851982:JU851984 W851982:AB851984 WWB786446:WWG786448 WMF786446:WMK786448 WCJ786446:WCO786448 VSN786446:VSS786448 VIR786446:VIW786448 UYV786446:UZA786448 UOZ786446:UPE786448 UFD786446:UFI786448 TVH786446:TVM786448 TLL786446:TLQ786448 TBP786446:TBU786448 SRT786446:SRY786448 SHX786446:SIC786448 RYB786446:RYG786448 ROF786446:ROK786448 REJ786446:REO786448 QUN786446:QUS786448 QKR786446:QKW786448 QAV786446:QBA786448 PQZ786446:PRE786448 PHD786446:PHI786448 OXH786446:OXM786448 ONL786446:ONQ786448 ODP786446:ODU786448 NTT786446:NTY786448 NJX786446:NKC786448 NAB786446:NAG786448 MQF786446:MQK786448 MGJ786446:MGO786448 LWN786446:LWS786448 LMR786446:LMW786448 LCV786446:LDA786448 KSZ786446:KTE786448 KJD786446:KJI786448 JZH786446:JZM786448 JPL786446:JPQ786448 JFP786446:JFU786448 IVT786446:IVY786448 ILX786446:IMC786448 ICB786446:ICG786448 HSF786446:HSK786448 HIJ786446:HIO786448 GYN786446:GYS786448 GOR786446:GOW786448 GEV786446:GFA786448 FUZ786446:FVE786448 FLD786446:FLI786448 FBH786446:FBM786448 ERL786446:ERQ786448 EHP786446:EHU786448 DXT786446:DXY786448 DNX786446:DOC786448 DEB786446:DEG786448 CUF786446:CUK786448 CKJ786446:CKO786448 CAN786446:CAS786448 BQR786446:BQW786448 BGV786446:BHA786448 AWZ786446:AXE786448 AND786446:ANI786448 ADH786446:ADM786448 TL786446:TQ786448 JP786446:JU786448 W786446:AB786448 WWB720910:WWG720912 WMF720910:WMK720912 WCJ720910:WCO720912 VSN720910:VSS720912 VIR720910:VIW720912 UYV720910:UZA720912 UOZ720910:UPE720912 UFD720910:UFI720912 TVH720910:TVM720912 TLL720910:TLQ720912 TBP720910:TBU720912 SRT720910:SRY720912 SHX720910:SIC720912 RYB720910:RYG720912 ROF720910:ROK720912 REJ720910:REO720912 QUN720910:QUS720912 QKR720910:QKW720912 QAV720910:QBA720912 PQZ720910:PRE720912 PHD720910:PHI720912 OXH720910:OXM720912 ONL720910:ONQ720912 ODP720910:ODU720912 NTT720910:NTY720912 NJX720910:NKC720912 NAB720910:NAG720912 MQF720910:MQK720912 MGJ720910:MGO720912 LWN720910:LWS720912 LMR720910:LMW720912 LCV720910:LDA720912 KSZ720910:KTE720912 KJD720910:KJI720912 JZH720910:JZM720912 JPL720910:JPQ720912 JFP720910:JFU720912 IVT720910:IVY720912 ILX720910:IMC720912 ICB720910:ICG720912 HSF720910:HSK720912 HIJ720910:HIO720912 GYN720910:GYS720912 GOR720910:GOW720912 GEV720910:GFA720912 FUZ720910:FVE720912 FLD720910:FLI720912 FBH720910:FBM720912 ERL720910:ERQ720912 EHP720910:EHU720912 DXT720910:DXY720912 DNX720910:DOC720912 DEB720910:DEG720912 CUF720910:CUK720912 CKJ720910:CKO720912 CAN720910:CAS720912 BQR720910:BQW720912 BGV720910:BHA720912 AWZ720910:AXE720912 AND720910:ANI720912 ADH720910:ADM720912 TL720910:TQ720912 JP720910:JU720912 W720910:AB720912 WWB655374:WWG655376 WMF655374:WMK655376 WCJ655374:WCO655376 VSN655374:VSS655376 VIR655374:VIW655376 UYV655374:UZA655376 UOZ655374:UPE655376 UFD655374:UFI655376 TVH655374:TVM655376 TLL655374:TLQ655376 TBP655374:TBU655376 SRT655374:SRY655376 SHX655374:SIC655376 RYB655374:RYG655376 ROF655374:ROK655376 REJ655374:REO655376 QUN655374:QUS655376 QKR655374:QKW655376 QAV655374:QBA655376 PQZ655374:PRE655376 PHD655374:PHI655376 OXH655374:OXM655376 ONL655374:ONQ655376 ODP655374:ODU655376 NTT655374:NTY655376 NJX655374:NKC655376 NAB655374:NAG655376 MQF655374:MQK655376 MGJ655374:MGO655376 LWN655374:LWS655376 LMR655374:LMW655376 LCV655374:LDA655376 KSZ655374:KTE655376 KJD655374:KJI655376 JZH655374:JZM655376 JPL655374:JPQ655376 JFP655374:JFU655376 IVT655374:IVY655376 ILX655374:IMC655376 ICB655374:ICG655376 HSF655374:HSK655376 HIJ655374:HIO655376 GYN655374:GYS655376 GOR655374:GOW655376 GEV655374:GFA655376 FUZ655374:FVE655376 FLD655374:FLI655376 FBH655374:FBM655376 ERL655374:ERQ655376 EHP655374:EHU655376 DXT655374:DXY655376 DNX655374:DOC655376 DEB655374:DEG655376 CUF655374:CUK655376 CKJ655374:CKO655376 CAN655374:CAS655376 BQR655374:BQW655376 BGV655374:BHA655376 AWZ655374:AXE655376 AND655374:ANI655376 ADH655374:ADM655376 TL655374:TQ655376 JP655374:JU655376 W655374:AB655376 WWB589838:WWG589840 WMF589838:WMK589840 WCJ589838:WCO589840 VSN589838:VSS589840 VIR589838:VIW589840 UYV589838:UZA589840 UOZ589838:UPE589840 UFD589838:UFI589840 TVH589838:TVM589840 TLL589838:TLQ589840 TBP589838:TBU589840 SRT589838:SRY589840 SHX589838:SIC589840 RYB589838:RYG589840 ROF589838:ROK589840 REJ589838:REO589840 QUN589838:QUS589840 QKR589838:QKW589840 QAV589838:QBA589840 PQZ589838:PRE589840 PHD589838:PHI589840 OXH589838:OXM589840 ONL589838:ONQ589840 ODP589838:ODU589840 NTT589838:NTY589840 NJX589838:NKC589840 NAB589838:NAG589840 MQF589838:MQK589840 MGJ589838:MGO589840 LWN589838:LWS589840 LMR589838:LMW589840 LCV589838:LDA589840 KSZ589838:KTE589840 KJD589838:KJI589840 JZH589838:JZM589840 JPL589838:JPQ589840 JFP589838:JFU589840 IVT589838:IVY589840 ILX589838:IMC589840 ICB589838:ICG589840 HSF589838:HSK589840 HIJ589838:HIO589840 GYN589838:GYS589840 GOR589838:GOW589840 GEV589838:GFA589840 FUZ589838:FVE589840 FLD589838:FLI589840 FBH589838:FBM589840 ERL589838:ERQ589840 EHP589838:EHU589840 DXT589838:DXY589840 DNX589838:DOC589840 DEB589838:DEG589840 CUF589838:CUK589840 CKJ589838:CKO589840 CAN589838:CAS589840 BQR589838:BQW589840 BGV589838:BHA589840 AWZ589838:AXE589840 AND589838:ANI589840 ADH589838:ADM589840 TL589838:TQ589840 JP589838:JU589840 W589838:AB589840 WWB524302:WWG524304 WMF524302:WMK524304 WCJ524302:WCO524304 VSN524302:VSS524304 VIR524302:VIW524304 UYV524302:UZA524304 UOZ524302:UPE524304 UFD524302:UFI524304 TVH524302:TVM524304 TLL524302:TLQ524304 TBP524302:TBU524304 SRT524302:SRY524304 SHX524302:SIC524304 RYB524302:RYG524304 ROF524302:ROK524304 REJ524302:REO524304 QUN524302:QUS524304 QKR524302:QKW524304 QAV524302:QBA524304 PQZ524302:PRE524304 PHD524302:PHI524304 OXH524302:OXM524304 ONL524302:ONQ524304 ODP524302:ODU524304 NTT524302:NTY524304 NJX524302:NKC524304 NAB524302:NAG524304 MQF524302:MQK524304 MGJ524302:MGO524304 LWN524302:LWS524304 LMR524302:LMW524304 LCV524302:LDA524304 KSZ524302:KTE524304 KJD524302:KJI524304 JZH524302:JZM524304 JPL524302:JPQ524304 JFP524302:JFU524304 IVT524302:IVY524304 ILX524302:IMC524304 ICB524302:ICG524304 HSF524302:HSK524304 HIJ524302:HIO524304 GYN524302:GYS524304 GOR524302:GOW524304 GEV524302:GFA524304 FUZ524302:FVE524304 FLD524302:FLI524304 FBH524302:FBM524304 ERL524302:ERQ524304 EHP524302:EHU524304 DXT524302:DXY524304 DNX524302:DOC524304 DEB524302:DEG524304 CUF524302:CUK524304 CKJ524302:CKO524304 CAN524302:CAS524304 BQR524302:BQW524304 BGV524302:BHA524304 AWZ524302:AXE524304 AND524302:ANI524304 ADH524302:ADM524304 TL524302:TQ524304 JP524302:JU524304 W524302:AB524304 WWB458766:WWG458768 WMF458766:WMK458768 WCJ458766:WCO458768 VSN458766:VSS458768 VIR458766:VIW458768 UYV458766:UZA458768 UOZ458766:UPE458768 UFD458766:UFI458768 TVH458766:TVM458768 TLL458766:TLQ458768 TBP458766:TBU458768 SRT458766:SRY458768 SHX458766:SIC458768 RYB458766:RYG458768 ROF458766:ROK458768 REJ458766:REO458768 QUN458766:QUS458768 QKR458766:QKW458768 QAV458766:QBA458768 PQZ458766:PRE458768 PHD458766:PHI458768 OXH458766:OXM458768 ONL458766:ONQ458768 ODP458766:ODU458768 NTT458766:NTY458768 NJX458766:NKC458768 NAB458766:NAG458768 MQF458766:MQK458768 MGJ458766:MGO458768 LWN458766:LWS458768 LMR458766:LMW458768 LCV458766:LDA458768 KSZ458766:KTE458768 KJD458766:KJI458768 JZH458766:JZM458768 JPL458766:JPQ458768 JFP458766:JFU458768 IVT458766:IVY458768 ILX458766:IMC458768 ICB458766:ICG458768 HSF458766:HSK458768 HIJ458766:HIO458768 GYN458766:GYS458768 GOR458766:GOW458768 GEV458766:GFA458768 FUZ458766:FVE458768 FLD458766:FLI458768 FBH458766:FBM458768 ERL458766:ERQ458768 EHP458766:EHU458768 DXT458766:DXY458768 DNX458766:DOC458768 DEB458766:DEG458768 CUF458766:CUK458768 CKJ458766:CKO458768 CAN458766:CAS458768 BQR458766:BQW458768 BGV458766:BHA458768 AWZ458766:AXE458768 AND458766:ANI458768 ADH458766:ADM458768 TL458766:TQ458768 JP458766:JU458768 W458766:AB458768 WWB393230:WWG393232 WMF393230:WMK393232 WCJ393230:WCO393232 VSN393230:VSS393232 VIR393230:VIW393232 UYV393230:UZA393232 UOZ393230:UPE393232 UFD393230:UFI393232 TVH393230:TVM393232 TLL393230:TLQ393232 TBP393230:TBU393232 SRT393230:SRY393232 SHX393230:SIC393232 RYB393230:RYG393232 ROF393230:ROK393232 REJ393230:REO393232 QUN393230:QUS393232 QKR393230:QKW393232 QAV393230:QBA393232 PQZ393230:PRE393232 PHD393230:PHI393232 OXH393230:OXM393232 ONL393230:ONQ393232 ODP393230:ODU393232 NTT393230:NTY393232 NJX393230:NKC393232 NAB393230:NAG393232 MQF393230:MQK393232 MGJ393230:MGO393232 LWN393230:LWS393232 LMR393230:LMW393232 LCV393230:LDA393232 KSZ393230:KTE393232 KJD393230:KJI393232 JZH393230:JZM393232 JPL393230:JPQ393232 JFP393230:JFU393232 IVT393230:IVY393232 ILX393230:IMC393232 ICB393230:ICG393232 HSF393230:HSK393232 HIJ393230:HIO393232 GYN393230:GYS393232 GOR393230:GOW393232 GEV393230:GFA393232 FUZ393230:FVE393232 FLD393230:FLI393232 FBH393230:FBM393232 ERL393230:ERQ393232 EHP393230:EHU393232 DXT393230:DXY393232 DNX393230:DOC393232 DEB393230:DEG393232 CUF393230:CUK393232 CKJ393230:CKO393232 CAN393230:CAS393232 BQR393230:BQW393232 BGV393230:BHA393232 AWZ393230:AXE393232 AND393230:ANI393232 ADH393230:ADM393232 TL393230:TQ393232 JP393230:JU393232 W393230:AB393232 WWB327694:WWG327696 WMF327694:WMK327696 WCJ327694:WCO327696 VSN327694:VSS327696 VIR327694:VIW327696 UYV327694:UZA327696 UOZ327694:UPE327696 UFD327694:UFI327696 TVH327694:TVM327696 TLL327694:TLQ327696 TBP327694:TBU327696 SRT327694:SRY327696 SHX327694:SIC327696 RYB327694:RYG327696 ROF327694:ROK327696 REJ327694:REO327696 QUN327694:QUS327696 QKR327694:QKW327696 QAV327694:QBA327696 PQZ327694:PRE327696 PHD327694:PHI327696 OXH327694:OXM327696 ONL327694:ONQ327696 ODP327694:ODU327696 NTT327694:NTY327696 NJX327694:NKC327696 NAB327694:NAG327696 MQF327694:MQK327696 MGJ327694:MGO327696 LWN327694:LWS327696 LMR327694:LMW327696 LCV327694:LDA327696 KSZ327694:KTE327696 KJD327694:KJI327696 JZH327694:JZM327696 JPL327694:JPQ327696 JFP327694:JFU327696 IVT327694:IVY327696 ILX327694:IMC327696 ICB327694:ICG327696 HSF327694:HSK327696 HIJ327694:HIO327696 GYN327694:GYS327696 GOR327694:GOW327696 GEV327694:GFA327696 FUZ327694:FVE327696 FLD327694:FLI327696 FBH327694:FBM327696 ERL327694:ERQ327696 EHP327694:EHU327696 DXT327694:DXY327696 DNX327694:DOC327696 DEB327694:DEG327696 CUF327694:CUK327696 CKJ327694:CKO327696 CAN327694:CAS327696 BQR327694:BQW327696 BGV327694:BHA327696 AWZ327694:AXE327696 AND327694:ANI327696 ADH327694:ADM327696 TL327694:TQ327696 JP327694:JU327696 W327694:AB327696 WWB262158:WWG262160 WMF262158:WMK262160 WCJ262158:WCO262160 VSN262158:VSS262160 VIR262158:VIW262160 UYV262158:UZA262160 UOZ262158:UPE262160 UFD262158:UFI262160 TVH262158:TVM262160 TLL262158:TLQ262160 TBP262158:TBU262160 SRT262158:SRY262160 SHX262158:SIC262160 RYB262158:RYG262160 ROF262158:ROK262160 REJ262158:REO262160 QUN262158:QUS262160 QKR262158:QKW262160 QAV262158:QBA262160 PQZ262158:PRE262160 PHD262158:PHI262160 OXH262158:OXM262160 ONL262158:ONQ262160 ODP262158:ODU262160 NTT262158:NTY262160 NJX262158:NKC262160 NAB262158:NAG262160 MQF262158:MQK262160 MGJ262158:MGO262160 LWN262158:LWS262160 LMR262158:LMW262160 LCV262158:LDA262160 KSZ262158:KTE262160 KJD262158:KJI262160 JZH262158:JZM262160 JPL262158:JPQ262160 JFP262158:JFU262160 IVT262158:IVY262160 ILX262158:IMC262160 ICB262158:ICG262160 HSF262158:HSK262160 HIJ262158:HIO262160 GYN262158:GYS262160 GOR262158:GOW262160 GEV262158:GFA262160 FUZ262158:FVE262160 FLD262158:FLI262160 FBH262158:FBM262160 ERL262158:ERQ262160 EHP262158:EHU262160 DXT262158:DXY262160 DNX262158:DOC262160 DEB262158:DEG262160 CUF262158:CUK262160 CKJ262158:CKO262160 CAN262158:CAS262160 BQR262158:BQW262160 BGV262158:BHA262160 AWZ262158:AXE262160 AND262158:ANI262160 ADH262158:ADM262160 TL262158:TQ262160 JP262158:JU262160 W262158:AB262160 WWB196622:WWG196624 WMF196622:WMK196624 WCJ196622:WCO196624 VSN196622:VSS196624 VIR196622:VIW196624 UYV196622:UZA196624 UOZ196622:UPE196624 UFD196622:UFI196624 TVH196622:TVM196624 TLL196622:TLQ196624 TBP196622:TBU196624 SRT196622:SRY196624 SHX196622:SIC196624 RYB196622:RYG196624 ROF196622:ROK196624 REJ196622:REO196624 QUN196622:QUS196624 QKR196622:QKW196624 QAV196622:QBA196624 PQZ196622:PRE196624 PHD196622:PHI196624 OXH196622:OXM196624 ONL196622:ONQ196624 ODP196622:ODU196624 NTT196622:NTY196624 NJX196622:NKC196624 NAB196622:NAG196624 MQF196622:MQK196624 MGJ196622:MGO196624 LWN196622:LWS196624 LMR196622:LMW196624 LCV196622:LDA196624 KSZ196622:KTE196624 KJD196622:KJI196624 JZH196622:JZM196624 JPL196622:JPQ196624 JFP196622:JFU196624 IVT196622:IVY196624 ILX196622:IMC196624 ICB196622:ICG196624 HSF196622:HSK196624 HIJ196622:HIO196624 GYN196622:GYS196624 GOR196622:GOW196624 GEV196622:GFA196624 FUZ196622:FVE196624 FLD196622:FLI196624 FBH196622:FBM196624 ERL196622:ERQ196624 EHP196622:EHU196624 DXT196622:DXY196624 DNX196622:DOC196624 DEB196622:DEG196624 CUF196622:CUK196624 CKJ196622:CKO196624 CAN196622:CAS196624 BQR196622:BQW196624 BGV196622:BHA196624 AWZ196622:AXE196624 AND196622:ANI196624 ADH196622:ADM196624 TL196622:TQ196624 JP196622:JU196624 W196622:AB196624 WWB131086:WWG131088 WMF131086:WMK131088 WCJ131086:WCO131088 VSN131086:VSS131088 VIR131086:VIW131088 UYV131086:UZA131088 UOZ131086:UPE131088 UFD131086:UFI131088 TVH131086:TVM131088 TLL131086:TLQ131088 TBP131086:TBU131088 SRT131086:SRY131088 SHX131086:SIC131088 RYB131086:RYG131088 ROF131086:ROK131088 REJ131086:REO131088 QUN131086:QUS131088 QKR131086:QKW131088 QAV131086:QBA131088 PQZ131086:PRE131088 PHD131086:PHI131088 OXH131086:OXM131088 ONL131086:ONQ131088 ODP131086:ODU131088 NTT131086:NTY131088 NJX131086:NKC131088 NAB131086:NAG131088 MQF131086:MQK131088 MGJ131086:MGO131088 LWN131086:LWS131088 LMR131086:LMW131088 LCV131086:LDA131088 KSZ131086:KTE131088 KJD131086:KJI131088 JZH131086:JZM131088 JPL131086:JPQ131088 JFP131086:JFU131088 IVT131086:IVY131088 ILX131086:IMC131088 ICB131086:ICG131088 HSF131086:HSK131088 HIJ131086:HIO131088 GYN131086:GYS131088 GOR131086:GOW131088 GEV131086:GFA131088 FUZ131086:FVE131088 FLD131086:FLI131088 FBH131086:FBM131088 ERL131086:ERQ131088 EHP131086:EHU131088 DXT131086:DXY131088 DNX131086:DOC131088 DEB131086:DEG131088 CUF131086:CUK131088 CKJ131086:CKO131088 CAN131086:CAS131088 BQR131086:BQW131088 BGV131086:BHA131088 AWZ131086:AXE131088 AND131086:ANI131088 ADH131086:ADM131088 TL131086:TQ131088 JP131086:JU131088 W131086:AB131088 WWB65550:WWG65552 WMF65550:WMK65552 WCJ65550:WCO65552 VSN65550:VSS65552 VIR65550:VIW65552 UYV65550:UZA65552 UOZ65550:UPE65552 UFD65550:UFI65552 TVH65550:TVM65552 TLL65550:TLQ65552 TBP65550:TBU65552 SRT65550:SRY65552 SHX65550:SIC65552 RYB65550:RYG65552 ROF65550:ROK65552 REJ65550:REO65552 QUN65550:QUS65552 QKR65550:QKW65552 QAV65550:QBA65552 PQZ65550:PRE65552 PHD65550:PHI65552 OXH65550:OXM65552 ONL65550:ONQ65552 ODP65550:ODU65552 NTT65550:NTY65552 NJX65550:NKC65552 NAB65550:NAG65552 MQF65550:MQK65552 MGJ65550:MGO65552 LWN65550:LWS65552 LMR65550:LMW65552 LCV65550:LDA65552 KSZ65550:KTE65552 KJD65550:KJI65552 JZH65550:JZM65552 JPL65550:JPQ65552 JFP65550:JFU65552 IVT65550:IVY65552 ILX65550:IMC65552 ICB65550:ICG65552 HSF65550:HSK65552 HIJ65550:HIO65552 GYN65550:GYS65552 GOR65550:GOW65552 GEV65550:GFA65552 FUZ65550:FVE65552 FLD65550:FLI65552 FBH65550:FBM65552 ERL65550:ERQ65552 EHP65550:EHU65552 DXT65550:DXY65552 DNX65550:DOC65552 DEB65550:DEG65552 CUF65550:CUK65552 CKJ65550:CKO65552 CAN65550:CAS65552 BQR65550:BQW65552 BGV65550:BHA65552 AWZ65550:AXE65552 AND65550:ANI65552 ADH65550:ADM65552 TL65550:TQ65552 JP65550:JU65552 V65550 WWA983056 WME983056 WCI983056 VSM983056 VIQ983056 UYU983056 UOY983056 UFC983056 TVG983056 TLK983056 TBO983056 SRS983056 SHW983056 RYA983056 ROE983056 REI983056 QUM983056 QKQ983056 QAU983056 PQY983056 PHC983056 OXG983056 ONK983056 ODO983056 NTS983056 NJW983056 NAA983056 MQE983056 MGI983056 LWM983056 LMQ983056 LCU983056 KSY983056 KJC983056 JZG983056 JPK983056 JFO983056 IVS983056 ILW983056 ICA983056 HSE983056 HII983056 GYM983056 GOQ983056 GEU983056 FUY983056 FLC983056 FBG983056 ERK983056 EHO983056 DXS983056 DNW983056 DEA983056 CUE983056 CKI983056 CAM983056 BQQ983056 BGU983056 AWY983056 ANC983056 ADG983056 TK983056 JO983056 V983056 WWA917520 WME917520 WCI917520 VSM917520 VIQ917520 UYU917520 UOY917520 UFC917520 TVG917520 TLK917520 TBO917520 SRS917520 SHW917520 RYA917520 ROE917520 REI917520 QUM917520 QKQ917520 QAU917520 PQY917520 PHC917520 OXG917520 ONK917520 ODO917520 NTS917520 NJW917520 NAA917520 MQE917520 MGI917520 LWM917520 LMQ917520 LCU917520 KSY917520 KJC917520 JZG917520 JPK917520 JFO917520 IVS917520 ILW917520 ICA917520 HSE917520 HII917520 GYM917520 GOQ917520 GEU917520 FUY917520 FLC917520 FBG917520 ERK917520 EHO917520 DXS917520 DNW917520 DEA917520 CUE917520 CKI917520 CAM917520 BQQ917520 BGU917520 AWY917520 ANC917520 ADG917520 TK917520 JO917520 V917520 WWA851984 WME851984 WCI851984 VSM851984 VIQ851984 UYU851984 UOY851984 UFC851984 TVG851984 TLK851984 TBO851984 SRS851984 SHW851984 RYA851984 ROE851984 REI851984 QUM851984 QKQ851984 QAU851984 PQY851984 PHC851984 OXG851984 ONK851984 ODO851984 NTS851984 NJW851984 NAA851984 MQE851984 MGI851984 LWM851984 LMQ851984 LCU851984 KSY851984 KJC851984 JZG851984 JPK851984 JFO851984 IVS851984 ILW851984 ICA851984 HSE851984 HII851984 GYM851984 GOQ851984 GEU851984 FUY851984 FLC851984 FBG851984 ERK851984 EHO851984 DXS851984 DNW851984 DEA851984 CUE851984 CKI851984 CAM851984 BQQ851984 BGU851984 AWY851984 ANC851984 ADG851984 TK851984 JO851984 V851984 WWA786448 WME786448 WCI786448 VSM786448 VIQ786448 UYU786448 UOY786448 UFC786448 TVG786448 TLK786448 TBO786448 SRS786448 SHW786448 RYA786448 ROE786448 REI786448 QUM786448 QKQ786448 QAU786448 PQY786448 PHC786448 OXG786448 ONK786448 ODO786448 NTS786448 NJW786448 NAA786448 MQE786448 MGI786448 LWM786448 LMQ786448 LCU786448 KSY786448 KJC786448 JZG786448 JPK786448 JFO786448 IVS786448 ILW786448 ICA786448 HSE786448 HII786448 GYM786448 GOQ786448 GEU786448 FUY786448 FLC786448 FBG786448 ERK786448 EHO786448 DXS786448 DNW786448 DEA786448 CUE786448 CKI786448 CAM786448 BQQ786448 BGU786448 AWY786448 ANC786448 ADG786448 TK786448 JO786448 V786448 WWA720912 WME720912 WCI720912 VSM720912 VIQ720912 UYU720912 UOY720912 UFC720912 TVG720912 TLK720912 TBO720912 SRS720912 SHW720912 RYA720912 ROE720912 REI720912 QUM720912 QKQ720912 QAU720912 PQY720912 PHC720912 OXG720912 ONK720912 ODO720912 NTS720912 NJW720912 NAA720912 MQE720912 MGI720912 LWM720912 LMQ720912 LCU720912 KSY720912 KJC720912 JZG720912 JPK720912 JFO720912 IVS720912 ILW720912 ICA720912 HSE720912 HII720912 GYM720912 GOQ720912 GEU720912 FUY720912 FLC720912 FBG720912 ERK720912 EHO720912 DXS720912 DNW720912 DEA720912 CUE720912 CKI720912 CAM720912 BQQ720912 BGU720912 AWY720912 ANC720912 ADG720912 TK720912 JO720912 V720912 WWA655376 WME655376 WCI655376 VSM655376 VIQ655376 UYU655376 UOY655376 UFC655376 TVG655376 TLK655376 TBO655376 SRS655376 SHW655376 RYA655376 ROE655376 REI655376 QUM655376 QKQ655376 QAU655376 PQY655376 PHC655376 OXG655376 ONK655376 ODO655376 NTS655376 NJW655376 NAA655376 MQE655376 MGI655376 LWM655376 LMQ655376 LCU655376 KSY655376 KJC655376 JZG655376 JPK655376 JFO655376 IVS655376 ILW655376 ICA655376 HSE655376 HII655376 GYM655376 GOQ655376 GEU655376 FUY655376 FLC655376 FBG655376 ERK655376 EHO655376 DXS655376 DNW655376 DEA655376 CUE655376 CKI655376 CAM655376 BQQ655376 BGU655376 AWY655376 ANC655376 ADG655376 TK655376 JO655376 V655376 WWA589840 WME589840 WCI589840 VSM589840 VIQ589840 UYU589840 UOY589840 UFC589840 TVG589840 TLK589840 TBO589840 SRS589840 SHW589840 RYA589840 ROE589840 REI589840 QUM589840 QKQ589840 QAU589840 PQY589840 PHC589840 OXG589840 ONK589840 ODO589840 NTS589840 NJW589840 NAA589840 MQE589840 MGI589840 LWM589840 LMQ589840 LCU589840 KSY589840 KJC589840 JZG589840 JPK589840 JFO589840 IVS589840 ILW589840 ICA589840 HSE589840 HII589840 GYM589840 GOQ589840 GEU589840 FUY589840 FLC589840 FBG589840 ERK589840 EHO589840 DXS589840 DNW589840 DEA589840 CUE589840 CKI589840 CAM589840 BQQ589840 BGU589840 AWY589840 ANC589840 ADG589840 TK589840 JO589840 V589840 WWA524304 WME524304 WCI524304 VSM524304 VIQ524304 UYU524304 UOY524304 UFC524304 TVG524304 TLK524304 TBO524304 SRS524304 SHW524304 RYA524304 ROE524304 REI524304 QUM524304 QKQ524304 QAU524304 PQY524304 PHC524304 OXG524304 ONK524304 ODO524304 NTS524304 NJW524304 NAA524304 MQE524304 MGI524304 LWM524304 LMQ524304 LCU524304 KSY524304 KJC524304 JZG524304 JPK524304 JFO524304 IVS524304 ILW524304 ICA524304 HSE524304 HII524304 GYM524304 GOQ524304 GEU524304 FUY524304 FLC524304 FBG524304 ERK524304 EHO524304 DXS524304 DNW524304 DEA524304 CUE524304 CKI524304 CAM524304 BQQ524304 BGU524304 AWY524304 ANC524304 ADG524304 TK524304 JO524304 V524304 WWA458768 WME458768 WCI458768 VSM458768 VIQ458768 UYU458768 UOY458768 UFC458768 TVG458768 TLK458768 TBO458768 SRS458768 SHW458768 RYA458768 ROE458768 REI458768 QUM458768 QKQ458768 QAU458768 PQY458768 PHC458768 OXG458768 ONK458768 ODO458768 NTS458768 NJW458768 NAA458768 MQE458768 MGI458768 LWM458768 LMQ458768 LCU458768 KSY458768 KJC458768 JZG458768 JPK458768 JFO458768 IVS458768 ILW458768 ICA458768 HSE458768 HII458768 GYM458768 GOQ458768 GEU458768 FUY458768 FLC458768 FBG458768 ERK458768 EHO458768 DXS458768 DNW458768 DEA458768 CUE458768 CKI458768 CAM458768 BQQ458768 BGU458768 AWY458768 ANC458768 ADG458768 TK458768 JO458768 V458768 WWA393232 WME393232 WCI393232 VSM393232 VIQ393232 UYU393232 UOY393232 UFC393232 TVG393232 TLK393232 TBO393232 SRS393232 SHW393232 RYA393232 ROE393232 REI393232 QUM393232 QKQ393232 QAU393232 PQY393232 PHC393232 OXG393232 ONK393232 ODO393232 NTS393232 NJW393232 NAA393232 MQE393232 MGI393232 LWM393232 LMQ393232 LCU393232 KSY393232 KJC393232 JZG393232 JPK393232 JFO393232 IVS393232 ILW393232 ICA393232 HSE393232 HII393232 GYM393232 GOQ393232 GEU393232 FUY393232 FLC393232 FBG393232 ERK393232 EHO393232 DXS393232 DNW393232 DEA393232 CUE393232 CKI393232 CAM393232 BQQ393232 BGU393232 AWY393232 ANC393232 ADG393232 TK393232 JO393232 V393232 WWA327696 WME327696 WCI327696 VSM327696 VIQ327696 UYU327696 UOY327696 UFC327696 TVG327696 TLK327696 TBO327696 SRS327696 SHW327696 RYA327696 ROE327696 REI327696 QUM327696 QKQ327696 QAU327696 PQY327696 PHC327696 OXG327696 ONK327696 ODO327696 NTS327696 NJW327696 NAA327696 MQE327696 MGI327696 LWM327696 LMQ327696 LCU327696 KSY327696 KJC327696 JZG327696 JPK327696 JFO327696 IVS327696 ILW327696 ICA327696 HSE327696 HII327696 GYM327696 GOQ327696 GEU327696 FUY327696 FLC327696 FBG327696 ERK327696 EHO327696 DXS327696 DNW327696 DEA327696 CUE327696 CKI327696 CAM327696 BQQ327696 BGU327696 AWY327696 ANC327696 ADG327696 TK327696 JO327696 V327696 WWA262160 WME262160 WCI262160 VSM262160 VIQ262160 UYU262160 UOY262160 UFC262160 TVG262160 TLK262160 TBO262160 SRS262160 SHW262160 RYA262160 ROE262160 REI262160 QUM262160 QKQ262160 QAU262160 PQY262160 PHC262160 OXG262160 ONK262160 ODO262160 NTS262160 NJW262160 NAA262160 MQE262160 MGI262160 LWM262160 LMQ262160 LCU262160 KSY262160 KJC262160 JZG262160 JPK262160 JFO262160 IVS262160 ILW262160 ICA262160 HSE262160 HII262160 GYM262160 GOQ262160 GEU262160 FUY262160 FLC262160 FBG262160 ERK262160 EHO262160 DXS262160 DNW262160 DEA262160 CUE262160 CKI262160 CAM262160 BQQ262160 BGU262160 AWY262160 ANC262160 ADG262160 TK262160 JO262160 V262160 WWA196624 WME196624 WCI196624 VSM196624 VIQ196624 UYU196624 UOY196624 UFC196624 TVG196624 TLK196624 TBO196624 SRS196624 SHW196624 RYA196624 ROE196624 REI196624 QUM196624 QKQ196624 QAU196624 PQY196624 PHC196624 OXG196624 ONK196624 ODO196624 NTS196624 NJW196624 NAA196624 MQE196624 MGI196624 LWM196624 LMQ196624 LCU196624 KSY196624 KJC196624 JZG196624 JPK196624 JFO196624 IVS196624 ILW196624 ICA196624 HSE196624 HII196624 GYM196624 GOQ196624 GEU196624 FUY196624 FLC196624 FBG196624 ERK196624 EHO196624 DXS196624 DNW196624 DEA196624 CUE196624 CKI196624 CAM196624 BQQ196624 BGU196624 AWY196624 ANC196624 ADG196624 TK196624 JO196624 V196624 WWA131088 WME131088 WCI131088 VSM131088 VIQ131088 UYU131088 UOY131088 UFC131088 TVG131088 TLK131088 TBO131088 SRS131088 SHW131088 RYA131088 ROE131088 REI131088 QUM131088 QKQ131088 QAU131088 PQY131088 PHC131088 OXG131088 ONK131088 ODO131088 NTS131088 NJW131088 NAA131088 MQE131088 MGI131088 LWM131088 LMQ131088 LCU131088 KSY131088 KJC131088 JZG131088 JPK131088 JFO131088 IVS131088 ILW131088 ICA131088 HSE131088 HII131088 GYM131088 GOQ131088 GEU131088 FUY131088 FLC131088 FBG131088 ERK131088 EHO131088 DXS131088 DNW131088 DEA131088 CUE131088 CKI131088 CAM131088 BQQ131088 BGU131088 AWY131088 ANC131088 ADG131088 TK131088 JO131088 V131088 WWA65552 WME65552 WCI65552 VSM65552 VIQ65552 UYU65552 UOY65552 UFC65552 TVG65552 TLK65552 TBO65552 SRS65552 SHW65552 RYA65552 ROE65552 REI65552 QUM65552 QKQ65552 QAU65552 PQY65552 PHC65552 OXG65552 ONK65552 ODO65552 NTS65552 NJW65552 NAA65552 MQE65552 MGI65552 LWM65552 LMQ65552 LCU65552 KSY65552 KJC65552 JZG65552 JPK65552 JFO65552 IVS65552 ILW65552 ICA65552 HSE65552 HII65552 GYM65552 GOQ65552 GEU65552 FUY65552 FLC65552 FBG65552 ERK65552 EHO65552 DXS65552 DNW65552 DEA65552 CUE65552 CKI65552 CAM65552 BQQ65552 BGU65552 AWY65552 ANC65552 ADG65552 TK65552 JO65552 V65552 WWA983054 WME983054 WCI983054 VSM983054 VIQ983054 UYU983054 UOY983054 UFC983054 TVG983054 TLK983054 TBO983054 SRS983054 SHW983054 RYA983054 ROE983054 REI983054 QUM983054 QKQ983054 QAU983054 PQY983054 PHC983054 OXG983054 ONK983054 ODO983054 NTS983054 NJW983054 NAA983054 MQE983054 MGI983054 LWM983054 LMQ983054 LCU983054 KSY983054 KJC983054 JZG983054 JPK983054 JFO983054 IVS983054 ILW983054 ICA983054 HSE983054 HII983054 GYM983054 GOQ983054 GEU983054 FUY983054 FLC983054 FBG983054 ERK983054 EHO983054 DXS983054 DNW983054 DEA983054 CUE983054 CKI983054 CAM983054 BQQ983054 BGU983054 AWY983054 ANC983054 ADG983054 TK983054 JO983054 V983054 WWA917518 WME917518 WCI917518 VSM917518 VIQ917518 UYU917518 UOY917518 UFC917518 TVG917518 TLK917518 TBO917518 SRS917518 SHW917518 RYA917518 ROE917518 REI917518 QUM917518 QKQ917518 QAU917518 PQY917518 PHC917518 OXG917518 ONK917518 ODO917518 NTS917518 NJW917518 NAA917518 MQE917518 MGI917518 LWM917518 LMQ917518 LCU917518 KSY917518 KJC917518 JZG917518 JPK917518 JFO917518 IVS917518 ILW917518 ICA917518 HSE917518 HII917518 GYM917518 GOQ917518 GEU917518 FUY917518 FLC917518 FBG917518 ERK917518 EHO917518 DXS917518 DNW917518 DEA917518 CUE917518 CKI917518 CAM917518 BQQ917518 BGU917518 AWY917518 ANC917518 ADG917518 TK917518 JO917518 V917518 WWA851982 WME851982 WCI851982 VSM851982 VIQ851982 UYU851982 UOY851982 UFC851982 TVG851982 TLK851982 TBO851982 SRS851982 SHW851982 RYA851982 ROE851982 REI851982 QUM851982 QKQ851982 QAU851982 PQY851982 PHC851982 OXG851982 ONK851982 ODO851982 NTS851982 NJW851982 NAA851982 MQE851982 MGI851982 LWM851982 LMQ851982 LCU851982 KSY851982 KJC851982 JZG851982 JPK851982 JFO851982 IVS851982 ILW851982 ICA851982 HSE851982 HII851982 GYM851982 GOQ851982 GEU851982 FUY851982 FLC851982 FBG851982 ERK851982 EHO851982 DXS851982 DNW851982 DEA851982 CUE851982 CKI851982 CAM851982 BQQ851982 BGU851982 AWY851982 ANC851982 ADG851982 TK851982 JO851982 V851982 WWA786446 WME786446 WCI786446 VSM786446 VIQ786446 UYU786446 UOY786446 UFC786446 TVG786446 TLK786446 TBO786446 SRS786446 SHW786446 RYA786446 ROE786446 REI786446 QUM786446 QKQ786446 QAU786446 PQY786446 PHC786446 OXG786446 ONK786446 ODO786446 NTS786446 NJW786446 NAA786446 MQE786446 MGI786446 LWM786446 LMQ786446 LCU786446 KSY786446 KJC786446 JZG786446 JPK786446 JFO786446 IVS786446 ILW786446 ICA786446 HSE786446 HII786446 GYM786446 GOQ786446 GEU786446 FUY786446 FLC786446 FBG786446 ERK786446 EHO786446 DXS786446 DNW786446 DEA786446 CUE786446 CKI786446 CAM786446 BQQ786446 BGU786446 AWY786446 ANC786446 ADG786446 TK786446 JO786446 V786446 WWA720910 WME720910 WCI720910 VSM720910 VIQ720910 UYU720910 UOY720910 UFC720910 TVG720910 TLK720910 TBO720910 SRS720910 SHW720910 RYA720910 ROE720910 REI720910 QUM720910 QKQ720910 QAU720910 PQY720910 PHC720910 OXG720910 ONK720910 ODO720910 NTS720910 NJW720910 NAA720910 MQE720910 MGI720910 LWM720910 LMQ720910 LCU720910 KSY720910 KJC720910 JZG720910 JPK720910 JFO720910 IVS720910 ILW720910 ICA720910 HSE720910 HII720910 GYM720910 GOQ720910 GEU720910 FUY720910 FLC720910 FBG720910 ERK720910 EHO720910 DXS720910 DNW720910 DEA720910 CUE720910 CKI720910 CAM720910 BQQ720910 BGU720910 AWY720910 ANC720910 ADG720910 TK720910 JO720910 V720910 WWA655374 WME655374 WCI655374 VSM655374 VIQ655374 UYU655374 UOY655374 UFC655374 TVG655374 TLK655374 TBO655374 SRS655374 SHW655374 RYA655374 ROE655374 REI655374 QUM655374 QKQ655374 QAU655374 PQY655374 PHC655374 OXG655374 ONK655374 ODO655374 NTS655374 NJW655374 NAA655374 MQE655374 MGI655374 LWM655374 LMQ655374 LCU655374 KSY655374 KJC655374 JZG655374 JPK655374 JFO655374 IVS655374 ILW655374 ICA655374 HSE655374 HII655374 GYM655374 GOQ655374 GEU655374 FUY655374 FLC655374 FBG655374 ERK655374 EHO655374 DXS655374 DNW655374 DEA655374 CUE655374 CKI655374 CAM655374 BQQ655374 BGU655374 AWY655374 ANC655374 ADG655374 TK655374 JO655374 V655374 WWA589838 WME589838 WCI589838 VSM589838 VIQ589838 UYU589838 UOY589838 UFC589838 TVG589838 TLK589838 TBO589838 SRS589838 SHW589838 RYA589838 ROE589838 REI589838 QUM589838 QKQ589838 QAU589838 PQY589838 PHC589838 OXG589838 ONK589838 ODO589838 NTS589838 NJW589838 NAA589838 MQE589838 MGI589838 LWM589838 LMQ589838 LCU589838 KSY589838 KJC589838 JZG589838 JPK589838 JFO589838 IVS589838 ILW589838 ICA589838 HSE589838 HII589838 GYM589838 GOQ589838 GEU589838 FUY589838 FLC589838 FBG589838 ERK589838 EHO589838 DXS589838 DNW589838 DEA589838 CUE589838 CKI589838 CAM589838 BQQ589838 BGU589838 AWY589838 ANC589838 ADG589838 TK589838 JO589838 V589838 WWA524302 WME524302 WCI524302 VSM524302 VIQ524302 UYU524302 UOY524302 UFC524302 TVG524302 TLK524302 TBO524302 SRS524302 SHW524302 RYA524302 ROE524302 REI524302 QUM524302 QKQ524302 QAU524302 PQY524302 PHC524302 OXG524302 ONK524302 ODO524302 NTS524302 NJW524302 NAA524302 MQE524302 MGI524302 LWM524302 LMQ524302 LCU524302 KSY524302 KJC524302 JZG524302 JPK524302 JFO524302 IVS524302 ILW524302 ICA524302 HSE524302 HII524302 GYM524302 GOQ524302 GEU524302 FUY524302 FLC524302 FBG524302 ERK524302 EHO524302 DXS524302 DNW524302 DEA524302 CUE524302 CKI524302 CAM524302 BQQ524302 BGU524302 AWY524302 ANC524302 ADG524302 TK524302 JO524302 V524302 WWA458766 WME458766 WCI458766 VSM458766 VIQ458766 UYU458766 UOY458766 UFC458766 TVG458766 TLK458766 TBO458766 SRS458766 SHW458766 RYA458766 ROE458766 REI458766 QUM458766 QKQ458766 QAU458766 PQY458766 PHC458766 OXG458766 ONK458766 ODO458766 NTS458766 NJW458766 NAA458766 MQE458766 MGI458766 LWM458766 LMQ458766 LCU458766 KSY458766 KJC458766 JZG458766 JPK458766 JFO458766 IVS458766 ILW458766 ICA458766 HSE458766 HII458766 GYM458766 GOQ458766 GEU458766 FUY458766 FLC458766 FBG458766 ERK458766 EHO458766 DXS458766 DNW458766 DEA458766 CUE458766 CKI458766 CAM458766 BQQ458766 BGU458766 AWY458766 ANC458766 ADG458766 TK458766 JO458766 V458766 WWA393230 WME393230 WCI393230 VSM393230 VIQ393230 UYU393230 UOY393230 UFC393230 TVG393230 TLK393230 TBO393230 SRS393230 SHW393230 RYA393230 ROE393230 REI393230 QUM393230 QKQ393230 QAU393230 PQY393230 PHC393230 OXG393230 ONK393230 ODO393230 NTS393230 NJW393230 NAA393230 MQE393230 MGI393230 LWM393230 LMQ393230 LCU393230 KSY393230 KJC393230 JZG393230 JPK393230 JFO393230 IVS393230 ILW393230 ICA393230 HSE393230 HII393230 GYM393230 GOQ393230 GEU393230 FUY393230 FLC393230 FBG393230 ERK393230 EHO393230 DXS393230 DNW393230 DEA393230 CUE393230 CKI393230 CAM393230 BQQ393230 BGU393230 AWY393230 ANC393230 ADG393230 TK393230 JO393230 V393230 WWA327694 WME327694 WCI327694 VSM327694 VIQ327694 UYU327694 UOY327694 UFC327694 TVG327694 TLK327694 TBO327694 SRS327694 SHW327694 RYA327694 ROE327694 REI327694 QUM327694 QKQ327694 QAU327694 PQY327694 PHC327694 OXG327694 ONK327694 ODO327694 NTS327694 NJW327694 NAA327694 MQE327694 MGI327694 LWM327694 LMQ327694 LCU327694 KSY327694 KJC327694 JZG327694 JPK327694 JFO327694 IVS327694 ILW327694 ICA327694 HSE327694 HII327694 GYM327694 GOQ327694 GEU327694 FUY327694 FLC327694 FBG327694 ERK327694 EHO327694 DXS327694 DNW327694 DEA327694 CUE327694 CKI327694 CAM327694 BQQ327694 BGU327694 AWY327694 ANC327694 ADG327694 TK327694 JO327694 V327694 WWA262158 WME262158 WCI262158 VSM262158 VIQ262158 UYU262158 UOY262158 UFC262158 TVG262158 TLK262158 TBO262158 SRS262158 SHW262158 RYA262158 ROE262158 REI262158 QUM262158 QKQ262158 QAU262158 PQY262158 PHC262158 OXG262158 ONK262158 ODO262158 NTS262158 NJW262158 NAA262158 MQE262158 MGI262158 LWM262158 LMQ262158 LCU262158 KSY262158 KJC262158 JZG262158 JPK262158 JFO262158 IVS262158 ILW262158 ICA262158 HSE262158 HII262158 GYM262158 GOQ262158 GEU262158 FUY262158 FLC262158 FBG262158 ERK262158 EHO262158 DXS262158 DNW262158 DEA262158 CUE262158 CKI262158 CAM262158 BQQ262158 BGU262158 AWY262158 ANC262158 ADG262158 TK262158 JO262158 V262158 WWA196622 WME196622 WCI196622 VSM196622 VIQ196622 UYU196622 UOY196622 UFC196622 TVG196622 TLK196622 TBO196622 SRS196622 SHW196622 RYA196622 ROE196622 REI196622 QUM196622 QKQ196622 QAU196622 PQY196622 PHC196622 OXG196622 ONK196622 ODO196622 NTS196622 NJW196622 NAA196622 MQE196622 MGI196622 LWM196622 LMQ196622 LCU196622 KSY196622 KJC196622 JZG196622 JPK196622 JFO196622 IVS196622 ILW196622 ICA196622 HSE196622 HII196622 GYM196622 GOQ196622 GEU196622 FUY196622 FLC196622 FBG196622 ERK196622 EHO196622 DXS196622 DNW196622 DEA196622 CUE196622 CKI196622 CAM196622 BQQ196622 BGU196622 AWY196622 ANC196622 ADG196622 TK196622 JO196622 V196622 WWA131086 WME131086 WCI131086 VSM131086 VIQ131086 UYU131086 UOY131086 UFC131086 TVG131086 TLK131086 TBO131086 SRS131086 SHW131086 RYA131086 ROE131086 REI131086 QUM131086 QKQ131086 QAU131086 PQY131086 PHC131086 OXG131086 ONK131086 ODO131086 NTS131086 NJW131086 NAA131086 MQE131086 MGI131086 LWM131086 LMQ131086 LCU131086 KSY131086 KJC131086 JZG131086 JPK131086 JFO131086 IVS131086 ILW131086 ICA131086 HSE131086 HII131086 GYM131086 GOQ131086 GEU131086 FUY131086 FLC131086 FBG131086 ERK131086 EHO131086 DXS131086 DNW131086 DEA131086 CUE131086 CKI131086 CAM131086 BQQ131086 BGU131086 AWY131086 ANC131086 ADG131086 TK131086 JO131086 V131086 WWA65550 WME65550 WCI65550 VSM65550 VIQ65550 UYU65550 UOY65550 UFC65550 TVG65550 TLK65550 TBO65550 SRS65550 SHW65550 RYA65550 ROE65550 REI65550 QUM65550 QKQ65550 QAU65550 PQY65550 PHC65550 OXG65550 ONK65550 ODO65550 NTS65550 NJW65550 NAA65550 MQE65550 MGI65550 LWM65550 LMQ65550 LCU65550 KSY65550 KJC65550 JZG65550 JPK65550 JFO65550 IVS65550 ILW65550 ICA65550 HSE65550 HII65550 GYM65550 GOQ65550 GEU65550 FUY65550 FLC65550 FBG65550 ERK65550 EHO65550 DXS65550 DNW65550 DEA65550 CUE65550 CKI65550 CAM65550 BQQ65550 BGU65550 AWY65550 ANC65550 ADG65550 TK65550 JO65550 FVL983105:FVL983106 WVZ983054:WVZ983056 WMD983054:WMD983056 WCH983054:WCH983056 VSL983054:VSL983056 VIP983054:VIP983056 UYT983054:UYT983056 UOX983054:UOX983056 UFB983054:UFB983056 TVF983054:TVF983056 TLJ983054:TLJ983056 TBN983054:TBN983056 SRR983054:SRR983056 SHV983054:SHV983056 RXZ983054:RXZ983056 ROD983054:ROD983056 REH983054:REH983056 QUL983054:QUL983056 QKP983054:QKP983056 QAT983054:QAT983056 PQX983054:PQX983056 PHB983054:PHB983056 OXF983054:OXF983056 ONJ983054:ONJ983056 ODN983054:ODN983056 NTR983054:NTR983056 NJV983054:NJV983056 MZZ983054:MZZ983056 MQD983054:MQD983056 MGH983054:MGH983056 LWL983054:LWL983056 LMP983054:LMP983056 LCT983054:LCT983056 KSX983054:KSX983056 KJB983054:KJB983056 JZF983054:JZF983056 JPJ983054:JPJ983056 JFN983054:JFN983056 IVR983054:IVR983056 ILV983054:ILV983056 IBZ983054:IBZ983056 HSD983054:HSD983056 HIH983054:HIH983056 GYL983054:GYL983056 GOP983054:GOP983056 GET983054:GET983056 FUX983054:FUX983056 FLB983054:FLB983056 FBF983054:FBF983056 ERJ983054:ERJ983056 EHN983054:EHN983056 DXR983054:DXR983056 DNV983054:DNV983056 DDZ983054:DDZ983056 CUD983054:CUD983056 CKH983054:CKH983056 CAL983054:CAL983056 BQP983054:BQP983056 BGT983054:BGT983056 AWX983054:AWX983056 ANB983054:ANB983056 ADF983054:ADF983056 TJ983054:TJ983056 JN983054:JN983056 GFH983105:GFH983106 WVZ917518:WVZ917520 WMD917518:WMD917520 WCH917518:WCH917520 VSL917518:VSL917520 VIP917518:VIP917520 UYT917518:UYT917520 UOX917518:UOX917520 UFB917518:UFB917520 TVF917518:TVF917520 TLJ917518:TLJ917520 TBN917518:TBN917520 SRR917518:SRR917520 SHV917518:SHV917520 RXZ917518:RXZ917520 ROD917518:ROD917520 REH917518:REH917520 QUL917518:QUL917520 QKP917518:QKP917520 QAT917518:QAT917520 PQX917518:PQX917520 PHB917518:PHB917520 OXF917518:OXF917520 ONJ917518:ONJ917520 ODN917518:ODN917520 NTR917518:NTR917520 NJV917518:NJV917520 MZZ917518:MZZ917520 MQD917518:MQD917520 MGH917518:MGH917520 LWL917518:LWL917520 LMP917518:LMP917520 LCT917518:LCT917520 KSX917518:KSX917520 KJB917518:KJB917520 JZF917518:JZF917520 JPJ917518:JPJ917520 JFN917518:JFN917520 IVR917518:IVR917520 ILV917518:ILV917520 IBZ917518:IBZ917520 HSD917518:HSD917520 HIH917518:HIH917520 GYL917518:GYL917520 GOP917518:GOP917520 GET917518:GET917520 FUX917518:FUX917520 FLB917518:FLB917520 FBF917518:FBF917520 ERJ917518:ERJ917520 EHN917518:EHN917520 DXR917518:DXR917520 DNV917518:DNV917520 DDZ917518:DDZ917520 CUD917518:CUD917520 CKH917518:CKH917520 CAL917518:CAL917520 BQP917518:BQP917520 BGT917518:BGT917520 AWX917518:AWX917520 ANB917518:ANB917520 ADF917518:ADF917520 TJ917518:TJ917520 JN917518:JN917520 GPD983105:GPD983106 WVZ851982:WVZ851984 WMD851982:WMD851984 WCH851982:WCH851984 VSL851982:VSL851984 VIP851982:VIP851984 UYT851982:UYT851984 UOX851982:UOX851984 UFB851982:UFB851984 TVF851982:TVF851984 TLJ851982:TLJ851984 TBN851982:TBN851984 SRR851982:SRR851984 SHV851982:SHV851984 RXZ851982:RXZ851984 ROD851982:ROD851984 REH851982:REH851984 QUL851982:QUL851984 QKP851982:QKP851984 QAT851982:QAT851984 PQX851982:PQX851984 PHB851982:PHB851984 OXF851982:OXF851984 ONJ851982:ONJ851984 ODN851982:ODN851984 NTR851982:NTR851984 NJV851982:NJV851984 MZZ851982:MZZ851984 MQD851982:MQD851984 MGH851982:MGH851984 LWL851982:LWL851984 LMP851982:LMP851984 LCT851982:LCT851984 KSX851982:KSX851984 KJB851982:KJB851984 JZF851982:JZF851984 JPJ851982:JPJ851984 JFN851982:JFN851984 IVR851982:IVR851984 ILV851982:ILV851984 IBZ851982:IBZ851984 HSD851982:HSD851984 HIH851982:HIH851984 GYL851982:GYL851984 GOP851982:GOP851984 GET851982:GET851984 FUX851982:FUX851984 FLB851982:FLB851984 FBF851982:FBF851984 ERJ851982:ERJ851984 EHN851982:EHN851984 DXR851982:DXR851984 DNV851982:DNV851984 DDZ851982:DDZ851984 CUD851982:CUD851984 CKH851982:CKH851984 CAL851982:CAL851984 BQP851982:BQP851984 BGT851982:BGT851984 AWX851982:AWX851984 ANB851982:ANB851984 ADF851982:ADF851984 TJ851982:TJ851984 JN851982:JN851984 GYZ983105:GYZ983106 WVZ786446:WVZ786448 WMD786446:WMD786448 WCH786446:WCH786448 VSL786446:VSL786448 VIP786446:VIP786448 UYT786446:UYT786448 UOX786446:UOX786448 UFB786446:UFB786448 TVF786446:TVF786448 TLJ786446:TLJ786448 TBN786446:TBN786448 SRR786446:SRR786448 SHV786446:SHV786448 RXZ786446:RXZ786448 ROD786446:ROD786448 REH786446:REH786448 QUL786446:QUL786448 QKP786446:QKP786448 QAT786446:QAT786448 PQX786446:PQX786448 PHB786446:PHB786448 OXF786446:OXF786448 ONJ786446:ONJ786448 ODN786446:ODN786448 NTR786446:NTR786448 NJV786446:NJV786448 MZZ786446:MZZ786448 MQD786446:MQD786448 MGH786446:MGH786448 LWL786446:LWL786448 LMP786446:LMP786448 LCT786446:LCT786448 KSX786446:KSX786448 KJB786446:KJB786448 JZF786446:JZF786448 JPJ786446:JPJ786448 JFN786446:JFN786448 IVR786446:IVR786448 ILV786446:ILV786448 IBZ786446:IBZ786448 HSD786446:HSD786448 HIH786446:HIH786448 GYL786446:GYL786448 GOP786446:GOP786448 GET786446:GET786448 FUX786446:FUX786448 FLB786446:FLB786448 FBF786446:FBF786448 ERJ786446:ERJ786448 EHN786446:EHN786448 DXR786446:DXR786448 DNV786446:DNV786448 DDZ786446:DDZ786448 CUD786446:CUD786448 CKH786446:CKH786448 CAL786446:CAL786448 BQP786446:BQP786448 BGT786446:BGT786448 AWX786446:AWX786448 ANB786446:ANB786448 ADF786446:ADF786448 TJ786446:TJ786448 JN786446:JN786448 HIV983105:HIV983106 WVZ720910:WVZ720912 WMD720910:WMD720912 WCH720910:WCH720912 VSL720910:VSL720912 VIP720910:VIP720912 UYT720910:UYT720912 UOX720910:UOX720912 UFB720910:UFB720912 TVF720910:TVF720912 TLJ720910:TLJ720912 TBN720910:TBN720912 SRR720910:SRR720912 SHV720910:SHV720912 RXZ720910:RXZ720912 ROD720910:ROD720912 REH720910:REH720912 QUL720910:QUL720912 QKP720910:QKP720912 QAT720910:QAT720912 PQX720910:PQX720912 PHB720910:PHB720912 OXF720910:OXF720912 ONJ720910:ONJ720912 ODN720910:ODN720912 NTR720910:NTR720912 NJV720910:NJV720912 MZZ720910:MZZ720912 MQD720910:MQD720912 MGH720910:MGH720912 LWL720910:LWL720912 LMP720910:LMP720912 LCT720910:LCT720912 KSX720910:KSX720912 KJB720910:KJB720912 JZF720910:JZF720912 JPJ720910:JPJ720912 JFN720910:JFN720912 IVR720910:IVR720912 ILV720910:ILV720912 IBZ720910:IBZ720912 HSD720910:HSD720912 HIH720910:HIH720912 GYL720910:GYL720912 GOP720910:GOP720912 GET720910:GET720912 FUX720910:FUX720912 FLB720910:FLB720912 FBF720910:FBF720912 ERJ720910:ERJ720912 EHN720910:EHN720912 DXR720910:DXR720912 DNV720910:DNV720912 DDZ720910:DDZ720912 CUD720910:CUD720912 CKH720910:CKH720912 CAL720910:CAL720912 BQP720910:BQP720912 BGT720910:BGT720912 AWX720910:AWX720912 ANB720910:ANB720912 ADF720910:ADF720912 TJ720910:TJ720912 JN720910:JN720912 HSR983105:HSR983106 WVZ655374:WVZ655376 WMD655374:WMD655376 WCH655374:WCH655376 VSL655374:VSL655376 VIP655374:VIP655376 UYT655374:UYT655376 UOX655374:UOX655376 UFB655374:UFB655376 TVF655374:TVF655376 TLJ655374:TLJ655376 TBN655374:TBN655376 SRR655374:SRR655376 SHV655374:SHV655376 RXZ655374:RXZ655376 ROD655374:ROD655376 REH655374:REH655376 QUL655374:QUL655376 QKP655374:QKP655376 QAT655374:QAT655376 PQX655374:PQX655376 PHB655374:PHB655376 OXF655374:OXF655376 ONJ655374:ONJ655376 ODN655374:ODN655376 NTR655374:NTR655376 NJV655374:NJV655376 MZZ655374:MZZ655376 MQD655374:MQD655376 MGH655374:MGH655376 LWL655374:LWL655376 LMP655374:LMP655376 LCT655374:LCT655376 KSX655374:KSX655376 KJB655374:KJB655376 JZF655374:JZF655376 JPJ655374:JPJ655376 JFN655374:JFN655376 IVR655374:IVR655376 ILV655374:ILV655376 IBZ655374:IBZ655376 HSD655374:HSD655376 HIH655374:HIH655376 GYL655374:GYL655376 GOP655374:GOP655376 GET655374:GET655376 FUX655374:FUX655376 FLB655374:FLB655376 FBF655374:FBF655376 ERJ655374:ERJ655376 EHN655374:EHN655376 DXR655374:DXR655376 DNV655374:DNV655376 DDZ655374:DDZ655376 CUD655374:CUD655376 CKH655374:CKH655376 CAL655374:CAL655376 BQP655374:BQP655376 BGT655374:BGT655376 AWX655374:AWX655376 ANB655374:ANB655376 ADF655374:ADF655376 TJ655374:TJ655376 JN655374:JN655376 ICN983105:ICN983106 WVZ589838:WVZ589840 WMD589838:WMD589840 WCH589838:WCH589840 VSL589838:VSL589840 VIP589838:VIP589840 UYT589838:UYT589840 UOX589838:UOX589840 UFB589838:UFB589840 TVF589838:TVF589840 TLJ589838:TLJ589840 TBN589838:TBN589840 SRR589838:SRR589840 SHV589838:SHV589840 RXZ589838:RXZ589840 ROD589838:ROD589840 REH589838:REH589840 QUL589838:QUL589840 QKP589838:QKP589840 QAT589838:QAT589840 PQX589838:PQX589840 PHB589838:PHB589840 OXF589838:OXF589840 ONJ589838:ONJ589840 ODN589838:ODN589840 NTR589838:NTR589840 NJV589838:NJV589840 MZZ589838:MZZ589840 MQD589838:MQD589840 MGH589838:MGH589840 LWL589838:LWL589840 LMP589838:LMP589840 LCT589838:LCT589840 KSX589838:KSX589840 KJB589838:KJB589840 JZF589838:JZF589840 JPJ589838:JPJ589840 JFN589838:JFN589840 IVR589838:IVR589840 ILV589838:ILV589840 IBZ589838:IBZ589840 HSD589838:HSD589840 HIH589838:HIH589840 GYL589838:GYL589840 GOP589838:GOP589840 GET589838:GET589840 FUX589838:FUX589840 FLB589838:FLB589840 FBF589838:FBF589840 ERJ589838:ERJ589840 EHN589838:EHN589840 DXR589838:DXR589840 DNV589838:DNV589840 DDZ589838:DDZ589840 CUD589838:CUD589840 CKH589838:CKH589840 CAL589838:CAL589840 BQP589838:BQP589840 BGT589838:BGT589840 AWX589838:AWX589840 ANB589838:ANB589840 ADF589838:ADF589840 TJ589838:TJ589840 JN589838:JN589840 IMJ983105:IMJ983106 WVZ524302:WVZ524304 WMD524302:WMD524304 WCH524302:WCH524304 VSL524302:VSL524304 VIP524302:VIP524304 UYT524302:UYT524304 UOX524302:UOX524304 UFB524302:UFB524304 TVF524302:TVF524304 TLJ524302:TLJ524304 TBN524302:TBN524304 SRR524302:SRR524304 SHV524302:SHV524304 RXZ524302:RXZ524304 ROD524302:ROD524304 REH524302:REH524304 QUL524302:QUL524304 QKP524302:QKP524304 QAT524302:QAT524304 PQX524302:PQX524304 PHB524302:PHB524304 OXF524302:OXF524304 ONJ524302:ONJ524304 ODN524302:ODN524304 NTR524302:NTR524304 NJV524302:NJV524304 MZZ524302:MZZ524304 MQD524302:MQD524304 MGH524302:MGH524304 LWL524302:LWL524304 LMP524302:LMP524304 LCT524302:LCT524304 KSX524302:KSX524304 KJB524302:KJB524304 JZF524302:JZF524304 JPJ524302:JPJ524304 JFN524302:JFN524304 IVR524302:IVR524304 ILV524302:ILV524304 IBZ524302:IBZ524304 HSD524302:HSD524304 HIH524302:HIH524304 GYL524302:GYL524304 GOP524302:GOP524304 GET524302:GET524304 FUX524302:FUX524304 FLB524302:FLB524304 FBF524302:FBF524304 ERJ524302:ERJ524304 EHN524302:EHN524304 DXR524302:DXR524304 DNV524302:DNV524304 DDZ524302:DDZ524304 CUD524302:CUD524304 CKH524302:CKH524304 CAL524302:CAL524304 BQP524302:BQP524304 BGT524302:BGT524304 AWX524302:AWX524304 ANB524302:ANB524304 ADF524302:ADF524304 TJ524302:TJ524304 JN524302:JN524304 IWF983105:IWF983106 WVZ458766:WVZ458768 WMD458766:WMD458768 WCH458766:WCH458768 VSL458766:VSL458768 VIP458766:VIP458768 UYT458766:UYT458768 UOX458766:UOX458768 UFB458766:UFB458768 TVF458766:TVF458768 TLJ458766:TLJ458768 TBN458766:TBN458768 SRR458766:SRR458768 SHV458766:SHV458768 RXZ458766:RXZ458768 ROD458766:ROD458768 REH458766:REH458768 QUL458766:QUL458768 QKP458766:QKP458768 QAT458766:QAT458768 PQX458766:PQX458768 PHB458766:PHB458768 OXF458766:OXF458768 ONJ458766:ONJ458768 ODN458766:ODN458768 NTR458766:NTR458768 NJV458766:NJV458768 MZZ458766:MZZ458768 MQD458766:MQD458768 MGH458766:MGH458768 LWL458766:LWL458768 LMP458766:LMP458768 LCT458766:LCT458768 KSX458766:KSX458768 KJB458766:KJB458768 JZF458766:JZF458768 JPJ458766:JPJ458768 JFN458766:JFN458768 IVR458766:IVR458768 ILV458766:ILV458768 IBZ458766:IBZ458768 HSD458766:HSD458768 HIH458766:HIH458768 GYL458766:GYL458768 GOP458766:GOP458768 GET458766:GET458768 FUX458766:FUX458768 FLB458766:FLB458768 FBF458766:FBF458768 ERJ458766:ERJ458768 EHN458766:EHN458768 DXR458766:DXR458768 DNV458766:DNV458768 DDZ458766:DDZ458768 CUD458766:CUD458768 CKH458766:CKH458768 CAL458766:CAL458768 BQP458766:BQP458768 BGT458766:BGT458768 AWX458766:AWX458768 ANB458766:ANB458768 ADF458766:ADF458768 TJ458766:TJ458768 JN458766:JN458768 JGB983105:JGB983106 WVZ393230:WVZ393232 WMD393230:WMD393232 WCH393230:WCH393232 VSL393230:VSL393232 VIP393230:VIP393232 UYT393230:UYT393232 UOX393230:UOX393232 UFB393230:UFB393232 TVF393230:TVF393232 TLJ393230:TLJ393232 TBN393230:TBN393232 SRR393230:SRR393232 SHV393230:SHV393232 RXZ393230:RXZ393232 ROD393230:ROD393232 REH393230:REH393232 QUL393230:QUL393232 QKP393230:QKP393232 QAT393230:QAT393232 PQX393230:PQX393232 PHB393230:PHB393232 OXF393230:OXF393232 ONJ393230:ONJ393232 ODN393230:ODN393232 NTR393230:NTR393232 NJV393230:NJV393232 MZZ393230:MZZ393232 MQD393230:MQD393232 MGH393230:MGH393232 LWL393230:LWL393232 LMP393230:LMP393232 LCT393230:LCT393232 KSX393230:KSX393232 KJB393230:KJB393232 JZF393230:JZF393232 JPJ393230:JPJ393232 JFN393230:JFN393232 IVR393230:IVR393232 ILV393230:ILV393232 IBZ393230:IBZ393232 HSD393230:HSD393232 HIH393230:HIH393232 GYL393230:GYL393232 GOP393230:GOP393232 GET393230:GET393232 FUX393230:FUX393232 FLB393230:FLB393232 FBF393230:FBF393232 ERJ393230:ERJ393232 EHN393230:EHN393232 DXR393230:DXR393232 DNV393230:DNV393232 DDZ393230:DDZ393232 CUD393230:CUD393232 CKH393230:CKH393232 CAL393230:CAL393232 BQP393230:BQP393232 BGT393230:BGT393232 AWX393230:AWX393232 ANB393230:ANB393232 ADF393230:ADF393232 TJ393230:TJ393232 JN393230:JN393232 JPX983105:JPX983106 WVZ327694:WVZ327696 WMD327694:WMD327696 WCH327694:WCH327696 VSL327694:VSL327696 VIP327694:VIP327696 UYT327694:UYT327696 UOX327694:UOX327696 UFB327694:UFB327696 TVF327694:TVF327696 TLJ327694:TLJ327696 TBN327694:TBN327696 SRR327694:SRR327696 SHV327694:SHV327696 RXZ327694:RXZ327696 ROD327694:ROD327696 REH327694:REH327696 QUL327694:QUL327696 QKP327694:QKP327696 QAT327694:QAT327696 PQX327694:PQX327696 PHB327694:PHB327696 OXF327694:OXF327696 ONJ327694:ONJ327696 ODN327694:ODN327696 NTR327694:NTR327696 NJV327694:NJV327696 MZZ327694:MZZ327696 MQD327694:MQD327696 MGH327694:MGH327696 LWL327694:LWL327696 LMP327694:LMP327696 LCT327694:LCT327696 KSX327694:KSX327696 KJB327694:KJB327696 JZF327694:JZF327696 JPJ327694:JPJ327696 JFN327694:JFN327696 IVR327694:IVR327696 ILV327694:ILV327696 IBZ327694:IBZ327696 HSD327694:HSD327696 HIH327694:HIH327696 GYL327694:GYL327696 GOP327694:GOP327696 GET327694:GET327696 FUX327694:FUX327696 FLB327694:FLB327696 FBF327694:FBF327696 ERJ327694:ERJ327696 EHN327694:EHN327696 DXR327694:DXR327696 DNV327694:DNV327696 DDZ327694:DDZ327696 CUD327694:CUD327696 CKH327694:CKH327696 CAL327694:CAL327696 BQP327694:BQP327696 BGT327694:BGT327696 AWX327694:AWX327696 ANB327694:ANB327696 ADF327694:ADF327696 TJ327694:TJ327696 JN327694:JN327696 JZT983105:JZT983106 WVZ262158:WVZ262160 WMD262158:WMD262160 WCH262158:WCH262160 VSL262158:VSL262160 VIP262158:VIP262160 UYT262158:UYT262160 UOX262158:UOX262160 UFB262158:UFB262160 TVF262158:TVF262160 TLJ262158:TLJ262160 TBN262158:TBN262160 SRR262158:SRR262160 SHV262158:SHV262160 RXZ262158:RXZ262160 ROD262158:ROD262160 REH262158:REH262160 QUL262158:QUL262160 QKP262158:QKP262160 QAT262158:QAT262160 PQX262158:PQX262160 PHB262158:PHB262160 OXF262158:OXF262160 ONJ262158:ONJ262160 ODN262158:ODN262160 NTR262158:NTR262160 NJV262158:NJV262160 MZZ262158:MZZ262160 MQD262158:MQD262160 MGH262158:MGH262160 LWL262158:LWL262160 LMP262158:LMP262160 LCT262158:LCT262160 KSX262158:KSX262160 KJB262158:KJB262160 JZF262158:JZF262160 JPJ262158:JPJ262160 JFN262158:JFN262160 IVR262158:IVR262160 ILV262158:ILV262160 IBZ262158:IBZ262160 HSD262158:HSD262160 HIH262158:HIH262160 GYL262158:GYL262160 GOP262158:GOP262160 GET262158:GET262160 FUX262158:FUX262160 FLB262158:FLB262160 FBF262158:FBF262160 ERJ262158:ERJ262160 EHN262158:EHN262160 DXR262158:DXR262160 DNV262158:DNV262160 DDZ262158:DDZ262160 CUD262158:CUD262160 CKH262158:CKH262160 CAL262158:CAL262160 BQP262158:BQP262160 BGT262158:BGT262160 AWX262158:AWX262160 ANB262158:ANB262160 ADF262158:ADF262160 TJ262158:TJ262160 JN262158:JN262160 KJP983105:KJP983106 WVZ196622:WVZ196624 WMD196622:WMD196624 WCH196622:WCH196624 VSL196622:VSL196624 VIP196622:VIP196624 UYT196622:UYT196624 UOX196622:UOX196624 UFB196622:UFB196624 TVF196622:TVF196624 TLJ196622:TLJ196624 TBN196622:TBN196624 SRR196622:SRR196624 SHV196622:SHV196624 RXZ196622:RXZ196624 ROD196622:ROD196624 REH196622:REH196624 QUL196622:QUL196624 QKP196622:QKP196624 QAT196622:QAT196624 PQX196622:PQX196624 PHB196622:PHB196624 OXF196622:OXF196624 ONJ196622:ONJ196624 ODN196622:ODN196624 NTR196622:NTR196624 NJV196622:NJV196624 MZZ196622:MZZ196624 MQD196622:MQD196624 MGH196622:MGH196624 LWL196622:LWL196624 LMP196622:LMP196624 LCT196622:LCT196624 KSX196622:KSX196624 KJB196622:KJB196624 JZF196622:JZF196624 JPJ196622:JPJ196624 JFN196622:JFN196624 IVR196622:IVR196624 ILV196622:ILV196624 IBZ196622:IBZ196624 HSD196622:HSD196624 HIH196622:HIH196624 GYL196622:GYL196624 GOP196622:GOP196624 GET196622:GET196624 FUX196622:FUX196624 FLB196622:FLB196624 FBF196622:FBF196624 ERJ196622:ERJ196624 EHN196622:EHN196624 DXR196622:DXR196624 DNV196622:DNV196624 DDZ196622:DDZ196624 CUD196622:CUD196624 CKH196622:CKH196624 CAL196622:CAL196624 BQP196622:BQP196624 BGT196622:BGT196624 AWX196622:AWX196624 ANB196622:ANB196624 ADF196622:ADF196624 TJ196622:TJ196624 JN196622:JN196624 KTL983105:KTL983106 WVZ131086:WVZ131088 WMD131086:WMD131088 WCH131086:WCH131088 VSL131086:VSL131088 VIP131086:VIP131088 UYT131086:UYT131088 UOX131086:UOX131088 UFB131086:UFB131088 TVF131086:TVF131088 TLJ131086:TLJ131088 TBN131086:TBN131088 SRR131086:SRR131088 SHV131086:SHV131088 RXZ131086:RXZ131088 ROD131086:ROD131088 REH131086:REH131088 QUL131086:QUL131088 QKP131086:QKP131088 QAT131086:QAT131088 PQX131086:PQX131088 PHB131086:PHB131088 OXF131086:OXF131088 ONJ131086:ONJ131088 ODN131086:ODN131088 NTR131086:NTR131088 NJV131086:NJV131088 MZZ131086:MZZ131088 MQD131086:MQD131088 MGH131086:MGH131088 LWL131086:LWL131088 LMP131086:LMP131088 LCT131086:LCT131088 KSX131086:KSX131088 KJB131086:KJB131088 JZF131086:JZF131088 JPJ131086:JPJ131088 JFN131086:JFN131088 IVR131086:IVR131088 ILV131086:ILV131088 IBZ131086:IBZ131088 HSD131086:HSD131088 HIH131086:HIH131088 GYL131086:GYL131088 GOP131086:GOP131088 GET131086:GET131088 FUX131086:FUX131088 FLB131086:FLB131088 FBF131086:FBF131088 ERJ131086:ERJ131088 EHN131086:EHN131088 DXR131086:DXR131088 DNV131086:DNV131088 DDZ131086:DDZ131088 CUD131086:CUD131088 CKH131086:CKH131088 CAL131086:CAL131088 BQP131086:BQP131088 BGT131086:BGT131088 AWX131086:AWX131088 ANB131086:ANB131088 ADF131086:ADF131088 TJ131086:TJ131088 JN131086:JN131088 LDH983105:LDH983106 WVZ65550:WVZ65552 WMD65550:WMD65552 WCH65550:WCH65552 VSL65550:VSL65552 VIP65550:VIP65552 UYT65550:UYT65552 UOX65550:UOX65552 UFB65550:UFB65552 TVF65550:TVF65552 TLJ65550:TLJ65552 TBN65550:TBN65552 SRR65550:SRR65552 SHV65550:SHV65552 RXZ65550:RXZ65552 ROD65550:ROD65552 REH65550:REH65552 QUL65550:QUL65552 QKP65550:QKP65552 QAT65550:QAT65552 PQX65550:PQX65552 PHB65550:PHB65552 OXF65550:OXF65552 ONJ65550:ONJ65552 ODN65550:ODN65552 NTR65550:NTR65552 NJV65550:NJV65552 MZZ65550:MZZ65552 MQD65550:MQD65552 MGH65550:MGH65552 LWL65550:LWL65552 LMP65550:LMP65552 LCT65550:LCT65552 KSX65550:KSX65552 KJB65550:KJB65552 JZF65550:JZF65552 JPJ65550:JPJ65552 JFN65550:JFN65552 IVR65550:IVR65552 ILV65550:ILV65552 IBZ65550:IBZ65552 HSD65550:HSD65552 HIH65550:HIH65552 GYL65550:GYL65552 GOP65550:GOP65552 GET65550:GET65552 FUX65550:FUX65552 FLB65550:FLB65552 FBF65550:FBF65552 ERJ65550:ERJ65552 EHN65550:EHN65552 DXR65550:DXR65552 DNV65550:DNV65552 DDZ65550:DDZ65552 CUD65550:CUD65552 CKH65550:CKH65552 CAL65550:CAL65552 BQP65550:BQP65552 BGT65550:BGT65552 AWX65550:AWX65552 ANB65550:ANB65552 ADF65550:ADF65552 TJ65550:TJ65552 JN65550:JN65552 LWZ983105:LWZ983106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MGV983105:MGV983106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MQR983105:MQR983106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NAN983105:NAN983106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NKJ983105:NKJ983106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NUF983105:NUF983106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OEB983105:OEB983106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ONX983105:ONX983106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OXT983105:OXT983106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PHP983105:PHP983106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PRL983105:PRL983106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QBH983105:QBH983106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QLD983105:QLD983106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QUZ983105:QUZ983106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REV983105:REV983106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ROR983105:ROR983106 KB65601:KB65602 TX65601:TX65602 ADT65601:ADT65602 ANP65601:ANP65602 AXL65601:AXL65602 BHH65601:BHH65602 BRD65601:BRD65602 CAZ65601:CAZ65602 CKV65601:CKV65602 CUR65601:CUR65602 DEN65601:DEN65602 DOJ65601:DOJ65602 DYF65601:DYF65602 EIB65601:EIB65602 ERX65601:ERX65602 FBT65601:FBT65602 FLP65601:FLP65602 FVL65601:FVL65602 GFH65601:GFH65602 GPD65601:GPD65602 GYZ65601:GYZ65602 HIV65601:HIV65602 HSR65601:HSR65602 ICN65601:ICN65602 IMJ65601:IMJ65602 IWF65601:IWF65602 JGB65601:JGB65602 JPX65601:JPX65602 JZT65601:JZT65602 KJP65601:KJP65602 KTL65601:KTL65602 LDH65601:LDH65602 LND65601:LND65602 LWZ65601:LWZ65602 MGV65601:MGV65602 MQR65601:MQR65602 NAN65601:NAN65602 NKJ65601:NKJ65602 NUF65601:NUF65602 OEB65601:OEB65602 ONX65601:ONX65602 OXT65601:OXT65602 PHP65601:PHP65602 PRL65601:PRL65602 QBH65601:QBH65602 QLD65601:QLD65602 QUZ65601:QUZ65602 REV65601:REV65602 ROR65601:ROR65602 RYN65601:RYN65602 SIJ65601:SIJ65602 SSF65601:SSF65602 TCB65601:TCB65602 TLX65601:TLX65602 TVT65601:TVT65602 UFP65601:UFP65602 UPL65601:UPL65602 UZH65601:UZH65602 VJD65601:VJD65602 VSZ65601:VSZ65602 WCV65601:WCV65602 WMR65601:WMR65602 WWN65601:WWN65602 RYN983105:RYN983106 KB131137:KB131138 TX131137:TX131138 ADT131137:ADT131138 ANP131137:ANP131138 AXL131137:AXL131138 BHH131137:BHH131138 BRD131137:BRD131138 CAZ131137:CAZ131138 CKV131137:CKV131138 CUR131137:CUR131138 DEN131137:DEN131138 DOJ131137:DOJ131138 DYF131137:DYF131138 EIB131137:EIB131138 ERX131137:ERX131138 FBT131137:FBT131138 FLP131137:FLP131138 FVL131137:FVL131138 GFH131137:GFH131138 GPD131137:GPD131138 GYZ131137:GYZ131138 HIV131137:HIV131138 HSR131137:HSR131138 ICN131137:ICN131138 IMJ131137:IMJ131138 IWF131137:IWF131138 JGB131137:JGB131138 JPX131137:JPX131138 JZT131137:JZT131138 KJP131137:KJP131138 KTL131137:KTL131138 LDH131137:LDH131138 LND131137:LND131138 LWZ131137:LWZ131138 MGV131137:MGV131138 MQR131137:MQR131138 NAN131137:NAN131138 NKJ131137:NKJ131138 NUF131137:NUF131138 OEB131137:OEB131138 ONX131137:ONX131138 OXT131137:OXT131138 PHP131137:PHP131138 PRL131137:PRL131138 QBH131137:QBH131138 QLD131137:QLD131138 QUZ131137:QUZ131138 REV131137:REV131138 ROR131137:ROR131138 RYN131137:RYN131138 SIJ131137:SIJ131138 SSF131137:SSF131138 TCB131137:TCB131138 TLX131137:TLX131138 TVT131137:TVT131138 UFP131137:UFP131138 UPL131137:UPL131138 UZH131137:UZH131138 VJD131137:VJD131138 VSZ131137:VSZ131138 WCV131137:WCV131138 WMR131137:WMR131138 WWN131137:WWN131138 SIJ983105:SIJ983106 KB196673:KB196674 TX196673:TX196674 ADT196673:ADT196674 ANP196673:ANP196674 AXL196673:AXL196674 BHH196673:BHH196674 BRD196673:BRD196674 CAZ196673:CAZ196674 CKV196673:CKV196674 CUR196673:CUR196674 DEN196673:DEN196674 DOJ196673:DOJ196674 DYF196673:DYF196674 EIB196673:EIB196674 ERX196673:ERX196674 FBT196673:FBT196674 FLP196673:FLP196674 FVL196673:FVL196674 GFH196673:GFH196674 GPD196673:GPD196674 GYZ196673:GYZ196674 HIV196673:HIV196674 HSR196673:HSR196674 ICN196673:ICN196674 IMJ196673:IMJ196674 IWF196673:IWF196674 JGB196673:JGB196674 JPX196673:JPX196674 JZT196673:JZT196674 KJP196673:KJP196674 KTL196673:KTL196674 LDH196673:LDH196674 LND196673:LND196674 LWZ196673:LWZ196674 MGV196673:MGV196674 MQR196673:MQR196674 NAN196673:NAN196674 NKJ196673:NKJ196674 NUF196673:NUF196674 OEB196673:OEB196674 ONX196673:ONX196674 OXT196673:OXT196674 PHP196673:PHP196674 PRL196673:PRL196674 QBH196673:QBH196674 QLD196673:QLD196674 QUZ196673:QUZ196674 REV196673:REV196674 ROR196673:ROR196674 RYN196673:RYN196674 SIJ196673:SIJ196674 SSF196673:SSF196674 TCB196673:TCB196674 TLX196673:TLX196674 TVT196673:TVT196674 UFP196673:UFP196674 UPL196673:UPL196674 UZH196673:UZH196674 VJD196673:VJD196674 VSZ196673:VSZ196674 WCV196673:WCV196674 WMR196673:WMR196674 WWN196673:WWN196674 SSF983105:SSF983106 KB262209:KB262210 TX262209:TX262210 ADT262209:ADT262210 ANP262209:ANP262210 AXL262209:AXL262210 BHH262209:BHH262210 BRD262209:BRD262210 CAZ262209:CAZ262210 CKV262209:CKV262210 CUR262209:CUR262210 DEN262209:DEN262210 DOJ262209:DOJ262210 DYF262209:DYF262210 EIB262209:EIB262210 ERX262209:ERX262210 FBT262209:FBT262210 FLP262209:FLP262210 FVL262209:FVL262210 GFH262209:GFH262210 GPD262209:GPD262210 GYZ262209:GYZ262210 HIV262209:HIV262210 HSR262209:HSR262210 ICN262209:ICN262210 IMJ262209:IMJ262210 IWF262209:IWF262210 JGB262209:JGB262210 JPX262209:JPX262210 JZT262209:JZT262210 KJP262209:KJP262210 KTL262209:KTL262210 LDH262209:LDH262210 LND262209:LND262210 LWZ262209:LWZ262210 MGV262209:MGV262210 MQR262209:MQR262210 NAN262209:NAN262210 NKJ262209:NKJ262210 NUF262209:NUF262210 OEB262209:OEB262210 ONX262209:ONX262210 OXT262209:OXT262210 PHP262209:PHP262210 PRL262209:PRL262210 QBH262209:QBH262210 QLD262209:QLD262210 QUZ262209:QUZ262210 REV262209:REV262210 ROR262209:ROR262210 RYN262209:RYN262210 SIJ262209:SIJ262210 SSF262209:SSF262210 TCB262209:TCB262210 TLX262209:TLX262210 TVT262209:TVT262210 UFP262209:UFP262210 UPL262209:UPL262210 UZH262209:UZH262210 VJD262209:VJD262210 VSZ262209:VSZ262210 WCV262209:WCV262210 WMR262209:WMR262210 WWN262209:WWN262210 TCB983105:TCB983106 KB327745:KB327746 TX327745:TX327746 ADT327745:ADT327746 ANP327745:ANP327746 AXL327745:AXL327746 BHH327745:BHH327746 BRD327745:BRD327746 CAZ327745:CAZ327746 CKV327745:CKV327746 CUR327745:CUR327746 DEN327745:DEN327746 DOJ327745:DOJ327746 DYF327745:DYF327746 EIB327745:EIB327746 ERX327745:ERX327746 FBT327745:FBT327746 FLP327745:FLP327746 FVL327745:FVL327746 GFH327745:GFH327746 GPD327745:GPD327746 GYZ327745:GYZ327746 HIV327745:HIV327746 HSR327745:HSR327746 ICN327745:ICN327746 IMJ327745:IMJ327746 IWF327745:IWF327746 JGB327745:JGB327746 JPX327745:JPX327746 JZT327745:JZT327746 KJP327745:KJP327746 KTL327745:KTL327746 LDH327745:LDH327746 LND327745:LND327746 LWZ327745:LWZ327746 MGV327745:MGV327746 MQR327745:MQR327746 NAN327745:NAN327746 NKJ327745:NKJ327746 NUF327745:NUF327746 OEB327745:OEB327746 ONX327745:ONX327746 OXT327745:OXT327746 PHP327745:PHP327746 PRL327745:PRL327746 QBH327745:QBH327746 QLD327745:QLD327746 QUZ327745:QUZ327746 REV327745:REV327746 ROR327745:ROR327746 RYN327745:RYN327746 SIJ327745:SIJ327746 SSF327745:SSF327746 TCB327745:TCB327746 TLX327745:TLX327746 TVT327745:TVT327746 UFP327745:UFP327746 UPL327745:UPL327746 UZH327745:UZH327746 VJD327745:VJD327746 VSZ327745:VSZ327746 WCV327745:WCV327746 WMR327745:WMR327746 WWN327745:WWN327746 TLX983105:TLX983106 KB393281:KB393282 TX393281:TX393282 ADT393281:ADT393282 ANP393281:ANP393282 AXL393281:AXL393282 BHH393281:BHH393282 BRD393281:BRD393282 CAZ393281:CAZ393282 CKV393281:CKV393282 CUR393281:CUR393282 DEN393281:DEN393282 DOJ393281:DOJ393282 DYF393281:DYF393282 EIB393281:EIB393282 ERX393281:ERX393282 FBT393281:FBT393282 FLP393281:FLP393282 FVL393281:FVL393282 GFH393281:GFH393282 GPD393281:GPD393282 GYZ393281:GYZ393282 HIV393281:HIV393282 HSR393281:HSR393282 ICN393281:ICN393282 IMJ393281:IMJ393282 IWF393281:IWF393282 JGB393281:JGB393282 JPX393281:JPX393282 JZT393281:JZT393282 KJP393281:KJP393282 KTL393281:KTL393282 LDH393281:LDH393282 LND393281:LND393282 LWZ393281:LWZ393282 MGV393281:MGV393282 MQR393281:MQR393282 NAN393281:NAN393282 NKJ393281:NKJ393282 NUF393281:NUF393282 OEB393281:OEB393282 ONX393281:ONX393282 OXT393281:OXT393282 PHP393281:PHP393282 PRL393281:PRL393282 QBH393281:QBH393282 QLD393281:QLD393282 QUZ393281:QUZ393282 REV393281:REV393282 ROR393281:ROR393282 RYN393281:RYN393282 SIJ393281:SIJ393282 SSF393281:SSF393282 TCB393281:TCB393282 TLX393281:TLX393282 TVT393281:TVT393282 UFP393281:UFP393282 UPL393281:UPL393282 UZH393281:UZH393282 VJD393281:VJD393282 VSZ393281:VSZ393282 WCV393281:WCV393282 WMR393281:WMR393282 WWN393281:WWN393282 TVT983105:TVT983106 KB458817:KB458818 TX458817:TX458818 ADT458817:ADT458818 ANP458817:ANP458818 AXL458817:AXL458818 BHH458817:BHH458818 BRD458817:BRD458818 CAZ458817:CAZ458818 CKV458817:CKV458818 CUR458817:CUR458818 DEN458817:DEN458818 DOJ458817:DOJ458818 DYF458817:DYF458818 EIB458817:EIB458818 ERX458817:ERX458818 FBT458817:FBT458818 FLP458817:FLP458818 FVL458817:FVL458818 GFH458817:GFH458818 GPD458817:GPD458818 GYZ458817:GYZ458818 HIV458817:HIV458818 HSR458817:HSR458818 ICN458817:ICN458818 IMJ458817:IMJ458818 IWF458817:IWF458818 JGB458817:JGB458818 JPX458817:JPX458818 JZT458817:JZT458818 KJP458817:KJP458818 KTL458817:KTL458818 LDH458817:LDH458818 LND458817:LND458818 LWZ458817:LWZ458818 MGV458817:MGV458818 MQR458817:MQR458818 NAN458817:NAN458818 NKJ458817:NKJ458818 NUF458817:NUF458818 OEB458817:OEB458818 ONX458817:ONX458818 OXT458817:OXT458818 PHP458817:PHP458818 PRL458817:PRL458818 QBH458817:QBH458818 QLD458817:QLD458818 QUZ458817:QUZ458818 REV458817:REV458818 ROR458817:ROR458818 RYN458817:RYN458818 SIJ458817:SIJ458818 SSF458817:SSF458818 TCB458817:TCB458818 TLX458817:TLX458818 TVT458817:TVT458818 UFP458817:UFP458818 UPL458817:UPL458818 UZH458817:UZH458818 VJD458817:VJD458818 VSZ458817:VSZ458818 WCV458817:WCV458818 WMR458817:WMR458818 WWN458817:WWN458818 UFP983105:UFP983106 KB524353:KB524354 TX524353:TX524354 ADT524353:ADT524354 ANP524353:ANP524354 AXL524353:AXL524354 BHH524353:BHH524354 BRD524353:BRD524354 CAZ524353:CAZ524354 CKV524353:CKV524354 CUR524353:CUR524354 DEN524353:DEN524354 DOJ524353:DOJ524354 DYF524353:DYF524354 EIB524353:EIB524354 ERX524353:ERX524354 FBT524353:FBT524354 FLP524353:FLP524354 FVL524353:FVL524354 GFH524353:GFH524354 GPD524353:GPD524354 GYZ524353:GYZ524354 HIV524353:HIV524354 HSR524353:HSR524354 ICN524353:ICN524354 IMJ524353:IMJ524354 IWF524353:IWF524354 JGB524353:JGB524354 JPX524353:JPX524354 JZT524353:JZT524354 KJP524353:KJP524354 KTL524353:KTL524354 LDH524353:LDH524354 LND524353:LND524354 LWZ524353:LWZ524354 MGV524353:MGV524354 MQR524353:MQR524354 NAN524353:NAN524354 NKJ524353:NKJ524354 NUF524353:NUF524354 OEB524353:OEB524354 ONX524353:ONX524354 OXT524353:OXT524354 PHP524353:PHP524354 PRL524353:PRL524354 QBH524353:QBH524354 QLD524353:QLD524354 QUZ524353:QUZ524354 REV524353:REV524354 ROR524353:ROR524354 RYN524353:RYN524354 SIJ524353:SIJ524354 SSF524353:SSF524354 TCB524353:TCB524354 TLX524353:TLX524354 TVT524353:TVT524354 UFP524353:UFP524354 UPL524353:UPL524354 UZH524353:UZH524354 VJD524353:VJD524354 VSZ524353:VSZ524354 WCV524353:WCV524354 WMR524353:WMR524354 WWN524353:WWN524354 UPL983105:UPL983106 KB589889:KB589890 TX589889:TX589890 ADT589889:ADT589890 ANP589889:ANP589890 AXL589889:AXL589890 BHH589889:BHH589890 BRD589889:BRD589890 CAZ589889:CAZ589890 CKV589889:CKV589890 CUR589889:CUR589890 DEN589889:DEN589890 DOJ589889:DOJ589890 DYF589889:DYF589890 EIB589889:EIB589890 ERX589889:ERX589890 FBT589889:FBT589890 FLP589889:FLP589890 FVL589889:FVL589890 GFH589889:GFH589890 GPD589889:GPD589890 GYZ589889:GYZ589890 HIV589889:HIV589890 HSR589889:HSR589890 ICN589889:ICN589890 IMJ589889:IMJ589890 IWF589889:IWF589890 JGB589889:JGB589890 JPX589889:JPX589890 JZT589889:JZT589890 KJP589889:KJP589890 KTL589889:KTL589890 LDH589889:LDH589890 LND589889:LND589890 LWZ589889:LWZ589890 MGV589889:MGV589890 MQR589889:MQR589890 NAN589889:NAN589890 NKJ589889:NKJ589890 NUF589889:NUF589890 OEB589889:OEB589890 ONX589889:ONX589890 OXT589889:OXT589890 PHP589889:PHP589890 PRL589889:PRL589890 QBH589889:QBH589890 QLD589889:QLD589890 QUZ589889:QUZ589890 REV589889:REV589890 ROR589889:ROR589890 RYN589889:RYN589890 SIJ589889:SIJ589890 SSF589889:SSF589890 TCB589889:TCB589890 TLX589889:TLX589890 TVT589889:TVT589890 UFP589889:UFP589890 UPL589889:UPL589890 UZH589889:UZH589890 VJD589889:VJD589890 VSZ589889:VSZ589890 WCV589889:WCV589890 WMR589889:WMR589890 WWN589889:WWN589890 UZH983105:UZH983106 KB655425:KB655426 TX655425:TX655426 ADT655425:ADT655426 ANP655425:ANP655426 AXL655425:AXL655426 BHH655425:BHH655426 BRD655425:BRD655426 CAZ655425:CAZ655426 CKV655425:CKV655426 CUR655425:CUR655426 DEN655425:DEN655426 DOJ655425:DOJ655426 DYF655425:DYF655426 EIB655425:EIB655426 ERX655425:ERX655426 FBT655425:FBT655426 FLP655425:FLP655426 FVL655425:FVL655426 GFH655425:GFH655426 GPD655425:GPD655426 GYZ655425:GYZ655426 HIV655425:HIV655426 HSR655425:HSR655426 ICN655425:ICN655426 IMJ655425:IMJ655426 IWF655425:IWF655426 JGB655425:JGB655426 JPX655425:JPX655426 JZT655425:JZT655426 KJP655425:KJP655426 KTL655425:KTL655426 LDH655425:LDH655426 LND655425:LND655426 LWZ655425:LWZ655426 MGV655425:MGV655426 MQR655425:MQR655426 NAN655425:NAN655426 NKJ655425:NKJ655426 NUF655425:NUF655426 OEB655425:OEB655426 ONX655425:ONX655426 OXT655425:OXT655426 PHP655425:PHP655426 PRL655425:PRL655426 QBH655425:QBH655426 QLD655425:QLD655426 QUZ655425:QUZ655426 REV655425:REV655426 ROR655425:ROR655426 RYN655425:RYN655426 SIJ655425:SIJ655426 SSF655425:SSF655426 TCB655425:TCB655426 TLX655425:TLX655426 TVT655425:TVT655426 UFP655425:UFP655426 UPL655425:UPL655426 UZH655425:UZH655426 VJD655425:VJD655426 VSZ655425:VSZ655426 WCV655425:WCV655426 WMR655425:WMR655426 WWN655425:WWN655426 VJD983105:VJD983106 KB720961:KB720962 TX720961:TX720962 ADT720961:ADT720962 ANP720961:ANP720962 AXL720961:AXL720962 BHH720961:BHH720962 BRD720961:BRD720962 CAZ720961:CAZ720962 CKV720961:CKV720962 CUR720961:CUR720962 DEN720961:DEN720962 DOJ720961:DOJ720962 DYF720961:DYF720962 EIB720961:EIB720962 ERX720961:ERX720962 FBT720961:FBT720962 FLP720961:FLP720962 FVL720961:FVL720962 GFH720961:GFH720962 GPD720961:GPD720962 GYZ720961:GYZ720962 HIV720961:HIV720962 HSR720961:HSR720962 ICN720961:ICN720962 IMJ720961:IMJ720962 IWF720961:IWF720962 JGB720961:JGB720962 JPX720961:JPX720962 JZT720961:JZT720962 KJP720961:KJP720962 KTL720961:KTL720962 LDH720961:LDH720962 LND720961:LND720962 LWZ720961:LWZ720962 MGV720961:MGV720962 MQR720961:MQR720962 NAN720961:NAN720962 NKJ720961:NKJ720962 NUF720961:NUF720962 OEB720961:OEB720962 ONX720961:ONX720962 OXT720961:OXT720962 PHP720961:PHP720962 PRL720961:PRL720962 QBH720961:QBH720962 QLD720961:QLD720962 QUZ720961:QUZ720962 REV720961:REV720962 ROR720961:ROR720962 RYN720961:RYN720962 SIJ720961:SIJ720962 SSF720961:SSF720962 TCB720961:TCB720962 TLX720961:TLX720962 TVT720961:TVT720962 UFP720961:UFP720962 UPL720961:UPL720962 UZH720961:UZH720962 VJD720961:VJD720962 VSZ720961:VSZ720962 WCV720961:WCV720962 WMR720961:WMR720962 WWN720961:WWN720962 VSZ983105:VSZ983106 KB786497:KB786498 TX786497:TX786498 ADT786497:ADT786498 ANP786497:ANP786498 AXL786497:AXL786498 BHH786497:BHH786498 BRD786497:BRD786498 CAZ786497:CAZ786498 CKV786497:CKV786498 CUR786497:CUR786498 DEN786497:DEN786498 DOJ786497:DOJ786498 DYF786497:DYF786498 EIB786497:EIB786498 ERX786497:ERX786498 FBT786497:FBT786498 FLP786497:FLP786498 FVL786497:FVL786498 GFH786497:GFH786498 GPD786497:GPD786498 GYZ786497:GYZ786498 HIV786497:HIV786498 HSR786497:HSR786498 ICN786497:ICN786498 IMJ786497:IMJ786498 IWF786497:IWF786498 JGB786497:JGB786498 JPX786497:JPX786498 JZT786497:JZT786498 KJP786497:KJP786498 KTL786497:KTL786498 LDH786497:LDH786498 LND786497:LND786498 LWZ786497:LWZ786498 MGV786497:MGV786498 MQR786497:MQR786498 NAN786497:NAN786498 NKJ786497:NKJ786498 NUF786497:NUF786498 OEB786497:OEB786498 ONX786497:ONX786498 OXT786497:OXT786498 PHP786497:PHP786498 PRL786497:PRL786498 QBH786497:QBH786498 QLD786497:QLD786498 QUZ786497:QUZ786498 REV786497:REV786498 ROR786497:ROR786498 RYN786497:RYN786498 SIJ786497:SIJ786498 SSF786497:SSF786498 TCB786497:TCB786498 TLX786497:TLX786498 TVT786497:TVT786498 UFP786497:UFP786498 UPL786497:UPL786498 UZH786497:UZH786498 VJD786497:VJD786498 VSZ786497:VSZ786498 WCV786497:WCV786498 WMR786497:WMR786498 WWN786497:WWN786498 WCV983105:WCV983106 KB852033:KB852034 TX852033:TX852034 ADT852033:ADT852034 ANP852033:ANP852034 AXL852033:AXL852034 BHH852033:BHH852034 BRD852033:BRD852034 CAZ852033:CAZ852034 CKV852033:CKV852034 CUR852033:CUR852034 DEN852033:DEN852034 DOJ852033:DOJ852034 DYF852033:DYF852034 EIB852033:EIB852034 ERX852033:ERX852034 FBT852033:FBT852034 FLP852033:FLP852034 FVL852033:FVL852034 GFH852033:GFH852034 GPD852033:GPD852034 GYZ852033:GYZ852034 HIV852033:HIV852034 HSR852033:HSR852034 ICN852033:ICN852034 IMJ852033:IMJ852034 IWF852033:IWF852034 JGB852033:JGB852034 JPX852033:JPX852034 JZT852033:JZT852034 KJP852033:KJP852034 KTL852033:KTL852034 LDH852033:LDH852034 LND852033:LND852034 LWZ852033:LWZ852034 MGV852033:MGV852034 MQR852033:MQR852034 NAN852033:NAN852034 NKJ852033:NKJ852034 NUF852033:NUF852034 OEB852033:OEB852034 ONX852033:ONX852034 OXT852033:OXT852034 PHP852033:PHP852034 PRL852033:PRL852034 QBH852033:QBH852034 QLD852033:QLD852034 QUZ852033:QUZ852034 REV852033:REV852034 ROR852033:ROR852034 RYN852033:RYN852034 SIJ852033:SIJ852034 SSF852033:SSF852034 TCB852033:TCB852034 TLX852033:TLX852034 TVT852033:TVT852034 UFP852033:UFP852034 UPL852033:UPL852034 UZH852033:UZH852034 VJD852033:VJD852034 VSZ852033:VSZ852034 WCV852033:WCV852034 WMR852033:WMR852034 WWN852033:WWN852034 WMR983105:WMR983106 KB917569:KB917570 TX917569:TX917570 ADT917569:ADT917570 ANP917569:ANP917570 AXL917569:AXL917570 BHH917569:BHH917570 BRD917569:BRD917570 CAZ917569:CAZ917570 CKV917569:CKV917570 CUR917569:CUR917570 DEN917569:DEN917570 DOJ917569:DOJ917570 DYF917569:DYF917570 EIB917569:EIB917570 ERX917569:ERX917570 FBT917569:FBT917570 FLP917569:FLP917570 FVL917569:FVL917570 GFH917569:GFH917570 GPD917569:GPD917570 GYZ917569:GYZ917570 HIV917569:HIV917570 HSR917569:HSR917570 ICN917569:ICN917570 IMJ917569:IMJ917570 IWF917569:IWF917570 JGB917569:JGB917570 JPX917569:JPX917570 JZT917569:JZT917570 KJP917569:KJP917570 KTL917569:KTL917570 LDH917569:LDH917570 LND917569:LND917570 LWZ917569:LWZ917570 MGV917569:MGV917570 MQR917569:MQR917570 NAN917569:NAN917570 NKJ917569:NKJ917570 NUF917569:NUF917570 OEB917569:OEB917570 ONX917569:ONX917570 OXT917569:OXT917570 PHP917569:PHP917570 PRL917569:PRL917570 QBH917569:QBH917570 QLD917569:QLD917570 QUZ917569:QUZ917570 REV917569:REV917570 ROR917569:ROR917570 RYN917569:RYN917570 SIJ917569:SIJ917570 SSF917569:SSF917570 TCB917569:TCB917570 TLX917569:TLX917570 TVT917569:TVT917570 UFP917569:UFP917570 UPL917569:UPL917570 UZH917569:UZH917570 VJD917569:VJD917570 VSZ917569:VSZ917570 WCV917569:WCV917570 WMR917569:WMR917570 WWN917569:WWN917570 WWN983105:WWN983106" xr:uid="{33D35E0D-04AC-4907-A2B4-2AF4F16EB13D}">
      <formula1>#REF!</formula1>
    </dataValidation>
    <dataValidation type="list" allowBlank="1" showInputMessage="1" showErrorMessage="1" sqref="JZ31:JZ32 WWL31:WWL32 WMP31:WMP32 WCT31:WCT32 VSX31:VSX32 VJB31:VJB32 UZF31:UZF32 UPJ31:UPJ32 UFN31:UFN32 TVR31:TVR32 TLV31:TLV32 TBZ31:TBZ32 SSD31:SSD32 SIH31:SIH32 RYL31:RYL32 ROP31:ROP32 RET31:RET32 QUX31:QUX32 QLB31:QLB32 QBF31:QBF32 PRJ31:PRJ32 PHN31:PHN32 OXR31:OXR32 ONV31:ONV32 ODZ31:ODZ32 NUD31:NUD32 NKH31:NKH32 NAL31:NAL32 MQP31:MQP32 MGT31:MGT32 LWX31:LWX32 LNB31:LNB32 LDF31:LDF32 KTJ31:KTJ32 KJN31:KJN32 JZR31:JZR32 JPV31:JPV32 JFZ31:JFZ32 IWD31:IWD32 IMH31:IMH32 ICL31:ICL32 HSP31:HSP32 HIT31:HIT32 GYX31:GYX32 GPB31:GPB32 GFF31:GFF32 FVJ31:FVJ32 FLN31:FLN32 FBR31:FBR32 ERV31:ERV32 EHZ31:EHZ32 DYD31:DYD32 DOH31:DOH32 DEL31:DEL32 CUP31:CUP32 CKT31:CKT32 CAX31:CAX32 BRB31:BRB32 BHF31:BHF32 AXJ31:AXJ32 ANN31:ANN32 ADR31:ADR32 TV31:TV32" xr:uid="{E7A16D8A-2541-4BFD-BC77-D35F29CACFC1}">
      <formula1>$C$75:$C$79</formula1>
    </dataValidation>
    <dataValidation type="list" allowBlank="1" showInputMessage="1" showErrorMessage="1" sqref="AB31:AB32 WWH31:WWH32 WML31:WML32 WCP31:WCP32 VST31:VST32 VIX31:VIX32 UZB31:UZB32 UPF31:UPF32 UFJ31:UFJ32 TVN31:TVN32 TLR31:TLR32 TBV31:TBV32 SRZ31:SRZ32 SID31:SID32 RYH31:RYH32 ROL31:ROL32 REP31:REP32 QUT31:QUT32 QKX31:QKX32 QBB31:QBB32 PRF31:PRF32 PHJ31:PHJ32 OXN31:OXN32 ONR31:ONR32 ODV31:ODV32 NTZ31:NTZ32 NKD31:NKD32 NAH31:NAH32 MQL31:MQL32 MGP31:MGP32 LWT31:LWT32 LMX31:LMX32 LDB31:LDB32 KTF31:KTF32 KJJ31:KJJ32 JZN31:JZN32 JPR31:JPR32 JFV31:JFV32 IVZ31:IVZ32 IMD31:IMD32 ICH31:ICH32 HSL31:HSL32 HIP31:HIP32 GYT31:GYT32 GOX31:GOX32 GFB31:GFB32 FVF31:FVF32 FLJ31:FLJ32 FBN31:FBN32 ERR31:ERR32 EHV31:EHV32 DXZ31:DXZ32 DOD31:DOD32 DEH31:DEH32 CUL31:CUL32 CKP31:CKP32 CAT31:CAT32 BQX31:BQX32 BHB31:BHB32 AXF31:AXF32 ANJ31:ANJ32 ADN31:ADN32 TR31:TR32 JV31:JV32" xr:uid="{60131EEF-BC32-4B4D-AB78-4990F2C39CC6}">
      <formula1>$AF$75:$AF$76</formula1>
    </dataValidation>
    <dataValidation type="list" allowBlank="1" showInputMessage="1" showErrorMessage="1" sqref="Z31:Z32 WWF31:WWF32 WMJ31:WMJ32 WCN31:WCN32 VSR31:VSR32 VIV31:VIV32 UYZ31:UYZ32 UPD31:UPD32 UFH31:UFH32 TVL31:TVL32 TLP31:TLP32 TBT31:TBT32 SRX31:SRX32 SIB31:SIB32 RYF31:RYF32 ROJ31:ROJ32 REN31:REN32 QUR31:QUR32 QKV31:QKV32 QAZ31:QAZ32 PRD31:PRD32 PHH31:PHH32 OXL31:OXL32 ONP31:ONP32 ODT31:ODT32 NTX31:NTX32 NKB31:NKB32 NAF31:NAF32 MQJ31:MQJ32 MGN31:MGN32 LWR31:LWR32 LMV31:LMV32 LCZ31:LCZ32 KTD31:KTD32 KJH31:KJH32 JZL31:JZL32 JPP31:JPP32 JFT31:JFT32 IVX31:IVX32 IMB31:IMB32 ICF31:ICF32 HSJ31:HSJ32 HIN31:HIN32 GYR31:GYR32 GOV31:GOV32 GEZ31:GEZ32 FVD31:FVD32 FLH31:FLH32 FBL31:FBL32 ERP31:ERP32 EHT31:EHT32 DXX31:DXX32 DOB31:DOB32 DEF31:DEF32 CUJ31:CUJ32 CKN31:CKN32 CAR31:CAR32 BQV31:BQV32 BGZ31:BGZ32 AXD31:AXD32 ANH31:ANH32 ADL31:ADL32 TP31:TP32 JT31:JT32" xr:uid="{3C7C4F85-7ACA-4D65-A6D6-E6A8183E8499}">
      <formula1>$AD$75:$AD$76</formula1>
    </dataValidation>
    <dataValidation type="list" allowBlank="1" showInputMessage="1" showErrorMessage="1" sqref="AA31:AA32 WWG31:WWG32 WMK31:WMK32 WCO31:WCO32 VSS31:VSS32 VIW31:VIW32 UZA31:UZA32 UPE31:UPE32 UFI31:UFI32 TVM31:TVM32 TLQ31:TLQ32 TBU31:TBU32 SRY31:SRY32 SIC31:SIC32 RYG31:RYG32 ROK31:ROK32 REO31:REO32 QUS31:QUS32 QKW31:QKW32 QBA31:QBA32 PRE31:PRE32 PHI31:PHI32 OXM31:OXM32 ONQ31:ONQ32 ODU31:ODU32 NTY31:NTY32 NKC31:NKC32 NAG31:NAG32 MQK31:MQK32 MGO31:MGO32 LWS31:LWS32 LMW31:LMW32 LDA31:LDA32 KTE31:KTE32 KJI31:KJI32 JZM31:JZM32 JPQ31:JPQ32 JFU31:JFU32 IVY31:IVY32 IMC31:IMC32 ICG31:ICG32 HSK31:HSK32 HIO31:HIO32 GYS31:GYS32 GOW31:GOW32 GFA31:GFA32 FVE31:FVE32 FLI31:FLI32 FBM31:FBM32 ERQ31:ERQ32 EHU31:EHU32 DXY31:DXY32 DOC31:DOC32 DEG31:DEG32 CUK31:CUK32 CKO31:CKO32 CAS31:CAS32 BQW31:BQW32 BHA31:BHA32 AXE31:AXE32 ANI31:ANI32 ADM31:ADM32 TQ31:TQ32 JU31:JU32" xr:uid="{6E1148F1-ACD3-44BF-BDBC-E38058F68137}">
      <formula1>$AE$75:$AE$76</formula1>
    </dataValidation>
    <dataValidation type="list" allowBlank="1" showInputMessage="1" showErrorMessage="1" sqref="W31:W32 WWC31:WWC32 WMG31:WMG32 WCK31:WCK32 VSO31:VSO32 VIS31:VIS32 UYW31:UYW32 UPA31:UPA32 UFE31:UFE32 TVI31:TVI32 TLM31:TLM32 TBQ31:TBQ32 SRU31:SRU32 SHY31:SHY32 RYC31:RYC32 ROG31:ROG32 REK31:REK32 QUO31:QUO32 QKS31:QKS32 QAW31:QAW32 PRA31:PRA32 PHE31:PHE32 OXI31:OXI32 ONM31:ONM32 ODQ31:ODQ32 NTU31:NTU32 NJY31:NJY32 NAC31:NAC32 MQG31:MQG32 MGK31:MGK32 LWO31:LWO32 LMS31:LMS32 LCW31:LCW32 KTA31:KTA32 KJE31:KJE32 JZI31:JZI32 JPM31:JPM32 JFQ31:JFQ32 IVU31:IVU32 ILY31:ILY32 ICC31:ICC32 HSG31:HSG32 HIK31:HIK32 GYO31:GYO32 GOS31:GOS32 GEW31:GEW32 FVA31:FVA32 FLE31:FLE32 FBI31:FBI32 ERM31:ERM32 EHQ31:EHQ32 DXU31:DXU32 DNY31:DNY32 DEC31:DEC32 CUG31:CUG32 CKK31:CKK32 CAO31:CAO32 BQS31:BQS32 BGW31:BGW32 AXA31:AXA32 ANE31:ANE32 ADI31:ADI32 TM31:TM32 JQ31:JQ32" xr:uid="{62A38E13-648E-4336-AC99-0EFE1FFC8F73}">
      <formula1>$V$75:$V$77</formula1>
    </dataValidation>
    <dataValidation type="list" allowBlank="1" showInputMessage="1" showErrorMessage="1" sqref="V31:V32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ADH31:ADH32 TL31:TL32 JP31:JP32" xr:uid="{5E88436F-7AD8-4BDB-877D-974A0F034E9C}">
      <formula1>$U$75:$U$77</formula1>
    </dataValidation>
    <dataValidation type="list" allowBlank="1" showInputMessage="1" showErrorMessage="1" sqref="X31:X32 WWD31:WWD32 WMH31:WMH32 WCL31:WCL32 VSP31:VSP32 VIT31:VIT32 UYX31:UYX32 UPB31:UPB32 UFF31:UFF32 TVJ31:TVJ32 TLN31:TLN32 TBR31:TBR32 SRV31:SRV32 SHZ31:SHZ32 RYD31:RYD32 ROH31:ROH32 REL31:REL32 QUP31:QUP32 QKT31:QKT32 QAX31:QAX32 PRB31:PRB32 PHF31:PHF32 OXJ31:OXJ32 ONN31:ONN32 ODR31:ODR32 NTV31:NTV32 NJZ31:NJZ32 NAD31:NAD32 MQH31:MQH32 MGL31:MGL32 LWP31:LWP32 LMT31:LMT32 LCX31:LCX32 KTB31:KTB32 KJF31:KJF32 JZJ31:JZJ32 JPN31:JPN32 JFR31:JFR32 IVV31:IVV32 ILZ31:ILZ32 ICD31:ICD32 HSH31:HSH32 HIL31:HIL32 GYP31:GYP32 GOT31:GOT32 GEX31:GEX32 FVB31:FVB32 FLF31:FLF32 FBJ31:FBJ32 ERN31:ERN32 EHR31:EHR32 DXV31:DXV32 DNZ31:DNZ32 DED31:DED32 CUH31:CUH32 CKL31:CKL32 CAP31:CAP32 BQT31:BQT32 BGX31:BGX32 AXB31:AXB32 ANF31:ANF32 ADJ31:ADJ32 TN31:TN32 JR31:JR32" xr:uid="{57A1A648-CCF0-4D47-8AFA-2D4293FD914B}">
      <formula1>$X$75:$X$76</formula1>
    </dataValidation>
    <dataValidation type="list" allowBlank="1" showInputMessage="1" showErrorMessage="1" sqref="JO31:JO32 WWA31:WWA32 WME31:WME32 WCI31:WCI32 VSM31:VSM32 VIQ31:VIQ32 UYU31:UYU32 UOY31:UOY32 UFC31:UFC32 TVG31:TVG32 TLK31:TLK32 TBO31:TBO32 SRS31:SRS32 SHW31:SHW32 RYA31:RYA32 ROE31:ROE32 REI31:REI32 QUM31:QUM32 QKQ31:QKQ32 QAU31:QAU32 PQY31:PQY32 PHC31:PHC32 OXG31:OXG32 ONK31:ONK32 ODO31:ODO32 NTS31:NTS32 NJW31:NJW32 NAA31:NAA32 MQE31:MQE32 MGI31:MGI32 LWM31:LWM32 LMQ31:LMQ32 LCU31:LCU32 KSY31:KSY32 KJC31:KJC32 JZG31:JZG32 JPK31:JPK32 JFO31:JFO32 IVS31:IVS32 ILW31:ILW32 ICA31:ICA32 HSE31:HSE32 HII31:HII32 GYM31:GYM32 GOQ31:GOQ32 GEU31:GEU32 FUY31:FUY32 FLC31:FLC32 FBG31:FBG32 ERK31:ERK32 EHO31:EHO32 DXS31:DXS32 DNW31:DNW32 DEA31:DEA32 CUE31:CUE32 CKI31:CKI32 CAM31:CAM32 BQQ31:BQQ32 BGU31:BGU32 AWY31:AWY32 ANC31:ANC32 ADG31:ADG32 TK31:TK32" xr:uid="{07901446-30E0-4E2B-A208-4CFB96542C81}">
      <formula1>$AB$75:$AB$76</formula1>
    </dataValidation>
    <dataValidation type="list" allowBlank="1" showInputMessage="1" showErrorMessage="1" sqref="KA31:KA32 WWM31:WWM32 WMQ31:WMQ32 WCU31:WCU32 VSY31:VSY32 VJC31:VJC32 UZG31:UZG32 UPK31:UPK32 UFO31:UFO32 TVS31:TVS32 TLW31:TLW32 TCA31:TCA32 SSE31:SSE32 SII31:SII32 RYM31:RYM32 ROQ31:ROQ32 REU31:REU32 QUY31:QUY32 QLC31:QLC32 QBG31:QBG32 PRK31:PRK32 PHO31:PHO32 OXS31:OXS32 ONW31:ONW32 OEA31:OEA32 NUE31:NUE32 NKI31:NKI32 NAM31:NAM32 MQQ31:MQQ32 MGU31:MGU32 LWY31:LWY32 LNC31:LNC32 LDG31:LDG32 KTK31:KTK32 KJO31:KJO32 JZS31:JZS32 JPW31:JPW32 JGA31:JGA32 IWE31:IWE32 IMI31:IMI32 ICM31:ICM32 HSQ31:HSQ32 HIU31:HIU32 GYY31:GYY32 GPC31:GPC32 GFG31:GFG32 FVK31:FVK32 FLO31:FLO32 FBS31:FBS32 ERW31:ERW32 EIA31:EIA32 DYE31:DYE32 DOI31:DOI32 DEM31:DEM32 CUQ31:CUQ32 CKU31:CKU32 CAY31:CAY32 BRC31:BRC32 BHG31:BHG32 AXK31:AXK32 ANO31:ANO32 ADS31:ADS32 TW31:TW32" xr:uid="{47B7873C-3723-4B93-B52D-287FCEA8444B}">
      <formula1>$K$75:$K$79</formula1>
    </dataValidation>
    <dataValidation type="list" allowBlank="1" showInputMessage="1" showErrorMessage="1" sqref="O31:O32 WVU31:WVU32 WLY31:WLY32 WCC31:WCC32 VSG31:VSG32 VIK31:VIK32 UYO31:UYO32 UOS31:UOS32 UEW31:UEW32 TVA31:TVA32 TLE31:TLE32 TBI31:TBI32 SRM31:SRM32 SHQ31:SHQ32 RXU31:RXU32 RNY31:RNY32 REC31:REC32 QUG31:QUG32 QKK31:QKK32 QAO31:QAO32 PQS31:PQS32 PGW31:PGW32 OXA31:OXA32 ONE31:ONE32 ODI31:ODI32 NTM31:NTM32 NJQ31:NJQ32 MZU31:MZU32 MPY31:MPY32 MGC31:MGC32 LWG31:LWG32 LMK31:LMK32 LCO31:LCO32 KSS31:KSS32 KIW31:KIW32 JZA31:JZA32 JPE31:JPE32 JFI31:JFI32 IVM31:IVM32 ILQ31:ILQ32 IBU31:IBU32 HRY31:HRY32 HIC31:HIC32 GYG31:GYG32 GOK31:GOK32 GEO31:GEO32 FUS31:FUS32 FKW31:FKW32 FBA31:FBA32 ERE31:ERE32 EHI31:EHI32 DXM31:DXM32 DNQ31:DNQ32 DDU31:DDU32 CTY31:CTY32 CKC31:CKC32 CAG31:CAG32 BQK31:BQK32 BGO31:BGO32 AWS31:AWS32 AMW31:AMW32 ADA31:ADA32 TE31:TE32 JI31:JI32" xr:uid="{A4C61E78-655A-46CC-85E5-2E768E5F05E5}">
      <formula1>$J$75:$J$79</formula1>
    </dataValidation>
    <dataValidation type="list" allowBlank="1" showInputMessage="1" showErrorMessage="1" sqref="M31:M32 WVS31:WVS32 WLW31:WLW32 WCA31:WCA32 VSE31:VSE32 VII31:VII32 UYM31:UYM32 UOQ31:UOQ32 UEU31:UEU32 TUY31:TUY32 TLC31:TLC32 TBG31:TBG32 SRK31:SRK32 SHO31:SHO32 RXS31:RXS32 RNW31:RNW32 REA31:REA32 QUE31:QUE32 QKI31:QKI32 QAM31:QAM32 PQQ31:PQQ32 PGU31:PGU32 OWY31:OWY32 ONC31:ONC32 ODG31:ODG32 NTK31:NTK32 NJO31:NJO32 MZS31:MZS32 MPW31:MPW32 MGA31:MGA32 LWE31:LWE32 LMI31:LMI32 LCM31:LCM32 KSQ31:KSQ32 KIU31:KIU32 JYY31:JYY32 JPC31:JPC32 JFG31:JFG32 IVK31:IVK32 ILO31:ILO32 IBS31:IBS32 HRW31:HRW32 HIA31:HIA32 GYE31:GYE32 GOI31:GOI32 GEM31:GEM32 FUQ31:FUQ32 FKU31:FKU32 FAY31:FAY32 ERC31:ERC32 EHG31:EHG32 DXK31:DXK32 DNO31:DNO32 DDS31:DDS32 CTW31:CTW32 CKA31:CKA32 CAE31:CAE32 BQI31:BQI32 BGM31:BGM32 AWQ31:AWQ32 AMU31:AMU32 ACY31:ACY32 TC31:TC32 JG31:JG32" xr:uid="{53269A13-EF47-43DF-8BF5-EBF7ECC706FF}">
      <formula1>$D$75:$D$79</formula1>
    </dataValidation>
    <dataValidation type="list" allowBlank="1" showInputMessage="1" showErrorMessage="1" sqref="Y31:Y32 WWE31:WWE32 WMI31:WMI32 WCM31:WCM32 VSQ31:VSQ32 VIU31:VIU32 UYY31:UYY32 UPC31:UPC32 UFG31:UFG32 TVK31:TVK32 TLO31:TLO32 TBS31:TBS32 SRW31:SRW32 SIA31:SIA32 RYE31:RYE32 ROI31:ROI32 REM31:REM32 QUQ31:QUQ32 QKU31:QKU32 QAY31:QAY32 PRC31:PRC32 PHG31:PHG32 OXK31:OXK32 ONO31:ONO32 ODS31:ODS32 NTW31:NTW32 NKA31:NKA32 NAE31:NAE32 MQI31:MQI32 MGM31:MGM32 LWQ31:LWQ32 LMU31:LMU32 LCY31:LCY32 KTC31:KTC32 KJG31:KJG32 JZK31:JZK32 JPO31:JPO32 JFS31:JFS32 IVW31:IVW32 IMA31:IMA32 ICE31:ICE32 HSI31:HSI32 HIM31:HIM32 GYQ31:GYQ32 GOU31:GOU32 GEY31:GEY32 FVC31:FVC32 FLG31:FLG32 FBK31:FBK32 ERO31:ERO32 EHS31:EHS32 DXW31:DXW32 DOA31:DOA32 DEE31:DEE32 CUI31:CUI32 CKM31:CKM32 CAQ31:CAQ32 BQU31:BQU32 BGY31:BGY32 AXC31:AXC32 ANG31:ANG32 ADK31:ADK32 TO31:TO32 JS31:JS32" xr:uid="{E7D9BD7D-AE33-4562-A129-5E5964F6F1F1}">
      <formula1>$V$76:$V$77</formula1>
    </dataValidation>
    <dataValidation type="list" allowBlank="1" showInputMessage="1" showErrorMessage="1" sqref="JZ31:JZ32 WWL31:WWL32 WMP31:WMP32 WCT31:WCT32 VSX31:VSX32 VJB31:VJB32 UZF31:UZF32 UPJ31:UPJ32 UFN31:UFN32 TVR31:TVR32 TLV31:TLV32 TBZ31:TBZ32 SSD31:SSD32 SIH31:SIH32 RYL31:RYL32 ROP31:ROP32 RET31:RET32 QUX31:QUX32 QLB31:QLB32 QBF31:QBF32 PRJ31:PRJ32 PHN31:PHN32 OXR31:OXR32 ONV31:ONV32 ODZ31:ODZ32 NUD31:NUD32 NKH31:NKH32 NAL31:NAL32 MQP31:MQP32 MGT31:MGT32 LWX31:LWX32 LNB31:LNB32 LDF31:LDF32 KTJ31:KTJ32 KJN31:KJN32 JZR31:JZR32 JPV31:JPV32 JFZ31:JFZ32 IWD31:IWD32 IMH31:IMH32 ICL31:ICL32 HSP31:HSP32 HIT31:HIT32 GYX31:GYX32 GPB31:GPB32 GFF31:GFF32 FVJ31:FVJ32 FLN31:FLN32 FBR31:FBR32 ERV31:ERV32 EHZ31:EHZ32 DYD31:DYD32 DOH31:DOH32 DEL31:DEL32 CUP31:CUP32 CKT31:CKT32 CAX31:CAX32 BRB31:BRB32 BHF31:BHF32 AXJ31:AXJ32 ANN31:ANN32 ADR31:ADR32 TV31:TV32" xr:uid="{03784EBD-563E-4CDC-90DE-B5D0EB22E7BF}">
      <formula1>$C$76:$C$80</formula1>
    </dataValidation>
    <dataValidation type="list" allowBlank="1" showInputMessage="1" showErrorMessage="1" sqref="WWO31:WWO32 KC31:KC32 WMS31:WMS32 WCW31:WCW32 VTA31:VTA32 VJE31:VJE32 UZI31:UZI32 UPM31:UPM32 UFQ31:UFQ32 TVU31:TVU32 TLY31:TLY32 TCC31:TCC32 SSG31:SSG32 SIK31:SIK32 RYO31:RYO32 ROS31:ROS32 REW31:REW32 QVA31:QVA32 QLE31:QLE32 QBI31:QBI32 PRM31:PRM32 PHQ31:PHQ32 OXU31:OXU32 ONY31:ONY32 OEC31:OEC32 NUG31:NUG32 NKK31:NKK32 NAO31:NAO32 MQS31:MQS32 MGW31:MGW32 LXA31:LXA32 LNE31:LNE32 LDI31:LDI32 KTM31:KTM32 KJQ31:KJQ32 JZU31:JZU32 JPY31:JPY32 JGC31:JGC32 IWG31:IWG32 IMK31:IMK32 ICO31:ICO32 HSS31:HSS32 HIW31:HIW32 GZA31:GZA32 GPE31:GPE32 GFI31:GFI32 FVM31:FVM32 FLQ31:FLQ32 FBU31:FBU32 ERY31:ERY32 EIC31:EIC32 DYG31:DYG32 DOK31:DOK32 DEO31:DEO32 CUS31:CUS32 CKW31:CKW32 CBA31:CBA32 BRE31:BRE32 BHI31:BHI32 AXM31:AXM32 ANQ31:ANQ32 ADU31:ADU32 TY31:TY32" xr:uid="{8ED32810-5BA6-490D-8DD1-6CB8774204B5}">
      <formula1>$Q$84:$Q$87</formula1>
    </dataValidation>
    <dataValidation type="list" allowBlank="1" showInputMessage="1" showErrorMessage="1" sqref="J31:J32 WVP31:WVP32 WLT31:WLT32 WBX31:WBX32 VSB31:VSB32 VIF31:VIF32 UYJ31:UYJ32 UON31:UON32 UER31:UER32 TUV31:TUV32 TKZ31:TKZ32 TBD31:TBD32 SRH31:SRH32 SHL31:SHL32 RXP31:RXP32 RNT31:RNT32 RDX31:RDX32 QUB31:QUB32 QKF31:QKF32 QAJ31:QAJ32 PQN31:PQN32 PGR31:PGR32 OWV31:OWV32 OMZ31:OMZ32 ODD31:ODD32 NTH31:NTH32 NJL31:NJL32 MZP31:MZP32 MPT31:MPT32 MFX31:MFX32 LWB31:LWB32 LMF31:LMF32 LCJ31:LCJ32 KSN31:KSN32 KIR31:KIR32 JYV31:JYV32 JOZ31:JOZ32 JFD31:JFD32 IVH31:IVH32 ILL31:ILL32 IBP31:IBP32 HRT31:HRT32 HHX31:HHX32 GYB31:GYB32 GOF31:GOF32 GEJ31:GEJ32 FUN31:FUN32 FKR31:FKR32 FAV31:FAV32 EQZ31:EQZ32 EHD31:EHD32 DXH31:DXH32 DNL31:DNL32 DDP31:DDP32 CTT31:CTT32 CJX31:CJX32 CAB31:CAB32 BQF31:BQF32 BGJ31:BGJ32 AWN31:AWN32 AMR31:AMR32 ACV31:ACV32 SZ31:SZ32 JD31:JD32" xr:uid="{776CEDC6-A86E-46B6-ABAD-C88B1C2B62F3}">
      <formula1>$E$63:$E$68</formula1>
    </dataValidation>
    <dataValidation type="list" allowBlank="1" showInputMessage="1" showErrorMessage="1" sqref="E31:E32 WVK31:WVK32 WLO31:WLO32 WBS31:WBS32 VRW31:VRW32 VIA31:VIA32 UYE31:UYE32 UOI31:UOI32 UEM31:UEM32 TUQ31:TUQ32 TKU31:TKU32 TAY31:TAY32 SRC31:SRC32 SHG31:SHG32 RXK31:RXK32 RNO31:RNO32 RDS31:RDS32 QTW31:QTW32 QKA31:QKA32 QAE31:QAE32 PQI31:PQI32 PGM31:PGM32 OWQ31:OWQ32 OMU31:OMU32 OCY31:OCY32 NTC31:NTC32 NJG31:NJG32 MZK31:MZK32 MPO31:MPO32 MFS31:MFS32 LVW31:LVW32 LMA31:LMA32 LCE31:LCE32 KSI31:KSI32 KIM31:KIM32 JYQ31:JYQ32 JOU31:JOU32 JEY31:JEY32 IVC31:IVC32 ILG31:ILG32 IBK31:IBK32 HRO31:HRO32 HHS31:HHS32 GXW31:GXW32 GOA31:GOA32 GEE31:GEE32 FUI31:FUI32 FKM31:FKM32 FAQ31:FAQ32 EQU31:EQU32 EGY31:EGY32 DXC31:DXC32 DNG31:DNG32 DDK31:DDK32 CTO31:CTO32 CJS31:CJS32 BZW31:BZW32 BQA31:BQA32 BGE31:BGE32 AWI31:AWI32 AMM31:AMM32 ACQ31:ACQ32 SU31:SU32 IY31:IY32" xr:uid="{D282B5EB-6AF7-459C-BFCD-4AEFA19E2084}">
      <formula1>$C$63:$C$70</formula1>
    </dataValidation>
  </dataValidations>
  <hyperlinks>
    <hyperlink ref="AW16" r:id="rId1" display="C:\Users\Dolly Johanna V\Downloads\files\riesgos\rg_seguimiento\2025-05-161. ENERO-20250508T213428Z-001.zip" xr:uid="{6B255743-1AA2-46E2-8F3F-5322F958FA8B}"/>
    <hyperlink ref="AW15" r:id="rId2" display="https://smart.secretariajuridica.gov.co/SJD/files/riesgos/rg_seguimiento/Evidencias 1er cuatrimestre.zip" xr:uid="{A936FCE7-DAE5-4F18-A816-33725B431418}"/>
    <hyperlink ref="AW17" r:id="rId3" display="C:\Users\Dolly Johanna V\Downloads\files\riesgos\rg_seguimiento\2025-05-12Relacion autos 2025 DDAD.xlsx" xr:uid="{4C31214C-17E0-4D33-924B-B3C9D5D45EC1}"/>
    <hyperlink ref="AW19" r:id="rId4" display="https://smart.secretariajuridica.gov.co/SJD/files/riesgos/rg_seguimiento/Acta 04.pdf" xr:uid="{999ADFB6-CBE3-49A1-A738-8E3EE43A2A5A}"/>
    <hyperlink ref="AW20" r:id="rId5" display="https://smart.secretariajuridica.gov.co/SJD/files/riesgos/rg_seguimiento/Crtol 3 Memorandos.zip" xr:uid="{434B724E-6847-4BCA-8EC5-3D512B2D5F4E}"/>
    <hyperlink ref="AW18" r:id="rId6" display="https://smart.secretariajuridica.gov.co/SJD/files/riesgos/rg_seguimiento/Ctrol 1 Correos.zip" xr:uid="{8BE5D182-EFCF-4DC6-B9C8-2CE767C77C03}"/>
    <hyperlink ref="AW26" r:id="rId7" display="https://smart.secretariajuridica.gov.co/SJD/files/riesgos/rg_seguimiento/Aprobacion PAA 2025.zip" xr:uid="{E6A275A5-D33B-42BE-BFFC-22340EE10336}"/>
    <hyperlink ref="AW27" r:id="rId8" display="https://smart.secretariajuridica.gov.co/SJD/files/riesgos/rg_seguimiento/Correos.zip" xr:uid="{993930B9-1C25-48F1-A266-7CB5B9F1171F}"/>
    <hyperlink ref="AW28" r:id="rId9" display="https://smart.secretariajuridica.gov.co/SJD/files/riesgos/rg_seguimiento/2025-05-07Monitoreo de riesgos 1 cuatrimestre.xlsx" xr:uid="{652B3B6D-DC4C-47B5-9488-8A5E946F2E34}"/>
    <hyperlink ref="AW29" r:id="rId10" display="https://smart.secretariajuridica.gov.co/SJD/files/riesgos/rg_seguimiento/Matriz de Seguimiento 2025 publicaciones 1er Cuatrimestre.xlsx" xr:uid="{1E7891B2-73B2-4450-8A89-94A978595FFF}"/>
    <hyperlink ref="AW30" r:id="rId11" display="https://smart.secretariajuridica.gov.co/SJD/files/riesgos/rg_seguimiento/Correo de Secretaria Distrital Juridica Bogota - Bolet%EDn Interno de Comunicaciones- riesgos gestion.pdf" xr:uid="{55711566-8575-4E8B-ABD5-F43FC25E2548}"/>
    <hyperlink ref="AW74" r:id="rId12" display="https://smart.secretariajuridica.gov.co/SJD/files/riesgos/rg_seguimiento/3. Servidores y colaboradores orientados -20250515T212920Z-1-001.zip" xr:uid="{BE0DD5B7-AF06-4DDC-9AF3-1E5F26E0F0C7}"/>
    <hyperlink ref="AW75" r:id="rId13" display="https://smart.secretariajuridica.gov.co/SJD/files/riesgos/rg_seguimiento/EVIDENCIA REPORTE RIESGOS GESTI%D3N 2025 I TRIMESTRE_I.docx" xr:uid="{E4509D5C-14A4-4DFA-91C1-49E223C2046C}"/>
    <hyperlink ref="AW76" r:id="rId14" display="https://smart.secretariajuridica.gov.co/SJD/files/riesgos/rg_seguimiento/Solicitud Planillas_2025.zip" xr:uid="{222B8E55-044C-47B6-9E24-5F8317A588A1}"/>
    <hyperlink ref="AW77" r:id="rId15" display="https://smart.secretariajuridica.gov.co/SJD/files/riesgos/rg_seguimiento/Radicaci%F3n 2025.zip" xr:uid="{0F1BCCDE-14BA-4F08-B90F-306F76540991}"/>
    <hyperlink ref="AW81" r:id="rId16" display="https://smart.secretariajuridica.gov.co/SJD/files/riesgos/rg_seguimiento/Evidencias verificaci%F3n liquidaci%F3n tributaria 1-2025.pdf" xr:uid="{7AF28992-5DCA-4851-A9E5-1E6B08C4AACC}"/>
    <hyperlink ref="AW82" r:id="rId17" display="https://smart.secretariajuridica.gov.co/SJD/files/riesgos/rg_seguimiento/CONTROL PAGOS 2025 1ER CUATRIMESTRE.xlsx" xr:uid="{04B6D43E-B38F-413F-9D36-4C29108CD886}"/>
    <hyperlink ref="AW66" r:id="rId18" display="https://smart.secretariajuridica.gov.co/SJD/files/riesgos/rg_seguimiento/2025-06-05_02_30_02_535_Soportes Creaci%F3n de Terceros.zip" xr:uid="{EC421782-81E4-450E-B30A-507291157372}"/>
    <hyperlink ref="AW73" r:id="rId19" display="https://smart.secretariajuridica.gov.co/SJD/files/riesgos/rg_seguimiento/Acta de Entrega 2025.zip" xr:uid="{F72BFB1B-1C92-4A35-BAC5-71423EF133FF}"/>
    <hyperlink ref="AW32" r:id="rId20" display="https://smart.secretariajuridica.gov.co/SJD/files/riesgos/rg_seguimiento/MONITOREO RIESGOS DDDAN 2025 %281%29.xlsx" xr:uid="{56E3FAF8-1F6B-4931-BF01-21D454514A1A}"/>
    <hyperlink ref="AW85" r:id="rId21" display="https://smart.secretariajuridica.gov.co/SJD/files/riesgos/rg_seguimiento/2025-05-02Anexo 4. Listado de asistencia Jornada de Orientaci%F3n 27 de febrero de 2025.pdf" xr:uid="{51B8734B-A287-4E01-A9CB-A9C233EA9C79}"/>
    <hyperlink ref="AW56" r:id="rId22" display="https://smart.secretariajuridica.gov.co/SJD/files/riesgos/rg_seguimiento/2025-05-09Deteccion de ataques.pdf" xr:uid="{105942E3-10E4-4860-8BBD-CB166704B7A9}"/>
    <hyperlink ref="AW34" r:id="rId23" display="https://smart.secretariajuridica.gov.co/SJD/files/riesgos/rg_seguimiento/Informe Control 1 normograma - 1er cuatrimestre.zip" xr:uid="{BFDBB107-57B3-4EF3-A3D1-170DDE0FA6F7}"/>
    <hyperlink ref="AW36" r:id="rId24" display="https://smart.secretariajuridica.gov.co/SJD/files/riesgos/rg_seguimiento/Informe monitoreo Control 3.zip" xr:uid="{C9338B5C-C511-494A-9244-AD0CD0E4684B}"/>
  </hyperlinks>
  <pageMargins left="0.7" right="0.7" top="0.75" bottom="0.75" header="0.3" footer="0.3"/>
  <pageSetup orientation="portrait" r:id="rId25"/>
  <drawing r:id="rId26"/>
  <legacy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Velandia</dc:creator>
  <cp:lastModifiedBy>Dolly Johanna V</cp:lastModifiedBy>
  <dcterms:created xsi:type="dcterms:W3CDTF">2025-03-19T14:47:06Z</dcterms:created>
  <dcterms:modified xsi:type="dcterms:W3CDTF">2025-07-17T15:51:02Z</dcterms:modified>
</cp:coreProperties>
</file>