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2025_OAP\RIESGOS 2025\RIESGOS DE GESTIÓN 2025\VERSIÓN 1\"/>
    </mc:Choice>
  </mc:AlternateContent>
  <xr:revisionPtr revIDLastSave="0" documentId="13_ncr:1_{88827A24-32B1-4FC5-8635-B2B456EF23C3}" xr6:coauthVersionLast="47" xr6:coauthVersionMax="47" xr10:uidLastSave="{00000000-0000-0000-0000-000000000000}"/>
  <bookViews>
    <workbookView xWindow="-108" yWindow="-108" windowWidth="23256" windowHeight="12456" xr2:uid="{0144C492-A18D-4E04-B77B-331C957D128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6" i="1" l="1"/>
  <c r="AD36" i="1" s="1"/>
  <c r="AE36" i="1" s="1"/>
  <c r="AC37" i="1"/>
  <c r="AC35" i="1"/>
  <c r="AC57" i="1"/>
  <c r="AC62" i="1"/>
  <c r="AC61" i="1"/>
  <c r="AC87" i="1"/>
  <c r="AD87" i="1" s="1"/>
  <c r="AE87" i="1" s="1"/>
  <c r="AC86" i="1"/>
  <c r="AD86" i="1" s="1"/>
  <c r="AE86" i="1" s="1"/>
  <c r="AD37" i="1" l="1"/>
  <c r="AE37" i="1" s="1"/>
  <c r="AC60" i="1"/>
  <c r="AD60" i="1" s="1"/>
  <c r="AE60" i="1" s="1"/>
  <c r="AD61" i="1" s="1"/>
  <c r="AC59" i="1"/>
  <c r="AD59" i="1" s="1"/>
  <c r="AE59" i="1" s="1"/>
  <c r="AC58" i="1"/>
  <c r="AC56" i="1"/>
  <c r="AD56" i="1" s="1"/>
  <c r="AE56" i="1" s="1"/>
  <c r="AC55" i="1"/>
  <c r="AC54" i="1"/>
  <c r="AD54" i="1" s="1"/>
  <c r="AE54" i="1" s="1"/>
  <c r="AC53" i="1"/>
  <c r="AC52" i="1"/>
  <c r="AC51" i="1"/>
  <c r="AD51" i="1" s="1"/>
  <c r="AE51" i="1" s="1"/>
  <c r="AC49" i="1"/>
  <c r="AC50" i="1"/>
  <c r="AC48" i="1"/>
  <c r="AD48" i="1" s="1"/>
  <c r="AE48" i="1" s="1"/>
  <c r="AC47" i="1"/>
  <c r="AC46" i="1"/>
  <c r="AD46" i="1" s="1"/>
  <c r="AC45" i="1"/>
  <c r="AD45" i="1" s="1"/>
  <c r="AE45" i="1" s="1"/>
  <c r="AC85" i="1"/>
  <c r="AD85" i="1" s="1"/>
  <c r="AE85" i="1" s="1"/>
  <c r="AC32" i="1"/>
  <c r="AD32" i="1" s="1"/>
  <c r="AE32" i="1" s="1"/>
  <c r="AC44" i="1"/>
  <c r="AC43" i="1"/>
  <c r="AD43" i="1" s="1"/>
  <c r="AE43" i="1" s="1"/>
  <c r="AC42" i="1"/>
  <c r="AD42" i="1" s="1"/>
  <c r="AC40" i="1"/>
  <c r="AD40" i="1" s="1"/>
  <c r="AE40" i="1" s="1"/>
  <c r="AC39" i="1"/>
  <c r="AC38" i="1"/>
  <c r="AD38" i="1" s="1"/>
  <c r="AE38" i="1" s="1"/>
  <c r="AC34" i="1"/>
  <c r="AD34" i="1" s="1"/>
  <c r="AE34" i="1" s="1"/>
  <c r="AD35" i="1" s="1"/>
  <c r="AD33" i="1"/>
  <c r="AC31" i="1"/>
  <c r="AD31" i="1" s="1"/>
  <c r="AE31" i="1" s="1"/>
  <c r="AC81" i="1"/>
  <c r="AE46" i="1" l="1"/>
  <c r="AD49" i="1"/>
  <c r="AE49" i="1" s="1"/>
  <c r="AD57" i="1"/>
  <c r="AE57" i="1" s="1"/>
  <c r="AE61" i="1"/>
  <c r="AD44" i="1"/>
  <c r="AD52" i="1"/>
  <c r="AE52" i="1" s="1"/>
  <c r="AD55" i="1"/>
  <c r="AE55" i="1" s="1"/>
  <c r="AD47" i="1"/>
  <c r="AD39" i="1"/>
  <c r="AE39" i="1" s="1"/>
  <c r="AD81" i="1"/>
  <c r="AE81" i="1" s="1"/>
  <c r="AD58" i="1" l="1"/>
  <c r="AE58" i="1" s="1"/>
  <c r="AD50" i="1"/>
  <c r="AE50" i="1" s="1"/>
  <c r="AD53" i="1"/>
  <c r="AE53" i="1" s="1"/>
  <c r="AC74" i="1"/>
  <c r="AD74" i="1" s="1"/>
  <c r="AE74" i="1" s="1"/>
  <c r="AC65" i="1"/>
  <c r="AC73" i="1"/>
  <c r="AC72" i="1"/>
  <c r="AD72" i="1" s="1"/>
  <c r="AE72" i="1" s="1"/>
  <c r="AC71" i="1"/>
  <c r="AC70" i="1"/>
  <c r="AD70" i="1" s="1"/>
  <c r="AE70" i="1" s="1"/>
  <c r="AC69" i="1"/>
  <c r="AC68" i="1"/>
  <c r="AD68" i="1" s="1"/>
  <c r="AE68" i="1" s="1"/>
  <c r="AC67" i="1"/>
  <c r="AD67" i="1" s="1"/>
  <c r="AE67" i="1" s="1"/>
  <c r="AC66" i="1"/>
  <c r="AD66" i="1" s="1"/>
  <c r="AE66" i="1" s="1"/>
  <c r="AC64" i="1"/>
  <c r="AC63" i="1"/>
  <c r="AD63" i="1" s="1"/>
  <c r="AE63" i="1" s="1"/>
  <c r="AC30" i="1"/>
  <c r="AC29" i="1"/>
  <c r="AD29" i="1" s="1"/>
  <c r="AE29" i="1" s="1"/>
  <c r="AC20" i="1"/>
  <c r="AC19" i="1"/>
  <c r="AC18" i="1"/>
  <c r="AD18" i="1" s="1"/>
  <c r="AE18" i="1" s="1"/>
  <c r="AC17" i="1"/>
  <c r="AD64" i="1" l="1"/>
  <c r="AE64" i="1" s="1"/>
  <c r="AD65" i="1" s="1"/>
  <c r="AD19" i="1"/>
  <c r="AE19" i="1" s="1"/>
  <c r="AD30" i="1"/>
  <c r="AE30" i="1" s="1"/>
  <c r="AD17" i="1"/>
  <c r="AE17" i="1" s="1"/>
  <c r="AD73" i="1"/>
  <c r="AE73" i="1" s="1"/>
  <c r="AD71" i="1"/>
  <c r="AE71" i="1" s="1"/>
  <c r="AD69" i="1"/>
  <c r="AE69" i="1" s="1"/>
  <c r="AE65" i="1" l="1"/>
  <c r="AD20" i="1"/>
  <c r="AE20" i="1"/>
  <c r="AC16" i="1"/>
  <c r="AC15" i="1"/>
  <c r="AD15" i="1" s="1"/>
  <c r="AE15" i="1" s="1"/>
  <c r="AC28" i="1"/>
  <c r="AC27" i="1"/>
  <c r="AD27" i="1" s="1"/>
  <c r="AE27" i="1" s="1"/>
  <c r="AC26" i="1"/>
  <c r="AD26" i="1" s="1"/>
  <c r="AE26" i="1" s="1"/>
  <c r="AC77" i="1"/>
  <c r="AD77" i="1" s="1"/>
  <c r="AE77" i="1" s="1"/>
  <c r="AC76" i="1"/>
  <c r="AC75" i="1"/>
  <c r="AD75" i="1" s="1"/>
  <c r="AE75" i="1" s="1"/>
  <c r="K75" i="1"/>
  <c r="AC25" i="1"/>
  <c r="AC24" i="1"/>
  <c r="AC23" i="1"/>
  <c r="AD23" i="1" s="1"/>
  <c r="AE23" i="1" s="1"/>
  <c r="AC22" i="1"/>
  <c r="AC21" i="1"/>
  <c r="AD21" i="1" s="1"/>
  <c r="AE21" i="1" s="1"/>
  <c r="AC82" i="1"/>
  <c r="AD82" i="1" s="1"/>
  <c r="AE82" i="1" s="1"/>
  <c r="AC80" i="1"/>
  <c r="AD80" i="1" s="1"/>
  <c r="AE80" i="1" s="1"/>
  <c r="AC79" i="1"/>
  <c r="AC78" i="1"/>
  <c r="AD78" i="1" s="1"/>
  <c r="AE78" i="1" s="1"/>
  <c r="AD84" i="1"/>
  <c r="AE83" i="1"/>
  <c r="AD83" i="1"/>
  <c r="AD28" i="1" l="1"/>
  <c r="AE28" i="1" s="1"/>
  <c r="AD16" i="1"/>
  <c r="AE16" i="1" s="1"/>
  <c r="AE84" i="1"/>
  <c r="AD79" i="1"/>
  <c r="AE79" i="1" s="1"/>
  <c r="AD24" i="1"/>
  <c r="AE24" i="1" s="1"/>
  <c r="AD22" i="1"/>
  <c r="AE22" i="1" s="1"/>
  <c r="AD76" i="1"/>
  <c r="AE76" i="1" s="1"/>
  <c r="AD25" i="1" l="1"/>
  <c r="AE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Dolly Johanna V</author>
  </authors>
  <commentList>
    <comment ref="N38" authorId="0" shapeId="0" xr:uid="{BB751973-C797-42E4-872C-2362D1405D8D}">
      <text>
        <r>
          <rPr>
            <b/>
            <sz val="9"/>
            <color indexed="8"/>
            <rFont val="Tahoma"/>
            <family val="2"/>
          </rPr>
          <t xml:space="preserve">Revisar la valoración teniendo en cuenta, qué pasa si no se aprueba el anteproyecto de presupuesto? El impacto es más fuerte para la entidad 
</t>
        </r>
        <r>
          <rPr>
            <b/>
            <sz val="9"/>
            <color indexed="8"/>
            <rFont val="Tahoma"/>
            <family val="2"/>
          </rPr>
          <t xml:space="preserve">
</t>
        </r>
        <r>
          <rPr>
            <b/>
            <sz val="9"/>
            <color indexed="8"/>
            <rFont val="Tahoma"/>
            <family val="2"/>
          </rPr>
          <t xml:space="preserve">El riesgo no es sobre la no aprobación si no sobre el incumplimiento de entrega de la formulación
</t>
        </r>
      </text>
    </comment>
    <comment ref="G45" authorId="1" shapeId="0" xr:uid="{8808F01C-8710-4255-86E5-F7F27B0351CA}">
      <text>
        <r>
          <rPr>
            <b/>
            <sz val="9"/>
            <color indexed="81"/>
            <rFont val="Tahoma"/>
            <family val="2"/>
          </rPr>
          <t>Dolly Johanna V:</t>
        </r>
        <r>
          <rPr>
            <sz val="9"/>
            <color indexed="81"/>
            <rFont val="Tahoma"/>
            <family val="2"/>
          </rPr>
          <t xml:space="preserve">
Causas diferentes en excel y smart</t>
        </r>
      </text>
    </comment>
    <comment ref="K45" authorId="1" shapeId="0" xr:uid="{693CF935-9392-4FC0-AD62-455A9D2D76E8}">
      <text>
        <r>
          <rPr>
            <b/>
            <sz val="9"/>
            <color indexed="81"/>
            <rFont val="Tahoma"/>
            <family val="2"/>
          </rPr>
          <t>Dolly Johanna V:</t>
        </r>
        <r>
          <rPr>
            <sz val="9"/>
            <color indexed="81"/>
            <rFont val="Tahoma"/>
            <family val="2"/>
          </rPr>
          <t xml:space="preserve">
Excel: 1920 horas</t>
        </r>
      </text>
    </comment>
    <comment ref="L45" authorId="1" shapeId="0" xr:uid="{E8FB8A10-D1B0-4374-B23A-A225701ACA32}">
      <text>
        <r>
          <rPr>
            <b/>
            <sz val="9"/>
            <color indexed="81"/>
            <rFont val="Tahoma"/>
            <family val="2"/>
          </rPr>
          <t>Dolly Johanna V:</t>
        </r>
        <r>
          <rPr>
            <sz val="9"/>
            <color indexed="81"/>
            <rFont val="Tahoma"/>
            <family val="2"/>
          </rPr>
          <t xml:space="preserve">
Excel: alta</t>
        </r>
      </text>
    </comment>
    <comment ref="AH45" authorId="1" shapeId="0" xr:uid="{01534972-BCE3-42C8-8B77-1ABB77ED7094}">
      <text>
        <r>
          <rPr>
            <b/>
            <sz val="9"/>
            <color indexed="81"/>
            <rFont val="Tahoma"/>
            <family val="2"/>
          </rPr>
          <t>Dolly Johanna V:</t>
        </r>
        <r>
          <rPr>
            <sz val="9"/>
            <color indexed="81"/>
            <rFont val="Tahoma"/>
            <family val="2"/>
          </rPr>
          <t xml:space="preserve">
Excel Moderada</t>
        </r>
      </text>
    </comment>
    <comment ref="AF48" authorId="1" shapeId="0" xr:uid="{5A18D469-BAA4-41CF-923B-56A01F04BC3A}">
      <text>
        <r>
          <rPr>
            <b/>
            <sz val="9"/>
            <color indexed="81"/>
            <rFont val="Tahoma"/>
            <family val="2"/>
          </rPr>
          <t>Dolly Johanna V:</t>
        </r>
        <r>
          <rPr>
            <sz val="9"/>
            <color indexed="81"/>
            <rFont val="Tahoma"/>
            <family val="2"/>
          </rPr>
          <t xml:space="preserve">
Excel: Muy baja</t>
        </r>
      </text>
    </comment>
    <comment ref="G56" authorId="1" shapeId="0" xr:uid="{740B01DF-619F-46E0-B91A-FACBE238999A}">
      <text>
        <r>
          <rPr>
            <b/>
            <sz val="9"/>
            <color indexed="81"/>
            <rFont val="Tahoma"/>
            <family val="2"/>
          </rPr>
          <t>Dolly Johanna V:</t>
        </r>
        <r>
          <rPr>
            <sz val="9"/>
            <color indexed="81"/>
            <rFont val="Tahoma"/>
            <family val="2"/>
          </rPr>
          <t xml:space="preserve">
Causas diferentes en excel y smart</t>
        </r>
      </text>
    </comment>
    <comment ref="AG72" authorId="1" shapeId="0" xr:uid="{860F85F1-8637-471B-859D-D240921C5E5A}">
      <text>
        <r>
          <rPr>
            <b/>
            <sz val="9"/>
            <color indexed="81"/>
            <rFont val="Tahoma"/>
            <family val="2"/>
          </rPr>
          <t>Dolly Johanna V:</t>
        </r>
        <r>
          <rPr>
            <sz val="9"/>
            <color indexed="81"/>
            <rFont val="Tahoma"/>
            <family val="2"/>
          </rPr>
          <t xml:space="preserve">
Smart: menor</t>
        </r>
      </text>
    </comment>
    <comment ref="AG85" authorId="1" shapeId="0" xr:uid="{9292CD3D-635F-4B22-977B-C7382C8F4915}">
      <text>
        <r>
          <rPr>
            <b/>
            <sz val="9"/>
            <color indexed="81"/>
            <rFont val="Tahoma"/>
            <family val="2"/>
          </rPr>
          <t>Dolly Johanna V:</t>
        </r>
        <r>
          <rPr>
            <sz val="9"/>
            <color indexed="81"/>
            <rFont val="Tahoma"/>
            <family val="2"/>
          </rPr>
          <t xml:space="preserve">
excel: menor</t>
        </r>
      </text>
    </comment>
  </commentList>
</comments>
</file>

<file path=xl/sharedStrings.xml><?xml version="1.0" encoding="utf-8"?>
<sst xmlns="http://schemas.openxmlformats.org/spreadsheetml/2006/main" count="1812" uniqueCount="560">
  <si>
    <t>Impacto</t>
  </si>
  <si>
    <t>Causa Inmediata</t>
  </si>
  <si>
    <t xml:space="preserve">NOMBRE DEL PROCESO </t>
  </si>
  <si>
    <t xml:space="preserve">OBJETIVO DEL PROCESO
</t>
  </si>
  <si>
    <t>IDENTIFICACIÓN DEL RIESGO</t>
  </si>
  <si>
    <t xml:space="preserve">ANÁLISIS DEL RIESGO </t>
  </si>
  <si>
    <t>NATURALEZA DE CONTROL</t>
  </si>
  <si>
    <t>DESCRIPCIÓN DEL CONTROL</t>
  </si>
  <si>
    <t>NIVEL DE APLICACIÓN</t>
  </si>
  <si>
    <t>RESPONSABLE DE EJECUTAR EL CONTROL</t>
  </si>
  <si>
    <t xml:space="preserve">ANÁLISIS Y EVALUACIÓN DE LOS CONTROLES </t>
  </si>
  <si>
    <t xml:space="preserve">VALORACIÓN PROBABILIDAD INHERENTE </t>
  </si>
  <si>
    <t xml:space="preserve">RIESGO RESIDUAL </t>
  </si>
  <si>
    <t xml:space="preserve">Tratamiento del Riesgo </t>
  </si>
  <si>
    <t xml:space="preserve">PLANES DE ACCIÓN </t>
  </si>
  <si>
    <t>MONITOREO AL CONTROL</t>
  </si>
  <si>
    <t xml:space="preserve">MONITOREO Y REVISIÓN AL RIESGO </t>
  </si>
  <si>
    <t>N°</t>
  </si>
  <si>
    <t>Riesgo Inherente</t>
  </si>
  <si>
    <t>AFECTACIÓN</t>
  </si>
  <si>
    <t xml:space="preserve">ATRIBUTOS DE EFICIENCIA </t>
  </si>
  <si>
    <t xml:space="preserve">ATRIBUTOS INFORMATIVOS </t>
  </si>
  <si>
    <t xml:space="preserve">NOMBRE DEL PROCEOS </t>
  </si>
  <si>
    <t>Actividades clave del proceso</t>
  </si>
  <si>
    <t>Factor de Riesgo</t>
  </si>
  <si>
    <t xml:space="preserve">Causa Raiz </t>
  </si>
  <si>
    <t>Riesgo</t>
  </si>
  <si>
    <t>Consecuencia</t>
  </si>
  <si>
    <t xml:space="preserve">Clasificación del Riesgo </t>
  </si>
  <si>
    <t xml:space="preserve">FRECUENCIA DE LA ACTIVIDAD </t>
  </si>
  <si>
    <t>Probabilidad</t>
  </si>
  <si>
    <t>Peso</t>
  </si>
  <si>
    <t>Zona de riesgo</t>
  </si>
  <si>
    <t xml:space="preserve">PROBABILIDAD / IMPACTO </t>
  </si>
  <si>
    <t xml:space="preserve">TIPO </t>
  </si>
  <si>
    <t>PESO</t>
  </si>
  <si>
    <t>IMPLEMENTACIÓN</t>
  </si>
  <si>
    <t xml:space="preserve">DOCUMENTADO </t>
  </si>
  <si>
    <t xml:space="preserve">FRECUENCIA </t>
  </si>
  <si>
    <t xml:space="preserve">EVIDENCIA </t>
  </si>
  <si>
    <t xml:space="preserve">CALIFICACIÓN CONTROL </t>
  </si>
  <si>
    <t>(PROBABILIDAD INHERENTE * CALIFICACIÓN CONTROL)</t>
  </si>
  <si>
    <t>(PROBABILIDAD RESIDUAL - RESULTADO CALIFICACIÓN CONTROL)</t>
  </si>
  <si>
    <t xml:space="preserve">Probabilidad Residula Final </t>
  </si>
  <si>
    <t xml:space="preserve">Impacto Residual Final </t>
  </si>
  <si>
    <t>Acción</t>
  </si>
  <si>
    <t>Unidad de medida</t>
  </si>
  <si>
    <t>Meta</t>
  </si>
  <si>
    <t xml:space="preserve">Registro </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</si>
  <si>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</si>
  <si>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</si>
  <si>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</si>
  <si>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</si>
  <si>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</si>
  <si>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</si>
  <si>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</si>
  <si>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</si>
  <si>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</si>
  <si>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Procesos</t>
  </si>
  <si>
    <t>Ejecución y administración de procesos</t>
  </si>
  <si>
    <t>Preventivo</t>
  </si>
  <si>
    <t>Central</t>
  </si>
  <si>
    <t xml:space="preserve">Procesos </t>
  </si>
  <si>
    <t>Muy Baja</t>
  </si>
  <si>
    <t>Leve</t>
  </si>
  <si>
    <t xml:space="preserve">Ejecución y administración de procesos </t>
  </si>
  <si>
    <t>Manual</t>
  </si>
  <si>
    <t>Documentado</t>
  </si>
  <si>
    <t>Continua</t>
  </si>
  <si>
    <t>Con registro</t>
  </si>
  <si>
    <t xml:space="preserve">Publicar, comunicar y/o notificar a los sujetos interesados los actos administrativos proferidas por la entidad. </t>
  </si>
  <si>
    <t>Efectuar la publicación y/o comunicación y/o notificación de los actos administrativos emitidos por la Secretaría Jurídica Distrital a los sujetos interesados.</t>
  </si>
  <si>
    <t>Proceso</t>
  </si>
  <si>
    <t>Alta</t>
  </si>
  <si>
    <t>Menor</t>
  </si>
  <si>
    <t>Moderado</t>
  </si>
  <si>
    <t>Baja</t>
  </si>
  <si>
    <t>Programar, gestionar, ejecutar y registrar los recursos financieros y los movimientos contables, para atender las obligaciones contraídas por la Secretaría Jurídica Distrital.</t>
  </si>
  <si>
    <t>El registro de la información contable</t>
  </si>
  <si>
    <t>Media</t>
  </si>
  <si>
    <t>Reporte de la  información exógena</t>
  </si>
  <si>
    <t>proceso</t>
  </si>
  <si>
    <t xml:space="preserve">Leve </t>
  </si>
  <si>
    <t>El profesional asignado anualmente realiza verificación de la información a reportar previa entrega a través de cruces de información con los estados contables y con la información reportada por la Secretaría de Hacienda Distrital, de acuerdo a lo contemplado en el procedimiento 2311420-PR-065 Reporte de Información Tributaria, Dejando como evidencia los archivos de Excel de los cruces realizados.</t>
  </si>
  <si>
    <t xml:space="preserve">Probabilidad </t>
  </si>
  <si>
    <t>Dirigir, coordinar y controlar al interior de la Secretaría la ejecución de los programas y actividades relacionadas con los asuntos de carácter administrativo de conformidad con las disposiciones vigentes.</t>
  </si>
  <si>
    <t>Registro de la información asociada con los bienes y elementos de consumo</t>
  </si>
  <si>
    <t>ATENCIÓN A LA CIUDADANÍA</t>
  </si>
  <si>
    <t>GESTIÓN DOCUMENTAL</t>
  </si>
  <si>
    <t>Coordinar el proceso de gestión documental, desde la creación o recepción de los documentos hasta su disposición final, sin importar el soporte de producción, al interior de la Secretaría Jurídica Distrital.</t>
  </si>
  <si>
    <t xml:space="preserve">Crear, generar, tramitar, organizar y administrar la documentación producto de las actividades de la SJD, de acuerdo a la TRD y demás instrumentos archivísticos. </t>
  </si>
  <si>
    <t>Muy Alta</t>
  </si>
  <si>
    <t>Gestores de Archivo de las Dependencias</t>
  </si>
  <si>
    <t>Solicitudes</t>
  </si>
  <si>
    <t>Memorandos</t>
  </si>
  <si>
    <t>Seguimientos realizados</t>
  </si>
  <si>
    <t>Implementar de los lineamientos
políticas e instrumentos archivísticos
para la gestión documental.</t>
  </si>
  <si>
    <t xml:space="preserve">Ejecución y administración de procesos Ejecución y administración de procesos  </t>
  </si>
  <si>
    <t>Central y Punto de Atención</t>
  </si>
  <si>
    <t>Colaboradores Servicios Postales Nacionales - 4-72</t>
  </si>
  <si>
    <t>Automático</t>
  </si>
  <si>
    <t>Sensibilizaciones</t>
  </si>
  <si>
    <t>Registros de asistencia</t>
  </si>
  <si>
    <t>Sensibilizaciones realizadas</t>
  </si>
  <si>
    <t>GESTIÓN CONTRACTUAL</t>
  </si>
  <si>
    <t xml:space="preserve">Gestionar procesos de contratación para la adquisición de bienes y servicios en el marco operacional de la Secretaría Jurídica Distrital. </t>
  </si>
  <si>
    <t>celebración de contratos
Revisiones previas
Estructuración del estudio previo 
Selección de la modalidad de Contratación</t>
  </si>
  <si>
    <t>Ejecución y Administración de Procesos</t>
  </si>
  <si>
    <t>Mesa de trabajo</t>
  </si>
  <si>
    <t>Registro de Asistencia y Documentos Generados</t>
  </si>
  <si>
    <t>Verificación de idoneidad en contratos
Desarrollo de la etapa precontractual</t>
  </si>
  <si>
    <t>El profesional asignado cada vez que se requiera realizar un proceso de contratación verifica los documentos precontractuales y el cumplimiento de los requisitos legales y técnicos revisando el contenido de los documentos aportados, como evidencia se dejara los correos electrónicos con las observaciones remitidas a las áreas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</si>
  <si>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</si>
  <si>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Diseñar las actividades relacionadas con la vinculación de servidores a la SJD.</t>
  </si>
  <si>
    <t>20 Vinculaciones</t>
  </si>
  <si>
    <t>Profesional Universitario</t>
  </si>
  <si>
    <t>Ejecutar el Plan Estratégico del Talento Humano de la SJD</t>
  </si>
  <si>
    <t>229 Actividades Programadas</t>
  </si>
  <si>
    <t>El Profesional designado mensualmente realizará seguimiento al cumplimiento del cronograma establecido para la ejecución del Plan Estratégico del Talento Humano comparando las actividades programadas en el plan con las actividades desarrolladas durante el mes dejando como evidencia el reporte de las actividades ejecutadas en el informe del comité de autocontrol de la Dirección de Gestión Corporativa, en caso de presentarse alguna desviación en la programación se informara al Director(a) para realizar el respectivo ajuste y desarrollar la actividad sin que esta se ejecute fuera de la vigencia establecida en el plan.</t>
  </si>
  <si>
    <t>Administración de personal</t>
  </si>
  <si>
    <t>12 veces por Año</t>
  </si>
  <si>
    <t>484 Situaciones Presentadas</t>
  </si>
  <si>
    <t>Identificar la situación
administrativa que conlleve a
la desvinculación del servidor
público.</t>
  </si>
  <si>
    <t>27 Retiros</t>
  </si>
  <si>
    <t xml:space="preserve">Profesional Universitario </t>
  </si>
  <si>
    <t>2311000-2</t>
  </si>
  <si>
    <t>Orientar y coordinar la atención de los requerimientos presentados por la ciudadanía (PQRS) y realizar la evaluación de los trámites y servicios de la entidad.</t>
  </si>
  <si>
    <t>Gestionar y hacer seguimiento a los requerimientos presentados por la ciudadanía.</t>
  </si>
  <si>
    <t>Procesos: Vencimiento de los términos de ley para la atención oportuna de PQRS</t>
  </si>
  <si>
    <t>Procesos: Falta de seguimiento a las dependencias responsables de emitir las respuestas a las PQRS asignadas a través del Sistema de Bogotá te Escucha.</t>
  </si>
  <si>
    <t>Posibilidad de afectación reputacional por vencimiento de términos a las respuestas de las PQRS debido a la falta de seguimiento a las dependencias responsables de emitir las respuestas a las PQRS asignadas a través del Sistema de Bogotá te Escucha</t>
  </si>
  <si>
    <t>Afectación reputacional Insatisfacción de la ciudadanía Afectación jurídica hacia la entidad</t>
  </si>
  <si>
    <t>ALTA</t>
  </si>
  <si>
    <t>El Gestor del Sistema Bogotá te Escucha de cada dependencia quincenalmente, remitirá a la Dirección de Gestión Corporativa un informe que contenga el reporte de la gestión de las PQRS asignadas a la dependencia en el Sistema de Bogotá te Escucha, dejando como evidencia el memorando emitido y el informe entregado firmados por el jefe de la dependencia.</t>
  </si>
  <si>
    <t>El funcionario (a) asignado (a) al proceso en su calidad de administrador del Sistema de Bogotá te Escucha semanalmente realiza un seguimiento a las dependencias responsables de emitir respuesta a las PQRS informando mediante correo electrónico las peticiones que están próximas a vencer. En caso de no ser atendida la solicitud, el mismo día del vencimiento se informará al jefe inmediato para garantizar que las peticiones sean atendidas dentro de los términos de Ley. Como evidencia se dejaran los correos electrónicos enviados y los informes semanales de vencimiento de términos.</t>
  </si>
  <si>
    <t>Técnico Operativo</t>
  </si>
  <si>
    <t xml:space="preserve">Probabilidad   </t>
  </si>
  <si>
    <t xml:space="preserve">Documentado </t>
  </si>
  <si>
    <t>BAJA (40%)</t>
  </si>
  <si>
    <t>MODERADO (60%)</t>
  </si>
  <si>
    <t>Aceptar o reducir el riesgo</t>
  </si>
  <si>
    <t>SI</t>
  </si>
  <si>
    <t>2310430-2</t>
  </si>
  <si>
    <t>CONTROL INTERNO DISCIPLINARIO</t>
  </si>
  <si>
    <t>Adelantar las actuaciones disciplinarias al interior de la Entidad.</t>
  </si>
  <si>
    <t>Adelantar el proceso disciplinario, de conformidad con las etapas procesales descritas en la Ley 1952 de 2019 y las normas que la modifiquen.</t>
  </si>
  <si>
    <t>Procesos: Prescripcción y/o caducidad de los procesos disciplinarios.</t>
  </si>
  <si>
    <t>Procesos: Ausencia de seguimiento a los términos procesales por parte del abogado sustanciador.</t>
  </si>
  <si>
    <t>Posibilidad de afectación reputacional, por prescripcción y/o caducidad de los procesos disciplinarios, debido a la ausencia de seguimiento a los términos procesales por parte del abogado sustanciador.</t>
  </si>
  <si>
    <t>MODERADA</t>
  </si>
  <si>
    <t xml:space="preserve">	
El abogado sustanciador, llevará un control de los términos procesales y de cada una de las etapas de los procesos disciplinarios que se adelantan por parte de la Dirección Distrital de Asuntos Disciplinarios, a través de una base con el objetivo de evitar la ocurrencia de los fenómenos de caducidad y prescripción. Evidencia: Base de datos de autos generados en el periodo (sin indicar datos del expediente por Reserva Legal) Periodicidad: Mensual</t>
  </si>
  <si>
    <t>Directora Distrital de Asuntos Disciplinarios</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</si>
  <si>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</si>
  <si>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</si>
  <si>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Elaboración de informes de seguimiento y de auditoría.</t>
  </si>
  <si>
    <t>Análisis y toma de desiciones erroneas fundamentadas en información inexacta</t>
  </si>
  <si>
    <t>Falta de  veracidad, claridad, oportunidad y objetividad en el contenido de los informes  generados por la Oficina de Control Interno
Aplicación inadecuada de los procedimientos y parámetros legales para la ejecución de las actividades de auditoría y seguimiento</t>
  </si>
  <si>
    <t>Posibilidad de afectación reputacional por   análisis y toma de desiciones erróneas fundamentadas en información inexacta debido a  falta de  veracidad, claridad, oportunidad y objetividad en el contenido de los informes  generados por la Oficina de Control Interno y  la aplicación inadecuada de los procedimientos y parámetros legales para la ejecución de las actividades de auditoría y seguimiento.</t>
  </si>
  <si>
    <t>52 veces</t>
  </si>
  <si>
    <t>El jefe de la Oficina de Control Interno verifica que los resultados presentados en el informe preliminar estén acordes con el contenido y las conclusiones presentadas, mediante la revisión de los diferentes papeles de trabajo, las evidencias  y el cumplimiento de los lineamientos señalados en los procedimientos, el programa y manual de auditoría, cuyos resultados son remitidos por correo electrónico dirigido al equipo auditor o al funcionario de la OCI responsable del informe de ley o seguimiento. 
Evidencia: 
- Correo electrónicos de revisión de informes de ley y seguimientos por parte de la jefe de oficina.</t>
  </si>
  <si>
    <t>Jefe Oficina de Control Interno</t>
  </si>
  <si>
    <t>Detectivo</t>
  </si>
  <si>
    <t xml:space="preserve">Cada vez que se realice un ajuste en un procedimiento, documento o lineamiento interno relacionado con el proceso de evaluación, ya sea independiente o externo, y que impacte las funciones de la Oficina de Control Interno, este será socializado en las sesiones del Subcomité de Autocontrol. La presentación estará a cargo del profesional designado por parte de la Jefe, según la temática a tratar.
Evidencia: 
- Acta de Subcomite de Autocontrol
- Presentacion con la tematica a tratar </t>
  </si>
  <si>
    <t xml:space="preserve">
Profesionales de la Oficina de Control Interno</t>
  </si>
  <si>
    <t>El profesional de la OCI  verifica que la planeación de la auditoría o informe contemple la totalidad del alcance previsto y criterios definidos en el plan anual de auditoría a través de la elaboración de  papeles de trabajo y/o solicitudes de información y la elaboración de listas de chequeo para la posterior valoración de las evidencias.
Evidencia:
-Solicitudes de información para seguimientos e informes de ley.
- Listas de chequeo en caso de auditorías</t>
  </si>
  <si>
    <t>Equipo de trabajo de la OCI.</t>
  </si>
  <si>
    <t>BAJA</t>
  </si>
  <si>
    <t>2310300-1</t>
  </si>
  <si>
    <t>2311500-2</t>
  </si>
  <si>
    <t>2311500-3</t>
  </si>
  <si>
    <t>Ejecuciones de actividades para garantizar la prestación de los servicios generales mantenimiento, Aseo, cafetería, transporte, préstamo de espacios y otros.</t>
  </si>
  <si>
    <t xml:space="preserve">	
Procesos: Deficiencia en la organización de los recursos necesarios e inoportunidad en la presentación de las solicitudes por parte de las distintas dependencias fuera de los tiempos establecidos.
Procesos: Presentación de las solicitudes por parte de las distintas dependencias fuera de los tiempos establecidos</t>
  </si>
  <si>
    <t xml:space="preserve">	
Procesos: Indisponibilidad en la prestación de los Servicios generales mantenimiento, Aseo, cafetería, transporte, préstamo de espacios y otros</t>
  </si>
  <si>
    <t>Posibilidad de afectación reputacional por indisponibilidad en la prestación de los Servicios generales (mantenimiento, Aseo, cafetería, transporte, préstamo de espacios y otros), debido a la deficiencia en la organización de los recursos necesarios e inoportunidad en la presentación de las solicitudes por parte de las distintas dependencias fuera de los tiempos establecidos.</t>
  </si>
  <si>
    <t xml:space="preserve">	
El auxiliar administrativo encargado cada vez que se realiza la solicitud de un servicio organiza los recursos necesarios para atender la solicitud revisando la disponibilidad de estos, dejando como evidencia la respuesta al solicitante, a través del sistema de información SASGE, o correo electrónico.</t>
  </si>
  <si>
    <t>Auxiliar administrativo/a</t>
  </si>
  <si>
    <t xml:space="preserve">	
Profesional Administrativo</t>
  </si>
  <si>
    <t xml:space="preserve">	
Procesos: Pérdida, hurto, robo o declaratoria de faltantes de los bienes tangibles pertenecientes a la entidad.</t>
  </si>
  <si>
    <t xml:space="preserve">	
Procesos: Omisión del registro de los bienes tangibles de la Secretaría Jurídica Distrital por concepto de ingresos, traslados, salidas y bajas de los bienes. Desconocimiento de los procedimientos y manejo de aplicativos del proceso de gestión administrativa - almacén.</t>
  </si>
  <si>
    <t>Posibilidad de afectación reputacional y/o económica por perdida, hurto, robo o declaratoria de faltantes de los bienes tangibles pertenecientes a la Secretaría Jurídica Distrital, debido a la omisión del registro de los bienes por concepto de ingresos, traslados, salidas y bajas y por el desconocimiento de los procedimientos y manejo de aplicativos del proceso de gestión administrativa - almacén.
(Fiscal)</t>
  </si>
  <si>
    <t>El Profesional Universitario Trimestralmente Validara la información registrada en los aplicativos SAI y SAE comparando la información obtenida en el inventario general con la información registrada. dejando como evidencia el acta de realización del inventario con sus soportes.</t>
  </si>
  <si>
    <t>Profesional universitaria</t>
  </si>
  <si>
    <t>Aceptar el riesgo</t>
  </si>
  <si>
    <t>2311600-1</t>
  </si>
  <si>
    <t>2311600-2</t>
  </si>
  <si>
    <t>Procesos: la celebración de contratos sin la selección adecuada de cada una de las modalidades de contratación definidas en la normatividad vigente,</t>
  </si>
  <si>
    <t>Procesos: deficiencias en la etapa precontractual</t>
  </si>
  <si>
    <t>Procesos: debilidades en la estructuración de los procesos de contratación requeridos por parte de las áreas.</t>
  </si>
  <si>
    <t>Procesos: Inadecuada formulación de los estudios previos, omisión de la revisión de requisitos relacionados en los estudios previos de la persona a contratar respecto al cumplimiento de los requisitos establecidos en la normatividad vigente.</t>
  </si>
  <si>
    <t>Posibilidad de afectación reputacional por la celebración de contratos sin la selección adecuada de cada una de las modalidades de contratación definidas en la normatividad vigente, debido a debilidades en la estructuración de los procesos de contratación requeridos por parte de las áreas</t>
  </si>
  <si>
    <t>Posibilidad de afectación reputacional por deficiencias en la etapa precontractual, debido a la inadecuada formulación de los estudios previos, omisión de la revisión de requisitos relacionados en los estudios previos de la persona a contratar respecto al cumplimiento de los requisitos establecidos en la normatividad vigente.</t>
  </si>
  <si>
    <t xml:space="preserve">	
El Comité de Contratación de la SJD anualmente verifica las líneas del plan anual de adquisiciones revisando línea por línea para verificar la necesidad y las modalidades de contratación solicitadas por las dependencias de la entidad, dejando como evidencia de la verificación el acta de reunión del comité de contratación</t>
  </si>
  <si>
    <t>El profesional asignado cada vez que se requiera realizar un proceso de contratación revisa el cumplimiento de cada uno de los requisitos, frente a lo establecido en los documentos previos realizado la validación de cada soporte aportado frente al requisito definido como evidencia se dejar la matriz con la relación de los contratos generados y el enlace de consulta en el aplicativo SECOP</t>
  </si>
  <si>
    <t>Realizar mesas de trabajo con las dependencias de la Secretaria Jurídica, con el fin de revisar las solicitudes de contratación para la siguiente vigencia</t>
  </si>
  <si>
    <t>Número de mesas realizadas / Número de mesas programadas</t>
  </si>
  <si>
    <t>Promover la comunicación institucional en la Secretaría Jurídica
Distrital a través de estrategias de divulgación y difusión de
información a las partes interesadas (público interno y externo).</t>
  </si>
  <si>
    <t xml:space="preserve">Diseño y ejecución de estrategias de Comunicación. Relacionamiento con medios de comunicación. Producción, realización y difusión de contenidos. </t>
  </si>
  <si>
    <t xml:space="preserve">Talento Humano </t>
  </si>
  <si>
    <t>200</t>
  </si>
  <si>
    <t>MODERADO - 60%</t>
  </si>
  <si>
    <t>2300100-1</t>
  </si>
  <si>
    <t xml:space="preserve">	
Talento Humano: Deficiencia en el control y seguimiento a cada una de las solicitudes y tipologías de las publicaciones con destino a los grupos de interés.Ausencia de controles previos de la información por parte de las dependencias.</t>
  </si>
  <si>
    <t>Coordinación y Comunicación: Divulgación de información extemporánea con destino a los grupos de interés</t>
  </si>
  <si>
    <t>Posiblidad de afectación reputacional por divulgar información extemporánea y errada con destino a los grupos de interés debido a la deficiencia en el control y seguimiento a cada una de las solicitudes y tipologias de las publicaciones; asi como de la ausencia de controles previos de la información por parte de las dependencias. parte de las dependencias.</t>
  </si>
  <si>
    <t>El profesional asignado, verifica permanentemente que las actividades de comunicación se cumplan dentro de los términos establecidos para su divulgación, a través de una lista de control de publicaciones y matriz de seguimiento actividades de comunicación.</t>
  </si>
  <si>
    <t>El profesional encargado promueve a través de piezas comunicacionales el procedimiento general del proceso, haciendo énfasis en la generacion y publicación de información en tiempo oportuno, con destino a los grupos de valor. ( abril, julio, octubre). Evidencia de la Publicación</t>
  </si>
  <si>
    <t>2311300-1</t>
  </si>
  <si>
    <t>Procesos: Vinculación de funcionarios sin cumplir con los requisitos mínimos establecidos en el manual de funciones de la entidad.</t>
  </si>
  <si>
    <t>Procesos: Falta de verificación de la documentación que acreditados estudios y la experiencia.
Procesos: Falta de criterio en la verificación de los requisitos establecidos en el manual de funciones
Procesos: Deficiencia en las gestiones necesarias para contar con la documentación requerida para la vinculación</t>
  </si>
  <si>
    <t>Posibilidad de afectación reputacional, por vincular funcionarios sin cumplir los requisitos mínimos establecidos en el manual de funciones de la entidad, debido a la falta de verificación de la documentación que acredita los estudios y la experiencia, por deficiencia en las gestiones necesarias para contar con la documentación requerida para la vinculación en el empleo y a la falta de criterio en la verificación de los requisitos establecidos en el manual de funciones</t>
  </si>
  <si>
    <t>Profesional Universitario de vinculación realiza el análisis de cumplimiento de experiencia y estudio, usando el formato de 2311300-FT-318 Certificado de Cumplimiento de Requisitos para Tomar Posesión la cual será revisada y aprobada por el Director y/o persona asignada, se realizara el conteo de la cantidad de tiempo de experiencia que acredita el funcionario, así como que los soportes de educación sean consecuentes con el requerimiento de educación que tiene el cargo en el manual de funciones de la entidad dejando como registro el formato debidamente diligenciado y aprobado en la historia laboral del funcionario.</t>
  </si>
  <si>
    <t>El Auxiliar administrativo de vinculación recibe y revisa los documentos soporte según la información relacionada en el formato 2311300-FT-095 - REQUISITOS PARA TOMAR POSESIÓN DEL CARGO una vez validada la información, se dará visto bueno por medio de la firma del formato y se remitirá a la historia laboral del funcionario.</t>
  </si>
  <si>
    <t>El Profesional Universitario cada vez que se presente una vinculación y a no mas de 15 días hábiles posteriores al ingreso del funcionario, solicitará a las instituciones educativas la validación de la autenticidad de los titulo presentados para la posesión, haciendo la solicitud por los medios disponibles por la institución educativa, dejando como evidencia el soporte de la solicitud realizada</t>
  </si>
  <si>
    <t>GESTIÓN DISCIPLINARIA DISTRITAL</t>
  </si>
  <si>
    <t>Contribuir en la protección y mejoramiento de la función pública, mediante el desarrollo de herramientas y políticas disciplinarias que brinden asesoría y acompañamiento al operador disciplinario del Distrito Capital.</t>
  </si>
  <si>
    <t xml:space="preserve">Central </t>
  </si>
  <si>
    <t xml:space="preserve">Manual </t>
  </si>
  <si>
    <t xml:space="preserve">CONTINUO </t>
  </si>
  <si>
    <t xml:space="preserve">Aceptar el riesgo </t>
  </si>
  <si>
    <t>2310430-3</t>
  </si>
  <si>
    <t xml:space="preserve">	
Coordinación y Comunicación: Debilidades en la difusión de la información y convocatoria de las orientaciones a los servidores públicos.</t>
  </si>
  <si>
    <t>Coordinación y Comunicación: Inasistencia de los Servidores Públicos a las orientaciones en responsabilidad disciplinaria.</t>
  </si>
  <si>
    <t>Posibilidad de afectación reputacional, por la inasistencia de los servidores públicos a las orientaciones en responsabilidad disciplinaria, debido a debilidades en la difusión de la información y convocatoria de las orientaciones a los servidores públicos.</t>
  </si>
  <si>
    <t>Afectación reputacional en cuanto a que la Secretaría Jurídica Distrital perdería credibilidad ante los sujetos procesales y la comunidad en general.</t>
  </si>
  <si>
    <t>El profesional a cargo del proceso de orientación por parte de la DDAD, verifica que los tiempos de atención de las diferentes actividades se lleven a cabo a través del Cronograma de actividades de la orientación, temática, plataforma, impacto y constata las actividades realizadas sobre la estrategia de comunicación y socialización de la orientación en aras de asegurar la mayor participación de los servidores públicos. Evidencia: Cronograma de actividades de la Dirección y listados de asistencia a los espacios Periodicidad: Mensual</t>
  </si>
  <si>
    <t xml:space="preserve">BAJA </t>
  </si>
  <si>
    <t>Profesional Especializado</t>
  </si>
  <si>
    <t>2311520-1</t>
  </si>
  <si>
    <t>2311520-2</t>
  </si>
  <si>
    <t>Procesos: Deterioro, extravío y/o pérdida de la documentación que se encuentra en soportes físicos y digitales.</t>
  </si>
  <si>
    <t>Procesos: Falta de organización archivística de la documentación y por ende la imposibilidad de hacer uso de los instrumentos que permitan el control de los mismos.</t>
  </si>
  <si>
    <t>Posibilidad de afectación económica y/o reputacional por el deterioro, extravío y/o pérdida de los documentos de archivo debido a la falta de organización archivística de la documentación y por ende la imposibilidad de hacer uso de los instrumentos que permitan el control de los mismos.</t>
  </si>
  <si>
    <t xml:space="preserve">	
El gestor de archivo de cada dependencia diariamente debe organizar el archivo de gestión haciendo la revisión, organización, foliación y archivo de la documentación dejado como evidencia el FUID del archivo de gestión por dependencia</t>
  </si>
  <si>
    <t>El gestor de archivo de cada dependencia cada vez que se requiera realizará el control del préstamo documental registrando los prestamos en la planilla de control de prestamos</t>
  </si>
  <si>
    <t>Realizar seguimiento a la organización de los archivos, solicitando a los jefes de las dependencias la entrega de los inventarios documentales de los archivos de gestión a su cargo y las planillas de control de préstamo documental. Periodicidad: Cuatrimestral (marzo, julio, noviembre)</t>
  </si>
  <si>
    <t xml:space="preserve">	
Talento Humano: Incumplimiento de los términos de ley para la gestión y el tramite de las comunicaciones oficiales.</t>
  </si>
  <si>
    <t xml:space="preserve">	
Talento Humano: Incumplimiento del procedimiento establecido para la radicación de las comunicaciones oficiales.</t>
  </si>
  <si>
    <t>Posibilidad de afectación económica y/o reputacional por incumplimiento de los términos de ley para la gestión y el tramite de las comunicaciones oficiales, debido al incumplimiento del procedimiento establecido para la radicación de las comunicaciones oficiales.</t>
  </si>
  <si>
    <t>El colaborador asignado al proceso debe radicar a diario las comunicaciones oficiales recibidas a través de la ventanilla única de correspondencia y el correo correspondencia@secretariajuridica.gov.co y contrastar la información de las planillas y correo con el reporte de SIGA. Evidencia: 1. Cuadro de Control de Radicados SIGA 2. Reportes de radicados SIGA</t>
  </si>
  <si>
    <t xml:space="preserve">Aceptar o reducir el riesgo </t>
  </si>
  <si>
    <t>Sensibilizar al personal asignado al proceso para la radicación de las comunicaciones oficiales. Periodicidad: Semestral (marzo y agosto)</t>
  </si>
  <si>
    <t>2311400-1</t>
  </si>
  <si>
    <t xml:space="preserve"> Los estados financieros no reflejan la realidad económica de la entidad por la no disponibilidad y/o falencias de la información económica de la entidad</t>
  </si>
  <si>
    <t>Resultado negativo (abstención y/o opinión negativa) en la auditoria realizada a los estados financieros de la entidad por parte del ente de control</t>
  </si>
  <si>
    <t>Posibilidad de afectación reputacional por resultado negativo (abstención y/o resultado negativo) en la auditoria realizada a los estados financieros de la entidad por parte del ente de control debido a que los estados financieros no reflejan la realidad económica de la entidad por la no disponibilidad y/o falencias de la información económica de la entidad</t>
  </si>
  <si>
    <t xml:space="preserve">	
El profesional asignado mensualmente verifica la información económica previa preparación de los Estados Contables para cada cierre a través de la revisión de las operaciones económicas y conciliación con los diferentes procesos generadores de hechos económicos dejando como evidencia el formato de 2311400-FT-317 Conciliación</t>
  </si>
  <si>
    <t>Los profesionales asignados de los procesos de Gestión Administrativa y Gestión Financiera mensualmente realizaran seguimiento detallado a la información contable entregada frente a los bienes intangibles de la entidad verificando la información generada durante el periodo asociada con las solicitudes de ingreso al almacén, y el seguimiento trimestral al avance en los módulos del aplicativo Legal Bog en desarrollo y demás información que se encuentre relacionada con este tipo de bienes, dejando como evidencia los correos electrónicos, memorandos y/o actas de reunión que se puedan generar.</t>
  </si>
  <si>
    <t>2311400-2</t>
  </si>
  <si>
    <t>Debilidades en la información reportada al interior de la entidad y/o con la conciliación de la información reportada por la Secretaria de Hacienda Distrital.</t>
  </si>
  <si>
    <t>Sanciones al reportar información exógena que presenta inconsistencias</t>
  </si>
  <si>
    <t>Posibilidad de afectación económica por sanciones al reportar información exógena inoportuna o que presente inconsistencias, debido a debilidades en la información reportada al interior de la entidad y/o con la conciliación de la información reportada por la Secretaria de Hacienda Distrital</t>
  </si>
  <si>
    <t>2311400-3</t>
  </si>
  <si>
    <t>Trámite y liquidación de órdenes de pago</t>
  </si>
  <si>
    <t>Desconocimiento en el cambio de la normatividad tributaria, fallas técnicas, errores humanos.</t>
  </si>
  <si>
    <t>Trámite y liquidación de órdenes de pago de manera errónea.</t>
  </si>
  <si>
    <t>Posibilidad de afectación económica por trámite y liquidación de órdenes de pago de manera erronea, por desconocimiento en el cambio de la normatividad tributaria, fallas técnicas o errores humanos.</t>
  </si>
  <si>
    <t>El profesional designado, cada vez que se liquida una plantilla de pago realiza la verificación de los descuentos tributarios aplicados comparando la información liquidada por los profesionales de presupuesto con lo liquidado en el proceso contable, dejando como evidencia el correo electrónico de aprobación para continuar con el tramite de pago.</t>
  </si>
  <si>
    <t>El profesional universitario cada vez que se presente una liquidación efectúa la validación de la información financiera del tercero a pagar mediante la comparación de los documentos soportes con la información contenida en el formato 2311400-FT-197 Informe Financiero de persona natural, dejando como evidencia el archivo de Excel denominado Control de Pagos</t>
  </si>
  <si>
    <t>Inoportunidad o errores en la publicación, comunicación y/o notificación de los actos administrativos a las partes interesadas</t>
  </si>
  <si>
    <t xml:space="preserve"> Ineficacia de los actos administrativos expedidos por la entidad por falta de notificación</t>
  </si>
  <si>
    <t>Posibilidad de afectación reputacional y económica por ineficacia de los actos administrativos expedidos por la entidad, debido a inoportunidad o errores en la publicación, comunicación y/o notificación de los actos administrativos a las partes interesadas.</t>
  </si>
  <si>
    <t xml:space="preserve">	
El técnico operativo asignado al proceso Cada vez que se genera un acto administrativo comunica, notifica y/o publica los actos administrativos generados por la SJD. revisando el contenido del acto administrativo y atendiendo el resuelve del mismo y los términos definidos, dejando como evidencia el registro en la matriz de seguimiento la trazabilidad de la gestión realizada en cada uno de los actos expedidos por las SJD</t>
  </si>
  <si>
    <t>El técnico Operativo asignado al proceso, cada vez que se genera un acto administrativo, asignará el número consecutivo, de acuerdo a la tipología y revisando la matriz de Excel de control de actos administrativos y el archivo físico, dejando como evidencia el registro en la citada matriz.</t>
  </si>
  <si>
    <t>Auxiliar Administrativo</t>
  </si>
  <si>
    <t>2311000-1</t>
  </si>
  <si>
    <t>GESTIÓN ADMINISTRATIVA</t>
  </si>
  <si>
    <t>GESTIÓN DE LAS COMUNICACIONES</t>
  </si>
  <si>
    <t>GESTIÓN DEL TALENTO HUMANO</t>
  </si>
  <si>
    <t>GESTIÓN FINANCIERA</t>
  </si>
  <si>
    <t>NOTIFICACIONES</t>
  </si>
  <si>
    <t xml:space="preserve"> MODERADA</t>
  </si>
  <si>
    <t xml:space="preserve">	El Profesional Especializado Trimestralmente gestionara la publicación de una pieza comunicacional para el uso de los servicios que presentan en el proceso haciendo la solicitud al proceso de gestión de las comunicaciones dejando como evidencia el correo electrónico de la solicitud y la pieza comunicacional divulgada.</t>
  </si>
  <si>
    <t>El profesional responsable del almacén semestralmente reportará a las dependencias de la SJD, la obligación y lineamientos establecidos en el procedimiento de gestión de bienes para aquellos bienes que requieren el ingreso al almacén, de acuerdo con el plan anual de adquisiciones. por medio de correo electrónico y/o memorando dejando como evidencias las comunicaciones remitidas</t>
  </si>
  <si>
    <t xml:space="preserve">	
El profesional Universitario Semestralmente Sensibilizará a los servidores de la SJD sobre las responsabilidades frente a la tenencia de los bienes públicos y manejo de los sistemas de información haciendo uso de los espacios disponibles y/o medios de comunicación virtuales dejando como evidencia la divulgación y registro de asistentes.</t>
  </si>
  <si>
    <t>Contratista</t>
  </si>
  <si>
    <t>Posibilidad de afectación reputacional, por la falta de pago de las obligaciones laborales a los funcionarios nuevos vinculados a la SJD, debido la ausencia de información para la creación de los terceros en el aplicativo BOGDATA y PERNO, deficiencias en las gestiones necesarias para contar con la documentación requerida para la vinculación, así como la ausencia de seguimiento en el registro de los funcionarios nuevos en los aplicativos de Nómina de la entidad</t>
  </si>
  <si>
    <t>Procesos: Ausencia de Información para la creación de los terceros en el aplicativo BOGDATA y PERNO
 Falta de verificación de la documentación que acreditados estudios y la experiencia
Ausencia de seguimiento para el registro de los funcionarios nuevos en los aplicativos de Nómina de la entidad.</t>
  </si>
  <si>
    <t>falta de pago de las obligaciones laborales a los funcionarios nuevos vinculados a la SJD</t>
  </si>
  <si>
    <t>El Auxiliar Administrativo y/o Profesional Universitario realizará la creación del tercero a través del aplicativo dispuesto por la Secretaria Jurídica y la Secretaria de Hacienda haciendo uso de los documentos entregados al momento de la vinculación y relacionados en el formato 2311300-FT-095, dejando como evidencia la captura de pantalla de creación del tercero en los aplicativos dispuestos</t>
  </si>
  <si>
    <t>*Falta de ejecución y seguimiento de las actividades programadas en los planes asociados con el Plan Estratégico del Talento Humano
Dificultades para encontrar proveedores para atender las actividades programadas por la entidad.</t>
  </si>
  <si>
    <t xml:space="preserve">
 Falta de realización de actividades que permitan el mejoramiento de la calidad de vida, en general de los funcionarios de la SJD.</t>
  </si>
  <si>
    <t>Posibilidad de afectación reputacional, por la falta realización de actividades que permitan el mejoramiento de la calidad de vida en general de los funcionarios de la Secretaría Jurídica Distrital, debido a la falta de ejecución y seguimiento de las actividades programadas en los planes asociados con el Plan Estratégico del Talento Humano, así como dificultades para encontrar proveedores para atender las actividades programadas.</t>
  </si>
  <si>
    <t>Posibilidad de afectación reputacional, por presentarse variaciones en el pago de las obligaciones laborales de los funcionarios de la Secretaría Jurídica Distrital, debido a inconsistencias en la liquidación de la nómina y seguridad social, deficiencias presentadas por el aplicativo PERNO en la liquidación de los emolumentos, así como a la no inclusión de las novedades presentadas durante el periodo</t>
  </si>
  <si>
    <t>Falta de inclusión de las novedades presentadas durante el periodo
Inconsistencias en la liquidación de la nomina, seguridad social.
Deficiencias presentadas por el aplicativo PERNO en la liquidación de los emolumentos</t>
  </si>
  <si>
    <t>Variaciones en el pago de las obligaciones laborales de los funcionarios.</t>
  </si>
  <si>
    <t>El Profesional Especializado y/o profesional universitario de nomina realizará la validación mensual de la información contenida en la nómina utilizando muestreo aleatorio en la prenomina por nivel jerárquico dejando como evidencia el documento de prenomina con los vistos buenos de los participantes de la verificación de la información</t>
  </si>
  <si>
    <t>El Profesional Especializado y/o profesional universitario encargado de la seguridad social y parafiscales mensualmente verificaran que todos los funcionarios vinculado se encuentren activos, revisando y registrando los ingresos y retiros presentados en cada mes, dejando como evidencia la planilla generada por el operador de pago</t>
  </si>
  <si>
    <t>Posibilidad de afectación reputacional, por la falta de reconocimiento de las situaciones administrativas de los funcionarios de la SJD en los plazos requeridos, debido a deficiencias en el trámite de situaciones administrativas, ausencia de reporte y seguimiento de las situaciones administrativas presentadas por los funcionarios de la SJD</t>
  </si>
  <si>
    <t>Ausencia de reporte y seguimiento de las situaciones administrativas presentadas por los funcionarios de la SJD
Deficiencia en el trámite de situaciones administrativas</t>
  </si>
  <si>
    <t>Falta de reconocimiento de las situaciones administrativas de los funcionarios de la SJD en los plazos requeridos</t>
  </si>
  <si>
    <t xml:space="preserve">	
El Profesional Especializado y/o profesional universitario encargado del trámite de las situaciones administrativas cada vez que se presente una situación administrativa realizará la verificación de la documentación remitida y elaborará el acto administrativo donde se concederá la situación dejando como evidencia la solicitud y el acto administrativo archivado en la historia laboral de los funcionarios</t>
  </si>
  <si>
    <t>El Auxiliar Administrativo cada vez que se tramite una situación administrativa, registrará en el aplicativo SIDEAP la ocurrencia de las mismas asegurando la actualización y confiabilidad de la información registrada en el sistema; como evidencia se contará con el documento CERTIFICACIÓN REPORTE TALENTO HUMANO SISTEMA DE INFORMACIÓN DISTRITAL DEL EMPLEO Y LA ADMINISTRACIÓN PÚBLICA - SIDEAP remitida mensualmente al DASCD</t>
  </si>
  <si>
    <t>Posibilidad de afectación reputacional por la fuga de capital Intelectual producido en la Secretaria Jurídica Distrital, por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t>
  </si>
  <si>
    <t>Falta de entrega de la información producida por los funcionarios de la SJD al momento de desvincularse de la entidad
Ausencia de seguimiento a la información entregada en el momento que se presente la desvinculación
Ausencia de controles en la recepción y revisión de los informes entregados por parte de los servidores y contratistas que se retiran por diferentes causales de la Entidad.</t>
  </si>
  <si>
    <t xml:space="preserve"> Fuga de Capital Intelectual producido en la Secretaría Jurídica Distrital</t>
  </si>
  <si>
    <t>El profesional Especializado solicitará y verificará la entrega del formato 2311300-FT-106 Ubicación y Entrenamiento en puesto de trabajo por parte de los funcionarios vinculados debidamente trabajado donde se evidencie el diligenciamiento total del documento, así como la firma del funcionario vinculado y el jefe inmediato, se tendrá como evidencia el formato entregado y archivado en la Historia Laboral del Funcionario</t>
  </si>
  <si>
    <t>El profesional Universitario solicitará y verificará la entrega del formato 2311300-FT-333 Acta de Entrega de Cargo debidamente diligenciado donde se evidencie el diligenciamiento total del documento, así como la firma del funcionario en retiro y el jefe inmediato, como evidencia quedara el documento entregado y archivado en la historia laboral del funcionario retirado</t>
  </si>
  <si>
    <t xml:space="preserve">GESTIÓN NORMATIVA Y CONCEPTUAL </t>
  </si>
  <si>
    <t>Definir y coordinar la Gestión Jurídica Distrital en materia de actos administrativos y conceptos jurídicos, así como la unidad conceptual en el Distrito.</t>
  </si>
  <si>
    <t xml:space="preserve">Revisión de legalidad  y  emisión de conceptos jurídicos. </t>
  </si>
  <si>
    <t xml:space="preserve">Afectación reputacional (investigaciones disciplinarias) </t>
  </si>
  <si>
    <t>Aleatoria</t>
  </si>
  <si>
    <t xml:space="preserve">Perdidas documentales </t>
  </si>
  <si>
    <t>Afectación de la imagen de la entidad en su interior y hacia las demas entidades distritales y ciudadanía, (investigaciones disciplinarias)</t>
  </si>
  <si>
    <t xml:space="preserve">Informes </t>
  </si>
  <si>
    <t>Informe y correo electrónico.</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</si>
  <si>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</si>
  <si>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Articular la coordinación jurídica de las entidades y organismos distritales a través de las instancias de coordinación.</t>
  </si>
  <si>
    <t>Talento Humano</t>
  </si>
  <si>
    <t xml:space="preserve">Programación de citaciones de los Comités y otras instancias y mesas de trabajo de forma simultánea. </t>
  </si>
  <si>
    <t>Posibilidad de afectación reputacional por inasistencia a las sesiones de los Comités Intersectoriales de Coordinación Jurídica debido a múltiples citaciones para participar en ellas</t>
  </si>
  <si>
    <t>MANUAL</t>
  </si>
  <si>
    <t>N/A</t>
  </si>
  <si>
    <t>PLANEACIÓN Y MEJORA CONTINUA</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</si>
  <si>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</si>
  <si>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Coordinar las acciones relacionadas con la implementación, mantenimiento y fortalecimiento del Sistema Integrado de Gestión -SIG.</t>
  </si>
  <si>
    <t>Incumplimiento de la normatividad aplicable al Sistema Integrado de Gestión</t>
  </si>
  <si>
    <t>Desactualización normativa y legal en cada uno de los procesos de la entidad</t>
  </si>
  <si>
    <t>3 veces</t>
  </si>
  <si>
    <t>NO</t>
  </si>
  <si>
    <t>El riesgo no se materializó</t>
  </si>
  <si>
    <t>No aplica</t>
  </si>
  <si>
    <t xml:space="preserve">Asesorar la formulación, articulación y seguimiento de los planes, programas y proyectos de la Secretaría Jurídica Distrital incluyendo aquellos relacionados con gestión ambiental, así como también, en la implementación y sostenibilidad del Sistema Integrado de Gestión.
</t>
  </si>
  <si>
    <t>Administración funcional del aplicativo que soporta el sistema integrado de gestión.</t>
  </si>
  <si>
    <t xml:space="preserve">Tecnología </t>
  </si>
  <si>
    <t>Indisponibilidad y/o desactualización de la información en el  sistema Smart</t>
  </si>
  <si>
    <t xml:space="preserve">Fallas tecnológicas </t>
  </si>
  <si>
    <t xml:space="preserve">1920 horas </t>
  </si>
  <si>
    <t>Piezas comunicacionales</t>
  </si>
  <si>
    <t>Formulación del anteproyecto anual de x|presupuesto de inversión y de funcionamiento, definición cronograma.</t>
  </si>
  <si>
    <t>Coordinación y comunicación</t>
  </si>
  <si>
    <t xml:space="preserve">Incumplimiento en la formulación del anteproyecto de presupuesto </t>
  </si>
  <si>
    <t>Negligencia o desconocimiento en la presentación del anteproyecto de presupuesto de la Entidad</t>
  </si>
  <si>
    <t>1 vez al año</t>
  </si>
  <si>
    <t>Este control, se reportó en el segundo cuatrimestre. Para este último cuatrimestre se emitió la circular 001 con la Tabla de Cuantías para los Procesos de Contratación Vigencia 2025.</t>
  </si>
  <si>
    <t>Director Gestión Corporativa</t>
  </si>
  <si>
    <t>Liderar la implementación de los planes ambientales y realizar seguimiento y
evaluación para su mejoramiento continuo.</t>
  </si>
  <si>
    <t xml:space="preserve">Medioambiental </t>
  </si>
  <si>
    <t>Aumento en el consumo del servicio público de agua</t>
  </si>
  <si>
    <t>1. Fugas y/o averías hidrosanitarias
2. Debilidad en la apropiación  por parte de servidores y/o colaboradores de la cultura ambiental para el cuidado del recurso hídrico.</t>
  </si>
  <si>
    <t>Cental - Punto de atención - Edificio Restrepo</t>
  </si>
  <si>
    <t>Se realiza revisiones sanitarias a las instalaciones de los baños ubicados en la manzana liévano (1 mensual) y a los medidores de agua (1 por semana). Se adjuntan los reportes.</t>
  </si>
  <si>
    <t>Realizar una campaña o actividad en el marco del Día Mundial del Agua</t>
  </si>
  <si>
    <t xml:space="preserve">Campaña o actividad del día mundial del agua </t>
  </si>
  <si>
    <t>En el periodo no se realizó ninguna reunión, ésta se programó para el 5 de febrero de 2025. Se adjunta presentación, e informe de este espacio donde se hizo seguimiento.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</si>
  <si>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</si>
  <si>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Liderar la implementación de los planes ambientales y realizar seguimiento y evaluación para su mejoramiento continuo.</t>
  </si>
  <si>
    <t>Aumento en el consumo del servicio público de energía</t>
  </si>
  <si>
    <t>1. Daños en las redes o instalaciones eléctricas
2. Debilidad en la apropiación  por parte de servidores y/o colaboradores de la cultura ambiental para el cuidado del recurso energético.</t>
  </si>
  <si>
    <t>Se realizó el inventario lumínico de todas las dependencias de las instalaciones de la SJD, en convenio con la Secretaría de Gobierno y la Secretaría General.</t>
  </si>
  <si>
    <t xml:space="preserve">Posibilidad de afectación reputacional, por vencimiento de términos en la emisión de conceptos jurídicos y comentarios a proyectos de acuerdo, debido al gran volumen de solicitudes presentadas. </t>
  </si>
  <si>
    <t>Gran volumen de solicitudes de conceptos jurídicos presentados.</t>
  </si>
  <si>
    <t>Vencimiento de términos en la emisión de conceptos jurídicos y comentarios a proyectos de acuerdo</t>
  </si>
  <si>
    <t>El/la funcionario/a designado por el/la Director/a, realiza seguimiento al estado de los conceptos jurídicos. Método: mediante la identificación de los casos con riesgos de vencimiento para generar las alertas. Periodicidad: mensual. Evidencia: Informe de oportunidad que genera la DDDAN</t>
  </si>
  <si>
    <t>2310460-2</t>
  </si>
  <si>
    <t>2310460-3</t>
  </si>
  <si>
    <t>Transito permanente de los proyectos de trámites por diferentes dependencias y entidades externas.</t>
  </si>
  <si>
    <t>.Posibilidad de afectación reputacional, por perdidas documentales, debido al transito permanente de los proyectos de trámites por diferentes dependencias y entidades externas.</t>
  </si>
  <si>
    <t xml:space="preserve">	
Los/as funcionarios/as designados por el/la Director/a, realiza seguimiento a la ubicación y estado de los trámites. Método: a través del registro de los asuntos entregados a otras dependencias para su ubicación y estado. Periodicidad: permanente. Evidencia: Formato Asuntos entregados y Matriz de seguimiento a tramites del proceso.</t>
  </si>
  <si>
    <t>Elaborar informe mensual de seguimiento de la gestión de los trámites que recibe el proceso de Gestión Normativa y Conceptual</t>
  </si>
  <si>
    <t xml:space="preserve">	
Número de informes de seguimiento elaborados Número de informes de seguimiento programados *100</t>
  </si>
  <si>
    <t>2310400-1</t>
  </si>
  <si>
    <t>GESTIÓN JURÍDICA</t>
  </si>
  <si>
    <t>Sobrecarga de labores y asignaciones para asistir a las sesiones de los comités.</t>
  </si>
  <si>
    <t>El Director Distrital de Política Jurídica realiza seguimiento a la asistencia de los Comités intersectoriales, en el Subcomité de Autocontrol de la dependencia, conforme al formulario de asistencia. Se deja evidencia del acta del Subcomité de autocontrol y/o actas de los Comités Intersectoriales y/o registros de asistencia y/o correos de citación.</t>
  </si>
  <si>
    <t>Ejercer la función de inspección, vigilancia y control de las Entidades sin Ánimo de Lucro, con domicilio en la ciudad de Bogotá D.C. sin perjuicio de las competencias asignadas en la materia, en disposiciones especiales, a otras entidades distritales.</t>
  </si>
  <si>
    <t xml:space="preserve">Orientación a la ciudadania en derechos y obligaciones de las Entidades Sin Animo de Lucro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</si>
  <si>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</si>
  <si>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</si>
  <si>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Administrar las herramientas, las bases de datos, la plataforma tecnológica de información y comunicaciones de la Secretaría Jurídica Distrital</t>
  </si>
  <si>
    <t>Tecnología</t>
  </si>
  <si>
    <t>Afectación Reputacional: La pérdida de disponibilidad de los servicios tecnológicos afecta la imagen y reputación del proceso de Gestión TIC.</t>
  </si>
  <si>
    <t>1920 horas</t>
  </si>
  <si>
    <t xml:space="preserve">Central y punto de atención </t>
  </si>
  <si>
    <t>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</si>
  <si>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Documentar los procedimientos referentes a la gestión de TI y que soportan las actividades de medición del desempeño y capacidad.</t>
  </si>
  <si>
    <t>Infraestructura</t>
  </si>
  <si>
    <t>Procesos: Gestión inoportuna y/o inadecuada a los requerimientos e incidentes registrados en la mesa de servicio de TI.</t>
  </si>
  <si>
    <t>Procesos: Ausencia de seguimiento a las solicitudes para generar notificaciones y/o retroalimentaciones a las personas asignadas para su solución.</t>
  </si>
  <si>
    <t>Afectación Reputacional: La gestión inoportuna y/o inadecuada a los requerimientos e incidentes registrados en la mesa de servicio de TI afectan la imagen y reputación del proceso de Gestión TIC.</t>
  </si>
  <si>
    <t>Administrar las herramientas, las bases de datos, la plataforma tecnológica de información, comunicaciones y seguridad de la Secretaría Jurídica Distrital</t>
  </si>
  <si>
    <t>Tecnología: Ausencia de mecanismos de seguridad que facilite el acceso no autorizado mediante ataques internos o externos que genere la pérdida de integridad de la información.</t>
  </si>
  <si>
    <t>Tecnología: Problemas de hardware y/o software, Acceso no autorizado a la información, Perdida de Integridad del catálogo de servicios, Perdida de Confidencialidad de la información que reside en los ACTIVOS</t>
  </si>
  <si>
    <t>Solicitudes de cambios de los líderes de los procesos en los sistemas de información a través del formato RFC</t>
  </si>
  <si>
    <t>Tecnología: Pérdida de la integridad de la información de la entidad y/o la ciudadanía</t>
  </si>
  <si>
    <t>Tecnología: Ejecución de cambios no controlados</t>
  </si>
  <si>
    <t>Afectación reputacional: Pérdida de integridad de la información pueden afectar la imagen y reputación del proceso de gestión TIC</t>
  </si>
  <si>
    <t>15 en el año</t>
  </si>
  <si>
    <t>Tecnología: Afectación de forma fraudulenta a la integridad de la información de la entidad y/o la ciudadanía</t>
  </si>
  <si>
    <t>Los ingenieros de soporte técnico elaboran y ejecutan un cronograma de mantenimientos preventivos en los equipos de cómputo de la entidad, que implica la revisión detallada del software instalado en los equipos. Como evidencia se tiene la aprobación del cronograma por parte del Jefe de la Oficina TIC y el acta de satisfacción firmada por parte del usuario del equipo de cómputo.</t>
  </si>
  <si>
    <t>Tecnología: Revelación o utilización de manera inadecuada la información confidencial de la entidad y/o la ciudadanía</t>
  </si>
  <si>
    <t>Tecnología: Accesos no autorizados a recursos compartidos</t>
  </si>
  <si>
    <t>12 veces en el año</t>
  </si>
  <si>
    <t>Perdida de  la disponibilidad de la información de la entidad y/o la ciudadanía.</t>
  </si>
  <si>
    <t>Jefe OTIC</t>
  </si>
  <si>
    <t>Sin documentar</t>
  </si>
  <si>
    <t>2310470-1</t>
  </si>
  <si>
    <t>Debilidades en la divulgación de las jornadas de orientación programadas.</t>
  </si>
  <si>
    <t xml:space="preserve"> Incumplimiento en el desarrollo de los espacios de orientación Factor Logístico que impida el de desarrollo satisfactorio de las jornadas de orientación. Poca acogida de las jornadas, baja participación.</t>
  </si>
  <si>
    <t>Posibilidad de afectación económica y reputacional, por incumplimiento en el desarrollo de los espacios de orientación a las entidades sin ánimo de lucro y ciudadanía en general, en razón a debilidades en la estrategia de divulgación y comunicación de las mismas.</t>
  </si>
  <si>
    <t>El colaborador envía a través de correo electrónico y otros medios de comunicación a las ESAL la invitación para participar en las jornadas de orientación. (Envio de correos y listado de inscritos). Gestionar y verificar la publicación de piezas gráficas (Correo de solicitud y pantallazo de las publicaciones).</t>
  </si>
  <si>
    <t>INSPECCIÓN, VIGILANCIA Y CONTROL</t>
  </si>
  <si>
    <t>GESTIÓN JUDICIAL Y EXTRAJUDICIAL DEL DISTRITO CAPITAL</t>
  </si>
  <si>
    <t>Realizar el seguimiento de las actividades litigiosas de las entidades del Distrito Capital y ejercer y/o coordinar la
representación judicial y extrajudicial de Bogotá D.C. en todos los procesos judiciales, trámites extrajudiciales y
administrativos derivados de actos, hechos, omisiones y operaciones administrativas realizadas por el Alcalde(sa)
Mayor de Bogotá D.C., las entidades del nivel central, nivel descentralizado y localidades.</t>
  </si>
  <si>
    <t>PROCESOS</t>
  </si>
  <si>
    <t>Incumplimiento de términos</t>
  </si>
  <si>
    <t>Desatención a las actuaciones judiciales y extrajudiciales, asignación tardía y envío inoportuno de pruebas o soportes que dificultan o limitan la contestación de la demanda y otras actuaciones del ciclo de defensa jurídica.</t>
  </si>
  <si>
    <t xml:space="preserve">Moderado </t>
  </si>
  <si>
    <t>Director de Gestion Judicial, Equipo de Abogados de Representacion Judicial y de seguimiento</t>
  </si>
  <si>
    <t xml:space="preserve">Daniela Rodríguez Narváez/ Profesional Universitaria </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</si>
  <si>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</si>
  <si>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Administrar, operar, gestionar y analizar la informacion  y realizar seguimiento a las entidades a través del SIPROJWEB, para controlar la calidad de la información jurídica con criterios de eficiencia, efectividad  y oportunidad.</t>
  </si>
  <si>
    <t>Afectacion reputacional, ante la probabilidad de incurrir en sanciones,  por parte de los Organismos de control internos y externos</t>
  </si>
  <si>
    <t>Profesionales del Equipo SIPROJ, Juridicos y financieros</t>
  </si>
  <si>
    <t>Posibilidad de afectación reputacional de la entidad por la gestión inoportuna y/o inadecuada a los requerimientos e incidentes registrados en la mesa de servicio de TI, debido a la ausencia de seguimiento a las solicitudes para generar notificaciones y/o retroalimentaciones a las personas asignadas para su solución</t>
  </si>
  <si>
    <t>El profesional universitario de infraestructura realiza la verificación de la soluciones registradas mediante la comparación de las solicitudes iniciales, las soluciones asignadas, las solicitudes atendidas y las solicitudes cerradas. Esta actividad se realiza mensualmente y queda como evidencia el reporte de seguimiento de casos los cuales son presentados al líder del proceso en Comité de Autocontrol</t>
  </si>
  <si>
    <t>El profesional universitario realiza una encuesta de satisfación de los servicios atendidos por el personal de soporte técnico y que se encuentran en estado cerrado. Esta actividad se realiza mensualmente y queda como evidencia el formulario de diligenciamiento de la encuesta la cual se presenta al líder del proceso mensualmente</t>
  </si>
  <si>
    <t>El profesional universitario realiza la validación de que los usuarios cuenten con acceso al GLPI y con rol activo. Esta actividad se realiza trimestralmente y quedaría como evidencia el reporte de usuarios de GLPI.</t>
  </si>
  <si>
    <t>El contratista lider de la politica de seguridad de la información con el apoyo del/la Profesional Universitario genera un reporte mensual de las unidades compartidas por los funcionarios de la entidad en el que el acceso general este como Cualquier persona con el enlace, con el fin de enviar correos a los usuarios y jefes de dependencia, dando a conocer los documentos o unidades compartidas con esta caracteristica. En caso de reiterar la configuración se invitara a una jornada de orientación en seguridad de la información. Evidencia, Reporte y/o correos enviados</t>
  </si>
  <si>
    <t>Posibilidad de afectación reputacional por ejecución de cambios no controlados en los sistemas de información o aplicaciones debido al desconocimiento del procedimiento de gestión de cambios de la OTIC y a actualizaciones no probadas o no autorizadas, generando la pérdida de integridad de los sistemas de información.</t>
  </si>
  <si>
    <t>El profesional especializado gestionara los cambios realizados. Toda solicitud de cambio en un sistema de información y/o gestión de configuración de los sistemas de la entidad, debe ser validado/aprobado por los responsables técnicos y funcionales de los sistemas que puedan verse afectados por el cambio presentado. Método: Presentación del cambio al consejo asesor de cambios. Evidencia: Reporte mensual del seguimiento a los cambios solicitados al consejo.</t>
  </si>
  <si>
    <t>El profesional universitario gestionara toda solicitud de cambios en el ámbito de la gestión de usuarios y acceso a las herramientas informáticas, debe ser validado por los responsables técnicos y funcionales de los sistemas que puedan verse afectados por el cambio. Método: Aplicación de los controles de verificación del proceso de administración de usuarios y gestión de accesos. Evidencia: Reporte mensual del seguimiento a los cambios solicitados.</t>
  </si>
  <si>
    <t>Posibilidad de afectación reputacional, por ausencia de mecanismos de seguridad que faciliten el acceso no autorizado mediante ataques internos o externos, debido a problemas de hardware y/o software, acceso no autorizado a la información, generando, perdida de Integridad del catálogo de servicios, pérdida de integridad y confidencialidad de la información que reside en los Activos de Información.
(Seguridad de la información)</t>
  </si>
  <si>
    <t>El contratista realiza el monitoreo de la correcta ejecución del procedimiento 2310200-PR-046 de Administracion de Backups y Restore Método: Seguimiento periódico de los puntos de control del procedimiento de acuerdo con la especificación del mismo. Periodicidad: Seguimiento mensual al cronograma de administración de Backup y Restore.</t>
  </si>
  <si>
    <t xml:space="preserve">	
El ingeniero contratista de soporte a la infraestructura de telecomunicaciones y seguridad perimetral realiza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</si>
  <si>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 xml:space="preserve">	
El contratista encargado de la implementación del modelo de seguridad y privacidad de la información verifica las políticas de control de acceso a redes y servicios de red, así mismo el acceso de los usuarios a los diferentes sistemas de información de la entidad, y lo realiza mediante el seguimiento a los perfiles asignados a los usuarios de los servicios de tecnología y a los sistemas de información de manera trimestral. La evidencia de la actividad está en el reporte de usuarios con sus respectivos perfiles.</t>
  </si>
  <si>
    <t>Inadecuado soporte a la infraestructura tecnológica que incluye: Problemas de hardware y/o software, Acceso no autorizado a la información, Perdida de Integridad del catálogo de servicios, Pérdida de Confidencialidad.</t>
  </si>
  <si>
    <t>Pérdida de disponibilidad de los sistemas de información que sustentan la plataforma tecnológica de la Oficina TIC</t>
  </si>
  <si>
    <t>Posibilidad de afectación reputacional de la entidad, por pérdida de disponibilidad de los sistemas de información, debido al inadecuado soporte a la infraestructura tecnológica que incluye: Problemas de hardware y/o software, acceso no autorizado a la información, pérdida de integridad del catálogo de servicios y pérdida de Conectividad</t>
  </si>
  <si>
    <t>240 horas</t>
  </si>
  <si>
    <t>El profesional Universitario mediante el seguimiento al estado de disponibilidad realizan monitoreo de los servicios de TI. Periodicidad: Mensual para el Monitoreo de la disponibilidad de los servicios de TI Evidencia: Informe de seguimiento a la disponibilidad de los servicios de TI</t>
  </si>
  <si>
    <t>El contratista de apoyo al seguimiento de la infraestructura tecnológica adelanta monitoreo trimestral de la correcta ejecución del proceso 2310200-PR-046 de Administracion de Backups y Restore mediante el seguimiento periódico de los puntos de control del mencionado procedimiento de acuerdo con la especificación del mismo, elaborando un informe del seguimiento.</t>
  </si>
  <si>
    <t>Irregularidades en la evaluación de necesidades para la adquisición de licencias y/o soporte.
Irregularidades en estudios y diseños recibidos y pagados y que no cumplen condiciones de calidad.
 Vencimiento de licencias, certificados digitales, dominios y/o el uso no autorizado de software o forma de almacenamiento.</t>
  </si>
  <si>
    <t xml:space="preserve">Posibilidad de afectación económica, por el vencimiento de licencias, certificados digitales, dominios y/o el uso no autorizado de software o alguna forma de almacenamiento debido a irregularidades en la evaluación de necesidades para la adquisición de licencias y/o soporte, así como en el estudio y diseños recibidos y pagados sin cumplir las condiciones de calidad.
(Fiscal) </t>
  </si>
  <si>
    <t>El Jefe de la oficina TIC Valida que todas las compras de la OTIC estén adecuadamente definidas en un plan de adquisiciones auditado por el comité de contratación, que se ajuste a las necesidades de inversión planteadas para el proyecto de inversión, descritos de forma clara y concisa en los estudios previos que acompañan el proceso, para ello debe contemplarse las proyecciones de inversión para años futuros que se vinculen al mantenimiento y funcionamiento de la inversión en caso de ser necesario. Dichas compras deben sustentarse con base en el Plan estratégico de tecnologías de la información y las comunicaciones, que a su vez debe responder al cierre de una brecha tecnológica en la entidad. Peiodicidad: mensual Evidencia: seguimiento del PETI</t>
  </si>
  <si>
    <t>El contratista a cargo del desarrollo de los procesos de contartación de personas jurídicas realiza seguimiento constante al avance de los procesos programados en el Plan Anual de Adquisiciones y las presenta en el comité primario de la OTIC, dejando como evidencia las actas de estos comités. Peiodicidad: mensual Evidencia: Reporte mensual del seguimiento al PAA</t>
  </si>
  <si>
    <t>El profesional universitario y el contratista encargado de la implementación del modelo de seguridad y privacidad de la información Clasificará y Actualizará semestralmente el inventario de Licencias, Suscripciones y Servicios a cargo de la OTIC con el objetivo de hacer seguimiento de la vida útil y vigencias de las mismas. Peiodicidad: semestral Evidencia: Reporte semestral de licenciamiento</t>
  </si>
  <si>
    <t>Posibilidad de afectación reputacional, por afectación de forma fraudulenta a la integridad de la información de la entidad debido a la impericia humana, alteración de la configuración, fallas del sistema eléctrico o sabotaje y falta de presupuesto.</t>
  </si>
  <si>
    <t xml:space="preserve"> Falta de presupuesto que permita a la OTIC adquirir mejores herramientas tecnológicas para fortalecer la gestión de la capacidad y el desempeño de la infraestructura tecnológica
Impericia humana, o alteración de la configuración o fallas del sistema eléctrico, o medio ambiente no apropiado o sabotaje</t>
  </si>
  <si>
    <t xml:space="preserve">	
El ingeniero contratista de soporte a la infraestructura de telecomunicaciones y seguridad perimetral realiza permanentemente el monitoreo del firewall para detección temprana de ataques a la infraestructura tecnológica de la entidad a través de la observación permanente de las alertas generadas por el software de monitoreo y lo realiza de manera permanente. La evidencia de esta actividad está en los informes mensuales del firewall que realiza el ingeniero contratista.</t>
  </si>
  <si>
    <t>El contratista encargado de la implementación del modelo de seguridad y privacidad de la información realiza una verificación trimestral del informe de acceso mediante VPN a la infraestructura de servicios de la entidad y adicionalmente verifica y aprueba las nuevas solicitudes de acceso mediante VPN de los funcionarios y contratistas de la entidad, como evidencia queda el informe de accesos presentado en el comité de autocontrol.</t>
  </si>
  <si>
    <t>Posibilidad de afectacion reputacionales, por revelacion o utilizacion de manera inadecuada la información confidencial de la entidad y/o la ciudadanía, debido a Accesos no autorizados a recursos compartidos
(Seguridad de la información)</t>
  </si>
  <si>
    <t>2310200-1</t>
  </si>
  <si>
    <t>2310200-10</t>
  </si>
  <si>
    <t>2310200-2</t>
  </si>
  <si>
    <t>2310200-5</t>
  </si>
  <si>
    <t>2310200-7</t>
  </si>
  <si>
    <t>2310200-9</t>
  </si>
  <si>
    <t xml:space="preserve">Ejercer la representación Judicial y Extrajudicial de la Secretaría Jurídica Distrital y del Sector Central del D.C.
Orientar y establecer los criterios para la proyección de los actos administrativos requeridos para el cumplimiento de sentencias
Intervenir en trámites de mediación.
Brindar representación y asesoría en el ejercicio del poder preferente.
Establecer lineamientos y directrices para los Comités de Conciliación.
Coordinar el cumplimiento y ejecución de sentencias judiciales.
</t>
  </si>
  <si>
    <t>Posibilidad de afectación reputacional, por incumplimiento de términos, debido a la desatención a las actuaciones judiciales y extrajudiciales, asignación tardía y envío inoportuno de pruebas o soportes que dificultan o limitan la contestación de la demanda y otras actuaciones del ciclo de defensa jurídica.</t>
  </si>
  <si>
    <t>El equipo de notificaciones recibe la Sentencia El abogado a cargo del proceso realiza análisis de las obligaciones impartidas en la sentencia ejecutoriada; mediante el informe de finalización del proceso, relaciona las ordenes de la sentencia, las entidades involucradas, entidades que se recomienda vincular y las advertencias y/o recomendaciones con el fin de realizar seguimiento al cumplimento de dichas sentencias. El abogado de representacion presenta los Informes mensuales de las actuaciones. El director (a) Jurídico (a) realiza la asignación de los procesos para seguimiento EVIDENCIA: Informes mensuales de las actuaciones y Matriz de seguimiento</t>
  </si>
  <si>
    <t> Información desactualizada o incompleta, de los procesos judiciales y extrajudiciales que impiden la toma decisiones jurídicas y financieras acertadas y oportunas</t>
  </si>
  <si>
    <t>Ausencia de registros, o desactualización, o falta de calidad y/o veracidad de los mismos, en SIPROJ, por parte de las entidades distritales debido a Información</t>
  </si>
  <si>
    <t>Posibilidad de afectación reputacional por la ausencia de registros, o desactualización, o falta de calidad y/o veracidad de los mismos, en SIPROJ, por parte de las entidades distritales debido a Información desactualizada o incompleta, de los procesos judiciales y extrajudiciales que impiden la toma decisiones jurídicas y financieras acertadas y oportunas</t>
  </si>
  <si>
    <t>Los profesionales del Equipo SIPROJ, Juridicaos y financieros, elaboran un diagfnostico del estado de la informacion registrada en SIPROJ, por parte de las entidades, donde se identifican las posibles deficiencias e inconsistencias encontraadas y se exponen a cada Entidad en mesas de trabajo programadas anualmente (de acuerdo al cronograma fijado mediante circular); donde se trazan compromisos para realizar los ajustes, que se verifican en nuevas mesas de seguimiento y se documentan a través de las respectivas actas levantadas en cada sesión.</t>
  </si>
  <si>
    <t>2310450-3</t>
  </si>
  <si>
    <t>2310450-1</t>
  </si>
  <si>
    <t>Posibilidad de afectación reputacional, por incumplimiento de la normatividad aplicable al Sistema Integrado de Gestión, debido a la desactualización normativa y legal en cada uno de los procesos de la entidad</t>
  </si>
  <si>
    <t>El profesional encargado del normograma de la entidad, realiza la actualización a partir de la información suministrada por los procesos y la registra en el aplicativo SMART cada cuatro meses.</t>
  </si>
  <si>
    <t>El profesional encargado del normograma realiza cuatrimestralmente revisión aleatoria de la normatividad de los diferentes procesos (tres procesos por revisión) para identificar si hay normatividad que se encuentre derogada; como evidencia dejará informe de la revisión realizada al normograma.</t>
  </si>
  <si>
    <t>2310100-5</t>
  </si>
  <si>
    <t>Posibilidad de afectación reputacional, por Indisponibilidad y/o desactualización de la información en el sistema Smart, debido a fallas funcionales del aplicativo que soporta el Sistema Integrado de Gestión - Smart, que impiden el normal desarrollo de las actividades que se ejecutan en el mismo y ausencia en el uso y manejo del aplicativo.</t>
  </si>
  <si>
    <t>Fallas funcionales del aplicativo que soporta el Sistema Integrado de Gestión - Smart, que impiden el normal desarrollo de las actividades que se ejecutan en el mismo.
Ausencia en el uso y manejo del aplicativo.</t>
  </si>
  <si>
    <t>El Administrador de módulo cada vez que se requiera desarrolla las actividades del sistema integrado de gestión a través de la solicitud de parametrizar el correspondiente módulo y efectuar el flujo de aprobación de las actividades correspondientes para su ejecución.</t>
  </si>
  <si>
    <t>El administrador del Smart cuatrimestralmente, solicita la publicación de piezas comunicacionales enfocadas en reporte oportuno de incidencias por parte de los usuarios del Smart</t>
  </si>
  <si>
    <t>Posibilidad de afectación reputacional, por Incumplimiento en la formulación del anteproyecto de presupuesto, debido a negligencia o desconocimiento en la presentación del anteproyecto de presupuesto de la Entidad.</t>
  </si>
  <si>
    <t>El Director Gestión Corporativa realiza la divulgación de la circular de programación presupuestal a través del SIGA, la cual incluye los lineamientos de la Secretaría Distrital de Hacienda y la Secretaría Distrital de Planeación, con el fin que se de cumplimiento a la misma.</t>
  </si>
  <si>
    <t>El Jefe Oficina Asesora de Planeación realiza la revisión de necesidades y rubros de funcionamiento e inversión mediante la convocatoria y desarrollo de mesas de trabajo con las áreas.</t>
  </si>
  <si>
    <t xml:space="preserve">
Jefe Oficina Asesora de Planeación</t>
  </si>
  <si>
    <t>Posibilidad de afectación ambiental y económica por el aumento en el consumo del servicio público de agua, debido a las fugas y/o averías hidrosanitarias y a la debilidad en la apropiación por parte de servidores y/o colaboradores de la cultura ambiental para el cuidado del recurso hídrico.</t>
  </si>
  <si>
    <t>El profesional asignado para la gestión ambiental realiza inspecciones semestrales a las instalaciones hidrosanitarias principalmente ocupadas por la SJD, cuyas observaciones se registran en la planilla correspondiente y se realiza un registro fotográfico. En el caso de que se evidencie alguna afectación que pueda generar o genere pérdida del recurso hídrico se reporta a la Dirección de Gestión Corporativa para gestionar el mantemiento correspondiente.</t>
  </si>
  <si>
    <t>El profesional asignado para la gestión ambiental participa en reuniones con la Secretaría General y de Gobierno para realizar seguimiento a los consumos de los servicios públicos de agua, cuyo seguimiento y observaciones se registran en el acta correspondiente, y de ser preciso se definen acciones al respecto.</t>
  </si>
  <si>
    <t xml:space="preserve">Cental </t>
  </si>
  <si>
    <t>Realizar actividades de sensibilización sobre ahorro y uso eficiente del agua. Período de ejecución: semestralmente</t>
  </si>
  <si>
    <t>Divulgar piezas comunicacionales semestrales para promover el ahorro y uso eficiente del agua</t>
  </si>
  <si>
    <t>Evidencia de la publicación de las piezas comunicacionales y desarrollo de la campaña</t>
  </si>
  <si>
    <t>Pantallazos y, o grabaciones de las sensibilizaciones realizadas Listas de asistencia</t>
  </si>
  <si>
    <t>Evidencia de la publicación de las piezas comunicacionales</t>
  </si>
  <si>
    <t>Número de campañas o actividad realizada</t>
  </si>
  <si>
    <t xml:space="preserve">	
(Número de sensibilizaciones realizadas / número de sensibilizaciones programadas)*100</t>
  </si>
  <si>
    <t xml:space="preserve">	
(Número de piezas comunicacionales divulgadas / número de de piezas comunicacionales divulgadas programadas)*100</t>
  </si>
  <si>
    <t>Posibilidad de afectación ambiental y económica por el aumento en el consumo del servicio público de energía, debido a daños en las redes o instalaciones eléctricas y a la debilidad en la apropiación por parte de servidores y/o colaboradores de la cultura ambiental para el cuidado del recurso energético.</t>
  </si>
  <si>
    <t xml:space="preserve">Daños a activos fijos/ eventos externos </t>
  </si>
  <si>
    <t>El profesional asignado para la gestión ambiental solicita a la Secretaría General la actualización del inventario lumínico con el fin de verificar la cantidad de bombillas de bajo consumo o máxima eficiencia instaladas en la Manzana Liévano. Con el fin de dar cumplimiento a la normatividad existente al respecto se pueden definir acciones.</t>
  </si>
  <si>
    <t>El profesional asignado para la gestión ambiental participa en reuniones con la Secretaría General y de Gobierno para realizar seguimiento a los consumos de los servicios públicos de energía cuyo seguimiento y observaciones se registran en el acta correspondiente, y de ser preciso se definen acciones al respecto.</t>
  </si>
  <si>
    <t>Divulgar piezas comunicacionales semestrales para promover el ahorro y uso eficiente de la energía.</t>
  </si>
  <si>
    <t>Realizar actividades de sensibilización sobre ahorro y uso eficiente de la energía Período de ejecución: semestralmente</t>
  </si>
  <si>
    <t>Pantallazos yo grabaciones de las sensibilizaciones realizadas</t>
  </si>
  <si>
    <t>Número de piezas comunicacionales divulgadas</t>
  </si>
  <si>
    <t>(Número de sensibilizaciones realizadas / número de sensibilizaciones programadas)*100</t>
  </si>
  <si>
    <t>2310100-6</t>
  </si>
  <si>
    <t>2310100-7</t>
  </si>
  <si>
    <t>2310100-8</t>
  </si>
  <si>
    <t>2310100-9</t>
  </si>
  <si>
    <t>Afectación reputacional: en cuanto a que la Secretaría Jurídica Distrital perdería credibilidad ante los sujetos procesales y la comunidad en general.</t>
  </si>
  <si>
    <t>Impacto reputacional: Imagen desfavorable de la Oficina de Control Interno. Desconfianza sobre la información generada por la Oficina de Control Interno.</t>
  </si>
  <si>
    <t xml:space="preserve">	
Afectación reputacional por la no prestación del servicio solicitado</t>
  </si>
  <si>
    <t xml:space="preserve">	
Afectación económica: Por pérdida de bienes tangibles. 
Afectación reputación: Por no contar con la información actualizada de los bienes tangibles.</t>
  </si>
  <si>
    <t>Afectación reputacional: Responsabilidad disciplinaria, fiscal y penal.</t>
  </si>
  <si>
    <t>Afectación reputacional: Pérdida de imagen institucional</t>
  </si>
  <si>
    <t>Afectación reputacional, lo que causa desconocimiento de los temas y acuerdos tratados durante las sesiones en las cuales no se participa.</t>
  </si>
  <si>
    <t xml:space="preserve">	
Afectación reputacional: al ser ente rector en normatividad</t>
  </si>
  <si>
    <t>Afectación reputacional por no contar con la información disponible en el Smart y/o no poder ingresar oportunamente a la plataforma.</t>
  </si>
  <si>
    <t>Afectación económica por no presentar a tiempo el anteproyecto de presupuesto Afectación reputacional no realizar la adecuada formulación y presentación oportuna del anteproyecto de presupuesto</t>
  </si>
  <si>
    <t>Impacto económico:Aumento de recursos económicos que tendría que destinar la Entidad para el pago del consumo del servicio público. Impacto ambiental: Agotamiento de los recursos naturales.</t>
  </si>
  <si>
    <t xml:space="preserve">	
Impacto económico: Aumento de recursos económicos que tendría que destinar la Entidad para el pago del consumo del servicio público. Impacto ambiental: Agotamiento de los recursos naturales.</t>
  </si>
  <si>
    <t>Afectación reputacional: Pérdida de integridad de la información que puede generar informacion erronea y toma de desiciones equivocadas basado en la informacion disponible</t>
  </si>
  <si>
    <t xml:space="preserve">	
Afectación reputacional: por pérdida de información de la entidad</t>
  </si>
  <si>
    <t>Afectación reputacional: se pueden ver deterioradas las relaciones con la ciudadania y traer repercusiones legales y regulatorias: Si se determina que no se cumple con las leyes de protección de datos y enfrentar sanciones ante la SIC</t>
  </si>
  <si>
    <t xml:space="preserve">	
Afectación económica por detrimento patrimonial a causa de Infracción /Incumplimiento de licencias Corporativas (instalación de copias no autorizadas).</t>
  </si>
  <si>
    <t>Afectación Representacional: Afectación de la Imagen de la entidad por la vinculación de funcionarios sin cumplir los requisitos</t>
  </si>
  <si>
    <t xml:space="preserve">	
Afectación Reputacional: Afectación de la imagen del proceso de Gestión del Talento Humano, insatisfacción de los funcionarios ante el proceso de Talento Humano</t>
  </si>
  <si>
    <t>Afectación Reputacional: Afectación de la imagen del proceso de Gestión del Talento Humano, insatisfacción de los funcionarios ante el proceso de Talento Humano</t>
  </si>
  <si>
    <t>Afectación reputacional y/o económica Pérdida de patrimonio documental distrital (memoria institucional) Fuga de información</t>
  </si>
  <si>
    <t>Afectación reputacional Acciones de Tutela</t>
  </si>
  <si>
    <t xml:space="preserve">Afectación reputacional de la entidad por dictámenes negativos como resultado de los procesos de auditoría adelantados por la Contraloría de Bogotá, que pueden derivar en el no fenecimiento de la cuenta. </t>
  </si>
  <si>
    <t>Afectación económica por el pago de sanciones y/o intereses.</t>
  </si>
  <si>
    <t xml:space="preserve">	
Afectación económica: Por diferencias en los valores liquidados</t>
  </si>
  <si>
    <t>Afectación reputacional: Notificación indebida o perdida de efectos legales de la decisión. Afectación económica: Multas y sanciones del ente regulador</t>
  </si>
  <si>
    <t>Afectación económica: Incumplimiento de la meta programada en el proyecto de inversión. Afectación reputacional por incumplimiento en la realización de las jornadas y/o eventos.</t>
  </si>
  <si>
    <t xml:space="preserve">	
Afectación reputacional: no actuación oportuna administrativa y judicial</t>
  </si>
  <si>
    <t>MEDERADA</t>
  </si>
  <si>
    <t xml:space="preserve">Detectivo </t>
  </si>
  <si>
    <t xml:space="preserve">Cental - Punto de atención </t>
  </si>
  <si>
    <t>Técnico Operativo
Secretario</t>
  </si>
  <si>
    <t>Director Técnico</t>
  </si>
  <si>
    <t xml:space="preserve"> Profesional Universitario</t>
  </si>
  <si>
    <t xml:space="preserve">	
Administradores de módulo en el SMART</t>
  </si>
  <si>
    <t xml:space="preserve">Contratista
</t>
  </si>
  <si>
    <t xml:space="preserve">Contratista
</t>
  </si>
  <si>
    <t xml:space="preserve">Contratista
Profesional Universitario
</t>
  </si>
  <si>
    <t xml:space="preserve">Profesional Universitario
Contratista
</t>
  </si>
  <si>
    <t>Auxiliar Administrativo
Profesional Universitario</t>
  </si>
  <si>
    <t>Profesional Especializado
Profesional Universitario</t>
  </si>
  <si>
    <t xml:space="preserve">Profesional Especializado </t>
  </si>
  <si>
    <t xml:space="preserve">Auxiliar Administrativo </t>
  </si>
  <si>
    <t>Profesional  Especializado
Profesional Universitario</t>
  </si>
  <si>
    <t xml:space="preserve"> 	
Profesional Universitario</t>
  </si>
  <si>
    <t>MUY BAJA  (20%)</t>
  </si>
  <si>
    <t>MUY BAJA (20%)</t>
  </si>
  <si>
    <t>MEDIA (60%)</t>
  </si>
  <si>
    <t>MEDIA  (60%)</t>
  </si>
  <si>
    <t>ALTA (80%)</t>
  </si>
  <si>
    <t>MENOR (40%)</t>
  </si>
  <si>
    <t>LEVE (20%)</t>
  </si>
  <si>
    <t>LEVE  (20%)</t>
  </si>
  <si>
    <t>SECRETARÍA JURÍDICA DISTRITAL</t>
  </si>
  <si>
    <t>PROCESO:</t>
  </si>
  <si>
    <t>MAPA DE RIESGOS DE GESTIÓN CONSOLIDADO</t>
  </si>
  <si>
    <t xml:space="preserve">VERSIÓN: </t>
  </si>
  <si>
    <t>VERSIÓN 1</t>
  </si>
  <si>
    <t xml:space="preserve">FECHA DE LA VERSIÓN: </t>
  </si>
  <si>
    <t>FECHA DEL MONITOREO:</t>
  </si>
  <si>
    <t>Mayo - Junio 2025</t>
  </si>
  <si>
    <t>Coordinar el proceso de gestión documental, desde la creación o recepción de los documentos hasta su disposición final, sin importar el soporte de producción, al interior de la Secretaría
Jurídica Distrital..</t>
  </si>
  <si>
    <t>2311300-2</t>
  </si>
  <si>
    <t>2311300-3</t>
  </si>
  <si>
    <t>2311300-4</t>
  </si>
  <si>
    <t>2311300-5</t>
  </si>
  <si>
    <t>2311300-6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</si>
</sst>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scheme val="minor"/>
    </font>
    <font>
      <sz val="11"/>
      <color theme="1"/>
      <name val="Aptos Narrow"/>
      <family val="2"/>
      <scheme val="minor"/>
    </font>
    <font>
      <b/>
      <sz val="9"/>
      <color indexed="81"/>
      <name val="Tahoma"/>
      <family val="2"/>
    </font>
    <font>
      <sz val="9"/>
      <color indexed="81"/>
      <name val="Tahoma"/>
      <family val="2"/>
    </font>
    <font>
      <b/>
      <sz val="9"/>
      <color indexed="8"/>
      <name val="Tahoma"/>
      <family val="2"/>
    </font>
    <font>
      <sz val="12"/>
      <color theme="1"/>
      <name val="Candara"/>
      <family val="2"/>
    </font>
    <font>
      <b/>
      <sz val="12"/>
      <color theme="1"/>
      <name val="Candara"/>
      <family val="2"/>
    </font>
    <font>
      <b/>
      <sz val="12"/>
      <name val="Candara"/>
      <family val="2"/>
    </font>
    <font>
      <b/>
      <sz val="12"/>
      <color theme="0"/>
      <name val="Candara"/>
      <family val="2"/>
    </font>
    <font>
      <sz val="12"/>
      <name val="Candara"/>
      <family val="2"/>
    </font>
    <font>
      <b/>
      <sz val="12"/>
      <color rgb="FF333333"/>
      <name val="Candara"/>
      <family val="2"/>
    </font>
    <font>
      <sz val="12"/>
      <color rgb="FF333333"/>
      <name val="Candara"/>
      <family val="2"/>
    </font>
    <font>
      <sz val="12"/>
      <color rgb="FF00B0F0"/>
      <name val="Candara"/>
      <family val="2"/>
    </font>
    <font>
      <sz val="12"/>
      <color rgb="FF000000"/>
      <name val="Candara"/>
      <family val="2"/>
    </font>
    <font>
      <b/>
      <sz val="11"/>
      <color theme="1"/>
      <name val="Arial"/>
      <family val="2"/>
    </font>
    <font>
      <sz val="11"/>
      <color theme="1"/>
      <name val="Arial"/>
      <family val="2"/>
    </font>
  </fonts>
  <fills count="20">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theme="0"/>
      </patternFill>
    </fill>
    <fill>
      <patternFill patternType="solid">
        <fgColor rgb="FFFFFF00"/>
        <bgColor rgb="FFFFFF00"/>
      </patternFill>
    </fill>
    <fill>
      <patternFill patternType="solid">
        <fgColor rgb="FFFFCC00"/>
        <bgColor rgb="FFFFCC00"/>
      </patternFill>
    </fill>
    <fill>
      <patternFill patternType="solid">
        <fgColor rgb="FF92D050"/>
        <bgColor rgb="FFFFFF00"/>
      </patternFill>
    </fill>
    <fill>
      <patternFill patternType="solid">
        <fgColor rgb="FF92D050"/>
        <bgColor rgb="FFFFCC00"/>
      </patternFill>
    </fill>
    <fill>
      <patternFill patternType="solid">
        <fgColor rgb="FFFF0000"/>
        <bgColor indexed="64"/>
      </patternFill>
    </fill>
    <fill>
      <patternFill patternType="solid">
        <fgColor rgb="FF92D050"/>
        <bgColor rgb="FF99CC00"/>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7">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10" borderId="1" xfId="0" applyFont="1" applyFill="1" applyBorder="1" applyAlignment="1">
      <alignment horizontal="center" vertical="center" wrapText="1"/>
    </xf>
    <xf numFmtId="9" fontId="5" fillId="0" borderId="1" xfId="1" applyFont="1" applyBorder="1" applyAlignment="1">
      <alignment horizontal="center" vertical="center" wrapText="1"/>
    </xf>
    <xf numFmtId="9" fontId="9" fillId="0" borderId="1"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9" fillId="0" borderId="0" xfId="0" applyFont="1" applyAlignment="1">
      <alignment horizontal="center" vertical="center" wrapText="1"/>
    </xf>
    <xf numFmtId="0" fontId="9" fillId="7" borderId="0" xfId="0" applyFont="1" applyFill="1" applyAlignment="1">
      <alignment horizontal="center" vertical="center" wrapText="1"/>
    </xf>
    <xf numFmtId="0" fontId="5" fillId="0" borderId="1" xfId="0" applyFont="1" applyBorder="1" applyAlignment="1">
      <alignment horizontal="center" vertical="center"/>
    </xf>
    <xf numFmtId="0" fontId="5" fillId="2" borderId="0" xfId="0" applyFont="1" applyFill="1" applyAlignment="1">
      <alignment horizontal="center" vertical="center"/>
    </xf>
    <xf numFmtId="0" fontId="11" fillId="0" borderId="1" xfId="0" applyFont="1" applyBorder="1" applyAlignment="1">
      <alignment horizontal="center" vertical="center" wrapText="1"/>
    </xf>
    <xf numFmtId="14" fontId="5" fillId="7" borderId="1" xfId="0" applyNumberFormat="1" applyFont="1" applyFill="1" applyBorder="1" applyAlignment="1">
      <alignment horizontal="center" vertical="center" wrapText="1"/>
    </xf>
    <xf numFmtId="9" fontId="5" fillId="0" borderId="3" xfId="1" applyFont="1" applyBorder="1" applyAlignment="1">
      <alignment horizontal="center" vertical="center" wrapText="1"/>
    </xf>
    <xf numFmtId="0" fontId="9" fillId="0" borderId="0" xfId="0" applyFont="1" applyAlignment="1">
      <alignment horizontal="center" vertical="center"/>
    </xf>
    <xf numFmtId="0" fontId="9" fillId="3" borderId="0" xfId="0" applyFont="1" applyFill="1" applyAlignment="1">
      <alignment horizontal="center" vertical="center"/>
    </xf>
    <xf numFmtId="9" fontId="9" fillId="0" borderId="1" xfId="0" applyNumberFormat="1" applyFont="1" applyFill="1" applyBorder="1" applyAlignment="1">
      <alignment horizontal="center" vertical="center" wrapText="1"/>
    </xf>
    <xf numFmtId="0" fontId="6" fillId="0" borderId="0" xfId="0" applyFont="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7" borderId="0" xfId="0" applyFont="1" applyFill="1" applyAlignment="1">
      <alignment horizontal="center" vertical="center" wrapText="1"/>
    </xf>
    <xf numFmtId="0" fontId="9" fillId="7"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9" fontId="5" fillId="0" borderId="3" xfId="1"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7"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9" fontId="9" fillId="7" borderId="1" xfId="0" applyNumberFormat="1" applyFont="1" applyFill="1" applyBorder="1" applyAlignment="1">
      <alignment horizontal="center" vertical="center" wrapText="1"/>
    </xf>
    <xf numFmtId="0" fontId="9" fillId="7" borderId="12"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14" fontId="9" fillId="7" borderId="1" xfId="0" applyNumberFormat="1" applyFont="1" applyFill="1" applyBorder="1" applyAlignment="1">
      <alignment horizontal="center" vertical="center" wrapText="1"/>
    </xf>
    <xf numFmtId="9" fontId="9" fillId="7"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9" fillId="0" borderId="1" xfId="0" applyFont="1" applyBorder="1" applyAlignment="1">
      <alignment vertical="center" wrapText="1"/>
    </xf>
    <xf numFmtId="0" fontId="5" fillId="0" borderId="0" xfId="0" applyFont="1"/>
    <xf numFmtId="0" fontId="5" fillId="0" borderId="1" xfId="0" applyFont="1" applyBorder="1" applyAlignment="1">
      <alignment vertical="center"/>
    </xf>
    <xf numFmtId="14" fontId="9" fillId="7" borderId="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9" fontId="9" fillId="0" borderId="3"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6" fillId="7" borderId="0" xfId="0" applyFont="1" applyFill="1" applyAlignment="1">
      <alignment horizontal="center" vertical="center" wrapText="1"/>
    </xf>
    <xf numFmtId="0" fontId="7" fillId="7" borderId="1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10" borderId="3" xfId="0" applyFont="1" applyFill="1" applyBorder="1" applyAlignment="1">
      <alignment horizontal="center" vertical="center" wrapText="1"/>
    </xf>
    <xf numFmtId="9" fontId="5" fillId="0" borderId="1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9" fontId="5" fillId="0" borderId="15" xfId="0" applyNumberFormat="1" applyFont="1" applyBorder="1" applyAlignment="1">
      <alignment horizontal="center" vertical="center" wrapText="1"/>
    </xf>
    <xf numFmtId="0" fontId="5" fillId="13" borderId="15"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vertical="center" wrapText="1"/>
    </xf>
    <xf numFmtId="9" fontId="5" fillId="0" borderId="14" xfId="0" applyNumberFormat="1" applyFont="1" applyBorder="1" applyAlignment="1">
      <alignment horizontal="center" vertical="center" wrapText="1"/>
    </xf>
    <xf numFmtId="9" fontId="5" fillId="0" borderId="14" xfId="0" applyNumberFormat="1" applyFont="1" applyBorder="1" applyAlignment="1">
      <alignment vertical="center" wrapText="1"/>
    </xf>
    <xf numFmtId="0" fontId="13" fillId="0" borderId="15" xfId="0" applyFont="1" applyBorder="1" applyAlignment="1">
      <alignment horizontal="center" vertical="center" wrapText="1"/>
    </xf>
    <xf numFmtId="0" fontId="5" fillId="14" borderId="14"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8" fillId="13" borderId="14"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5" fillId="0" borderId="16" xfId="0" applyFont="1" applyBorder="1" applyAlignment="1">
      <alignment horizontal="left" vertical="center" wrapText="1"/>
    </xf>
    <xf numFmtId="0" fontId="9" fillId="7"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7" fillId="0" borderId="3" xfId="1" applyFont="1" applyFill="1" applyBorder="1" applyAlignment="1">
      <alignment horizontal="center" vertical="center" wrapText="1"/>
    </xf>
    <xf numFmtId="9" fontId="7" fillId="0" borderId="1" xfId="1"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9" fontId="9" fillId="0" borderId="15" xfId="0" applyNumberFormat="1"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164" fontId="9" fillId="0" borderId="15"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7" fillId="0" borderId="0" xfId="0" applyNumberFormat="1" applyFont="1" applyFill="1" applyAlignment="1">
      <alignment horizontal="center" vertical="center" wrapText="1"/>
    </xf>
    <xf numFmtId="10" fontId="9"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4"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9" fillId="4"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9" fontId="9" fillId="0" borderId="14"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164" fontId="6" fillId="0" borderId="14" xfId="0" applyNumberFormat="1" applyFont="1" applyFill="1" applyBorder="1" applyAlignment="1">
      <alignment horizontal="center" vertical="center" wrapText="1"/>
    </xf>
    <xf numFmtId="0" fontId="11" fillId="0" borderId="0" xfId="0" applyFont="1" applyAlignment="1">
      <alignment horizontal="center" vertical="center" wrapText="1"/>
    </xf>
    <xf numFmtId="0" fontId="9" fillId="11" borderId="1"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5" fillId="0" borderId="0" xfId="0" applyFont="1" applyAlignment="1">
      <alignment horizontal="justify" vertical="center" wrapText="1"/>
    </xf>
    <xf numFmtId="0" fontId="14" fillId="0" borderId="1" xfId="0" applyFont="1" applyBorder="1" applyAlignment="1">
      <alignment horizontal="center" vertical="center" wrapText="1"/>
    </xf>
    <xf numFmtId="0" fontId="15" fillId="7" borderId="0" xfId="0" applyFont="1" applyFill="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1" xfId="0" applyFont="1" applyBorder="1" applyAlignment="1">
      <alignment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14" fontId="9" fillId="7" borderId="5"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5" fillId="0" borderId="3" xfId="1" applyFont="1" applyFill="1" applyBorder="1" applyAlignment="1">
      <alignment horizontal="center" vertical="center" wrapText="1"/>
    </xf>
    <xf numFmtId="9" fontId="5" fillId="0" borderId="5" xfId="1"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9" fontId="5" fillId="0" borderId="3" xfId="1" applyFont="1" applyBorder="1" applyAlignment="1">
      <alignment horizontal="center" vertical="center" wrapText="1"/>
    </xf>
    <xf numFmtId="9" fontId="5" fillId="0" borderId="5" xfId="1" applyFont="1" applyBorder="1" applyAlignment="1">
      <alignment horizontal="center" vertical="center" wrapText="1"/>
    </xf>
    <xf numFmtId="0" fontId="9"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9" fontId="5" fillId="0" borderId="4" xfId="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7" borderId="0" xfId="0" applyFont="1" applyFill="1" applyAlignment="1">
      <alignment horizontal="center" vertical="center" wrapText="1"/>
    </xf>
    <xf numFmtId="0" fontId="7" fillId="10"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14" fontId="5" fillId="7" borderId="4" xfId="0" applyNumberFormat="1" applyFont="1" applyFill="1" applyBorder="1" applyAlignment="1">
      <alignment horizontal="center" vertical="center" wrapText="1"/>
    </xf>
    <xf numFmtId="14" fontId="5" fillId="7" borderId="5"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9" fontId="5" fillId="7" borderId="5"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6" fillId="10" borderId="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5" fillId="10" borderId="5"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10"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7" fillId="11" borderId="1"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9" fillId="7" borderId="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5" fillId="0" borderId="14" xfId="0" applyFont="1" applyBorder="1" applyAlignment="1">
      <alignment horizontal="center" vertical="center" wrapText="1"/>
    </xf>
    <xf numFmtId="0" fontId="9" fillId="0" borderId="18" xfId="0" applyFont="1" applyBorder="1"/>
    <xf numFmtId="0" fontId="9" fillId="0" borderId="20" xfId="0" applyFont="1" applyBorder="1"/>
    <xf numFmtId="0" fontId="6" fillId="14" borderId="14" xfId="0" applyFont="1" applyFill="1" applyBorder="1" applyAlignment="1">
      <alignment horizontal="center" vertical="center" wrapText="1"/>
    </xf>
    <xf numFmtId="0" fontId="7" fillId="0" borderId="18" xfId="0" applyFont="1" applyBorder="1"/>
    <xf numFmtId="0" fontId="7" fillId="0" borderId="20" xfId="0" applyFont="1" applyBorder="1"/>
    <xf numFmtId="0" fontId="9" fillId="0" borderId="18" xfId="0" applyFont="1" applyBorder="1" applyAlignment="1">
      <alignment horizontal="center" wrapText="1"/>
    </xf>
    <xf numFmtId="0" fontId="9" fillId="0" borderId="20" xfId="0" applyFont="1" applyBorder="1" applyAlignment="1">
      <alignment horizontal="center" wrapText="1"/>
    </xf>
    <xf numFmtId="0" fontId="6" fillId="10" borderId="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5" fillId="0" borderId="18" xfId="0" applyFont="1" applyBorder="1" applyAlignment="1">
      <alignment horizontal="center" vertical="center" wrapText="1"/>
    </xf>
    <xf numFmtId="0" fontId="6" fillId="14" borderId="1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8" borderId="4" xfId="0" applyFont="1" applyFill="1" applyBorder="1" applyAlignment="1">
      <alignment horizontal="center" vertical="center" wrapText="1"/>
    </xf>
    <xf numFmtId="0" fontId="7" fillId="18"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5" fillId="14" borderId="14" xfId="0" applyFont="1" applyFill="1" applyBorder="1" applyAlignment="1">
      <alignment horizontal="center" vertical="center" wrapText="1"/>
    </xf>
    <xf numFmtId="0" fontId="6" fillId="16" borderId="14" xfId="0" applyFont="1" applyFill="1" applyBorder="1" applyAlignment="1">
      <alignment horizontal="center" vertical="center" wrapText="1"/>
    </xf>
    <xf numFmtId="0" fontId="7" fillId="11" borderId="18" xfId="0" applyFont="1" applyFill="1" applyBorder="1"/>
    <xf numFmtId="0" fontId="7" fillId="11" borderId="20" xfId="0" applyFont="1" applyFill="1" applyBorder="1"/>
    <xf numFmtId="14" fontId="9" fillId="7"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14" xfId="0" applyFont="1" applyFill="1" applyBorder="1" applyAlignment="1">
      <alignment horizontal="center" vertical="center" wrapText="1"/>
    </xf>
    <xf numFmtId="0" fontId="9" fillId="0" borderId="18" xfId="0" applyFont="1" applyFill="1" applyBorder="1"/>
    <xf numFmtId="0" fontId="9" fillId="0" borderId="20" xfId="0" applyFont="1" applyFill="1" applyBorder="1"/>
    <xf numFmtId="0" fontId="5" fillId="0" borderId="14" xfId="0"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9" fontId="9" fillId="0" borderId="1" xfId="1"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Fill="1" applyBorder="1"/>
    <xf numFmtId="0" fontId="9" fillId="0" borderId="19" xfId="0" applyFont="1" applyFill="1" applyBorder="1"/>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0" fontId="9" fillId="7" borderId="1"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9" fontId="5" fillId="0" borderId="18" xfId="0" applyNumberFormat="1" applyFont="1" applyFill="1" applyBorder="1" applyAlignment="1">
      <alignment horizontal="center" vertical="center" wrapText="1"/>
    </xf>
    <xf numFmtId="0" fontId="5" fillId="14"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0" borderId="23" xfId="0" applyFont="1" applyFill="1" applyBorder="1" applyAlignment="1">
      <alignment horizontal="center" vertical="center" wrapText="1"/>
    </xf>
  </cellXfs>
  <cellStyles count="2">
    <cellStyle name="Normal" xfId="0" builtinId="0"/>
    <cellStyle name="Porcentaje" xfId="1" builtinId="5"/>
  </cellStyles>
  <dxfs count="75">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385623"/>
      </font>
      <fill>
        <patternFill patternType="solid">
          <fgColor rgb="FF99CC00"/>
          <bgColor rgb="FF99CC00"/>
        </patternFill>
      </fill>
    </dxf>
    <dxf>
      <font>
        <color rgb="FFBF9000"/>
      </font>
      <fill>
        <patternFill patternType="solid">
          <fgColor rgb="FFFFFF00"/>
          <bgColor rgb="FFFFFF00"/>
        </patternFill>
      </fill>
    </dxf>
    <dxf>
      <font>
        <color theme="1"/>
      </font>
      <fill>
        <patternFill patternType="solid">
          <fgColor rgb="FFFF0000"/>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colors>
    <mruColors>
      <color rgb="FF99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69273</xdr:colOff>
      <xdr:row>0</xdr:row>
      <xdr:rowOff>147551</xdr:rowOff>
    </xdr:from>
    <xdr:to>
      <xdr:col>1</xdr:col>
      <xdr:colOff>1720181</xdr:colOff>
      <xdr:row>8</xdr:row>
      <xdr:rowOff>401782</xdr:rowOff>
    </xdr:to>
    <xdr:pic>
      <xdr:nvPicPr>
        <xdr:cNvPr id="4" name="Imagen 2">
          <a:extLst>
            <a:ext uri="{FF2B5EF4-FFF2-40B4-BE49-F238E27FC236}">
              <a16:creationId xmlns:a16="http://schemas.microsoft.com/office/drawing/2014/main" id="{A0F83591-5A65-403E-8BD8-438B154A6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147551"/>
          <a:ext cx="2509890" cy="169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1F04-26EA-4A30-B469-BC8573CBC3AC}">
  <dimension ref="A1:AW558"/>
  <sheetViews>
    <sheetView tabSelected="1" topLeftCell="X52" zoomScale="55" zoomScaleNormal="55" workbookViewId="0">
      <selection activeCell="AW21" sqref="AW21:AW25"/>
    </sheetView>
  </sheetViews>
  <sheetFormatPr baseColWidth="10" defaultRowHeight="15.6" x14ac:dyDescent="0.25"/>
  <cols>
    <col min="1" max="1" width="11.19921875" style="2"/>
    <col min="2" max="2" width="23.296875" style="96" customWidth="1"/>
    <col min="3" max="3" width="47.19921875" style="1" customWidth="1"/>
    <col min="4" max="4" width="32.5" style="1" customWidth="1"/>
    <col min="5" max="5" width="13.19921875" style="1" customWidth="1"/>
    <col min="6" max="6" width="25.296875" style="1" customWidth="1"/>
    <col min="7" max="7" width="45.3984375" style="1" customWidth="1"/>
    <col min="8" max="8" width="55.69921875" style="1" customWidth="1"/>
    <col min="9" max="9" width="34.8984375" style="1" customWidth="1"/>
    <col min="10" max="11" width="17.09765625" style="1" customWidth="1"/>
    <col min="12" max="12" width="12.59765625" style="1" customWidth="1"/>
    <col min="13" max="13" width="16" style="1" customWidth="1"/>
    <col min="14" max="14" width="16.09765625" style="1" customWidth="1"/>
    <col min="15" max="15" width="11.19921875" style="1"/>
    <col min="16" max="16" width="17" style="1" customWidth="1"/>
    <col min="17" max="17" width="17.09765625" style="1" customWidth="1"/>
    <col min="18" max="18" width="54.3984375" style="1" customWidth="1"/>
    <col min="19" max="19" width="12.296875" style="1" customWidth="1"/>
    <col min="20" max="20" width="35.09765625" style="1" customWidth="1"/>
    <col min="21" max="21" width="17.5" style="1" customWidth="1"/>
    <col min="22" max="22" width="11.19921875" style="1"/>
    <col min="23" max="23" width="11.59765625" style="1"/>
    <col min="24" max="24" width="12.796875" style="1" customWidth="1"/>
    <col min="25" max="25" width="11.19921875" style="1"/>
    <col min="26" max="26" width="17.796875" style="1" customWidth="1"/>
    <col min="27" max="27" width="16.59765625" style="1" customWidth="1"/>
    <col min="28" max="28" width="16.09765625" style="1" customWidth="1"/>
    <col min="29" max="29" width="13.69921875" style="1" customWidth="1"/>
    <col min="30" max="30" width="20.59765625" style="14" customWidth="1"/>
    <col min="31" max="31" width="20.59765625" style="19" customWidth="1"/>
    <col min="32" max="33" width="15.19921875" style="1" customWidth="1"/>
    <col min="34" max="34" width="15.19921875" style="21" customWidth="1"/>
    <col min="35" max="35" width="11.19921875" style="2"/>
    <col min="36" max="36" width="28.09765625" style="18" customWidth="1"/>
    <col min="37" max="38" width="11.19921875" style="1"/>
    <col min="39" max="39" width="20.296875" style="1" customWidth="1"/>
    <col min="40" max="40" width="22.8984375" style="1" customWidth="1"/>
    <col min="41" max="42" width="11.19921875" style="1"/>
    <col min="43" max="43" width="16.8984375" style="1" customWidth="1"/>
    <col min="44" max="47" width="0" style="1" hidden="1" customWidth="1"/>
    <col min="48" max="48" width="46.796875" style="1" hidden="1" customWidth="1"/>
    <col min="49" max="49" width="14.796875" style="1" customWidth="1"/>
    <col min="50" max="250" width="11.19921875" style="1"/>
    <col min="251" max="251" width="21.69921875" style="1" customWidth="1"/>
    <col min="252" max="252" width="28.19921875" style="1" customWidth="1"/>
    <col min="253" max="253" width="28.69921875" style="1" customWidth="1"/>
    <col min="254" max="254" width="11.19921875" style="1"/>
    <col min="255" max="255" width="25.296875" style="1" customWidth="1"/>
    <col min="256" max="256" width="28.3984375" style="1" customWidth="1"/>
    <col min="257" max="258" width="34.8984375" style="1" customWidth="1"/>
    <col min="259" max="260" width="13.296875" style="1" customWidth="1"/>
    <col min="261" max="261" width="11.19921875" style="1"/>
    <col min="262" max="262" width="16" style="1" customWidth="1"/>
    <col min="263" max="266" width="11.19921875" style="1"/>
    <col min="267" max="267" width="48.3984375" style="1" customWidth="1"/>
    <col min="268" max="268" width="11.19921875" style="1"/>
    <col min="269" max="269" width="12.69921875" style="1" customWidth="1"/>
    <col min="270" max="270" width="13.796875" style="1" customWidth="1"/>
    <col min="271" max="274" width="11.19921875" style="1"/>
    <col min="275" max="275" width="16.19921875" style="1" customWidth="1"/>
    <col min="276" max="279" width="11.19921875" style="1"/>
    <col min="280" max="280" width="14.09765625" style="1" customWidth="1"/>
    <col min="281" max="284" width="11.19921875" style="1"/>
    <col min="285" max="285" width="28.09765625" style="1" customWidth="1"/>
    <col min="286" max="292" width="11.19921875" style="1"/>
    <col min="293" max="297" width="0" style="1" hidden="1" customWidth="1"/>
    <col min="298" max="298" width="57.19921875" style="1" customWidth="1"/>
    <col min="299" max="506" width="11.19921875" style="1"/>
    <col min="507" max="507" width="21.69921875" style="1" customWidth="1"/>
    <col min="508" max="508" width="28.19921875" style="1" customWidth="1"/>
    <col min="509" max="509" width="28.69921875" style="1" customWidth="1"/>
    <col min="510" max="510" width="11.19921875" style="1"/>
    <col min="511" max="511" width="25.296875" style="1" customWidth="1"/>
    <col min="512" max="512" width="28.3984375" style="1" customWidth="1"/>
    <col min="513" max="514" width="34.8984375" style="1" customWidth="1"/>
    <col min="515" max="516" width="13.296875" style="1" customWidth="1"/>
    <col min="517" max="517" width="11.19921875" style="1"/>
    <col min="518" max="518" width="16" style="1" customWidth="1"/>
    <col min="519" max="522" width="11.19921875" style="1"/>
    <col min="523" max="523" width="48.3984375" style="1" customWidth="1"/>
    <col min="524" max="524" width="11.19921875" style="1"/>
    <col min="525" max="525" width="12.69921875" style="1" customWidth="1"/>
    <col min="526" max="526" width="13.796875" style="1" customWidth="1"/>
    <col min="527" max="530" width="11.19921875" style="1"/>
    <col min="531" max="531" width="16.19921875" style="1" customWidth="1"/>
    <col min="532" max="535" width="11.19921875" style="1"/>
    <col min="536" max="536" width="14.09765625" style="1" customWidth="1"/>
    <col min="537" max="540" width="11.19921875" style="1"/>
    <col min="541" max="541" width="28.09765625" style="1" customWidth="1"/>
    <col min="542" max="548" width="11.19921875" style="1"/>
    <col min="549" max="553" width="0" style="1" hidden="1" customWidth="1"/>
    <col min="554" max="554" width="57.19921875" style="1" customWidth="1"/>
    <col min="555" max="762" width="11.19921875" style="1"/>
    <col min="763" max="763" width="21.69921875" style="1" customWidth="1"/>
    <col min="764" max="764" width="28.19921875" style="1" customWidth="1"/>
    <col min="765" max="765" width="28.69921875" style="1" customWidth="1"/>
    <col min="766" max="766" width="11.19921875" style="1"/>
    <col min="767" max="767" width="25.296875" style="1" customWidth="1"/>
    <col min="768" max="768" width="28.3984375" style="1" customWidth="1"/>
    <col min="769" max="770" width="34.8984375" style="1" customWidth="1"/>
    <col min="771" max="772" width="13.296875" style="1" customWidth="1"/>
    <col min="773" max="773" width="11.19921875" style="1"/>
    <col min="774" max="774" width="16" style="1" customWidth="1"/>
    <col min="775" max="778" width="11.19921875" style="1"/>
    <col min="779" max="779" width="48.3984375" style="1" customWidth="1"/>
    <col min="780" max="780" width="11.19921875" style="1"/>
    <col min="781" max="781" width="12.69921875" style="1" customWidth="1"/>
    <col min="782" max="782" width="13.796875" style="1" customWidth="1"/>
    <col min="783" max="786" width="11.19921875" style="1"/>
    <col min="787" max="787" width="16.19921875" style="1" customWidth="1"/>
    <col min="788" max="791" width="11.19921875" style="1"/>
    <col min="792" max="792" width="14.09765625" style="1" customWidth="1"/>
    <col min="793" max="796" width="11.19921875" style="1"/>
    <col min="797" max="797" width="28.09765625" style="1" customWidth="1"/>
    <col min="798" max="804" width="11.19921875" style="1"/>
    <col min="805" max="809" width="0" style="1" hidden="1" customWidth="1"/>
    <col min="810" max="810" width="57.19921875" style="1" customWidth="1"/>
    <col min="811" max="1018" width="11.19921875" style="1"/>
    <col min="1019" max="1019" width="21.69921875" style="1" customWidth="1"/>
    <col min="1020" max="1020" width="28.19921875" style="1" customWidth="1"/>
    <col min="1021" max="1021" width="28.69921875" style="1" customWidth="1"/>
    <col min="1022" max="1022" width="11.19921875" style="1"/>
    <col min="1023" max="1023" width="25.296875" style="1" customWidth="1"/>
    <col min="1024" max="1024" width="28.3984375" style="1" customWidth="1"/>
    <col min="1025" max="1026" width="34.8984375" style="1" customWidth="1"/>
    <col min="1027" max="1028" width="13.296875" style="1" customWidth="1"/>
    <col min="1029" max="1029" width="11.19921875" style="1"/>
    <col min="1030" max="1030" width="16" style="1" customWidth="1"/>
    <col min="1031" max="1034" width="11.19921875" style="1"/>
    <col min="1035" max="1035" width="48.3984375" style="1" customWidth="1"/>
    <col min="1036" max="1036" width="11.19921875" style="1"/>
    <col min="1037" max="1037" width="12.69921875" style="1" customWidth="1"/>
    <col min="1038" max="1038" width="13.796875" style="1" customWidth="1"/>
    <col min="1039" max="1042" width="11.19921875" style="1"/>
    <col min="1043" max="1043" width="16.19921875" style="1" customWidth="1"/>
    <col min="1044" max="1047" width="11.19921875" style="1"/>
    <col min="1048" max="1048" width="14.09765625" style="1" customWidth="1"/>
    <col min="1049" max="1052" width="11.19921875" style="1"/>
    <col min="1053" max="1053" width="28.09765625" style="1" customWidth="1"/>
    <col min="1054" max="1060" width="11.19921875" style="1"/>
    <col min="1061" max="1065" width="0" style="1" hidden="1" customWidth="1"/>
    <col min="1066" max="1066" width="57.19921875" style="1" customWidth="1"/>
    <col min="1067" max="1274" width="11.19921875" style="1"/>
    <col min="1275" max="1275" width="21.69921875" style="1" customWidth="1"/>
    <col min="1276" max="1276" width="28.19921875" style="1" customWidth="1"/>
    <col min="1277" max="1277" width="28.69921875" style="1" customWidth="1"/>
    <col min="1278" max="1278" width="11.19921875" style="1"/>
    <col min="1279" max="1279" width="25.296875" style="1" customWidth="1"/>
    <col min="1280" max="1280" width="28.3984375" style="1" customWidth="1"/>
    <col min="1281" max="1282" width="34.8984375" style="1" customWidth="1"/>
    <col min="1283" max="1284" width="13.296875" style="1" customWidth="1"/>
    <col min="1285" max="1285" width="11.19921875" style="1"/>
    <col min="1286" max="1286" width="16" style="1" customWidth="1"/>
    <col min="1287" max="1290" width="11.19921875" style="1"/>
    <col min="1291" max="1291" width="48.3984375" style="1" customWidth="1"/>
    <col min="1292" max="1292" width="11.19921875" style="1"/>
    <col min="1293" max="1293" width="12.69921875" style="1" customWidth="1"/>
    <col min="1294" max="1294" width="13.796875" style="1" customWidth="1"/>
    <col min="1295" max="1298" width="11.19921875" style="1"/>
    <col min="1299" max="1299" width="16.19921875" style="1" customWidth="1"/>
    <col min="1300" max="1303" width="11.19921875" style="1"/>
    <col min="1304" max="1304" width="14.09765625" style="1" customWidth="1"/>
    <col min="1305" max="1308" width="11.19921875" style="1"/>
    <col min="1309" max="1309" width="28.09765625" style="1" customWidth="1"/>
    <col min="1310" max="1316" width="11.19921875" style="1"/>
    <col min="1317" max="1321" width="0" style="1" hidden="1" customWidth="1"/>
    <col min="1322" max="1322" width="57.19921875" style="1" customWidth="1"/>
    <col min="1323" max="1530" width="11.19921875" style="1"/>
    <col min="1531" max="1531" width="21.69921875" style="1" customWidth="1"/>
    <col min="1532" max="1532" width="28.19921875" style="1" customWidth="1"/>
    <col min="1533" max="1533" width="28.69921875" style="1" customWidth="1"/>
    <col min="1534" max="1534" width="11.19921875" style="1"/>
    <col min="1535" max="1535" width="25.296875" style="1" customWidth="1"/>
    <col min="1536" max="1536" width="28.3984375" style="1" customWidth="1"/>
    <col min="1537" max="1538" width="34.8984375" style="1" customWidth="1"/>
    <col min="1539" max="1540" width="13.296875" style="1" customWidth="1"/>
    <col min="1541" max="1541" width="11.19921875" style="1"/>
    <col min="1542" max="1542" width="16" style="1" customWidth="1"/>
    <col min="1543" max="1546" width="11.19921875" style="1"/>
    <col min="1547" max="1547" width="48.3984375" style="1" customWidth="1"/>
    <col min="1548" max="1548" width="11.19921875" style="1"/>
    <col min="1549" max="1549" width="12.69921875" style="1" customWidth="1"/>
    <col min="1550" max="1550" width="13.796875" style="1" customWidth="1"/>
    <col min="1551" max="1554" width="11.19921875" style="1"/>
    <col min="1555" max="1555" width="16.19921875" style="1" customWidth="1"/>
    <col min="1556" max="1559" width="11.19921875" style="1"/>
    <col min="1560" max="1560" width="14.09765625" style="1" customWidth="1"/>
    <col min="1561" max="1564" width="11.19921875" style="1"/>
    <col min="1565" max="1565" width="28.09765625" style="1" customWidth="1"/>
    <col min="1566" max="1572" width="11.19921875" style="1"/>
    <col min="1573" max="1577" width="0" style="1" hidden="1" customWidth="1"/>
    <col min="1578" max="1578" width="57.19921875" style="1" customWidth="1"/>
    <col min="1579" max="1786" width="11.19921875" style="1"/>
    <col min="1787" max="1787" width="21.69921875" style="1" customWidth="1"/>
    <col min="1788" max="1788" width="28.19921875" style="1" customWidth="1"/>
    <col min="1789" max="1789" width="28.69921875" style="1" customWidth="1"/>
    <col min="1790" max="1790" width="11.19921875" style="1"/>
    <col min="1791" max="1791" width="25.296875" style="1" customWidth="1"/>
    <col min="1792" max="1792" width="28.3984375" style="1" customWidth="1"/>
    <col min="1793" max="1794" width="34.8984375" style="1" customWidth="1"/>
    <col min="1795" max="1796" width="13.296875" style="1" customWidth="1"/>
    <col min="1797" max="1797" width="11.19921875" style="1"/>
    <col min="1798" max="1798" width="16" style="1" customWidth="1"/>
    <col min="1799" max="1802" width="11.19921875" style="1"/>
    <col min="1803" max="1803" width="48.3984375" style="1" customWidth="1"/>
    <col min="1804" max="1804" width="11.19921875" style="1"/>
    <col min="1805" max="1805" width="12.69921875" style="1" customWidth="1"/>
    <col min="1806" max="1806" width="13.796875" style="1" customWidth="1"/>
    <col min="1807" max="1810" width="11.19921875" style="1"/>
    <col min="1811" max="1811" width="16.19921875" style="1" customWidth="1"/>
    <col min="1812" max="1815" width="11.19921875" style="1"/>
    <col min="1816" max="1816" width="14.09765625" style="1" customWidth="1"/>
    <col min="1817" max="1820" width="11.19921875" style="1"/>
    <col min="1821" max="1821" width="28.09765625" style="1" customWidth="1"/>
    <col min="1822" max="1828" width="11.19921875" style="1"/>
    <col min="1829" max="1833" width="0" style="1" hidden="1" customWidth="1"/>
    <col min="1834" max="1834" width="57.19921875" style="1" customWidth="1"/>
    <col min="1835" max="2042" width="11.19921875" style="1"/>
    <col min="2043" max="2043" width="21.69921875" style="1" customWidth="1"/>
    <col min="2044" max="2044" width="28.19921875" style="1" customWidth="1"/>
    <col min="2045" max="2045" width="28.69921875" style="1" customWidth="1"/>
    <col min="2046" max="2046" width="11.19921875" style="1"/>
    <col min="2047" max="2047" width="25.296875" style="1" customWidth="1"/>
    <col min="2048" max="2048" width="28.3984375" style="1" customWidth="1"/>
    <col min="2049" max="2050" width="34.8984375" style="1" customWidth="1"/>
    <col min="2051" max="2052" width="13.296875" style="1" customWidth="1"/>
    <col min="2053" max="2053" width="11.19921875" style="1"/>
    <col min="2054" max="2054" width="16" style="1" customWidth="1"/>
    <col min="2055" max="2058" width="11.19921875" style="1"/>
    <col min="2059" max="2059" width="48.3984375" style="1" customWidth="1"/>
    <col min="2060" max="2060" width="11.19921875" style="1"/>
    <col min="2061" max="2061" width="12.69921875" style="1" customWidth="1"/>
    <col min="2062" max="2062" width="13.796875" style="1" customWidth="1"/>
    <col min="2063" max="2066" width="11.19921875" style="1"/>
    <col min="2067" max="2067" width="16.19921875" style="1" customWidth="1"/>
    <col min="2068" max="2071" width="11.19921875" style="1"/>
    <col min="2072" max="2072" width="14.09765625" style="1" customWidth="1"/>
    <col min="2073" max="2076" width="11.19921875" style="1"/>
    <col min="2077" max="2077" width="28.09765625" style="1" customWidth="1"/>
    <col min="2078" max="2084" width="11.19921875" style="1"/>
    <col min="2085" max="2089" width="0" style="1" hidden="1" customWidth="1"/>
    <col min="2090" max="2090" width="57.19921875" style="1" customWidth="1"/>
    <col min="2091" max="2298" width="11.19921875" style="1"/>
    <col min="2299" max="2299" width="21.69921875" style="1" customWidth="1"/>
    <col min="2300" max="2300" width="28.19921875" style="1" customWidth="1"/>
    <col min="2301" max="2301" width="28.69921875" style="1" customWidth="1"/>
    <col min="2302" max="2302" width="11.19921875" style="1"/>
    <col min="2303" max="2303" width="25.296875" style="1" customWidth="1"/>
    <col min="2304" max="2304" width="28.3984375" style="1" customWidth="1"/>
    <col min="2305" max="2306" width="34.8984375" style="1" customWidth="1"/>
    <col min="2307" max="2308" width="13.296875" style="1" customWidth="1"/>
    <col min="2309" max="2309" width="11.19921875" style="1"/>
    <col min="2310" max="2310" width="16" style="1" customWidth="1"/>
    <col min="2311" max="2314" width="11.19921875" style="1"/>
    <col min="2315" max="2315" width="48.3984375" style="1" customWidth="1"/>
    <col min="2316" max="2316" width="11.19921875" style="1"/>
    <col min="2317" max="2317" width="12.69921875" style="1" customWidth="1"/>
    <col min="2318" max="2318" width="13.796875" style="1" customWidth="1"/>
    <col min="2319" max="2322" width="11.19921875" style="1"/>
    <col min="2323" max="2323" width="16.19921875" style="1" customWidth="1"/>
    <col min="2324" max="2327" width="11.19921875" style="1"/>
    <col min="2328" max="2328" width="14.09765625" style="1" customWidth="1"/>
    <col min="2329" max="2332" width="11.19921875" style="1"/>
    <col min="2333" max="2333" width="28.09765625" style="1" customWidth="1"/>
    <col min="2334" max="2340" width="11.19921875" style="1"/>
    <col min="2341" max="2345" width="0" style="1" hidden="1" customWidth="1"/>
    <col min="2346" max="2346" width="57.19921875" style="1" customWidth="1"/>
    <col min="2347" max="2554" width="11.19921875" style="1"/>
    <col min="2555" max="2555" width="21.69921875" style="1" customWidth="1"/>
    <col min="2556" max="2556" width="28.19921875" style="1" customWidth="1"/>
    <col min="2557" max="2557" width="28.69921875" style="1" customWidth="1"/>
    <col min="2558" max="2558" width="11.19921875" style="1"/>
    <col min="2559" max="2559" width="25.296875" style="1" customWidth="1"/>
    <col min="2560" max="2560" width="28.3984375" style="1" customWidth="1"/>
    <col min="2561" max="2562" width="34.8984375" style="1" customWidth="1"/>
    <col min="2563" max="2564" width="13.296875" style="1" customWidth="1"/>
    <col min="2565" max="2565" width="11.19921875" style="1"/>
    <col min="2566" max="2566" width="16" style="1" customWidth="1"/>
    <col min="2567" max="2570" width="11.19921875" style="1"/>
    <col min="2571" max="2571" width="48.3984375" style="1" customWidth="1"/>
    <col min="2572" max="2572" width="11.19921875" style="1"/>
    <col min="2573" max="2573" width="12.69921875" style="1" customWidth="1"/>
    <col min="2574" max="2574" width="13.796875" style="1" customWidth="1"/>
    <col min="2575" max="2578" width="11.19921875" style="1"/>
    <col min="2579" max="2579" width="16.19921875" style="1" customWidth="1"/>
    <col min="2580" max="2583" width="11.19921875" style="1"/>
    <col min="2584" max="2584" width="14.09765625" style="1" customWidth="1"/>
    <col min="2585" max="2588" width="11.19921875" style="1"/>
    <col min="2589" max="2589" width="28.09765625" style="1" customWidth="1"/>
    <col min="2590" max="2596" width="11.19921875" style="1"/>
    <col min="2597" max="2601" width="0" style="1" hidden="1" customWidth="1"/>
    <col min="2602" max="2602" width="57.19921875" style="1" customWidth="1"/>
    <col min="2603" max="2810" width="11.19921875" style="1"/>
    <col min="2811" max="2811" width="21.69921875" style="1" customWidth="1"/>
    <col min="2812" max="2812" width="28.19921875" style="1" customWidth="1"/>
    <col min="2813" max="2813" width="28.69921875" style="1" customWidth="1"/>
    <col min="2814" max="2814" width="11.19921875" style="1"/>
    <col min="2815" max="2815" width="25.296875" style="1" customWidth="1"/>
    <col min="2816" max="2816" width="28.3984375" style="1" customWidth="1"/>
    <col min="2817" max="2818" width="34.8984375" style="1" customWidth="1"/>
    <col min="2819" max="2820" width="13.296875" style="1" customWidth="1"/>
    <col min="2821" max="2821" width="11.19921875" style="1"/>
    <col min="2822" max="2822" width="16" style="1" customWidth="1"/>
    <col min="2823" max="2826" width="11.19921875" style="1"/>
    <col min="2827" max="2827" width="48.3984375" style="1" customWidth="1"/>
    <col min="2828" max="2828" width="11.19921875" style="1"/>
    <col min="2829" max="2829" width="12.69921875" style="1" customWidth="1"/>
    <col min="2830" max="2830" width="13.796875" style="1" customWidth="1"/>
    <col min="2831" max="2834" width="11.19921875" style="1"/>
    <col min="2835" max="2835" width="16.19921875" style="1" customWidth="1"/>
    <col min="2836" max="2839" width="11.19921875" style="1"/>
    <col min="2840" max="2840" width="14.09765625" style="1" customWidth="1"/>
    <col min="2841" max="2844" width="11.19921875" style="1"/>
    <col min="2845" max="2845" width="28.09765625" style="1" customWidth="1"/>
    <col min="2846" max="2852" width="11.19921875" style="1"/>
    <col min="2853" max="2857" width="0" style="1" hidden="1" customWidth="1"/>
    <col min="2858" max="2858" width="57.19921875" style="1" customWidth="1"/>
    <col min="2859" max="3066" width="11.19921875" style="1"/>
    <col min="3067" max="3067" width="21.69921875" style="1" customWidth="1"/>
    <col min="3068" max="3068" width="28.19921875" style="1" customWidth="1"/>
    <col min="3069" max="3069" width="28.69921875" style="1" customWidth="1"/>
    <col min="3070" max="3070" width="11.19921875" style="1"/>
    <col min="3071" max="3071" width="25.296875" style="1" customWidth="1"/>
    <col min="3072" max="3072" width="28.3984375" style="1" customWidth="1"/>
    <col min="3073" max="3074" width="34.8984375" style="1" customWidth="1"/>
    <col min="3075" max="3076" width="13.296875" style="1" customWidth="1"/>
    <col min="3077" max="3077" width="11.19921875" style="1"/>
    <col min="3078" max="3078" width="16" style="1" customWidth="1"/>
    <col min="3079" max="3082" width="11.19921875" style="1"/>
    <col min="3083" max="3083" width="48.3984375" style="1" customWidth="1"/>
    <col min="3084" max="3084" width="11.19921875" style="1"/>
    <col min="3085" max="3085" width="12.69921875" style="1" customWidth="1"/>
    <col min="3086" max="3086" width="13.796875" style="1" customWidth="1"/>
    <col min="3087" max="3090" width="11.19921875" style="1"/>
    <col min="3091" max="3091" width="16.19921875" style="1" customWidth="1"/>
    <col min="3092" max="3095" width="11.19921875" style="1"/>
    <col min="3096" max="3096" width="14.09765625" style="1" customWidth="1"/>
    <col min="3097" max="3100" width="11.19921875" style="1"/>
    <col min="3101" max="3101" width="28.09765625" style="1" customWidth="1"/>
    <col min="3102" max="3108" width="11.19921875" style="1"/>
    <col min="3109" max="3113" width="0" style="1" hidden="1" customWidth="1"/>
    <col min="3114" max="3114" width="57.19921875" style="1" customWidth="1"/>
    <col min="3115" max="3322" width="11.19921875" style="1"/>
    <col min="3323" max="3323" width="21.69921875" style="1" customWidth="1"/>
    <col min="3324" max="3324" width="28.19921875" style="1" customWidth="1"/>
    <col min="3325" max="3325" width="28.69921875" style="1" customWidth="1"/>
    <col min="3326" max="3326" width="11.19921875" style="1"/>
    <col min="3327" max="3327" width="25.296875" style="1" customWidth="1"/>
    <col min="3328" max="3328" width="28.3984375" style="1" customWidth="1"/>
    <col min="3329" max="3330" width="34.8984375" style="1" customWidth="1"/>
    <col min="3331" max="3332" width="13.296875" style="1" customWidth="1"/>
    <col min="3333" max="3333" width="11.19921875" style="1"/>
    <col min="3334" max="3334" width="16" style="1" customWidth="1"/>
    <col min="3335" max="3338" width="11.19921875" style="1"/>
    <col min="3339" max="3339" width="48.3984375" style="1" customWidth="1"/>
    <col min="3340" max="3340" width="11.19921875" style="1"/>
    <col min="3341" max="3341" width="12.69921875" style="1" customWidth="1"/>
    <col min="3342" max="3342" width="13.796875" style="1" customWidth="1"/>
    <col min="3343" max="3346" width="11.19921875" style="1"/>
    <col min="3347" max="3347" width="16.19921875" style="1" customWidth="1"/>
    <col min="3348" max="3351" width="11.19921875" style="1"/>
    <col min="3352" max="3352" width="14.09765625" style="1" customWidth="1"/>
    <col min="3353" max="3356" width="11.19921875" style="1"/>
    <col min="3357" max="3357" width="28.09765625" style="1" customWidth="1"/>
    <col min="3358" max="3364" width="11.19921875" style="1"/>
    <col min="3365" max="3369" width="0" style="1" hidden="1" customWidth="1"/>
    <col min="3370" max="3370" width="57.19921875" style="1" customWidth="1"/>
    <col min="3371" max="3578" width="11.19921875" style="1"/>
    <col min="3579" max="3579" width="21.69921875" style="1" customWidth="1"/>
    <col min="3580" max="3580" width="28.19921875" style="1" customWidth="1"/>
    <col min="3581" max="3581" width="28.69921875" style="1" customWidth="1"/>
    <col min="3582" max="3582" width="11.19921875" style="1"/>
    <col min="3583" max="3583" width="25.296875" style="1" customWidth="1"/>
    <col min="3584" max="3584" width="28.3984375" style="1" customWidth="1"/>
    <col min="3585" max="3586" width="34.8984375" style="1" customWidth="1"/>
    <col min="3587" max="3588" width="13.296875" style="1" customWidth="1"/>
    <col min="3589" max="3589" width="11.19921875" style="1"/>
    <col min="3590" max="3590" width="16" style="1" customWidth="1"/>
    <col min="3591" max="3594" width="11.19921875" style="1"/>
    <col min="3595" max="3595" width="48.3984375" style="1" customWidth="1"/>
    <col min="3596" max="3596" width="11.19921875" style="1"/>
    <col min="3597" max="3597" width="12.69921875" style="1" customWidth="1"/>
    <col min="3598" max="3598" width="13.796875" style="1" customWidth="1"/>
    <col min="3599" max="3602" width="11.19921875" style="1"/>
    <col min="3603" max="3603" width="16.19921875" style="1" customWidth="1"/>
    <col min="3604" max="3607" width="11.19921875" style="1"/>
    <col min="3608" max="3608" width="14.09765625" style="1" customWidth="1"/>
    <col min="3609" max="3612" width="11.19921875" style="1"/>
    <col min="3613" max="3613" width="28.09765625" style="1" customWidth="1"/>
    <col min="3614" max="3620" width="11.19921875" style="1"/>
    <col min="3621" max="3625" width="0" style="1" hidden="1" customWidth="1"/>
    <col min="3626" max="3626" width="57.19921875" style="1" customWidth="1"/>
    <col min="3627" max="3834" width="11.19921875" style="1"/>
    <col min="3835" max="3835" width="21.69921875" style="1" customWidth="1"/>
    <col min="3836" max="3836" width="28.19921875" style="1" customWidth="1"/>
    <col min="3837" max="3837" width="28.69921875" style="1" customWidth="1"/>
    <col min="3838" max="3838" width="11.19921875" style="1"/>
    <col min="3839" max="3839" width="25.296875" style="1" customWidth="1"/>
    <col min="3840" max="3840" width="28.3984375" style="1" customWidth="1"/>
    <col min="3841" max="3842" width="34.8984375" style="1" customWidth="1"/>
    <col min="3843" max="3844" width="13.296875" style="1" customWidth="1"/>
    <col min="3845" max="3845" width="11.19921875" style="1"/>
    <col min="3846" max="3846" width="16" style="1" customWidth="1"/>
    <col min="3847" max="3850" width="11.19921875" style="1"/>
    <col min="3851" max="3851" width="48.3984375" style="1" customWidth="1"/>
    <col min="3852" max="3852" width="11.19921875" style="1"/>
    <col min="3853" max="3853" width="12.69921875" style="1" customWidth="1"/>
    <col min="3854" max="3854" width="13.796875" style="1" customWidth="1"/>
    <col min="3855" max="3858" width="11.19921875" style="1"/>
    <col min="3859" max="3859" width="16.19921875" style="1" customWidth="1"/>
    <col min="3860" max="3863" width="11.19921875" style="1"/>
    <col min="3864" max="3864" width="14.09765625" style="1" customWidth="1"/>
    <col min="3865" max="3868" width="11.19921875" style="1"/>
    <col min="3869" max="3869" width="28.09765625" style="1" customWidth="1"/>
    <col min="3870" max="3876" width="11.19921875" style="1"/>
    <col min="3877" max="3881" width="0" style="1" hidden="1" customWidth="1"/>
    <col min="3882" max="3882" width="57.19921875" style="1" customWidth="1"/>
    <col min="3883" max="4090" width="11.19921875" style="1"/>
    <col min="4091" max="4091" width="21.69921875" style="1" customWidth="1"/>
    <col min="4092" max="4092" width="28.19921875" style="1" customWidth="1"/>
    <col min="4093" max="4093" width="28.69921875" style="1" customWidth="1"/>
    <col min="4094" max="4094" width="11.19921875" style="1"/>
    <col min="4095" max="4095" width="25.296875" style="1" customWidth="1"/>
    <col min="4096" max="4096" width="28.3984375" style="1" customWidth="1"/>
    <col min="4097" max="4098" width="34.8984375" style="1" customWidth="1"/>
    <col min="4099" max="4100" width="13.296875" style="1" customWidth="1"/>
    <col min="4101" max="4101" width="11.19921875" style="1"/>
    <col min="4102" max="4102" width="16" style="1" customWidth="1"/>
    <col min="4103" max="4106" width="11.19921875" style="1"/>
    <col min="4107" max="4107" width="48.3984375" style="1" customWidth="1"/>
    <col min="4108" max="4108" width="11.19921875" style="1"/>
    <col min="4109" max="4109" width="12.69921875" style="1" customWidth="1"/>
    <col min="4110" max="4110" width="13.796875" style="1" customWidth="1"/>
    <col min="4111" max="4114" width="11.19921875" style="1"/>
    <col min="4115" max="4115" width="16.19921875" style="1" customWidth="1"/>
    <col min="4116" max="4119" width="11.19921875" style="1"/>
    <col min="4120" max="4120" width="14.09765625" style="1" customWidth="1"/>
    <col min="4121" max="4124" width="11.19921875" style="1"/>
    <col min="4125" max="4125" width="28.09765625" style="1" customWidth="1"/>
    <col min="4126" max="4132" width="11.19921875" style="1"/>
    <col min="4133" max="4137" width="0" style="1" hidden="1" customWidth="1"/>
    <col min="4138" max="4138" width="57.19921875" style="1" customWidth="1"/>
    <col min="4139" max="4346" width="11.19921875" style="1"/>
    <col min="4347" max="4347" width="21.69921875" style="1" customWidth="1"/>
    <col min="4348" max="4348" width="28.19921875" style="1" customWidth="1"/>
    <col min="4349" max="4349" width="28.69921875" style="1" customWidth="1"/>
    <col min="4350" max="4350" width="11.19921875" style="1"/>
    <col min="4351" max="4351" width="25.296875" style="1" customWidth="1"/>
    <col min="4352" max="4352" width="28.3984375" style="1" customWidth="1"/>
    <col min="4353" max="4354" width="34.8984375" style="1" customWidth="1"/>
    <col min="4355" max="4356" width="13.296875" style="1" customWidth="1"/>
    <col min="4357" max="4357" width="11.19921875" style="1"/>
    <col min="4358" max="4358" width="16" style="1" customWidth="1"/>
    <col min="4359" max="4362" width="11.19921875" style="1"/>
    <col min="4363" max="4363" width="48.3984375" style="1" customWidth="1"/>
    <col min="4364" max="4364" width="11.19921875" style="1"/>
    <col min="4365" max="4365" width="12.69921875" style="1" customWidth="1"/>
    <col min="4366" max="4366" width="13.796875" style="1" customWidth="1"/>
    <col min="4367" max="4370" width="11.19921875" style="1"/>
    <col min="4371" max="4371" width="16.19921875" style="1" customWidth="1"/>
    <col min="4372" max="4375" width="11.19921875" style="1"/>
    <col min="4376" max="4376" width="14.09765625" style="1" customWidth="1"/>
    <col min="4377" max="4380" width="11.19921875" style="1"/>
    <col min="4381" max="4381" width="28.09765625" style="1" customWidth="1"/>
    <col min="4382" max="4388" width="11.19921875" style="1"/>
    <col min="4389" max="4393" width="0" style="1" hidden="1" customWidth="1"/>
    <col min="4394" max="4394" width="57.19921875" style="1" customWidth="1"/>
    <col min="4395" max="4602" width="11.19921875" style="1"/>
    <col min="4603" max="4603" width="21.69921875" style="1" customWidth="1"/>
    <col min="4604" max="4604" width="28.19921875" style="1" customWidth="1"/>
    <col min="4605" max="4605" width="28.69921875" style="1" customWidth="1"/>
    <col min="4606" max="4606" width="11.19921875" style="1"/>
    <col min="4607" max="4607" width="25.296875" style="1" customWidth="1"/>
    <col min="4608" max="4608" width="28.3984375" style="1" customWidth="1"/>
    <col min="4609" max="4610" width="34.8984375" style="1" customWidth="1"/>
    <col min="4611" max="4612" width="13.296875" style="1" customWidth="1"/>
    <col min="4613" max="4613" width="11.19921875" style="1"/>
    <col min="4614" max="4614" width="16" style="1" customWidth="1"/>
    <col min="4615" max="4618" width="11.19921875" style="1"/>
    <col min="4619" max="4619" width="48.3984375" style="1" customWidth="1"/>
    <col min="4620" max="4620" width="11.19921875" style="1"/>
    <col min="4621" max="4621" width="12.69921875" style="1" customWidth="1"/>
    <col min="4622" max="4622" width="13.796875" style="1" customWidth="1"/>
    <col min="4623" max="4626" width="11.19921875" style="1"/>
    <col min="4627" max="4627" width="16.19921875" style="1" customWidth="1"/>
    <col min="4628" max="4631" width="11.19921875" style="1"/>
    <col min="4632" max="4632" width="14.09765625" style="1" customWidth="1"/>
    <col min="4633" max="4636" width="11.19921875" style="1"/>
    <col min="4637" max="4637" width="28.09765625" style="1" customWidth="1"/>
    <col min="4638" max="4644" width="11.19921875" style="1"/>
    <col min="4645" max="4649" width="0" style="1" hidden="1" customWidth="1"/>
    <col min="4650" max="4650" width="57.19921875" style="1" customWidth="1"/>
    <col min="4651" max="4858" width="11.19921875" style="1"/>
    <col min="4859" max="4859" width="21.69921875" style="1" customWidth="1"/>
    <col min="4860" max="4860" width="28.19921875" style="1" customWidth="1"/>
    <col min="4861" max="4861" width="28.69921875" style="1" customWidth="1"/>
    <col min="4862" max="4862" width="11.19921875" style="1"/>
    <col min="4863" max="4863" width="25.296875" style="1" customWidth="1"/>
    <col min="4864" max="4864" width="28.3984375" style="1" customWidth="1"/>
    <col min="4865" max="4866" width="34.8984375" style="1" customWidth="1"/>
    <col min="4867" max="4868" width="13.296875" style="1" customWidth="1"/>
    <col min="4869" max="4869" width="11.19921875" style="1"/>
    <col min="4870" max="4870" width="16" style="1" customWidth="1"/>
    <col min="4871" max="4874" width="11.19921875" style="1"/>
    <col min="4875" max="4875" width="48.3984375" style="1" customWidth="1"/>
    <col min="4876" max="4876" width="11.19921875" style="1"/>
    <col min="4877" max="4877" width="12.69921875" style="1" customWidth="1"/>
    <col min="4878" max="4878" width="13.796875" style="1" customWidth="1"/>
    <col min="4879" max="4882" width="11.19921875" style="1"/>
    <col min="4883" max="4883" width="16.19921875" style="1" customWidth="1"/>
    <col min="4884" max="4887" width="11.19921875" style="1"/>
    <col min="4888" max="4888" width="14.09765625" style="1" customWidth="1"/>
    <col min="4889" max="4892" width="11.19921875" style="1"/>
    <col min="4893" max="4893" width="28.09765625" style="1" customWidth="1"/>
    <col min="4894" max="4900" width="11.19921875" style="1"/>
    <col min="4901" max="4905" width="0" style="1" hidden="1" customWidth="1"/>
    <col min="4906" max="4906" width="57.19921875" style="1" customWidth="1"/>
    <col min="4907" max="5114" width="11.19921875" style="1"/>
    <col min="5115" max="5115" width="21.69921875" style="1" customWidth="1"/>
    <col min="5116" max="5116" width="28.19921875" style="1" customWidth="1"/>
    <col min="5117" max="5117" width="28.69921875" style="1" customWidth="1"/>
    <col min="5118" max="5118" width="11.19921875" style="1"/>
    <col min="5119" max="5119" width="25.296875" style="1" customWidth="1"/>
    <col min="5120" max="5120" width="28.3984375" style="1" customWidth="1"/>
    <col min="5121" max="5122" width="34.8984375" style="1" customWidth="1"/>
    <col min="5123" max="5124" width="13.296875" style="1" customWidth="1"/>
    <col min="5125" max="5125" width="11.19921875" style="1"/>
    <col min="5126" max="5126" width="16" style="1" customWidth="1"/>
    <col min="5127" max="5130" width="11.19921875" style="1"/>
    <col min="5131" max="5131" width="48.3984375" style="1" customWidth="1"/>
    <col min="5132" max="5132" width="11.19921875" style="1"/>
    <col min="5133" max="5133" width="12.69921875" style="1" customWidth="1"/>
    <col min="5134" max="5134" width="13.796875" style="1" customWidth="1"/>
    <col min="5135" max="5138" width="11.19921875" style="1"/>
    <col min="5139" max="5139" width="16.19921875" style="1" customWidth="1"/>
    <col min="5140" max="5143" width="11.19921875" style="1"/>
    <col min="5144" max="5144" width="14.09765625" style="1" customWidth="1"/>
    <col min="5145" max="5148" width="11.19921875" style="1"/>
    <col min="5149" max="5149" width="28.09765625" style="1" customWidth="1"/>
    <col min="5150" max="5156" width="11.19921875" style="1"/>
    <col min="5157" max="5161" width="0" style="1" hidden="1" customWidth="1"/>
    <col min="5162" max="5162" width="57.19921875" style="1" customWidth="1"/>
    <col min="5163" max="5370" width="11.19921875" style="1"/>
    <col min="5371" max="5371" width="21.69921875" style="1" customWidth="1"/>
    <col min="5372" max="5372" width="28.19921875" style="1" customWidth="1"/>
    <col min="5373" max="5373" width="28.69921875" style="1" customWidth="1"/>
    <col min="5374" max="5374" width="11.19921875" style="1"/>
    <col min="5375" max="5375" width="25.296875" style="1" customWidth="1"/>
    <col min="5376" max="5376" width="28.3984375" style="1" customWidth="1"/>
    <col min="5377" max="5378" width="34.8984375" style="1" customWidth="1"/>
    <col min="5379" max="5380" width="13.296875" style="1" customWidth="1"/>
    <col min="5381" max="5381" width="11.19921875" style="1"/>
    <col min="5382" max="5382" width="16" style="1" customWidth="1"/>
    <col min="5383" max="5386" width="11.19921875" style="1"/>
    <col min="5387" max="5387" width="48.3984375" style="1" customWidth="1"/>
    <col min="5388" max="5388" width="11.19921875" style="1"/>
    <col min="5389" max="5389" width="12.69921875" style="1" customWidth="1"/>
    <col min="5390" max="5390" width="13.796875" style="1" customWidth="1"/>
    <col min="5391" max="5394" width="11.19921875" style="1"/>
    <col min="5395" max="5395" width="16.19921875" style="1" customWidth="1"/>
    <col min="5396" max="5399" width="11.19921875" style="1"/>
    <col min="5400" max="5400" width="14.09765625" style="1" customWidth="1"/>
    <col min="5401" max="5404" width="11.19921875" style="1"/>
    <col min="5405" max="5405" width="28.09765625" style="1" customWidth="1"/>
    <col min="5406" max="5412" width="11.19921875" style="1"/>
    <col min="5413" max="5417" width="0" style="1" hidden="1" customWidth="1"/>
    <col min="5418" max="5418" width="57.19921875" style="1" customWidth="1"/>
    <col min="5419" max="5626" width="11.19921875" style="1"/>
    <col min="5627" max="5627" width="21.69921875" style="1" customWidth="1"/>
    <col min="5628" max="5628" width="28.19921875" style="1" customWidth="1"/>
    <col min="5629" max="5629" width="28.69921875" style="1" customWidth="1"/>
    <col min="5630" max="5630" width="11.19921875" style="1"/>
    <col min="5631" max="5631" width="25.296875" style="1" customWidth="1"/>
    <col min="5632" max="5632" width="28.3984375" style="1" customWidth="1"/>
    <col min="5633" max="5634" width="34.8984375" style="1" customWidth="1"/>
    <col min="5635" max="5636" width="13.296875" style="1" customWidth="1"/>
    <col min="5637" max="5637" width="11.19921875" style="1"/>
    <col min="5638" max="5638" width="16" style="1" customWidth="1"/>
    <col min="5639" max="5642" width="11.19921875" style="1"/>
    <col min="5643" max="5643" width="48.3984375" style="1" customWidth="1"/>
    <col min="5644" max="5644" width="11.19921875" style="1"/>
    <col min="5645" max="5645" width="12.69921875" style="1" customWidth="1"/>
    <col min="5646" max="5646" width="13.796875" style="1" customWidth="1"/>
    <col min="5647" max="5650" width="11.19921875" style="1"/>
    <col min="5651" max="5651" width="16.19921875" style="1" customWidth="1"/>
    <col min="5652" max="5655" width="11.19921875" style="1"/>
    <col min="5656" max="5656" width="14.09765625" style="1" customWidth="1"/>
    <col min="5657" max="5660" width="11.19921875" style="1"/>
    <col min="5661" max="5661" width="28.09765625" style="1" customWidth="1"/>
    <col min="5662" max="5668" width="11.19921875" style="1"/>
    <col min="5669" max="5673" width="0" style="1" hidden="1" customWidth="1"/>
    <col min="5674" max="5674" width="57.19921875" style="1" customWidth="1"/>
    <col min="5675" max="5882" width="11.19921875" style="1"/>
    <col min="5883" max="5883" width="21.69921875" style="1" customWidth="1"/>
    <col min="5884" max="5884" width="28.19921875" style="1" customWidth="1"/>
    <col min="5885" max="5885" width="28.69921875" style="1" customWidth="1"/>
    <col min="5886" max="5886" width="11.19921875" style="1"/>
    <col min="5887" max="5887" width="25.296875" style="1" customWidth="1"/>
    <col min="5888" max="5888" width="28.3984375" style="1" customWidth="1"/>
    <col min="5889" max="5890" width="34.8984375" style="1" customWidth="1"/>
    <col min="5891" max="5892" width="13.296875" style="1" customWidth="1"/>
    <col min="5893" max="5893" width="11.19921875" style="1"/>
    <col min="5894" max="5894" width="16" style="1" customWidth="1"/>
    <col min="5895" max="5898" width="11.19921875" style="1"/>
    <col min="5899" max="5899" width="48.3984375" style="1" customWidth="1"/>
    <col min="5900" max="5900" width="11.19921875" style="1"/>
    <col min="5901" max="5901" width="12.69921875" style="1" customWidth="1"/>
    <col min="5902" max="5902" width="13.796875" style="1" customWidth="1"/>
    <col min="5903" max="5906" width="11.19921875" style="1"/>
    <col min="5907" max="5907" width="16.19921875" style="1" customWidth="1"/>
    <col min="5908" max="5911" width="11.19921875" style="1"/>
    <col min="5912" max="5912" width="14.09765625" style="1" customWidth="1"/>
    <col min="5913" max="5916" width="11.19921875" style="1"/>
    <col min="5917" max="5917" width="28.09765625" style="1" customWidth="1"/>
    <col min="5918" max="5924" width="11.19921875" style="1"/>
    <col min="5925" max="5929" width="0" style="1" hidden="1" customWidth="1"/>
    <col min="5930" max="5930" width="57.19921875" style="1" customWidth="1"/>
    <col min="5931" max="6138" width="11.19921875" style="1"/>
    <col min="6139" max="6139" width="21.69921875" style="1" customWidth="1"/>
    <col min="6140" max="6140" width="28.19921875" style="1" customWidth="1"/>
    <col min="6141" max="6141" width="28.69921875" style="1" customWidth="1"/>
    <col min="6142" max="6142" width="11.19921875" style="1"/>
    <col min="6143" max="6143" width="25.296875" style="1" customWidth="1"/>
    <col min="6144" max="6144" width="28.3984375" style="1" customWidth="1"/>
    <col min="6145" max="6146" width="34.8984375" style="1" customWidth="1"/>
    <col min="6147" max="6148" width="13.296875" style="1" customWidth="1"/>
    <col min="6149" max="6149" width="11.19921875" style="1"/>
    <col min="6150" max="6150" width="16" style="1" customWidth="1"/>
    <col min="6151" max="6154" width="11.19921875" style="1"/>
    <col min="6155" max="6155" width="48.3984375" style="1" customWidth="1"/>
    <col min="6156" max="6156" width="11.19921875" style="1"/>
    <col min="6157" max="6157" width="12.69921875" style="1" customWidth="1"/>
    <col min="6158" max="6158" width="13.796875" style="1" customWidth="1"/>
    <col min="6159" max="6162" width="11.19921875" style="1"/>
    <col min="6163" max="6163" width="16.19921875" style="1" customWidth="1"/>
    <col min="6164" max="6167" width="11.19921875" style="1"/>
    <col min="6168" max="6168" width="14.09765625" style="1" customWidth="1"/>
    <col min="6169" max="6172" width="11.19921875" style="1"/>
    <col min="6173" max="6173" width="28.09765625" style="1" customWidth="1"/>
    <col min="6174" max="6180" width="11.19921875" style="1"/>
    <col min="6181" max="6185" width="0" style="1" hidden="1" customWidth="1"/>
    <col min="6186" max="6186" width="57.19921875" style="1" customWidth="1"/>
    <col min="6187" max="6394" width="11.19921875" style="1"/>
    <col min="6395" max="6395" width="21.69921875" style="1" customWidth="1"/>
    <col min="6396" max="6396" width="28.19921875" style="1" customWidth="1"/>
    <col min="6397" max="6397" width="28.69921875" style="1" customWidth="1"/>
    <col min="6398" max="6398" width="11.19921875" style="1"/>
    <col min="6399" max="6399" width="25.296875" style="1" customWidth="1"/>
    <col min="6400" max="6400" width="28.3984375" style="1" customWidth="1"/>
    <col min="6401" max="6402" width="34.8984375" style="1" customWidth="1"/>
    <col min="6403" max="6404" width="13.296875" style="1" customWidth="1"/>
    <col min="6405" max="6405" width="11.19921875" style="1"/>
    <col min="6406" max="6406" width="16" style="1" customWidth="1"/>
    <col min="6407" max="6410" width="11.19921875" style="1"/>
    <col min="6411" max="6411" width="48.3984375" style="1" customWidth="1"/>
    <col min="6412" max="6412" width="11.19921875" style="1"/>
    <col min="6413" max="6413" width="12.69921875" style="1" customWidth="1"/>
    <col min="6414" max="6414" width="13.796875" style="1" customWidth="1"/>
    <col min="6415" max="6418" width="11.19921875" style="1"/>
    <col min="6419" max="6419" width="16.19921875" style="1" customWidth="1"/>
    <col min="6420" max="6423" width="11.19921875" style="1"/>
    <col min="6424" max="6424" width="14.09765625" style="1" customWidth="1"/>
    <col min="6425" max="6428" width="11.19921875" style="1"/>
    <col min="6429" max="6429" width="28.09765625" style="1" customWidth="1"/>
    <col min="6430" max="6436" width="11.19921875" style="1"/>
    <col min="6437" max="6441" width="0" style="1" hidden="1" customWidth="1"/>
    <col min="6442" max="6442" width="57.19921875" style="1" customWidth="1"/>
    <col min="6443" max="6650" width="11.19921875" style="1"/>
    <col min="6651" max="6651" width="21.69921875" style="1" customWidth="1"/>
    <col min="6652" max="6652" width="28.19921875" style="1" customWidth="1"/>
    <col min="6653" max="6653" width="28.69921875" style="1" customWidth="1"/>
    <col min="6654" max="6654" width="11.19921875" style="1"/>
    <col min="6655" max="6655" width="25.296875" style="1" customWidth="1"/>
    <col min="6656" max="6656" width="28.3984375" style="1" customWidth="1"/>
    <col min="6657" max="6658" width="34.8984375" style="1" customWidth="1"/>
    <col min="6659" max="6660" width="13.296875" style="1" customWidth="1"/>
    <col min="6661" max="6661" width="11.19921875" style="1"/>
    <col min="6662" max="6662" width="16" style="1" customWidth="1"/>
    <col min="6663" max="6666" width="11.19921875" style="1"/>
    <col min="6667" max="6667" width="48.3984375" style="1" customWidth="1"/>
    <col min="6668" max="6668" width="11.19921875" style="1"/>
    <col min="6669" max="6669" width="12.69921875" style="1" customWidth="1"/>
    <col min="6670" max="6670" width="13.796875" style="1" customWidth="1"/>
    <col min="6671" max="6674" width="11.19921875" style="1"/>
    <col min="6675" max="6675" width="16.19921875" style="1" customWidth="1"/>
    <col min="6676" max="6679" width="11.19921875" style="1"/>
    <col min="6680" max="6680" width="14.09765625" style="1" customWidth="1"/>
    <col min="6681" max="6684" width="11.19921875" style="1"/>
    <col min="6685" max="6685" width="28.09765625" style="1" customWidth="1"/>
    <col min="6686" max="6692" width="11.19921875" style="1"/>
    <col min="6693" max="6697" width="0" style="1" hidden="1" customWidth="1"/>
    <col min="6698" max="6698" width="57.19921875" style="1" customWidth="1"/>
    <col min="6699" max="6906" width="11.19921875" style="1"/>
    <col min="6907" max="6907" width="21.69921875" style="1" customWidth="1"/>
    <col min="6908" max="6908" width="28.19921875" style="1" customWidth="1"/>
    <col min="6909" max="6909" width="28.69921875" style="1" customWidth="1"/>
    <col min="6910" max="6910" width="11.19921875" style="1"/>
    <col min="6911" max="6911" width="25.296875" style="1" customWidth="1"/>
    <col min="6912" max="6912" width="28.3984375" style="1" customWidth="1"/>
    <col min="6913" max="6914" width="34.8984375" style="1" customWidth="1"/>
    <col min="6915" max="6916" width="13.296875" style="1" customWidth="1"/>
    <col min="6917" max="6917" width="11.19921875" style="1"/>
    <col min="6918" max="6918" width="16" style="1" customWidth="1"/>
    <col min="6919" max="6922" width="11.19921875" style="1"/>
    <col min="6923" max="6923" width="48.3984375" style="1" customWidth="1"/>
    <col min="6924" max="6924" width="11.19921875" style="1"/>
    <col min="6925" max="6925" width="12.69921875" style="1" customWidth="1"/>
    <col min="6926" max="6926" width="13.796875" style="1" customWidth="1"/>
    <col min="6927" max="6930" width="11.19921875" style="1"/>
    <col min="6931" max="6931" width="16.19921875" style="1" customWidth="1"/>
    <col min="6932" max="6935" width="11.19921875" style="1"/>
    <col min="6936" max="6936" width="14.09765625" style="1" customWidth="1"/>
    <col min="6937" max="6940" width="11.19921875" style="1"/>
    <col min="6941" max="6941" width="28.09765625" style="1" customWidth="1"/>
    <col min="6942" max="6948" width="11.19921875" style="1"/>
    <col min="6949" max="6953" width="0" style="1" hidden="1" customWidth="1"/>
    <col min="6954" max="6954" width="57.19921875" style="1" customWidth="1"/>
    <col min="6955" max="7162" width="11.19921875" style="1"/>
    <col min="7163" max="7163" width="21.69921875" style="1" customWidth="1"/>
    <col min="7164" max="7164" width="28.19921875" style="1" customWidth="1"/>
    <col min="7165" max="7165" width="28.69921875" style="1" customWidth="1"/>
    <col min="7166" max="7166" width="11.19921875" style="1"/>
    <col min="7167" max="7167" width="25.296875" style="1" customWidth="1"/>
    <col min="7168" max="7168" width="28.3984375" style="1" customWidth="1"/>
    <col min="7169" max="7170" width="34.8984375" style="1" customWidth="1"/>
    <col min="7171" max="7172" width="13.296875" style="1" customWidth="1"/>
    <col min="7173" max="7173" width="11.19921875" style="1"/>
    <col min="7174" max="7174" width="16" style="1" customWidth="1"/>
    <col min="7175" max="7178" width="11.19921875" style="1"/>
    <col min="7179" max="7179" width="48.3984375" style="1" customWidth="1"/>
    <col min="7180" max="7180" width="11.19921875" style="1"/>
    <col min="7181" max="7181" width="12.69921875" style="1" customWidth="1"/>
    <col min="7182" max="7182" width="13.796875" style="1" customWidth="1"/>
    <col min="7183" max="7186" width="11.19921875" style="1"/>
    <col min="7187" max="7187" width="16.19921875" style="1" customWidth="1"/>
    <col min="7188" max="7191" width="11.19921875" style="1"/>
    <col min="7192" max="7192" width="14.09765625" style="1" customWidth="1"/>
    <col min="7193" max="7196" width="11.19921875" style="1"/>
    <col min="7197" max="7197" width="28.09765625" style="1" customWidth="1"/>
    <col min="7198" max="7204" width="11.19921875" style="1"/>
    <col min="7205" max="7209" width="0" style="1" hidden="1" customWidth="1"/>
    <col min="7210" max="7210" width="57.19921875" style="1" customWidth="1"/>
    <col min="7211" max="7418" width="11.19921875" style="1"/>
    <col min="7419" max="7419" width="21.69921875" style="1" customWidth="1"/>
    <col min="7420" max="7420" width="28.19921875" style="1" customWidth="1"/>
    <col min="7421" max="7421" width="28.69921875" style="1" customWidth="1"/>
    <col min="7422" max="7422" width="11.19921875" style="1"/>
    <col min="7423" max="7423" width="25.296875" style="1" customWidth="1"/>
    <col min="7424" max="7424" width="28.3984375" style="1" customWidth="1"/>
    <col min="7425" max="7426" width="34.8984375" style="1" customWidth="1"/>
    <col min="7427" max="7428" width="13.296875" style="1" customWidth="1"/>
    <col min="7429" max="7429" width="11.19921875" style="1"/>
    <col min="7430" max="7430" width="16" style="1" customWidth="1"/>
    <col min="7431" max="7434" width="11.19921875" style="1"/>
    <col min="7435" max="7435" width="48.3984375" style="1" customWidth="1"/>
    <col min="7436" max="7436" width="11.19921875" style="1"/>
    <col min="7437" max="7437" width="12.69921875" style="1" customWidth="1"/>
    <col min="7438" max="7438" width="13.796875" style="1" customWidth="1"/>
    <col min="7439" max="7442" width="11.19921875" style="1"/>
    <col min="7443" max="7443" width="16.19921875" style="1" customWidth="1"/>
    <col min="7444" max="7447" width="11.19921875" style="1"/>
    <col min="7448" max="7448" width="14.09765625" style="1" customWidth="1"/>
    <col min="7449" max="7452" width="11.19921875" style="1"/>
    <col min="7453" max="7453" width="28.09765625" style="1" customWidth="1"/>
    <col min="7454" max="7460" width="11.19921875" style="1"/>
    <col min="7461" max="7465" width="0" style="1" hidden="1" customWidth="1"/>
    <col min="7466" max="7466" width="57.19921875" style="1" customWidth="1"/>
    <col min="7467" max="7674" width="11.19921875" style="1"/>
    <col min="7675" max="7675" width="21.69921875" style="1" customWidth="1"/>
    <col min="7676" max="7676" width="28.19921875" style="1" customWidth="1"/>
    <col min="7677" max="7677" width="28.69921875" style="1" customWidth="1"/>
    <col min="7678" max="7678" width="11.19921875" style="1"/>
    <col min="7679" max="7679" width="25.296875" style="1" customWidth="1"/>
    <col min="7680" max="7680" width="28.3984375" style="1" customWidth="1"/>
    <col min="7681" max="7682" width="34.8984375" style="1" customWidth="1"/>
    <col min="7683" max="7684" width="13.296875" style="1" customWidth="1"/>
    <col min="7685" max="7685" width="11.19921875" style="1"/>
    <col min="7686" max="7686" width="16" style="1" customWidth="1"/>
    <col min="7687" max="7690" width="11.19921875" style="1"/>
    <col min="7691" max="7691" width="48.3984375" style="1" customWidth="1"/>
    <col min="7692" max="7692" width="11.19921875" style="1"/>
    <col min="7693" max="7693" width="12.69921875" style="1" customWidth="1"/>
    <col min="7694" max="7694" width="13.796875" style="1" customWidth="1"/>
    <col min="7695" max="7698" width="11.19921875" style="1"/>
    <col min="7699" max="7699" width="16.19921875" style="1" customWidth="1"/>
    <col min="7700" max="7703" width="11.19921875" style="1"/>
    <col min="7704" max="7704" width="14.09765625" style="1" customWidth="1"/>
    <col min="7705" max="7708" width="11.19921875" style="1"/>
    <col min="7709" max="7709" width="28.09765625" style="1" customWidth="1"/>
    <col min="7710" max="7716" width="11.19921875" style="1"/>
    <col min="7717" max="7721" width="0" style="1" hidden="1" customWidth="1"/>
    <col min="7722" max="7722" width="57.19921875" style="1" customWidth="1"/>
    <col min="7723" max="7930" width="11.19921875" style="1"/>
    <col min="7931" max="7931" width="21.69921875" style="1" customWidth="1"/>
    <col min="7932" max="7932" width="28.19921875" style="1" customWidth="1"/>
    <col min="7933" max="7933" width="28.69921875" style="1" customWidth="1"/>
    <col min="7934" max="7934" width="11.19921875" style="1"/>
    <col min="7935" max="7935" width="25.296875" style="1" customWidth="1"/>
    <col min="7936" max="7936" width="28.3984375" style="1" customWidth="1"/>
    <col min="7937" max="7938" width="34.8984375" style="1" customWidth="1"/>
    <col min="7939" max="7940" width="13.296875" style="1" customWidth="1"/>
    <col min="7941" max="7941" width="11.19921875" style="1"/>
    <col min="7942" max="7942" width="16" style="1" customWidth="1"/>
    <col min="7943" max="7946" width="11.19921875" style="1"/>
    <col min="7947" max="7947" width="48.3984375" style="1" customWidth="1"/>
    <col min="7948" max="7948" width="11.19921875" style="1"/>
    <col min="7949" max="7949" width="12.69921875" style="1" customWidth="1"/>
    <col min="7950" max="7950" width="13.796875" style="1" customWidth="1"/>
    <col min="7951" max="7954" width="11.19921875" style="1"/>
    <col min="7955" max="7955" width="16.19921875" style="1" customWidth="1"/>
    <col min="7956" max="7959" width="11.19921875" style="1"/>
    <col min="7960" max="7960" width="14.09765625" style="1" customWidth="1"/>
    <col min="7961" max="7964" width="11.19921875" style="1"/>
    <col min="7965" max="7965" width="28.09765625" style="1" customWidth="1"/>
    <col min="7966" max="7972" width="11.19921875" style="1"/>
    <col min="7973" max="7977" width="0" style="1" hidden="1" customWidth="1"/>
    <col min="7978" max="7978" width="57.19921875" style="1" customWidth="1"/>
    <col min="7979" max="8186" width="11.19921875" style="1"/>
    <col min="8187" max="8187" width="21.69921875" style="1" customWidth="1"/>
    <col min="8188" max="8188" width="28.19921875" style="1" customWidth="1"/>
    <col min="8189" max="8189" width="28.69921875" style="1" customWidth="1"/>
    <col min="8190" max="8190" width="11.19921875" style="1"/>
    <col min="8191" max="8191" width="25.296875" style="1" customWidth="1"/>
    <col min="8192" max="8192" width="28.3984375" style="1" customWidth="1"/>
    <col min="8193" max="8194" width="34.8984375" style="1" customWidth="1"/>
    <col min="8195" max="8196" width="13.296875" style="1" customWidth="1"/>
    <col min="8197" max="8197" width="11.19921875" style="1"/>
    <col min="8198" max="8198" width="16" style="1" customWidth="1"/>
    <col min="8199" max="8202" width="11.19921875" style="1"/>
    <col min="8203" max="8203" width="48.3984375" style="1" customWidth="1"/>
    <col min="8204" max="8204" width="11.19921875" style="1"/>
    <col min="8205" max="8205" width="12.69921875" style="1" customWidth="1"/>
    <col min="8206" max="8206" width="13.796875" style="1" customWidth="1"/>
    <col min="8207" max="8210" width="11.19921875" style="1"/>
    <col min="8211" max="8211" width="16.19921875" style="1" customWidth="1"/>
    <col min="8212" max="8215" width="11.19921875" style="1"/>
    <col min="8216" max="8216" width="14.09765625" style="1" customWidth="1"/>
    <col min="8217" max="8220" width="11.19921875" style="1"/>
    <col min="8221" max="8221" width="28.09765625" style="1" customWidth="1"/>
    <col min="8222" max="8228" width="11.19921875" style="1"/>
    <col min="8229" max="8233" width="0" style="1" hidden="1" customWidth="1"/>
    <col min="8234" max="8234" width="57.19921875" style="1" customWidth="1"/>
    <col min="8235" max="8442" width="11.19921875" style="1"/>
    <col min="8443" max="8443" width="21.69921875" style="1" customWidth="1"/>
    <col min="8444" max="8444" width="28.19921875" style="1" customWidth="1"/>
    <col min="8445" max="8445" width="28.69921875" style="1" customWidth="1"/>
    <col min="8446" max="8446" width="11.19921875" style="1"/>
    <col min="8447" max="8447" width="25.296875" style="1" customWidth="1"/>
    <col min="8448" max="8448" width="28.3984375" style="1" customWidth="1"/>
    <col min="8449" max="8450" width="34.8984375" style="1" customWidth="1"/>
    <col min="8451" max="8452" width="13.296875" style="1" customWidth="1"/>
    <col min="8453" max="8453" width="11.19921875" style="1"/>
    <col min="8454" max="8454" width="16" style="1" customWidth="1"/>
    <col min="8455" max="8458" width="11.19921875" style="1"/>
    <col min="8459" max="8459" width="48.3984375" style="1" customWidth="1"/>
    <col min="8460" max="8460" width="11.19921875" style="1"/>
    <col min="8461" max="8461" width="12.69921875" style="1" customWidth="1"/>
    <col min="8462" max="8462" width="13.796875" style="1" customWidth="1"/>
    <col min="8463" max="8466" width="11.19921875" style="1"/>
    <col min="8467" max="8467" width="16.19921875" style="1" customWidth="1"/>
    <col min="8468" max="8471" width="11.19921875" style="1"/>
    <col min="8472" max="8472" width="14.09765625" style="1" customWidth="1"/>
    <col min="8473" max="8476" width="11.19921875" style="1"/>
    <col min="8477" max="8477" width="28.09765625" style="1" customWidth="1"/>
    <col min="8478" max="8484" width="11.19921875" style="1"/>
    <col min="8485" max="8489" width="0" style="1" hidden="1" customWidth="1"/>
    <col min="8490" max="8490" width="57.19921875" style="1" customWidth="1"/>
    <col min="8491" max="8698" width="11.19921875" style="1"/>
    <col min="8699" max="8699" width="21.69921875" style="1" customWidth="1"/>
    <col min="8700" max="8700" width="28.19921875" style="1" customWidth="1"/>
    <col min="8701" max="8701" width="28.69921875" style="1" customWidth="1"/>
    <col min="8702" max="8702" width="11.19921875" style="1"/>
    <col min="8703" max="8703" width="25.296875" style="1" customWidth="1"/>
    <col min="8704" max="8704" width="28.3984375" style="1" customWidth="1"/>
    <col min="8705" max="8706" width="34.8984375" style="1" customWidth="1"/>
    <col min="8707" max="8708" width="13.296875" style="1" customWidth="1"/>
    <col min="8709" max="8709" width="11.19921875" style="1"/>
    <col min="8710" max="8710" width="16" style="1" customWidth="1"/>
    <col min="8711" max="8714" width="11.19921875" style="1"/>
    <col min="8715" max="8715" width="48.3984375" style="1" customWidth="1"/>
    <col min="8716" max="8716" width="11.19921875" style="1"/>
    <col min="8717" max="8717" width="12.69921875" style="1" customWidth="1"/>
    <col min="8718" max="8718" width="13.796875" style="1" customWidth="1"/>
    <col min="8719" max="8722" width="11.19921875" style="1"/>
    <col min="8723" max="8723" width="16.19921875" style="1" customWidth="1"/>
    <col min="8724" max="8727" width="11.19921875" style="1"/>
    <col min="8728" max="8728" width="14.09765625" style="1" customWidth="1"/>
    <col min="8729" max="8732" width="11.19921875" style="1"/>
    <col min="8733" max="8733" width="28.09765625" style="1" customWidth="1"/>
    <col min="8734" max="8740" width="11.19921875" style="1"/>
    <col min="8741" max="8745" width="0" style="1" hidden="1" customWidth="1"/>
    <col min="8746" max="8746" width="57.19921875" style="1" customWidth="1"/>
    <col min="8747" max="8954" width="11.19921875" style="1"/>
    <col min="8955" max="8955" width="21.69921875" style="1" customWidth="1"/>
    <col min="8956" max="8956" width="28.19921875" style="1" customWidth="1"/>
    <col min="8957" max="8957" width="28.69921875" style="1" customWidth="1"/>
    <col min="8958" max="8958" width="11.19921875" style="1"/>
    <col min="8959" max="8959" width="25.296875" style="1" customWidth="1"/>
    <col min="8960" max="8960" width="28.3984375" style="1" customWidth="1"/>
    <col min="8961" max="8962" width="34.8984375" style="1" customWidth="1"/>
    <col min="8963" max="8964" width="13.296875" style="1" customWidth="1"/>
    <col min="8965" max="8965" width="11.19921875" style="1"/>
    <col min="8966" max="8966" width="16" style="1" customWidth="1"/>
    <col min="8967" max="8970" width="11.19921875" style="1"/>
    <col min="8971" max="8971" width="48.3984375" style="1" customWidth="1"/>
    <col min="8972" max="8972" width="11.19921875" style="1"/>
    <col min="8973" max="8973" width="12.69921875" style="1" customWidth="1"/>
    <col min="8974" max="8974" width="13.796875" style="1" customWidth="1"/>
    <col min="8975" max="8978" width="11.19921875" style="1"/>
    <col min="8979" max="8979" width="16.19921875" style="1" customWidth="1"/>
    <col min="8980" max="8983" width="11.19921875" style="1"/>
    <col min="8984" max="8984" width="14.09765625" style="1" customWidth="1"/>
    <col min="8985" max="8988" width="11.19921875" style="1"/>
    <col min="8989" max="8989" width="28.09765625" style="1" customWidth="1"/>
    <col min="8990" max="8996" width="11.19921875" style="1"/>
    <col min="8997" max="9001" width="0" style="1" hidden="1" customWidth="1"/>
    <col min="9002" max="9002" width="57.19921875" style="1" customWidth="1"/>
    <col min="9003" max="9210" width="11.19921875" style="1"/>
    <col min="9211" max="9211" width="21.69921875" style="1" customWidth="1"/>
    <col min="9212" max="9212" width="28.19921875" style="1" customWidth="1"/>
    <col min="9213" max="9213" width="28.69921875" style="1" customWidth="1"/>
    <col min="9214" max="9214" width="11.19921875" style="1"/>
    <col min="9215" max="9215" width="25.296875" style="1" customWidth="1"/>
    <col min="9216" max="9216" width="28.3984375" style="1" customWidth="1"/>
    <col min="9217" max="9218" width="34.8984375" style="1" customWidth="1"/>
    <col min="9219" max="9220" width="13.296875" style="1" customWidth="1"/>
    <col min="9221" max="9221" width="11.19921875" style="1"/>
    <col min="9222" max="9222" width="16" style="1" customWidth="1"/>
    <col min="9223" max="9226" width="11.19921875" style="1"/>
    <col min="9227" max="9227" width="48.3984375" style="1" customWidth="1"/>
    <col min="9228" max="9228" width="11.19921875" style="1"/>
    <col min="9229" max="9229" width="12.69921875" style="1" customWidth="1"/>
    <col min="9230" max="9230" width="13.796875" style="1" customWidth="1"/>
    <col min="9231" max="9234" width="11.19921875" style="1"/>
    <col min="9235" max="9235" width="16.19921875" style="1" customWidth="1"/>
    <col min="9236" max="9239" width="11.19921875" style="1"/>
    <col min="9240" max="9240" width="14.09765625" style="1" customWidth="1"/>
    <col min="9241" max="9244" width="11.19921875" style="1"/>
    <col min="9245" max="9245" width="28.09765625" style="1" customWidth="1"/>
    <col min="9246" max="9252" width="11.19921875" style="1"/>
    <col min="9253" max="9257" width="0" style="1" hidden="1" customWidth="1"/>
    <col min="9258" max="9258" width="57.19921875" style="1" customWidth="1"/>
    <col min="9259" max="9466" width="11.19921875" style="1"/>
    <col min="9467" max="9467" width="21.69921875" style="1" customWidth="1"/>
    <col min="9468" max="9468" width="28.19921875" style="1" customWidth="1"/>
    <col min="9469" max="9469" width="28.69921875" style="1" customWidth="1"/>
    <col min="9470" max="9470" width="11.19921875" style="1"/>
    <col min="9471" max="9471" width="25.296875" style="1" customWidth="1"/>
    <col min="9472" max="9472" width="28.3984375" style="1" customWidth="1"/>
    <col min="9473" max="9474" width="34.8984375" style="1" customWidth="1"/>
    <col min="9475" max="9476" width="13.296875" style="1" customWidth="1"/>
    <col min="9477" max="9477" width="11.19921875" style="1"/>
    <col min="9478" max="9478" width="16" style="1" customWidth="1"/>
    <col min="9479" max="9482" width="11.19921875" style="1"/>
    <col min="9483" max="9483" width="48.3984375" style="1" customWidth="1"/>
    <col min="9484" max="9484" width="11.19921875" style="1"/>
    <col min="9485" max="9485" width="12.69921875" style="1" customWidth="1"/>
    <col min="9486" max="9486" width="13.796875" style="1" customWidth="1"/>
    <col min="9487" max="9490" width="11.19921875" style="1"/>
    <col min="9491" max="9491" width="16.19921875" style="1" customWidth="1"/>
    <col min="9492" max="9495" width="11.19921875" style="1"/>
    <col min="9496" max="9496" width="14.09765625" style="1" customWidth="1"/>
    <col min="9497" max="9500" width="11.19921875" style="1"/>
    <col min="9501" max="9501" width="28.09765625" style="1" customWidth="1"/>
    <col min="9502" max="9508" width="11.19921875" style="1"/>
    <col min="9509" max="9513" width="0" style="1" hidden="1" customWidth="1"/>
    <col min="9514" max="9514" width="57.19921875" style="1" customWidth="1"/>
    <col min="9515" max="9722" width="11.19921875" style="1"/>
    <col min="9723" max="9723" width="21.69921875" style="1" customWidth="1"/>
    <col min="9724" max="9724" width="28.19921875" style="1" customWidth="1"/>
    <col min="9725" max="9725" width="28.69921875" style="1" customWidth="1"/>
    <col min="9726" max="9726" width="11.19921875" style="1"/>
    <col min="9727" max="9727" width="25.296875" style="1" customWidth="1"/>
    <col min="9728" max="9728" width="28.3984375" style="1" customWidth="1"/>
    <col min="9729" max="9730" width="34.8984375" style="1" customWidth="1"/>
    <col min="9731" max="9732" width="13.296875" style="1" customWidth="1"/>
    <col min="9733" max="9733" width="11.19921875" style="1"/>
    <col min="9734" max="9734" width="16" style="1" customWidth="1"/>
    <col min="9735" max="9738" width="11.19921875" style="1"/>
    <col min="9739" max="9739" width="48.3984375" style="1" customWidth="1"/>
    <col min="9740" max="9740" width="11.19921875" style="1"/>
    <col min="9741" max="9741" width="12.69921875" style="1" customWidth="1"/>
    <col min="9742" max="9742" width="13.796875" style="1" customWidth="1"/>
    <col min="9743" max="9746" width="11.19921875" style="1"/>
    <col min="9747" max="9747" width="16.19921875" style="1" customWidth="1"/>
    <col min="9748" max="9751" width="11.19921875" style="1"/>
    <col min="9752" max="9752" width="14.09765625" style="1" customWidth="1"/>
    <col min="9753" max="9756" width="11.19921875" style="1"/>
    <col min="9757" max="9757" width="28.09765625" style="1" customWidth="1"/>
    <col min="9758" max="9764" width="11.19921875" style="1"/>
    <col min="9765" max="9769" width="0" style="1" hidden="1" customWidth="1"/>
    <col min="9770" max="9770" width="57.19921875" style="1" customWidth="1"/>
    <col min="9771" max="9978" width="11.19921875" style="1"/>
    <col min="9979" max="9979" width="21.69921875" style="1" customWidth="1"/>
    <col min="9980" max="9980" width="28.19921875" style="1" customWidth="1"/>
    <col min="9981" max="9981" width="28.69921875" style="1" customWidth="1"/>
    <col min="9982" max="9982" width="11.19921875" style="1"/>
    <col min="9983" max="9983" width="25.296875" style="1" customWidth="1"/>
    <col min="9984" max="9984" width="28.3984375" style="1" customWidth="1"/>
    <col min="9985" max="9986" width="34.8984375" style="1" customWidth="1"/>
    <col min="9987" max="9988" width="13.296875" style="1" customWidth="1"/>
    <col min="9989" max="9989" width="11.19921875" style="1"/>
    <col min="9990" max="9990" width="16" style="1" customWidth="1"/>
    <col min="9991" max="9994" width="11.19921875" style="1"/>
    <col min="9995" max="9995" width="48.3984375" style="1" customWidth="1"/>
    <col min="9996" max="9996" width="11.19921875" style="1"/>
    <col min="9997" max="9997" width="12.69921875" style="1" customWidth="1"/>
    <col min="9998" max="9998" width="13.796875" style="1" customWidth="1"/>
    <col min="9999" max="10002" width="11.19921875" style="1"/>
    <col min="10003" max="10003" width="16.19921875" style="1" customWidth="1"/>
    <col min="10004" max="10007" width="11.19921875" style="1"/>
    <col min="10008" max="10008" width="14.09765625" style="1" customWidth="1"/>
    <col min="10009" max="10012" width="11.19921875" style="1"/>
    <col min="10013" max="10013" width="28.09765625" style="1" customWidth="1"/>
    <col min="10014" max="10020" width="11.19921875" style="1"/>
    <col min="10021" max="10025" width="0" style="1" hidden="1" customWidth="1"/>
    <col min="10026" max="10026" width="57.19921875" style="1" customWidth="1"/>
    <col min="10027" max="10234" width="11.19921875" style="1"/>
    <col min="10235" max="10235" width="21.69921875" style="1" customWidth="1"/>
    <col min="10236" max="10236" width="28.19921875" style="1" customWidth="1"/>
    <col min="10237" max="10237" width="28.69921875" style="1" customWidth="1"/>
    <col min="10238" max="10238" width="11.19921875" style="1"/>
    <col min="10239" max="10239" width="25.296875" style="1" customWidth="1"/>
    <col min="10240" max="10240" width="28.3984375" style="1" customWidth="1"/>
    <col min="10241" max="10242" width="34.8984375" style="1" customWidth="1"/>
    <col min="10243" max="10244" width="13.296875" style="1" customWidth="1"/>
    <col min="10245" max="10245" width="11.19921875" style="1"/>
    <col min="10246" max="10246" width="16" style="1" customWidth="1"/>
    <col min="10247" max="10250" width="11.19921875" style="1"/>
    <col min="10251" max="10251" width="48.3984375" style="1" customWidth="1"/>
    <col min="10252" max="10252" width="11.19921875" style="1"/>
    <col min="10253" max="10253" width="12.69921875" style="1" customWidth="1"/>
    <col min="10254" max="10254" width="13.796875" style="1" customWidth="1"/>
    <col min="10255" max="10258" width="11.19921875" style="1"/>
    <col min="10259" max="10259" width="16.19921875" style="1" customWidth="1"/>
    <col min="10260" max="10263" width="11.19921875" style="1"/>
    <col min="10264" max="10264" width="14.09765625" style="1" customWidth="1"/>
    <col min="10265" max="10268" width="11.19921875" style="1"/>
    <col min="10269" max="10269" width="28.09765625" style="1" customWidth="1"/>
    <col min="10270" max="10276" width="11.19921875" style="1"/>
    <col min="10277" max="10281" width="0" style="1" hidden="1" customWidth="1"/>
    <col min="10282" max="10282" width="57.19921875" style="1" customWidth="1"/>
    <col min="10283" max="10490" width="11.19921875" style="1"/>
    <col min="10491" max="10491" width="21.69921875" style="1" customWidth="1"/>
    <col min="10492" max="10492" width="28.19921875" style="1" customWidth="1"/>
    <col min="10493" max="10493" width="28.69921875" style="1" customWidth="1"/>
    <col min="10494" max="10494" width="11.19921875" style="1"/>
    <col min="10495" max="10495" width="25.296875" style="1" customWidth="1"/>
    <col min="10496" max="10496" width="28.3984375" style="1" customWidth="1"/>
    <col min="10497" max="10498" width="34.8984375" style="1" customWidth="1"/>
    <col min="10499" max="10500" width="13.296875" style="1" customWidth="1"/>
    <col min="10501" max="10501" width="11.19921875" style="1"/>
    <col min="10502" max="10502" width="16" style="1" customWidth="1"/>
    <col min="10503" max="10506" width="11.19921875" style="1"/>
    <col min="10507" max="10507" width="48.3984375" style="1" customWidth="1"/>
    <col min="10508" max="10508" width="11.19921875" style="1"/>
    <col min="10509" max="10509" width="12.69921875" style="1" customWidth="1"/>
    <col min="10510" max="10510" width="13.796875" style="1" customWidth="1"/>
    <col min="10511" max="10514" width="11.19921875" style="1"/>
    <col min="10515" max="10515" width="16.19921875" style="1" customWidth="1"/>
    <col min="10516" max="10519" width="11.19921875" style="1"/>
    <col min="10520" max="10520" width="14.09765625" style="1" customWidth="1"/>
    <col min="10521" max="10524" width="11.19921875" style="1"/>
    <col min="10525" max="10525" width="28.09765625" style="1" customWidth="1"/>
    <col min="10526" max="10532" width="11.19921875" style="1"/>
    <col min="10533" max="10537" width="0" style="1" hidden="1" customWidth="1"/>
    <col min="10538" max="10538" width="57.19921875" style="1" customWidth="1"/>
    <col min="10539" max="10746" width="11.19921875" style="1"/>
    <col min="10747" max="10747" width="21.69921875" style="1" customWidth="1"/>
    <col min="10748" max="10748" width="28.19921875" style="1" customWidth="1"/>
    <col min="10749" max="10749" width="28.69921875" style="1" customWidth="1"/>
    <col min="10750" max="10750" width="11.19921875" style="1"/>
    <col min="10751" max="10751" width="25.296875" style="1" customWidth="1"/>
    <col min="10752" max="10752" width="28.3984375" style="1" customWidth="1"/>
    <col min="10753" max="10754" width="34.8984375" style="1" customWidth="1"/>
    <col min="10755" max="10756" width="13.296875" style="1" customWidth="1"/>
    <col min="10757" max="10757" width="11.19921875" style="1"/>
    <col min="10758" max="10758" width="16" style="1" customWidth="1"/>
    <col min="10759" max="10762" width="11.19921875" style="1"/>
    <col min="10763" max="10763" width="48.3984375" style="1" customWidth="1"/>
    <col min="10764" max="10764" width="11.19921875" style="1"/>
    <col min="10765" max="10765" width="12.69921875" style="1" customWidth="1"/>
    <col min="10766" max="10766" width="13.796875" style="1" customWidth="1"/>
    <col min="10767" max="10770" width="11.19921875" style="1"/>
    <col min="10771" max="10771" width="16.19921875" style="1" customWidth="1"/>
    <col min="10772" max="10775" width="11.19921875" style="1"/>
    <col min="10776" max="10776" width="14.09765625" style="1" customWidth="1"/>
    <col min="10777" max="10780" width="11.19921875" style="1"/>
    <col min="10781" max="10781" width="28.09765625" style="1" customWidth="1"/>
    <col min="10782" max="10788" width="11.19921875" style="1"/>
    <col min="10789" max="10793" width="0" style="1" hidden="1" customWidth="1"/>
    <col min="10794" max="10794" width="57.19921875" style="1" customWidth="1"/>
    <col min="10795" max="11002" width="11.19921875" style="1"/>
    <col min="11003" max="11003" width="21.69921875" style="1" customWidth="1"/>
    <col min="11004" max="11004" width="28.19921875" style="1" customWidth="1"/>
    <col min="11005" max="11005" width="28.69921875" style="1" customWidth="1"/>
    <col min="11006" max="11006" width="11.19921875" style="1"/>
    <col min="11007" max="11007" width="25.296875" style="1" customWidth="1"/>
    <col min="11008" max="11008" width="28.3984375" style="1" customWidth="1"/>
    <col min="11009" max="11010" width="34.8984375" style="1" customWidth="1"/>
    <col min="11011" max="11012" width="13.296875" style="1" customWidth="1"/>
    <col min="11013" max="11013" width="11.19921875" style="1"/>
    <col min="11014" max="11014" width="16" style="1" customWidth="1"/>
    <col min="11015" max="11018" width="11.19921875" style="1"/>
    <col min="11019" max="11019" width="48.3984375" style="1" customWidth="1"/>
    <col min="11020" max="11020" width="11.19921875" style="1"/>
    <col min="11021" max="11021" width="12.69921875" style="1" customWidth="1"/>
    <col min="11022" max="11022" width="13.796875" style="1" customWidth="1"/>
    <col min="11023" max="11026" width="11.19921875" style="1"/>
    <col min="11027" max="11027" width="16.19921875" style="1" customWidth="1"/>
    <col min="11028" max="11031" width="11.19921875" style="1"/>
    <col min="11032" max="11032" width="14.09765625" style="1" customWidth="1"/>
    <col min="11033" max="11036" width="11.19921875" style="1"/>
    <col min="11037" max="11037" width="28.09765625" style="1" customWidth="1"/>
    <col min="11038" max="11044" width="11.19921875" style="1"/>
    <col min="11045" max="11049" width="0" style="1" hidden="1" customWidth="1"/>
    <col min="11050" max="11050" width="57.19921875" style="1" customWidth="1"/>
    <col min="11051" max="11258" width="11.19921875" style="1"/>
    <col min="11259" max="11259" width="21.69921875" style="1" customWidth="1"/>
    <col min="11260" max="11260" width="28.19921875" style="1" customWidth="1"/>
    <col min="11261" max="11261" width="28.69921875" style="1" customWidth="1"/>
    <col min="11262" max="11262" width="11.19921875" style="1"/>
    <col min="11263" max="11263" width="25.296875" style="1" customWidth="1"/>
    <col min="11264" max="11264" width="28.3984375" style="1" customWidth="1"/>
    <col min="11265" max="11266" width="34.8984375" style="1" customWidth="1"/>
    <col min="11267" max="11268" width="13.296875" style="1" customWidth="1"/>
    <col min="11269" max="11269" width="11.19921875" style="1"/>
    <col min="11270" max="11270" width="16" style="1" customWidth="1"/>
    <col min="11271" max="11274" width="11.19921875" style="1"/>
    <col min="11275" max="11275" width="48.3984375" style="1" customWidth="1"/>
    <col min="11276" max="11276" width="11.19921875" style="1"/>
    <col min="11277" max="11277" width="12.69921875" style="1" customWidth="1"/>
    <col min="11278" max="11278" width="13.796875" style="1" customWidth="1"/>
    <col min="11279" max="11282" width="11.19921875" style="1"/>
    <col min="11283" max="11283" width="16.19921875" style="1" customWidth="1"/>
    <col min="11284" max="11287" width="11.19921875" style="1"/>
    <col min="11288" max="11288" width="14.09765625" style="1" customWidth="1"/>
    <col min="11289" max="11292" width="11.19921875" style="1"/>
    <col min="11293" max="11293" width="28.09765625" style="1" customWidth="1"/>
    <col min="11294" max="11300" width="11.19921875" style="1"/>
    <col min="11301" max="11305" width="0" style="1" hidden="1" customWidth="1"/>
    <col min="11306" max="11306" width="57.19921875" style="1" customWidth="1"/>
    <col min="11307" max="11514" width="11.19921875" style="1"/>
    <col min="11515" max="11515" width="21.69921875" style="1" customWidth="1"/>
    <col min="11516" max="11516" width="28.19921875" style="1" customWidth="1"/>
    <col min="11517" max="11517" width="28.69921875" style="1" customWidth="1"/>
    <col min="11518" max="11518" width="11.19921875" style="1"/>
    <col min="11519" max="11519" width="25.296875" style="1" customWidth="1"/>
    <col min="11520" max="11520" width="28.3984375" style="1" customWidth="1"/>
    <col min="11521" max="11522" width="34.8984375" style="1" customWidth="1"/>
    <col min="11523" max="11524" width="13.296875" style="1" customWidth="1"/>
    <col min="11525" max="11525" width="11.19921875" style="1"/>
    <col min="11526" max="11526" width="16" style="1" customWidth="1"/>
    <col min="11527" max="11530" width="11.19921875" style="1"/>
    <col min="11531" max="11531" width="48.3984375" style="1" customWidth="1"/>
    <col min="11532" max="11532" width="11.19921875" style="1"/>
    <col min="11533" max="11533" width="12.69921875" style="1" customWidth="1"/>
    <col min="11534" max="11534" width="13.796875" style="1" customWidth="1"/>
    <col min="11535" max="11538" width="11.19921875" style="1"/>
    <col min="11539" max="11539" width="16.19921875" style="1" customWidth="1"/>
    <col min="11540" max="11543" width="11.19921875" style="1"/>
    <col min="11544" max="11544" width="14.09765625" style="1" customWidth="1"/>
    <col min="11545" max="11548" width="11.19921875" style="1"/>
    <col min="11549" max="11549" width="28.09765625" style="1" customWidth="1"/>
    <col min="11550" max="11556" width="11.19921875" style="1"/>
    <col min="11557" max="11561" width="0" style="1" hidden="1" customWidth="1"/>
    <col min="11562" max="11562" width="57.19921875" style="1" customWidth="1"/>
    <col min="11563" max="11770" width="11.19921875" style="1"/>
    <col min="11771" max="11771" width="21.69921875" style="1" customWidth="1"/>
    <col min="11772" max="11772" width="28.19921875" style="1" customWidth="1"/>
    <col min="11773" max="11773" width="28.69921875" style="1" customWidth="1"/>
    <col min="11774" max="11774" width="11.19921875" style="1"/>
    <col min="11775" max="11775" width="25.296875" style="1" customWidth="1"/>
    <col min="11776" max="11776" width="28.3984375" style="1" customWidth="1"/>
    <col min="11777" max="11778" width="34.8984375" style="1" customWidth="1"/>
    <col min="11779" max="11780" width="13.296875" style="1" customWidth="1"/>
    <col min="11781" max="11781" width="11.19921875" style="1"/>
    <col min="11782" max="11782" width="16" style="1" customWidth="1"/>
    <col min="11783" max="11786" width="11.19921875" style="1"/>
    <col min="11787" max="11787" width="48.3984375" style="1" customWidth="1"/>
    <col min="11788" max="11788" width="11.19921875" style="1"/>
    <col min="11789" max="11789" width="12.69921875" style="1" customWidth="1"/>
    <col min="11790" max="11790" width="13.796875" style="1" customWidth="1"/>
    <col min="11791" max="11794" width="11.19921875" style="1"/>
    <col min="11795" max="11795" width="16.19921875" style="1" customWidth="1"/>
    <col min="11796" max="11799" width="11.19921875" style="1"/>
    <col min="11800" max="11800" width="14.09765625" style="1" customWidth="1"/>
    <col min="11801" max="11804" width="11.19921875" style="1"/>
    <col min="11805" max="11805" width="28.09765625" style="1" customWidth="1"/>
    <col min="11806" max="11812" width="11.19921875" style="1"/>
    <col min="11813" max="11817" width="0" style="1" hidden="1" customWidth="1"/>
    <col min="11818" max="11818" width="57.19921875" style="1" customWidth="1"/>
    <col min="11819" max="12026" width="11.19921875" style="1"/>
    <col min="12027" max="12027" width="21.69921875" style="1" customWidth="1"/>
    <col min="12028" max="12028" width="28.19921875" style="1" customWidth="1"/>
    <col min="12029" max="12029" width="28.69921875" style="1" customWidth="1"/>
    <col min="12030" max="12030" width="11.19921875" style="1"/>
    <col min="12031" max="12031" width="25.296875" style="1" customWidth="1"/>
    <col min="12032" max="12032" width="28.3984375" style="1" customWidth="1"/>
    <col min="12033" max="12034" width="34.8984375" style="1" customWidth="1"/>
    <col min="12035" max="12036" width="13.296875" style="1" customWidth="1"/>
    <col min="12037" max="12037" width="11.19921875" style="1"/>
    <col min="12038" max="12038" width="16" style="1" customWidth="1"/>
    <col min="12039" max="12042" width="11.19921875" style="1"/>
    <col min="12043" max="12043" width="48.3984375" style="1" customWidth="1"/>
    <col min="12044" max="12044" width="11.19921875" style="1"/>
    <col min="12045" max="12045" width="12.69921875" style="1" customWidth="1"/>
    <col min="12046" max="12046" width="13.796875" style="1" customWidth="1"/>
    <col min="12047" max="12050" width="11.19921875" style="1"/>
    <col min="12051" max="12051" width="16.19921875" style="1" customWidth="1"/>
    <col min="12052" max="12055" width="11.19921875" style="1"/>
    <col min="12056" max="12056" width="14.09765625" style="1" customWidth="1"/>
    <col min="12057" max="12060" width="11.19921875" style="1"/>
    <col min="12061" max="12061" width="28.09765625" style="1" customWidth="1"/>
    <col min="12062" max="12068" width="11.19921875" style="1"/>
    <col min="12069" max="12073" width="0" style="1" hidden="1" customWidth="1"/>
    <col min="12074" max="12074" width="57.19921875" style="1" customWidth="1"/>
    <col min="12075" max="12282" width="11.19921875" style="1"/>
    <col min="12283" max="12283" width="21.69921875" style="1" customWidth="1"/>
    <col min="12284" max="12284" width="28.19921875" style="1" customWidth="1"/>
    <col min="12285" max="12285" width="28.69921875" style="1" customWidth="1"/>
    <col min="12286" max="12286" width="11.19921875" style="1"/>
    <col min="12287" max="12287" width="25.296875" style="1" customWidth="1"/>
    <col min="12288" max="12288" width="28.3984375" style="1" customWidth="1"/>
    <col min="12289" max="12290" width="34.8984375" style="1" customWidth="1"/>
    <col min="12291" max="12292" width="13.296875" style="1" customWidth="1"/>
    <col min="12293" max="12293" width="11.19921875" style="1"/>
    <col min="12294" max="12294" width="16" style="1" customWidth="1"/>
    <col min="12295" max="12298" width="11.19921875" style="1"/>
    <col min="12299" max="12299" width="48.3984375" style="1" customWidth="1"/>
    <col min="12300" max="12300" width="11.19921875" style="1"/>
    <col min="12301" max="12301" width="12.69921875" style="1" customWidth="1"/>
    <col min="12302" max="12302" width="13.796875" style="1" customWidth="1"/>
    <col min="12303" max="12306" width="11.19921875" style="1"/>
    <col min="12307" max="12307" width="16.19921875" style="1" customWidth="1"/>
    <col min="12308" max="12311" width="11.19921875" style="1"/>
    <col min="12312" max="12312" width="14.09765625" style="1" customWidth="1"/>
    <col min="12313" max="12316" width="11.19921875" style="1"/>
    <col min="12317" max="12317" width="28.09765625" style="1" customWidth="1"/>
    <col min="12318" max="12324" width="11.19921875" style="1"/>
    <col min="12325" max="12329" width="0" style="1" hidden="1" customWidth="1"/>
    <col min="12330" max="12330" width="57.19921875" style="1" customWidth="1"/>
    <col min="12331" max="12538" width="11.19921875" style="1"/>
    <col min="12539" max="12539" width="21.69921875" style="1" customWidth="1"/>
    <col min="12540" max="12540" width="28.19921875" style="1" customWidth="1"/>
    <col min="12541" max="12541" width="28.69921875" style="1" customWidth="1"/>
    <col min="12542" max="12542" width="11.19921875" style="1"/>
    <col min="12543" max="12543" width="25.296875" style="1" customWidth="1"/>
    <col min="12544" max="12544" width="28.3984375" style="1" customWidth="1"/>
    <col min="12545" max="12546" width="34.8984375" style="1" customWidth="1"/>
    <col min="12547" max="12548" width="13.296875" style="1" customWidth="1"/>
    <col min="12549" max="12549" width="11.19921875" style="1"/>
    <col min="12550" max="12550" width="16" style="1" customWidth="1"/>
    <col min="12551" max="12554" width="11.19921875" style="1"/>
    <col min="12555" max="12555" width="48.3984375" style="1" customWidth="1"/>
    <col min="12556" max="12556" width="11.19921875" style="1"/>
    <col min="12557" max="12557" width="12.69921875" style="1" customWidth="1"/>
    <col min="12558" max="12558" width="13.796875" style="1" customWidth="1"/>
    <col min="12559" max="12562" width="11.19921875" style="1"/>
    <col min="12563" max="12563" width="16.19921875" style="1" customWidth="1"/>
    <col min="12564" max="12567" width="11.19921875" style="1"/>
    <col min="12568" max="12568" width="14.09765625" style="1" customWidth="1"/>
    <col min="12569" max="12572" width="11.19921875" style="1"/>
    <col min="12573" max="12573" width="28.09765625" style="1" customWidth="1"/>
    <col min="12574" max="12580" width="11.19921875" style="1"/>
    <col min="12581" max="12585" width="0" style="1" hidden="1" customWidth="1"/>
    <col min="12586" max="12586" width="57.19921875" style="1" customWidth="1"/>
    <col min="12587" max="12794" width="11.19921875" style="1"/>
    <col min="12795" max="12795" width="21.69921875" style="1" customWidth="1"/>
    <col min="12796" max="12796" width="28.19921875" style="1" customWidth="1"/>
    <col min="12797" max="12797" width="28.69921875" style="1" customWidth="1"/>
    <col min="12798" max="12798" width="11.19921875" style="1"/>
    <col min="12799" max="12799" width="25.296875" style="1" customWidth="1"/>
    <col min="12800" max="12800" width="28.3984375" style="1" customWidth="1"/>
    <col min="12801" max="12802" width="34.8984375" style="1" customWidth="1"/>
    <col min="12803" max="12804" width="13.296875" style="1" customWidth="1"/>
    <col min="12805" max="12805" width="11.19921875" style="1"/>
    <col min="12806" max="12806" width="16" style="1" customWidth="1"/>
    <col min="12807" max="12810" width="11.19921875" style="1"/>
    <col min="12811" max="12811" width="48.3984375" style="1" customWidth="1"/>
    <col min="12812" max="12812" width="11.19921875" style="1"/>
    <col min="12813" max="12813" width="12.69921875" style="1" customWidth="1"/>
    <col min="12814" max="12814" width="13.796875" style="1" customWidth="1"/>
    <col min="12815" max="12818" width="11.19921875" style="1"/>
    <col min="12819" max="12819" width="16.19921875" style="1" customWidth="1"/>
    <col min="12820" max="12823" width="11.19921875" style="1"/>
    <col min="12824" max="12824" width="14.09765625" style="1" customWidth="1"/>
    <col min="12825" max="12828" width="11.19921875" style="1"/>
    <col min="12829" max="12829" width="28.09765625" style="1" customWidth="1"/>
    <col min="12830" max="12836" width="11.19921875" style="1"/>
    <col min="12837" max="12841" width="0" style="1" hidden="1" customWidth="1"/>
    <col min="12842" max="12842" width="57.19921875" style="1" customWidth="1"/>
    <col min="12843" max="13050" width="11.19921875" style="1"/>
    <col min="13051" max="13051" width="21.69921875" style="1" customWidth="1"/>
    <col min="13052" max="13052" width="28.19921875" style="1" customWidth="1"/>
    <col min="13053" max="13053" width="28.69921875" style="1" customWidth="1"/>
    <col min="13054" max="13054" width="11.19921875" style="1"/>
    <col min="13055" max="13055" width="25.296875" style="1" customWidth="1"/>
    <col min="13056" max="13056" width="28.3984375" style="1" customWidth="1"/>
    <col min="13057" max="13058" width="34.8984375" style="1" customWidth="1"/>
    <col min="13059" max="13060" width="13.296875" style="1" customWidth="1"/>
    <col min="13061" max="13061" width="11.19921875" style="1"/>
    <col min="13062" max="13062" width="16" style="1" customWidth="1"/>
    <col min="13063" max="13066" width="11.19921875" style="1"/>
    <col min="13067" max="13067" width="48.3984375" style="1" customWidth="1"/>
    <col min="13068" max="13068" width="11.19921875" style="1"/>
    <col min="13069" max="13069" width="12.69921875" style="1" customWidth="1"/>
    <col min="13070" max="13070" width="13.796875" style="1" customWidth="1"/>
    <col min="13071" max="13074" width="11.19921875" style="1"/>
    <col min="13075" max="13075" width="16.19921875" style="1" customWidth="1"/>
    <col min="13076" max="13079" width="11.19921875" style="1"/>
    <col min="13080" max="13080" width="14.09765625" style="1" customWidth="1"/>
    <col min="13081" max="13084" width="11.19921875" style="1"/>
    <col min="13085" max="13085" width="28.09765625" style="1" customWidth="1"/>
    <col min="13086" max="13092" width="11.19921875" style="1"/>
    <col min="13093" max="13097" width="0" style="1" hidden="1" customWidth="1"/>
    <col min="13098" max="13098" width="57.19921875" style="1" customWidth="1"/>
    <col min="13099" max="13306" width="11.19921875" style="1"/>
    <col min="13307" max="13307" width="21.69921875" style="1" customWidth="1"/>
    <col min="13308" max="13308" width="28.19921875" style="1" customWidth="1"/>
    <col min="13309" max="13309" width="28.69921875" style="1" customWidth="1"/>
    <col min="13310" max="13310" width="11.19921875" style="1"/>
    <col min="13311" max="13311" width="25.296875" style="1" customWidth="1"/>
    <col min="13312" max="13312" width="28.3984375" style="1" customWidth="1"/>
    <col min="13313" max="13314" width="34.8984375" style="1" customWidth="1"/>
    <col min="13315" max="13316" width="13.296875" style="1" customWidth="1"/>
    <col min="13317" max="13317" width="11.19921875" style="1"/>
    <col min="13318" max="13318" width="16" style="1" customWidth="1"/>
    <col min="13319" max="13322" width="11.19921875" style="1"/>
    <col min="13323" max="13323" width="48.3984375" style="1" customWidth="1"/>
    <col min="13324" max="13324" width="11.19921875" style="1"/>
    <col min="13325" max="13325" width="12.69921875" style="1" customWidth="1"/>
    <col min="13326" max="13326" width="13.796875" style="1" customWidth="1"/>
    <col min="13327" max="13330" width="11.19921875" style="1"/>
    <col min="13331" max="13331" width="16.19921875" style="1" customWidth="1"/>
    <col min="13332" max="13335" width="11.19921875" style="1"/>
    <col min="13336" max="13336" width="14.09765625" style="1" customWidth="1"/>
    <col min="13337" max="13340" width="11.19921875" style="1"/>
    <col min="13341" max="13341" width="28.09765625" style="1" customWidth="1"/>
    <col min="13342" max="13348" width="11.19921875" style="1"/>
    <col min="13349" max="13353" width="0" style="1" hidden="1" customWidth="1"/>
    <col min="13354" max="13354" width="57.19921875" style="1" customWidth="1"/>
    <col min="13355" max="13562" width="11.19921875" style="1"/>
    <col min="13563" max="13563" width="21.69921875" style="1" customWidth="1"/>
    <col min="13564" max="13564" width="28.19921875" style="1" customWidth="1"/>
    <col min="13565" max="13565" width="28.69921875" style="1" customWidth="1"/>
    <col min="13566" max="13566" width="11.19921875" style="1"/>
    <col min="13567" max="13567" width="25.296875" style="1" customWidth="1"/>
    <col min="13568" max="13568" width="28.3984375" style="1" customWidth="1"/>
    <col min="13569" max="13570" width="34.8984375" style="1" customWidth="1"/>
    <col min="13571" max="13572" width="13.296875" style="1" customWidth="1"/>
    <col min="13573" max="13573" width="11.19921875" style="1"/>
    <col min="13574" max="13574" width="16" style="1" customWidth="1"/>
    <col min="13575" max="13578" width="11.19921875" style="1"/>
    <col min="13579" max="13579" width="48.3984375" style="1" customWidth="1"/>
    <col min="13580" max="13580" width="11.19921875" style="1"/>
    <col min="13581" max="13581" width="12.69921875" style="1" customWidth="1"/>
    <col min="13582" max="13582" width="13.796875" style="1" customWidth="1"/>
    <col min="13583" max="13586" width="11.19921875" style="1"/>
    <col min="13587" max="13587" width="16.19921875" style="1" customWidth="1"/>
    <col min="13588" max="13591" width="11.19921875" style="1"/>
    <col min="13592" max="13592" width="14.09765625" style="1" customWidth="1"/>
    <col min="13593" max="13596" width="11.19921875" style="1"/>
    <col min="13597" max="13597" width="28.09765625" style="1" customWidth="1"/>
    <col min="13598" max="13604" width="11.19921875" style="1"/>
    <col min="13605" max="13609" width="0" style="1" hidden="1" customWidth="1"/>
    <col min="13610" max="13610" width="57.19921875" style="1" customWidth="1"/>
    <col min="13611" max="13818" width="11.19921875" style="1"/>
    <col min="13819" max="13819" width="21.69921875" style="1" customWidth="1"/>
    <col min="13820" max="13820" width="28.19921875" style="1" customWidth="1"/>
    <col min="13821" max="13821" width="28.69921875" style="1" customWidth="1"/>
    <col min="13822" max="13822" width="11.19921875" style="1"/>
    <col min="13823" max="13823" width="25.296875" style="1" customWidth="1"/>
    <col min="13824" max="13824" width="28.3984375" style="1" customWidth="1"/>
    <col min="13825" max="13826" width="34.8984375" style="1" customWidth="1"/>
    <col min="13827" max="13828" width="13.296875" style="1" customWidth="1"/>
    <col min="13829" max="13829" width="11.19921875" style="1"/>
    <col min="13830" max="13830" width="16" style="1" customWidth="1"/>
    <col min="13831" max="13834" width="11.19921875" style="1"/>
    <col min="13835" max="13835" width="48.3984375" style="1" customWidth="1"/>
    <col min="13836" max="13836" width="11.19921875" style="1"/>
    <col min="13837" max="13837" width="12.69921875" style="1" customWidth="1"/>
    <col min="13838" max="13838" width="13.796875" style="1" customWidth="1"/>
    <col min="13839" max="13842" width="11.19921875" style="1"/>
    <col min="13843" max="13843" width="16.19921875" style="1" customWidth="1"/>
    <col min="13844" max="13847" width="11.19921875" style="1"/>
    <col min="13848" max="13848" width="14.09765625" style="1" customWidth="1"/>
    <col min="13849" max="13852" width="11.19921875" style="1"/>
    <col min="13853" max="13853" width="28.09765625" style="1" customWidth="1"/>
    <col min="13854" max="13860" width="11.19921875" style="1"/>
    <col min="13861" max="13865" width="0" style="1" hidden="1" customWidth="1"/>
    <col min="13866" max="13866" width="57.19921875" style="1" customWidth="1"/>
    <col min="13867" max="14074" width="11.19921875" style="1"/>
    <col min="14075" max="14075" width="21.69921875" style="1" customWidth="1"/>
    <col min="14076" max="14076" width="28.19921875" style="1" customWidth="1"/>
    <col min="14077" max="14077" width="28.69921875" style="1" customWidth="1"/>
    <col min="14078" max="14078" width="11.19921875" style="1"/>
    <col min="14079" max="14079" width="25.296875" style="1" customWidth="1"/>
    <col min="14080" max="14080" width="28.3984375" style="1" customWidth="1"/>
    <col min="14081" max="14082" width="34.8984375" style="1" customWidth="1"/>
    <col min="14083" max="14084" width="13.296875" style="1" customWidth="1"/>
    <col min="14085" max="14085" width="11.19921875" style="1"/>
    <col min="14086" max="14086" width="16" style="1" customWidth="1"/>
    <col min="14087" max="14090" width="11.19921875" style="1"/>
    <col min="14091" max="14091" width="48.3984375" style="1" customWidth="1"/>
    <col min="14092" max="14092" width="11.19921875" style="1"/>
    <col min="14093" max="14093" width="12.69921875" style="1" customWidth="1"/>
    <col min="14094" max="14094" width="13.796875" style="1" customWidth="1"/>
    <col min="14095" max="14098" width="11.19921875" style="1"/>
    <col min="14099" max="14099" width="16.19921875" style="1" customWidth="1"/>
    <col min="14100" max="14103" width="11.19921875" style="1"/>
    <col min="14104" max="14104" width="14.09765625" style="1" customWidth="1"/>
    <col min="14105" max="14108" width="11.19921875" style="1"/>
    <col min="14109" max="14109" width="28.09765625" style="1" customWidth="1"/>
    <col min="14110" max="14116" width="11.19921875" style="1"/>
    <col min="14117" max="14121" width="0" style="1" hidden="1" customWidth="1"/>
    <col min="14122" max="14122" width="57.19921875" style="1" customWidth="1"/>
    <col min="14123" max="14330" width="11.19921875" style="1"/>
    <col min="14331" max="14331" width="21.69921875" style="1" customWidth="1"/>
    <col min="14332" max="14332" width="28.19921875" style="1" customWidth="1"/>
    <col min="14333" max="14333" width="28.69921875" style="1" customWidth="1"/>
    <col min="14334" max="14334" width="11.19921875" style="1"/>
    <col min="14335" max="14335" width="25.296875" style="1" customWidth="1"/>
    <col min="14336" max="14336" width="28.3984375" style="1" customWidth="1"/>
    <col min="14337" max="14338" width="34.8984375" style="1" customWidth="1"/>
    <col min="14339" max="14340" width="13.296875" style="1" customWidth="1"/>
    <col min="14341" max="14341" width="11.19921875" style="1"/>
    <col min="14342" max="14342" width="16" style="1" customWidth="1"/>
    <col min="14343" max="14346" width="11.19921875" style="1"/>
    <col min="14347" max="14347" width="48.3984375" style="1" customWidth="1"/>
    <col min="14348" max="14348" width="11.19921875" style="1"/>
    <col min="14349" max="14349" width="12.69921875" style="1" customWidth="1"/>
    <col min="14350" max="14350" width="13.796875" style="1" customWidth="1"/>
    <col min="14351" max="14354" width="11.19921875" style="1"/>
    <col min="14355" max="14355" width="16.19921875" style="1" customWidth="1"/>
    <col min="14356" max="14359" width="11.19921875" style="1"/>
    <col min="14360" max="14360" width="14.09765625" style="1" customWidth="1"/>
    <col min="14361" max="14364" width="11.19921875" style="1"/>
    <col min="14365" max="14365" width="28.09765625" style="1" customWidth="1"/>
    <col min="14366" max="14372" width="11.19921875" style="1"/>
    <col min="14373" max="14377" width="0" style="1" hidden="1" customWidth="1"/>
    <col min="14378" max="14378" width="57.19921875" style="1" customWidth="1"/>
    <col min="14379" max="14586" width="11.19921875" style="1"/>
    <col min="14587" max="14587" width="21.69921875" style="1" customWidth="1"/>
    <col min="14588" max="14588" width="28.19921875" style="1" customWidth="1"/>
    <col min="14589" max="14589" width="28.69921875" style="1" customWidth="1"/>
    <col min="14590" max="14590" width="11.19921875" style="1"/>
    <col min="14591" max="14591" width="25.296875" style="1" customWidth="1"/>
    <col min="14592" max="14592" width="28.3984375" style="1" customWidth="1"/>
    <col min="14593" max="14594" width="34.8984375" style="1" customWidth="1"/>
    <col min="14595" max="14596" width="13.296875" style="1" customWidth="1"/>
    <col min="14597" max="14597" width="11.19921875" style="1"/>
    <col min="14598" max="14598" width="16" style="1" customWidth="1"/>
    <col min="14599" max="14602" width="11.19921875" style="1"/>
    <col min="14603" max="14603" width="48.3984375" style="1" customWidth="1"/>
    <col min="14604" max="14604" width="11.19921875" style="1"/>
    <col min="14605" max="14605" width="12.69921875" style="1" customWidth="1"/>
    <col min="14606" max="14606" width="13.796875" style="1" customWidth="1"/>
    <col min="14607" max="14610" width="11.19921875" style="1"/>
    <col min="14611" max="14611" width="16.19921875" style="1" customWidth="1"/>
    <col min="14612" max="14615" width="11.19921875" style="1"/>
    <col min="14616" max="14616" width="14.09765625" style="1" customWidth="1"/>
    <col min="14617" max="14620" width="11.19921875" style="1"/>
    <col min="14621" max="14621" width="28.09765625" style="1" customWidth="1"/>
    <col min="14622" max="14628" width="11.19921875" style="1"/>
    <col min="14629" max="14633" width="0" style="1" hidden="1" customWidth="1"/>
    <col min="14634" max="14634" width="57.19921875" style="1" customWidth="1"/>
    <col min="14635" max="14842" width="11.19921875" style="1"/>
    <col min="14843" max="14843" width="21.69921875" style="1" customWidth="1"/>
    <col min="14844" max="14844" width="28.19921875" style="1" customWidth="1"/>
    <col min="14845" max="14845" width="28.69921875" style="1" customWidth="1"/>
    <col min="14846" max="14846" width="11.19921875" style="1"/>
    <col min="14847" max="14847" width="25.296875" style="1" customWidth="1"/>
    <col min="14848" max="14848" width="28.3984375" style="1" customWidth="1"/>
    <col min="14849" max="14850" width="34.8984375" style="1" customWidth="1"/>
    <col min="14851" max="14852" width="13.296875" style="1" customWidth="1"/>
    <col min="14853" max="14853" width="11.19921875" style="1"/>
    <col min="14854" max="14854" width="16" style="1" customWidth="1"/>
    <col min="14855" max="14858" width="11.19921875" style="1"/>
    <col min="14859" max="14859" width="48.3984375" style="1" customWidth="1"/>
    <col min="14860" max="14860" width="11.19921875" style="1"/>
    <col min="14861" max="14861" width="12.69921875" style="1" customWidth="1"/>
    <col min="14862" max="14862" width="13.796875" style="1" customWidth="1"/>
    <col min="14863" max="14866" width="11.19921875" style="1"/>
    <col min="14867" max="14867" width="16.19921875" style="1" customWidth="1"/>
    <col min="14868" max="14871" width="11.19921875" style="1"/>
    <col min="14872" max="14872" width="14.09765625" style="1" customWidth="1"/>
    <col min="14873" max="14876" width="11.19921875" style="1"/>
    <col min="14877" max="14877" width="28.09765625" style="1" customWidth="1"/>
    <col min="14878" max="14884" width="11.19921875" style="1"/>
    <col min="14885" max="14889" width="0" style="1" hidden="1" customWidth="1"/>
    <col min="14890" max="14890" width="57.19921875" style="1" customWidth="1"/>
    <col min="14891" max="15098" width="11.19921875" style="1"/>
    <col min="15099" max="15099" width="21.69921875" style="1" customWidth="1"/>
    <col min="15100" max="15100" width="28.19921875" style="1" customWidth="1"/>
    <col min="15101" max="15101" width="28.69921875" style="1" customWidth="1"/>
    <col min="15102" max="15102" width="11.19921875" style="1"/>
    <col min="15103" max="15103" width="25.296875" style="1" customWidth="1"/>
    <col min="15104" max="15104" width="28.3984375" style="1" customWidth="1"/>
    <col min="15105" max="15106" width="34.8984375" style="1" customWidth="1"/>
    <col min="15107" max="15108" width="13.296875" style="1" customWidth="1"/>
    <col min="15109" max="15109" width="11.19921875" style="1"/>
    <col min="15110" max="15110" width="16" style="1" customWidth="1"/>
    <col min="15111" max="15114" width="11.19921875" style="1"/>
    <col min="15115" max="15115" width="48.3984375" style="1" customWidth="1"/>
    <col min="15116" max="15116" width="11.19921875" style="1"/>
    <col min="15117" max="15117" width="12.69921875" style="1" customWidth="1"/>
    <col min="15118" max="15118" width="13.796875" style="1" customWidth="1"/>
    <col min="15119" max="15122" width="11.19921875" style="1"/>
    <col min="15123" max="15123" width="16.19921875" style="1" customWidth="1"/>
    <col min="15124" max="15127" width="11.19921875" style="1"/>
    <col min="15128" max="15128" width="14.09765625" style="1" customWidth="1"/>
    <col min="15129" max="15132" width="11.19921875" style="1"/>
    <col min="15133" max="15133" width="28.09765625" style="1" customWidth="1"/>
    <col min="15134" max="15140" width="11.19921875" style="1"/>
    <col min="15141" max="15145" width="0" style="1" hidden="1" customWidth="1"/>
    <col min="15146" max="15146" width="57.19921875" style="1" customWidth="1"/>
    <col min="15147" max="15354" width="11.19921875" style="1"/>
    <col min="15355" max="15355" width="21.69921875" style="1" customWidth="1"/>
    <col min="15356" max="15356" width="28.19921875" style="1" customWidth="1"/>
    <col min="15357" max="15357" width="28.69921875" style="1" customWidth="1"/>
    <col min="15358" max="15358" width="11.19921875" style="1"/>
    <col min="15359" max="15359" width="25.296875" style="1" customWidth="1"/>
    <col min="15360" max="15360" width="28.3984375" style="1" customWidth="1"/>
    <col min="15361" max="15362" width="34.8984375" style="1" customWidth="1"/>
    <col min="15363" max="15364" width="13.296875" style="1" customWidth="1"/>
    <col min="15365" max="15365" width="11.19921875" style="1"/>
    <col min="15366" max="15366" width="16" style="1" customWidth="1"/>
    <col min="15367" max="15370" width="11.19921875" style="1"/>
    <col min="15371" max="15371" width="48.3984375" style="1" customWidth="1"/>
    <col min="15372" max="15372" width="11.19921875" style="1"/>
    <col min="15373" max="15373" width="12.69921875" style="1" customWidth="1"/>
    <col min="15374" max="15374" width="13.796875" style="1" customWidth="1"/>
    <col min="15375" max="15378" width="11.19921875" style="1"/>
    <col min="15379" max="15379" width="16.19921875" style="1" customWidth="1"/>
    <col min="15380" max="15383" width="11.19921875" style="1"/>
    <col min="15384" max="15384" width="14.09765625" style="1" customWidth="1"/>
    <col min="15385" max="15388" width="11.19921875" style="1"/>
    <col min="15389" max="15389" width="28.09765625" style="1" customWidth="1"/>
    <col min="15390" max="15396" width="11.19921875" style="1"/>
    <col min="15397" max="15401" width="0" style="1" hidden="1" customWidth="1"/>
    <col min="15402" max="15402" width="57.19921875" style="1" customWidth="1"/>
    <col min="15403" max="15610" width="11.19921875" style="1"/>
    <col min="15611" max="15611" width="21.69921875" style="1" customWidth="1"/>
    <col min="15612" max="15612" width="28.19921875" style="1" customWidth="1"/>
    <col min="15613" max="15613" width="28.69921875" style="1" customWidth="1"/>
    <col min="15614" max="15614" width="11.19921875" style="1"/>
    <col min="15615" max="15615" width="25.296875" style="1" customWidth="1"/>
    <col min="15616" max="15616" width="28.3984375" style="1" customWidth="1"/>
    <col min="15617" max="15618" width="34.8984375" style="1" customWidth="1"/>
    <col min="15619" max="15620" width="13.296875" style="1" customWidth="1"/>
    <col min="15621" max="15621" width="11.19921875" style="1"/>
    <col min="15622" max="15622" width="16" style="1" customWidth="1"/>
    <col min="15623" max="15626" width="11.19921875" style="1"/>
    <col min="15627" max="15627" width="48.3984375" style="1" customWidth="1"/>
    <col min="15628" max="15628" width="11.19921875" style="1"/>
    <col min="15629" max="15629" width="12.69921875" style="1" customWidth="1"/>
    <col min="15630" max="15630" width="13.796875" style="1" customWidth="1"/>
    <col min="15631" max="15634" width="11.19921875" style="1"/>
    <col min="15635" max="15635" width="16.19921875" style="1" customWidth="1"/>
    <col min="15636" max="15639" width="11.19921875" style="1"/>
    <col min="15640" max="15640" width="14.09765625" style="1" customWidth="1"/>
    <col min="15641" max="15644" width="11.19921875" style="1"/>
    <col min="15645" max="15645" width="28.09765625" style="1" customWidth="1"/>
    <col min="15646" max="15652" width="11.19921875" style="1"/>
    <col min="15653" max="15657" width="0" style="1" hidden="1" customWidth="1"/>
    <col min="15658" max="15658" width="57.19921875" style="1" customWidth="1"/>
    <col min="15659" max="15866" width="11.19921875" style="1"/>
    <col min="15867" max="15867" width="21.69921875" style="1" customWidth="1"/>
    <col min="15868" max="15868" width="28.19921875" style="1" customWidth="1"/>
    <col min="15869" max="15869" width="28.69921875" style="1" customWidth="1"/>
    <col min="15870" max="15870" width="11.19921875" style="1"/>
    <col min="15871" max="15871" width="25.296875" style="1" customWidth="1"/>
    <col min="15872" max="15872" width="28.3984375" style="1" customWidth="1"/>
    <col min="15873" max="15874" width="34.8984375" style="1" customWidth="1"/>
    <col min="15875" max="15876" width="13.296875" style="1" customWidth="1"/>
    <col min="15877" max="15877" width="11.19921875" style="1"/>
    <col min="15878" max="15878" width="16" style="1" customWidth="1"/>
    <col min="15879" max="15882" width="11.19921875" style="1"/>
    <col min="15883" max="15883" width="48.3984375" style="1" customWidth="1"/>
    <col min="15884" max="15884" width="11.19921875" style="1"/>
    <col min="15885" max="15885" width="12.69921875" style="1" customWidth="1"/>
    <col min="15886" max="15886" width="13.796875" style="1" customWidth="1"/>
    <col min="15887" max="15890" width="11.19921875" style="1"/>
    <col min="15891" max="15891" width="16.19921875" style="1" customWidth="1"/>
    <col min="15892" max="15895" width="11.19921875" style="1"/>
    <col min="15896" max="15896" width="14.09765625" style="1" customWidth="1"/>
    <col min="15897" max="15900" width="11.19921875" style="1"/>
    <col min="15901" max="15901" width="28.09765625" style="1" customWidth="1"/>
    <col min="15902" max="15908" width="11.19921875" style="1"/>
    <col min="15909" max="15913" width="0" style="1" hidden="1" customWidth="1"/>
    <col min="15914" max="15914" width="57.19921875" style="1" customWidth="1"/>
    <col min="15915" max="16122" width="11.19921875" style="1"/>
    <col min="16123" max="16123" width="21.69921875" style="1" customWidth="1"/>
    <col min="16124" max="16124" width="28.19921875" style="1" customWidth="1"/>
    <col min="16125" max="16125" width="28.69921875" style="1" customWidth="1"/>
    <col min="16126" max="16126" width="11.19921875" style="1"/>
    <col min="16127" max="16127" width="25.296875" style="1" customWidth="1"/>
    <col min="16128" max="16128" width="28.3984375" style="1" customWidth="1"/>
    <col min="16129" max="16130" width="34.8984375" style="1" customWidth="1"/>
    <col min="16131" max="16132" width="13.296875" style="1" customWidth="1"/>
    <col min="16133" max="16133" width="11.19921875" style="1"/>
    <col min="16134" max="16134" width="16" style="1" customWidth="1"/>
    <col min="16135" max="16138" width="11.19921875" style="1"/>
    <col min="16139" max="16139" width="48.3984375" style="1" customWidth="1"/>
    <col min="16140" max="16140" width="11.19921875" style="1"/>
    <col min="16141" max="16141" width="12.69921875" style="1" customWidth="1"/>
    <col min="16142" max="16142" width="13.796875" style="1" customWidth="1"/>
    <col min="16143" max="16146" width="11.19921875" style="1"/>
    <col min="16147" max="16147" width="16.19921875" style="1" customWidth="1"/>
    <col min="16148" max="16151" width="11.19921875" style="1"/>
    <col min="16152" max="16152" width="14.09765625" style="1" customWidth="1"/>
    <col min="16153" max="16156" width="11.19921875" style="1"/>
    <col min="16157" max="16157" width="28.09765625" style="1" customWidth="1"/>
    <col min="16158" max="16164" width="11.19921875" style="1"/>
    <col min="16165" max="16169" width="0" style="1" hidden="1" customWidth="1"/>
    <col min="16170" max="16170" width="57.19921875" style="1" customWidth="1"/>
    <col min="16171" max="16384" width="11.19921875" style="1"/>
  </cols>
  <sheetData>
    <row r="1" spans="1:48" s="111" customFormat="1" ht="13.8" x14ac:dyDescent="0.25">
      <c r="A1" s="126"/>
      <c r="B1" s="126"/>
      <c r="C1" s="128" t="s">
        <v>546</v>
      </c>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row>
    <row r="2" spans="1:48" s="111" customFormat="1" ht="13.8" x14ac:dyDescent="0.25">
      <c r="A2" s="126"/>
      <c r="B2" s="126"/>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row>
    <row r="3" spans="1:48" s="111" customFormat="1" ht="13.8" x14ac:dyDescent="0.25">
      <c r="A3" s="126"/>
      <c r="B3" s="126"/>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row>
    <row r="4" spans="1:48" s="111" customFormat="1" ht="13.8" x14ac:dyDescent="0.25">
      <c r="A4" s="126"/>
      <c r="B4" s="126"/>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row>
    <row r="5" spans="1:48" s="111" customFormat="1" ht="13.8" x14ac:dyDescent="0.25">
      <c r="A5" s="126"/>
      <c r="B5" s="126"/>
      <c r="C5" s="128"/>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row>
    <row r="6" spans="1:48" s="111" customFormat="1" ht="13.8" x14ac:dyDescent="0.25">
      <c r="A6" s="126"/>
      <c r="B6" s="126"/>
      <c r="C6" s="112" t="s">
        <v>547</v>
      </c>
      <c r="D6" s="136" t="s">
        <v>313</v>
      </c>
      <c r="E6" s="137"/>
      <c r="F6" s="137"/>
      <c r="G6" s="138"/>
      <c r="H6" s="130"/>
      <c r="I6" s="130"/>
      <c r="J6" s="130"/>
      <c r="K6" s="130"/>
      <c r="L6" s="130"/>
      <c r="M6" s="130"/>
      <c r="N6" s="130"/>
      <c r="O6" s="130"/>
      <c r="P6" s="130"/>
      <c r="Q6" s="115"/>
      <c r="R6" s="114"/>
      <c r="S6" s="130"/>
      <c r="T6" s="130"/>
      <c r="U6" s="130"/>
      <c r="V6" s="130"/>
      <c r="W6" s="130"/>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row>
    <row r="7" spans="1:48" s="113" customFormat="1" ht="13.8" x14ac:dyDescent="0.25">
      <c r="A7" s="126"/>
      <c r="B7" s="126"/>
      <c r="C7" s="112" t="s">
        <v>548</v>
      </c>
      <c r="D7" s="132"/>
      <c r="E7" s="132"/>
      <c r="F7" s="133"/>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row>
    <row r="8" spans="1:48" s="113" customFormat="1" ht="13.8" x14ac:dyDescent="0.25">
      <c r="A8" s="126"/>
      <c r="B8" s="126"/>
      <c r="C8" s="112" t="s">
        <v>549</v>
      </c>
      <c r="D8" s="134" t="s">
        <v>550</v>
      </c>
      <c r="E8" s="134"/>
      <c r="F8" s="134"/>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row>
    <row r="9" spans="1:48" s="113" customFormat="1" ht="42.75" customHeight="1" x14ac:dyDescent="0.25">
      <c r="A9" s="127"/>
      <c r="B9" s="127"/>
      <c r="C9" s="112" t="s">
        <v>551</v>
      </c>
      <c r="D9" s="135">
        <v>45777</v>
      </c>
      <c r="E9" s="134"/>
      <c r="F9" s="134"/>
      <c r="G9" s="112" t="s">
        <v>552</v>
      </c>
      <c r="H9" s="117" t="s">
        <v>553</v>
      </c>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row>
    <row r="10" spans="1:48" x14ac:dyDescent="0.25">
      <c r="AD10" s="1"/>
      <c r="AE10" s="18"/>
    </row>
    <row r="11" spans="1:48" x14ac:dyDescent="0.25">
      <c r="AD11" s="1"/>
      <c r="AE11" s="18"/>
    </row>
    <row r="12" spans="1:48" s="2" customFormat="1" ht="19.5" customHeight="1" x14ac:dyDescent="0.25">
      <c r="A12" s="145" t="s">
        <v>17</v>
      </c>
      <c r="B12" s="222" t="s">
        <v>2</v>
      </c>
      <c r="C12" s="222" t="s">
        <v>3</v>
      </c>
      <c r="D12" s="222" t="s">
        <v>4</v>
      </c>
      <c r="E12" s="222"/>
      <c r="F12" s="222"/>
      <c r="G12" s="222"/>
      <c r="H12" s="222"/>
      <c r="I12" s="222"/>
      <c r="J12" s="222"/>
      <c r="K12" s="222" t="s">
        <v>5</v>
      </c>
      <c r="L12" s="222"/>
      <c r="M12" s="222"/>
      <c r="N12" s="222"/>
      <c r="O12" s="222"/>
      <c r="P12" s="222"/>
      <c r="Q12" s="222" t="s">
        <v>6</v>
      </c>
      <c r="R12" s="222" t="s">
        <v>7</v>
      </c>
      <c r="S12" s="222" t="s">
        <v>8</v>
      </c>
      <c r="T12" s="222" t="s">
        <v>9</v>
      </c>
      <c r="U12" s="222" t="s">
        <v>10</v>
      </c>
      <c r="V12" s="222"/>
      <c r="W12" s="222"/>
      <c r="X12" s="222"/>
      <c r="Y12" s="222"/>
      <c r="Z12" s="222"/>
      <c r="AA12" s="222"/>
      <c r="AB12" s="222"/>
      <c r="AC12" s="222"/>
      <c r="AD12" s="222" t="s">
        <v>11</v>
      </c>
      <c r="AE12" s="222"/>
      <c r="AF12" s="222" t="s">
        <v>12</v>
      </c>
      <c r="AG12" s="222"/>
      <c r="AH12" s="222"/>
      <c r="AI12" s="222" t="s">
        <v>13</v>
      </c>
      <c r="AJ12" s="222" t="s">
        <v>14</v>
      </c>
      <c r="AK12" s="222"/>
      <c r="AL12" s="222"/>
      <c r="AM12" s="222"/>
      <c r="AN12" s="222"/>
      <c r="AO12" s="222"/>
      <c r="AP12" s="222"/>
      <c r="AQ12" s="222"/>
      <c r="AR12" s="278" t="s">
        <v>15</v>
      </c>
      <c r="AS12" s="278"/>
      <c r="AT12" s="279" t="s">
        <v>16</v>
      </c>
      <c r="AU12" s="279"/>
      <c r="AV12" s="279"/>
    </row>
    <row r="13" spans="1:48" s="2" customFormat="1" ht="24.75" customHeight="1" x14ac:dyDescent="0.25">
      <c r="A13" s="145"/>
      <c r="B13" s="222"/>
      <c r="C13" s="222"/>
      <c r="D13" s="222"/>
      <c r="E13" s="222"/>
      <c r="F13" s="222"/>
      <c r="G13" s="222"/>
      <c r="H13" s="222"/>
      <c r="I13" s="222"/>
      <c r="J13" s="222"/>
      <c r="K13" s="222" t="s">
        <v>18</v>
      </c>
      <c r="L13" s="222"/>
      <c r="M13" s="222"/>
      <c r="N13" s="222"/>
      <c r="O13" s="222"/>
      <c r="P13" s="222"/>
      <c r="Q13" s="222"/>
      <c r="R13" s="222"/>
      <c r="S13" s="222"/>
      <c r="T13" s="222"/>
      <c r="U13" s="38" t="s">
        <v>19</v>
      </c>
      <c r="V13" s="222" t="s">
        <v>20</v>
      </c>
      <c r="W13" s="222"/>
      <c r="X13" s="222"/>
      <c r="Y13" s="222"/>
      <c r="Z13" s="222" t="s">
        <v>21</v>
      </c>
      <c r="AA13" s="222"/>
      <c r="AB13" s="222"/>
      <c r="AC13" s="38"/>
      <c r="AD13" s="222"/>
      <c r="AE13" s="222"/>
      <c r="AF13" s="222"/>
      <c r="AG13" s="222"/>
      <c r="AH13" s="222"/>
      <c r="AI13" s="222"/>
      <c r="AJ13" s="222"/>
      <c r="AK13" s="222"/>
      <c r="AL13" s="222"/>
      <c r="AM13" s="222"/>
      <c r="AN13" s="222"/>
      <c r="AO13" s="222"/>
      <c r="AP13" s="222"/>
      <c r="AQ13" s="222"/>
      <c r="AR13" s="278"/>
      <c r="AS13" s="278"/>
      <c r="AT13" s="279"/>
      <c r="AU13" s="279"/>
      <c r="AV13" s="279"/>
    </row>
    <row r="14" spans="1:48" s="3" customFormat="1" ht="59.25" customHeight="1" x14ac:dyDescent="0.25">
      <c r="A14" s="145"/>
      <c r="B14" s="281" t="s">
        <v>22</v>
      </c>
      <c r="C14" s="222"/>
      <c r="D14" s="38" t="s">
        <v>23</v>
      </c>
      <c r="E14" s="38" t="s">
        <v>24</v>
      </c>
      <c r="F14" s="38" t="s">
        <v>1</v>
      </c>
      <c r="G14" s="38" t="s">
        <v>25</v>
      </c>
      <c r="H14" s="38" t="s">
        <v>26</v>
      </c>
      <c r="I14" s="38" t="s">
        <v>27</v>
      </c>
      <c r="J14" s="38" t="s">
        <v>28</v>
      </c>
      <c r="K14" s="38" t="s">
        <v>29</v>
      </c>
      <c r="L14" s="38" t="s">
        <v>30</v>
      </c>
      <c r="M14" s="38" t="s">
        <v>31</v>
      </c>
      <c r="N14" s="38" t="s">
        <v>0</v>
      </c>
      <c r="O14" s="38" t="s">
        <v>31</v>
      </c>
      <c r="P14" s="38" t="s">
        <v>32</v>
      </c>
      <c r="Q14" s="222"/>
      <c r="R14" s="222"/>
      <c r="S14" s="222"/>
      <c r="T14" s="222"/>
      <c r="U14" s="38" t="s">
        <v>33</v>
      </c>
      <c r="V14" s="38" t="s">
        <v>34</v>
      </c>
      <c r="W14" s="38" t="s">
        <v>35</v>
      </c>
      <c r="X14" s="38" t="s">
        <v>36</v>
      </c>
      <c r="Y14" s="38" t="s">
        <v>35</v>
      </c>
      <c r="Z14" s="38" t="s">
        <v>37</v>
      </c>
      <c r="AA14" s="38" t="s">
        <v>38</v>
      </c>
      <c r="AB14" s="38" t="s">
        <v>39</v>
      </c>
      <c r="AC14" s="38" t="s">
        <v>40</v>
      </c>
      <c r="AD14" s="38" t="s">
        <v>41</v>
      </c>
      <c r="AE14" s="38" t="s">
        <v>42</v>
      </c>
      <c r="AF14" s="38" t="s">
        <v>43</v>
      </c>
      <c r="AG14" s="38" t="s">
        <v>44</v>
      </c>
      <c r="AH14" s="38" t="s">
        <v>32</v>
      </c>
      <c r="AI14" s="222"/>
      <c r="AJ14" s="38" t="s">
        <v>45</v>
      </c>
      <c r="AK14" s="38" t="s">
        <v>46</v>
      </c>
      <c r="AL14" s="38" t="s">
        <v>47</v>
      </c>
      <c r="AM14" s="38" t="s">
        <v>48</v>
      </c>
      <c r="AN14" s="38" t="s">
        <v>49</v>
      </c>
      <c r="AO14" s="38" t="s">
        <v>50</v>
      </c>
      <c r="AP14" s="38" t="s">
        <v>51</v>
      </c>
      <c r="AQ14" s="38" t="s">
        <v>52</v>
      </c>
      <c r="AR14" s="36" t="s">
        <v>53</v>
      </c>
      <c r="AS14" s="36" t="s">
        <v>54</v>
      </c>
      <c r="AT14" s="36" t="s">
        <v>55</v>
      </c>
      <c r="AU14" s="36" t="s">
        <v>56</v>
      </c>
      <c r="AV14" s="36" t="s">
        <v>57</v>
      </c>
    </row>
    <row r="15" spans="1:48" s="5" customFormat="1" ht="150" customHeight="1" x14ac:dyDescent="0.25">
      <c r="A15" s="124" t="s">
        <v>125</v>
      </c>
      <c r="B15" s="213" t="s">
        <v>87</v>
      </c>
      <c r="C15" s="124" t="s">
        <v>126</v>
      </c>
      <c r="D15" s="124" t="s">
        <v>127</v>
      </c>
      <c r="E15" s="124" t="s">
        <v>58</v>
      </c>
      <c r="F15" s="124" t="s">
        <v>128</v>
      </c>
      <c r="G15" s="124" t="s">
        <v>129</v>
      </c>
      <c r="H15" s="124" t="s">
        <v>130</v>
      </c>
      <c r="I15" s="124" t="s">
        <v>131</v>
      </c>
      <c r="J15" s="124" t="s">
        <v>59</v>
      </c>
      <c r="K15" s="124">
        <v>760</v>
      </c>
      <c r="L15" s="124" t="s">
        <v>73</v>
      </c>
      <c r="M15" s="174">
        <v>0.8</v>
      </c>
      <c r="N15" s="124" t="s">
        <v>75</v>
      </c>
      <c r="O15" s="174">
        <v>0.6</v>
      </c>
      <c r="P15" s="282" t="s">
        <v>132</v>
      </c>
      <c r="Q15" s="42" t="s">
        <v>60</v>
      </c>
      <c r="R15" s="42" t="s">
        <v>133</v>
      </c>
      <c r="S15" s="42" t="s">
        <v>61</v>
      </c>
      <c r="T15" s="42" t="s">
        <v>135</v>
      </c>
      <c r="U15" s="42" t="s">
        <v>136</v>
      </c>
      <c r="V15" s="42" t="s">
        <v>60</v>
      </c>
      <c r="W15" s="20">
        <v>0.25</v>
      </c>
      <c r="X15" s="42" t="s">
        <v>66</v>
      </c>
      <c r="Y15" s="20">
        <v>0.15</v>
      </c>
      <c r="Z15" s="42" t="s">
        <v>137</v>
      </c>
      <c r="AA15" s="42" t="s">
        <v>68</v>
      </c>
      <c r="AB15" s="42" t="s">
        <v>69</v>
      </c>
      <c r="AC15" s="20">
        <f>+W15+Y15</f>
        <v>0.4</v>
      </c>
      <c r="AD15" s="20">
        <f>AC15*M15</f>
        <v>0.32000000000000006</v>
      </c>
      <c r="AE15" s="20">
        <f>M15-AD15</f>
        <v>0.48</v>
      </c>
      <c r="AF15" s="124" t="s">
        <v>138</v>
      </c>
      <c r="AG15" s="248" t="s">
        <v>139</v>
      </c>
      <c r="AH15" s="204" t="s">
        <v>149</v>
      </c>
      <c r="AI15" s="250" t="s">
        <v>140</v>
      </c>
      <c r="AJ15" s="124" t="s">
        <v>321</v>
      </c>
      <c r="AK15" s="124" t="s">
        <v>321</v>
      </c>
      <c r="AL15" s="124" t="s">
        <v>321</v>
      </c>
      <c r="AM15" s="124" t="s">
        <v>321</v>
      </c>
      <c r="AN15" s="124" t="s">
        <v>321</v>
      </c>
      <c r="AO15" s="124" t="s">
        <v>321</v>
      </c>
      <c r="AP15" s="124" t="s">
        <v>321</v>
      </c>
      <c r="AQ15" s="124" t="s">
        <v>321</v>
      </c>
      <c r="AR15" s="51"/>
      <c r="AS15" s="51"/>
      <c r="AT15" s="51"/>
      <c r="AU15" s="51"/>
      <c r="AV15" s="51"/>
    </row>
    <row r="16" spans="1:48" s="5" customFormat="1" ht="189" customHeight="1" x14ac:dyDescent="0.25">
      <c r="A16" s="125"/>
      <c r="B16" s="141"/>
      <c r="C16" s="125"/>
      <c r="D16" s="125"/>
      <c r="E16" s="125"/>
      <c r="F16" s="125"/>
      <c r="G16" s="125"/>
      <c r="H16" s="125"/>
      <c r="I16" s="125"/>
      <c r="J16" s="125"/>
      <c r="K16" s="125"/>
      <c r="L16" s="125"/>
      <c r="M16" s="176"/>
      <c r="N16" s="125"/>
      <c r="O16" s="176"/>
      <c r="P16" s="283"/>
      <c r="Q16" s="42" t="s">
        <v>60</v>
      </c>
      <c r="R16" s="42" t="s">
        <v>134</v>
      </c>
      <c r="S16" s="42" t="s">
        <v>61</v>
      </c>
      <c r="T16" s="42" t="s">
        <v>135</v>
      </c>
      <c r="U16" s="42" t="s">
        <v>136</v>
      </c>
      <c r="V16" s="42" t="s">
        <v>60</v>
      </c>
      <c r="W16" s="20">
        <v>0.25</v>
      </c>
      <c r="X16" s="42" t="s">
        <v>66</v>
      </c>
      <c r="Y16" s="20">
        <v>0.15</v>
      </c>
      <c r="Z16" s="42" t="s">
        <v>137</v>
      </c>
      <c r="AA16" s="42" t="s">
        <v>68</v>
      </c>
      <c r="AB16" s="42" t="s">
        <v>69</v>
      </c>
      <c r="AC16" s="20">
        <f>+W16+Y16</f>
        <v>0.4</v>
      </c>
      <c r="AD16" s="20">
        <f>AC16*AE15</f>
        <v>0.192</v>
      </c>
      <c r="AE16" s="4">
        <f>AE15-AD16</f>
        <v>0.28799999999999998</v>
      </c>
      <c r="AF16" s="125"/>
      <c r="AG16" s="249"/>
      <c r="AH16" s="204"/>
      <c r="AI16" s="251"/>
      <c r="AJ16" s="125"/>
      <c r="AK16" s="125"/>
      <c r="AL16" s="125"/>
      <c r="AM16" s="125"/>
      <c r="AN16" s="125"/>
      <c r="AO16" s="125"/>
      <c r="AP16" s="125"/>
      <c r="AQ16" s="125"/>
      <c r="AR16" s="51"/>
      <c r="AS16" s="51"/>
      <c r="AT16" s="51"/>
      <c r="AU16" s="51"/>
      <c r="AV16" s="51"/>
    </row>
    <row r="17" spans="1:49" s="5" customFormat="1" ht="154.80000000000001" customHeight="1" x14ac:dyDescent="0.25">
      <c r="A17" s="15" t="s">
        <v>142</v>
      </c>
      <c r="B17" s="118" t="s">
        <v>143</v>
      </c>
      <c r="C17" s="44" t="s">
        <v>144</v>
      </c>
      <c r="D17" s="44" t="s">
        <v>145</v>
      </c>
      <c r="E17" s="44" t="s">
        <v>58</v>
      </c>
      <c r="F17" s="44" t="s">
        <v>146</v>
      </c>
      <c r="G17" s="44" t="s">
        <v>147</v>
      </c>
      <c r="H17" s="44" t="s">
        <v>148</v>
      </c>
      <c r="I17" s="44" t="s">
        <v>494</v>
      </c>
      <c r="J17" s="44" t="s">
        <v>59</v>
      </c>
      <c r="K17" s="42">
        <v>50</v>
      </c>
      <c r="L17" s="42" t="s">
        <v>79</v>
      </c>
      <c r="M17" s="20">
        <v>0.6</v>
      </c>
      <c r="N17" s="42" t="s">
        <v>75</v>
      </c>
      <c r="O17" s="20">
        <v>0.6</v>
      </c>
      <c r="P17" s="63" t="s">
        <v>149</v>
      </c>
      <c r="Q17" s="42" t="s">
        <v>60</v>
      </c>
      <c r="R17" s="42" t="s">
        <v>150</v>
      </c>
      <c r="S17" s="42" t="s">
        <v>61</v>
      </c>
      <c r="T17" s="42" t="s">
        <v>151</v>
      </c>
      <c r="U17" s="42" t="s">
        <v>136</v>
      </c>
      <c r="V17" s="42" t="s">
        <v>60</v>
      </c>
      <c r="W17" s="20">
        <v>0.25</v>
      </c>
      <c r="X17" s="42" t="s">
        <v>66</v>
      </c>
      <c r="Y17" s="20">
        <v>0.15</v>
      </c>
      <c r="Z17" s="42" t="s">
        <v>137</v>
      </c>
      <c r="AA17" s="42" t="s">
        <v>68</v>
      </c>
      <c r="AB17" s="42" t="s">
        <v>69</v>
      </c>
      <c r="AC17" s="20">
        <f>+W17+Y17</f>
        <v>0.4</v>
      </c>
      <c r="AD17" s="20">
        <f>+M17*AC17</f>
        <v>0.24</v>
      </c>
      <c r="AE17" s="4">
        <f>+M17-AD17</f>
        <v>0.36</v>
      </c>
      <c r="AF17" s="42" t="s">
        <v>138</v>
      </c>
      <c r="AG17" s="22" t="s">
        <v>139</v>
      </c>
      <c r="AH17" s="43" t="s">
        <v>270</v>
      </c>
      <c r="AI17" s="23" t="s">
        <v>140</v>
      </c>
      <c r="AJ17" s="42" t="s">
        <v>321</v>
      </c>
      <c r="AK17" s="42" t="s">
        <v>321</v>
      </c>
      <c r="AL17" s="42" t="s">
        <v>321</v>
      </c>
      <c r="AM17" s="42" t="s">
        <v>321</v>
      </c>
      <c r="AN17" s="42" t="s">
        <v>321</v>
      </c>
      <c r="AO17" s="42" t="s">
        <v>321</v>
      </c>
      <c r="AP17" s="42" t="s">
        <v>321</v>
      </c>
      <c r="AQ17" s="42" t="s">
        <v>321</v>
      </c>
      <c r="AR17" s="51"/>
      <c r="AS17" s="51"/>
      <c r="AT17" s="51"/>
      <c r="AU17" s="51"/>
      <c r="AV17" s="51"/>
    </row>
    <row r="18" spans="1:49" s="5" customFormat="1" ht="135.6" customHeight="1" x14ac:dyDescent="0.25">
      <c r="A18" s="215" t="s">
        <v>167</v>
      </c>
      <c r="B18" s="223" t="s">
        <v>152</v>
      </c>
      <c r="C18" s="196" t="s">
        <v>153</v>
      </c>
      <c r="D18" s="142" t="s">
        <v>154</v>
      </c>
      <c r="E18" s="142" t="s">
        <v>62</v>
      </c>
      <c r="F18" s="142" t="s">
        <v>155</v>
      </c>
      <c r="G18" s="142" t="s">
        <v>156</v>
      </c>
      <c r="H18" s="142" t="s">
        <v>157</v>
      </c>
      <c r="I18" s="142" t="s">
        <v>495</v>
      </c>
      <c r="J18" s="142" t="s">
        <v>65</v>
      </c>
      <c r="K18" s="124" t="s">
        <v>158</v>
      </c>
      <c r="L18" s="124" t="s">
        <v>79</v>
      </c>
      <c r="M18" s="174">
        <v>0.6</v>
      </c>
      <c r="N18" s="124" t="s">
        <v>74</v>
      </c>
      <c r="O18" s="174">
        <v>0.4</v>
      </c>
      <c r="P18" s="224" t="s">
        <v>149</v>
      </c>
      <c r="Q18" s="37" t="s">
        <v>522</v>
      </c>
      <c r="R18" s="37" t="s">
        <v>159</v>
      </c>
      <c r="S18" s="37" t="s">
        <v>61</v>
      </c>
      <c r="T18" s="30" t="s">
        <v>160</v>
      </c>
      <c r="U18" s="37" t="s">
        <v>30</v>
      </c>
      <c r="V18" s="30" t="s">
        <v>161</v>
      </c>
      <c r="W18" s="7">
        <v>0.15</v>
      </c>
      <c r="X18" s="30" t="s">
        <v>66</v>
      </c>
      <c r="Y18" s="7">
        <v>0.15</v>
      </c>
      <c r="Z18" s="30" t="s">
        <v>67</v>
      </c>
      <c r="AA18" s="30" t="s">
        <v>68</v>
      </c>
      <c r="AB18" s="30" t="s">
        <v>69</v>
      </c>
      <c r="AC18" s="29">
        <f>(W18+Y18)</f>
        <v>0.3</v>
      </c>
      <c r="AD18" s="29">
        <f>(M18*AC18)</f>
        <v>0.18</v>
      </c>
      <c r="AE18" s="8">
        <f>(M18-AD18)</f>
        <v>0.42</v>
      </c>
      <c r="AF18" s="139" t="s">
        <v>538</v>
      </c>
      <c r="AG18" s="153" t="s">
        <v>543</v>
      </c>
      <c r="AH18" s="228" t="s">
        <v>166</v>
      </c>
      <c r="AI18" s="229" t="s">
        <v>182</v>
      </c>
      <c r="AJ18" s="124" t="s">
        <v>321</v>
      </c>
      <c r="AK18" s="124" t="s">
        <v>321</v>
      </c>
      <c r="AL18" s="124" t="s">
        <v>321</v>
      </c>
      <c r="AM18" s="124" t="s">
        <v>321</v>
      </c>
      <c r="AN18" s="124" t="s">
        <v>321</v>
      </c>
      <c r="AO18" s="124" t="s">
        <v>321</v>
      </c>
      <c r="AP18" s="124" t="s">
        <v>321</v>
      </c>
      <c r="AQ18" s="124" t="s">
        <v>321</v>
      </c>
      <c r="AR18" s="51"/>
      <c r="AS18" s="51"/>
      <c r="AT18" s="51"/>
      <c r="AU18" s="51"/>
      <c r="AV18" s="51"/>
    </row>
    <row r="19" spans="1:49" s="5" customFormat="1" ht="132.6" customHeight="1" x14ac:dyDescent="0.25">
      <c r="A19" s="215"/>
      <c r="B19" s="223"/>
      <c r="C19" s="196"/>
      <c r="D19" s="212"/>
      <c r="E19" s="212"/>
      <c r="F19" s="212"/>
      <c r="G19" s="212"/>
      <c r="H19" s="212"/>
      <c r="I19" s="212"/>
      <c r="J19" s="212"/>
      <c r="K19" s="144"/>
      <c r="L19" s="144"/>
      <c r="M19" s="175"/>
      <c r="N19" s="144"/>
      <c r="O19" s="175"/>
      <c r="P19" s="225"/>
      <c r="Q19" s="37" t="s">
        <v>60</v>
      </c>
      <c r="R19" s="35" t="s">
        <v>162</v>
      </c>
      <c r="S19" s="35" t="s">
        <v>61</v>
      </c>
      <c r="T19" s="30" t="s">
        <v>163</v>
      </c>
      <c r="U19" s="37" t="s">
        <v>30</v>
      </c>
      <c r="V19" s="30" t="s">
        <v>60</v>
      </c>
      <c r="W19" s="31">
        <v>0.25</v>
      </c>
      <c r="X19" s="30" t="s">
        <v>66</v>
      </c>
      <c r="Y19" s="31">
        <v>0.15</v>
      </c>
      <c r="Z19" s="30" t="s">
        <v>67</v>
      </c>
      <c r="AA19" s="30" t="s">
        <v>68</v>
      </c>
      <c r="AB19" s="30" t="s">
        <v>69</v>
      </c>
      <c r="AC19" s="29">
        <f>(W19+Y19)</f>
        <v>0.4</v>
      </c>
      <c r="AD19" s="29">
        <f>AE18*AC19</f>
        <v>0.16800000000000001</v>
      </c>
      <c r="AE19" s="8">
        <f>(AE18-AD19)</f>
        <v>0.252</v>
      </c>
      <c r="AF19" s="171"/>
      <c r="AG19" s="227"/>
      <c r="AH19" s="228"/>
      <c r="AI19" s="230"/>
      <c r="AJ19" s="144"/>
      <c r="AK19" s="144"/>
      <c r="AL19" s="144"/>
      <c r="AM19" s="144"/>
      <c r="AN19" s="144"/>
      <c r="AO19" s="144"/>
      <c r="AP19" s="144"/>
      <c r="AQ19" s="144"/>
      <c r="AR19" s="51"/>
      <c r="AS19" s="51"/>
      <c r="AT19" s="51"/>
      <c r="AU19" s="51"/>
      <c r="AV19" s="51"/>
    </row>
    <row r="20" spans="1:49" s="5" customFormat="1" ht="112.8" customHeight="1" x14ac:dyDescent="0.25">
      <c r="A20" s="184"/>
      <c r="B20" s="223"/>
      <c r="C20" s="196"/>
      <c r="D20" s="143"/>
      <c r="E20" s="143"/>
      <c r="F20" s="143"/>
      <c r="G20" s="143"/>
      <c r="H20" s="143"/>
      <c r="I20" s="143"/>
      <c r="J20" s="143"/>
      <c r="K20" s="125"/>
      <c r="L20" s="125"/>
      <c r="M20" s="176"/>
      <c r="N20" s="125"/>
      <c r="O20" s="176"/>
      <c r="P20" s="226"/>
      <c r="Q20" s="37" t="s">
        <v>60</v>
      </c>
      <c r="R20" s="37" t="s">
        <v>164</v>
      </c>
      <c r="S20" s="37" t="s">
        <v>61</v>
      </c>
      <c r="T20" s="30" t="s">
        <v>165</v>
      </c>
      <c r="U20" s="37" t="s">
        <v>30</v>
      </c>
      <c r="V20" s="30" t="s">
        <v>60</v>
      </c>
      <c r="W20" s="7">
        <v>0.25</v>
      </c>
      <c r="X20" s="30" t="s">
        <v>66</v>
      </c>
      <c r="Y20" s="7">
        <v>0.15</v>
      </c>
      <c r="Z20" s="30" t="s">
        <v>67</v>
      </c>
      <c r="AA20" s="30" t="s">
        <v>68</v>
      </c>
      <c r="AB20" s="30" t="s">
        <v>69</v>
      </c>
      <c r="AC20" s="31">
        <f>(W20+Y20)</f>
        <v>0.4</v>
      </c>
      <c r="AD20" s="31">
        <f>(AE19*AC20)</f>
        <v>0.1008</v>
      </c>
      <c r="AE20" s="87">
        <f>+AE19-AD20</f>
        <v>0.1512</v>
      </c>
      <c r="AF20" s="140"/>
      <c r="AG20" s="154"/>
      <c r="AH20" s="228"/>
      <c r="AI20" s="231"/>
      <c r="AJ20" s="125"/>
      <c r="AK20" s="125"/>
      <c r="AL20" s="125"/>
      <c r="AM20" s="125"/>
      <c r="AN20" s="125"/>
      <c r="AO20" s="125"/>
      <c r="AP20" s="125"/>
      <c r="AQ20" s="125"/>
      <c r="AR20" s="51"/>
      <c r="AS20" s="51"/>
      <c r="AT20" s="51"/>
      <c r="AU20" s="51"/>
      <c r="AV20" s="51"/>
    </row>
    <row r="21" spans="1:49" s="24" customFormat="1" ht="129" customHeight="1" x14ac:dyDescent="0.25">
      <c r="A21" s="196" t="s">
        <v>168</v>
      </c>
      <c r="B21" s="256" t="s">
        <v>265</v>
      </c>
      <c r="C21" s="196" t="s">
        <v>85</v>
      </c>
      <c r="D21" s="196" t="s">
        <v>170</v>
      </c>
      <c r="E21" s="196" t="s">
        <v>58</v>
      </c>
      <c r="F21" s="196" t="s">
        <v>172</v>
      </c>
      <c r="G21" s="196" t="s">
        <v>171</v>
      </c>
      <c r="H21" s="196" t="s">
        <v>173</v>
      </c>
      <c r="I21" s="196" t="s">
        <v>496</v>
      </c>
      <c r="J21" s="196" t="s">
        <v>59</v>
      </c>
      <c r="K21" s="194">
        <v>667</v>
      </c>
      <c r="L21" s="194" t="s">
        <v>73</v>
      </c>
      <c r="M21" s="193">
        <v>0.8</v>
      </c>
      <c r="N21" s="194" t="s">
        <v>64</v>
      </c>
      <c r="O21" s="193">
        <v>0.2</v>
      </c>
      <c r="P21" s="195" t="s">
        <v>149</v>
      </c>
      <c r="Q21" s="37" t="s">
        <v>60</v>
      </c>
      <c r="R21" s="37" t="s">
        <v>174</v>
      </c>
      <c r="S21" s="37" t="s">
        <v>61</v>
      </c>
      <c r="T21" s="37" t="s">
        <v>175</v>
      </c>
      <c r="U21" s="37" t="s">
        <v>84</v>
      </c>
      <c r="V21" s="35" t="s">
        <v>60</v>
      </c>
      <c r="W21" s="48">
        <v>0.25</v>
      </c>
      <c r="X21" s="35" t="s">
        <v>66</v>
      </c>
      <c r="Y21" s="48">
        <v>0.15</v>
      </c>
      <c r="Z21" s="35" t="s">
        <v>67</v>
      </c>
      <c r="AA21" s="35" t="s">
        <v>68</v>
      </c>
      <c r="AB21" s="35" t="s">
        <v>69</v>
      </c>
      <c r="AC21" s="48">
        <f t="shared" ref="AC21:AC28" si="0">W21+Y21</f>
        <v>0.4</v>
      </c>
      <c r="AD21" s="20">
        <f>AC21*M21</f>
        <v>0.32000000000000006</v>
      </c>
      <c r="AE21" s="20">
        <f>M21-AD21</f>
        <v>0.48</v>
      </c>
      <c r="AF21" s="196" t="s">
        <v>138</v>
      </c>
      <c r="AG21" s="235" t="s">
        <v>544</v>
      </c>
      <c r="AH21" s="228" t="s">
        <v>166</v>
      </c>
      <c r="AI21" s="234" t="s">
        <v>182</v>
      </c>
      <c r="AJ21" s="124" t="s">
        <v>321</v>
      </c>
      <c r="AK21" s="124" t="s">
        <v>321</v>
      </c>
      <c r="AL21" s="124" t="s">
        <v>321</v>
      </c>
      <c r="AM21" s="124" t="s">
        <v>321</v>
      </c>
      <c r="AN21" s="124" t="s">
        <v>321</v>
      </c>
      <c r="AO21" s="124" t="s">
        <v>321</v>
      </c>
      <c r="AP21" s="124" t="s">
        <v>321</v>
      </c>
      <c r="AQ21" s="124" t="s">
        <v>321</v>
      </c>
      <c r="AR21" s="37"/>
      <c r="AS21" s="37"/>
      <c r="AT21" s="39"/>
      <c r="AU21" s="39"/>
      <c r="AV21" s="39"/>
      <c r="AW21" s="187"/>
    </row>
    <row r="22" spans="1:49" s="24" customFormat="1" ht="129" customHeight="1" x14ac:dyDescent="0.25">
      <c r="A22" s="196"/>
      <c r="B22" s="256"/>
      <c r="C22" s="196"/>
      <c r="D22" s="196"/>
      <c r="E22" s="196"/>
      <c r="F22" s="196"/>
      <c r="G22" s="196"/>
      <c r="H22" s="196"/>
      <c r="I22" s="196"/>
      <c r="J22" s="196"/>
      <c r="K22" s="194"/>
      <c r="L22" s="194"/>
      <c r="M22" s="193"/>
      <c r="N22" s="194"/>
      <c r="O22" s="193"/>
      <c r="P22" s="195"/>
      <c r="Q22" s="37" t="s">
        <v>60</v>
      </c>
      <c r="R22" s="37" t="s">
        <v>271</v>
      </c>
      <c r="S22" s="37" t="s">
        <v>61</v>
      </c>
      <c r="T22" s="37" t="s">
        <v>176</v>
      </c>
      <c r="U22" s="37" t="s">
        <v>84</v>
      </c>
      <c r="V22" s="35" t="s">
        <v>60</v>
      </c>
      <c r="W22" s="48">
        <v>0.25</v>
      </c>
      <c r="X22" s="35" t="s">
        <v>66</v>
      </c>
      <c r="Y22" s="48">
        <v>0.15</v>
      </c>
      <c r="Z22" s="35" t="s">
        <v>67</v>
      </c>
      <c r="AA22" s="35" t="s">
        <v>68</v>
      </c>
      <c r="AB22" s="35" t="s">
        <v>69</v>
      </c>
      <c r="AC22" s="48">
        <f t="shared" si="0"/>
        <v>0.4</v>
      </c>
      <c r="AD22" s="20">
        <f>AC22*AE21</f>
        <v>0.192</v>
      </c>
      <c r="AE22" s="20">
        <f>AE21-AD22</f>
        <v>0.28799999999999998</v>
      </c>
      <c r="AF22" s="196"/>
      <c r="AG22" s="235"/>
      <c r="AH22" s="228"/>
      <c r="AI22" s="234"/>
      <c r="AJ22" s="125"/>
      <c r="AK22" s="125"/>
      <c r="AL22" s="125"/>
      <c r="AM22" s="125"/>
      <c r="AN22" s="125"/>
      <c r="AO22" s="125"/>
      <c r="AP22" s="125"/>
      <c r="AQ22" s="125"/>
      <c r="AR22" s="37"/>
      <c r="AS22" s="37"/>
      <c r="AT22" s="39"/>
      <c r="AU22" s="39"/>
      <c r="AV22" s="39"/>
      <c r="AW22" s="187"/>
    </row>
    <row r="23" spans="1:49" s="24" customFormat="1" ht="108.6" customHeight="1" x14ac:dyDescent="0.25">
      <c r="A23" s="196" t="s">
        <v>169</v>
      </c>
      <c r="B23" s="256" t="s">
        <v>265</v>
      </c>
      <c r="C23" s="196" t="s">
        <v>85</v>
      </c>
      <c r="D23" s="196" t="s">
        <v>86</v>
      </c>
      <c r="E23" s="196" t="s">
        <v>58</v>
      </c>
      <c r="F23" s="164" t="s">
        <v>177</v>
      </c>
      <c r="G23" s="196" t="s">
        <v>178</v>
      </c>
      <c r="H23" s="196" t="s">
        <v>179</v>
      </c>
      <c r="I23" s="196" t="s">
        <v>497</v>
      </c>
      <c r="J23" s="196" t="s">
        <v>59</v>
      </c>
      <c r="K23" s="194">
        <v>293</v>
      </c>
      <c r="L23" s="194" t="s">
        <v>79</v>
      </c>
      <c r="M23" s="193">
        <v>0.6</v>
      </c>
      <c r="N23" s="194" t="s">
        <v>74</v>
      </c>
      <c r="O23" s="193">
        <v>0.4</v>
      </c>
      <c r="P23" s="195" t="s">
        <v>149</v>
      </c>
      <c r="Q23" s="37" t="s">
        <v>60</v>
      </c>
      <c r="R23" s="37" t="s">
        <v>180</v>
      </c>
      <c r="S23" s="37" t="s">
        <v>61</v>
      </c>
      <c r="T23" s="37" t="s">
        <v>181</v>
      </c>
      <c r="U23" s="37" t="s">
        <v>30</v>
      </c>
      <c r="V23" s="35" t="s">
        <v>60</v>
      </c>
      <c r="W23" s="48">
        <v>0.25</v>
      </c>
      <c r="X23" s="35" t="s">
        <v>66</v>
      </c>
      <c r="Y23" s="48">
        <v>0.15</v>
      </c>
      <c r="Z23" s="35" t="s">
        <v>67</v>
      </c>
      <c r="AA23" s="35" t="s">
        <v>68</v>
      </c>
      <c r="AB23" s="35" t="s">
        <v>69</v>
      </c>
      <c r="AC23" s="48">
        <f t="shared" si="0"/>
        <v>0.4</v>
      </c>
      <c r="AD23" s="20">
        <f>AC23*M23</f>
        <v>0.24</v>
      </c>
      <c r="AE23" s="20">
        <f>M23-AD23</f>
        <v>0.36</v>
      </c>
      <c r="AF23" s="196" t="s">
        <v>539</v>
      </c>
      <c r="AG23" s="235" t="s">
        <v>543</v>
      </c>
      <c r="AH23" s="228" t="s">
        <v>166</v>
      </c>
      <c r="AI23" s="234" t="s">
        <v>182</v>
      </c>
      <c r="AJ23" s="124" t="s">
        <v>321</v>
      </c>
      <c r="AK23" s="124" t="s">
        <v>321</v>
      </c>
      <c r="AL23" s="124" t="s">
        <v>321</v>
      </c>
      <c r="AM23" s="124" t="s">
        <v>321</v>
      </c>
      <c r="AN23" s="124" t="s">
        <v>321</v>
      </c>
      <c r="AO23" s="124" t="s">
        <v>321</v>
      </c>
      <c r="AP23" s="124" t="s">
        <v>321</v>
      </c>
      <c r="AQ23" s="124" t="s">
        <v>321</v>
      </c>
      <c r="AR23" s="37"/>
      <c r="AS23" s="37"/>
      <c r="AT23" s="39"/>
      <c r="AU23" s="39"/>
      <c r="AV23" s="39"/>
      <c r="AW23" s="187"/>
    </row>
    <row r="24" spans="1:49" s="24" customFormat="1" ht="171" customHeight="1" x14ac:dyDescent="0.25">
      <c r="A24" s="196"/>
      <c r="B24" s="256"/>
      <c r="C24" s="196"/>
      <c r="D24" s="196"/>
      <c r="E24" s="196"/>
      <c r="F24" s="164"/>
      <c r="G24" s="196"/>
      <c r="H24" s="196"/>
      <c r="I24" s="196"/>
      <c r="J24" s="196"/>
      <c r="K24" s="194"/>
      <c r="L24" s="194"/>
      <c r="M24" s="193"/>
      <c r="N24" s="194"/>
      <c r="O24" s="193"/>
      <c r="P24" s="195"/>
      <c r="Q24" s="37" t="s">
        <v>60</v>
      </c>
      <c r="R24" s="37" t="s">
        <v>272</v>
      </c>
      <c r="S24" s="37" t="s">
        <v>61</v>
      </c>
      <c r="T24" s="37" t="s">
        <v>181</v>
      </c>
      <c r="U24" s="37" t="s">
        <v>30</v>
      </c>
      <c r="V24" s="35" t="s">
        <v>60</v>
      </c>
      <c r="W24" s="48">
        <v>0.25</v>
      </c>
      <c r="X24" s="35" t="s">
        <v>66</v>
      </c>
      <c r="Y24" s="48">
        <v>0.15</v>
      </c>
      <c r="Z24" s="35" t="s">
        <v>67</v>
      </c>
      <c r="AA24" s="35" t="s">
        <v>68</v>
      </c>
      <c r="AB24" s="35" t="s">
        <v>69</v>
      </c>
      <c r="AC24" s="48">
        <f t="shared" si="0"/>
        <v>0.4</v>
      </c>
      <c r="AD24" s="20">
        <f>AC24*AE23</f>
        <v>0.14399999999999999</v>
      </c>
      <c r="AE24" s="20">
        <f>AE23-AD24</f>
        <v>0.216</v>
      </c>
      <c r="AF24" s="196"/>
      <c r="AG24" s="235"/>
      <c r="AH24" s="228"/>
      <c r="AI24" s="234"/>
      <c r="AJ24" s="144"/>
      <c r="AK24" s="144"/>
      <c r="AL24" s="144"/>
      <c r="AM24" s="144"/>
      <c r="AN24" s="144"/>
      <c r="AO24" s="144"/>
      <c r="AP24" s="144"/>
      <c r="AQ24" s="144"/>
      <c r="AR24" s="37"/>
      <c r="AS24" s="37"/>
      <c r="AT24" s="39"/>
      <c r="AU24" s="39"/>
      <c r="AV24" s="39"/>
      <c r="AW24" s="187"/>
    </row>
    <row r="25" spans="1:49" s="24" customFormat="1" ht="192.6" customHeight="1" x14ac:dyDescent="0.25">
      <c r="A25" s="196"/>
      <c r="B25" s="256"/>
      <c r="C25" s="196"/>
      <c r="D25" s="196"/>
      <c r="E25" s="196"/>
      <c r="F25" s="164"/>
      <c r="G25" s="196"/>
      <c r="H25" s="196"/>
      <c r="I25" s="196"/>
      <c r="J25" s="196"/>
      <c r="K25" s="194"/>
      <c r="L25" s="194"/>
      <c r="M25" s="193"/>
      <c r="N25" s="194"/>
      <c r="O25" s="193"/>
      <c r="P25" s="195"/>
      <c r="Q25" s="37" t="s">
        <v>60</v>
      </c>
      <c r="R25" s="37" t="s">
        <v>273</v>
      </c>
      <c r="S25" s="37" t="s">
        <v>61</v>
      </c>
      <c r="T25" s="37" t="s">
        <v>181</v>
      </c>
      <c r="U25" s="37" t="s">
        <v>30</v>
      </c>
      <c r="V25" s="35" t="s">
        <v>60</v>
      </c>
      <c r="W25" s="48">
        <v>0.25</v>
      </c>
      <c r="X25" s="35" t="s">
        <v>66</v>
      </c>
      <c r="Y25" s="48">
        <v>0.15</v>
      </c>
      <c r="Z25" s="35" t="s">
        <v>67</v>
      </c>
      <c r="AA25" s="35" t="s">
        <v>68</v>
      </c>
      <c r="AB25" s="35" t="s">
        <v>69</v>
      </c>
      <c r="AC25" s="48">
        <f t="shared" si="0"/>
        <v>0.4</v>
      </c>
      <c r="AD25" s="20">
        <f>AC25*AE24</f>
        <v>8.6400000000000005E-2</v>
      </c>
      <c r="AE25" s="4">
        <f>AE24-AD25</f>
        <v>0.12959999999999999</v>
      </c>
      <c r="AF25" s="196"/>
      <c r="AG25" s="235"/>
      <c r="AH25" s="228"/>
      <c r="AI25" s="234"/>
      <c r="AJ25" s="125"/>
      <c r="AK25" s="125"/>
      <c r="AL25" s="125"/>
      <c r="AM25" s="125"/>
      <c r="AN25" s="125"/>
      <c r="AO25" s="125"/>
      <c r="AP25" s="125"/>
      <c r="AQ25" s="125"/>
      <c r="AR25" s="37"/>
      <c r="AS25" s="37"/>
      <c r="AT25" s="39"/>
      <c r="AU25" s="39"/>
      <c r="AV25" s="39"/>
      <c r="AW25" s="187"/>
    </row>
    <row r="26" spans="1:49" s="24" customFormat="1" ht="153.6" customHeight="1" x14ac:dyDescent="0.25">
      <c r="A26" s="35" t="s">
        <v>183</v>
      </c>
      <c r="B26" s="119" t="s">
        <v>104</v>
      </c>
      <c r="C26" s="37" t="s">
        <v>105</v>
      </c>
      <c r="D26" s="37" t="s">
        <v>106</v>
      </c>
      <c r="E26" s="37" t="s">
        <v>58</v>
      </c>
      <c r="F26" s="37" t="s">
        <v>185</v>
      </c>
      <c r="G26" s="37" t="s">
        <v>187</v>
      </c>
      <c r="H26" s="37" t="s">
        <v>189</v>
      </c>
      <c r="I26" s="37" t="s">
        <v>498</v>
      </c>
      <c r="J26" s="37" t="s">
        <v>107</v>
      </c>
      <c r="K26" s="42">
        <v>253</v>
      </c>
      <c r="L26" s="42" t="s">
        <v>79</v>
      </c>
      <c r="M26" s="20">
        <v>0.6</v>
      </c>
      <c r="N26" s="42" t="s">
        <v>75</v>
      </c>
      <c r="O26" s="20">
        <v>0.6</v>
      </c>
      <c r="P26" s="65" t="s">
        <v>149</v>
      </c>
      <c r="Q26" s="37" t="s">
        <v>60</v>
      </c>
      <c r="R26" s="37" t="s">
        <v>191</v>
      </c>
      <c r="S26" s="37" t="s">
        <v>61</v>
      </c>
      <c r="T26" s="37" t="s">
        <v>135</v>
      </c>
      <c r="U26" s="37" t="s">
        <v>30</v>
      </c>
      <c r="V26" s="35" t="s">
        <v>60</v>
      </c>
      <c r="W26" s="48">
        <v>0.25</v>
      </c>
      <c r="X26" s="35" t="s">
        <v>66</v>
      </c>
      <c r="Y26" s="48">
        <v>0.15</v>
      </c>
      <c r="Z26" s="35" t="s">
        <v>67</v>
      </c>
      <c r="AA26" s="35" t="s">
        <v>68</v>
      </c>
      <c r="AB26" s="35" t="s">
        <v>69</v>
      </c>
      <c r="AC26" s="48">
        <f t="shared" si="0"/>
        <v>0.4</v>
      </c>
      <c r="AD26" s="8">
        <f>+M26*AC26</f>
        <v>0.24</v>
      </c>
      <c r="AE26" s="4">
        <f>O26-AD26</f>
        <v>0.36</v>
      </c>
      <c r="AF26" s="37" t="s">
        <v>540</v>
      </c>
      <c r="AG26" s="47" t="s">
        <v>139</v>
      </c>
      <c r="AH26" s="6" t="s">
        <v>149</v>
      </c>
      <c r="AI26" s="45" t="s">
        <v>140</v>
      </c>
      <c r="AJ26" s="37" t="s">
        <v>193</v>
      </c>
      <c r="AK26" s="37" t="s">
        <v>108</v>
      </c>
      <c r="AL26" s="37">
        <v>1</v>
      </c>
      <c r="AM26" s="37" t="s">
        <v>109</v>
      </c>
      <c r="AN26" s="37" t="s">
        <v>194</v>
      </c>
      <c r="AO26" s="49">
        <v>45931</v>
      </c>
      <c r="AP26" s="49">
        <v>45991</v>
      </c>
      <c r="AQ26" s="37" t="s">
        <v>115</v>
      </c>
      <c r="AR26" s="37"/>
      <c r="AS26" s="37"/>
      <c r="AT26" s="39"/>
      <c r="AU26" s="39"/>
      <c r="AV26" s="39"/>
    </row>
    <row r="27" spans="1:49" s="24" customFormat="1" ht="114" customHeight="1" x14ac:dyDescent="0.25">
      <c r="A27" s="196" t="s">
        <v>184</v>
      </c>
      <c r="B27" s="256" t="s">
        <v>104</v>
      </c>
      <c r="C27" s="196" t="s">
        <v>105</v>
      </c>
      <c r="D27" s="196" t="s">
        <v>110</v>
      </c>
      <c r="E27" s="196" t="s">
        <v>58</v>
      </c>
      <c r="F27" s="142" t="s">
        <v>186</v>
      </c>
      <c r="G27" s="142" t="s">
        <v>188</v>
      </c>
      <c r="H27" s="196" t="s">
        <v>190</v>
      </c>
      <c r="I27" s="196" t="s">
        <v>498</v>
      </c>
      <c r="J27" s="196" t="s">
        <v>107</v>
      </c>
      <c r="K27" s="194">
        <v>253</v>
      </c>
      <c r="L27" s="194" t="s">
        <v>79</v>
      </c>
      <c r="M27" s="193">
        <v>0.6</v>
      </c>
      <c r="N27" s="194" t="s">
        <v>75</v>
      </c>
      <c r="O27" s="193">
        <v>0.6</v>
      </c>
      <c r="P27" s="195" t="s">
        <v>149</v>
      </c>
      <c r="Q27" s="37" t="s">
        <v>60</v>
      </c>
      <c r="R27" s="37" t="s">
        <v>111</v>
      </c>
      <c r="S27" s="37" t="s">
        <v>61</v>
      </c>
      <c r="T27" s="37" t="s">
        <v>135</v>
      </c>
      <c r="U27" s="37" t="s">
        <v>30</v>
      </c>
      <c r="V27" s="35" t="s">
        <v>60</v>
      </c>
      <c r="W27" s="48">
        <v>0.25</v>
      </c>
      <c r="X27" s="35" t="s">
        <v>66</v>
      </c>
      <c r="Y27" s="48">
        <v>0.15</v>
      </c>
      <c r="Z27" s="35" t="s">
        <v>67</v>
      </c>
      <c r="AA27" s="35" t="s">
        <v>68</v>
      </c>
      <c r="AB27" s="35" t="s">
        <v>69</v>
      </c>
      <c r="AC27" s="48">
        <f t="shared" si="0"/>
        <v>0.4</v>
      </c>
      <c r="AD27" s="20">
        <f>AC27*M27</f>
        <v>0.24</v>
      </c>
      <c r="AE27" s="20">
        <f>M27-AD27</f>
        <v>0.36</v>
      </c>
      <c r="AF27" s="196" t="s">
        <v>138</v>
      </c>
      <c r="AG27" s="235" t="s">
        <v>139</v>
      </c>
      <c r="AH27" s="188" t="s">
        <v>149</v>
      </c>
      <c r="AI27" s="234" t="s">
        <v>140</v>
      </c>
      <c r="AJ27" s="124" t="s">
        <v>321</v>
      </c>
      <c r="AK27" s="124" t="s">
        <v>321</v>
      </c>
      <c r="AL27" s="124" t="s">
        <v>321</v>
      </c>
      <c r="AM27" s="124" t="s">
        <v>321</v>
      </c>
      <c r="AN27" s="124" t="s">
        <v>321</v>
      </c>
      <c r="AO27" s="124" t="s">
        <v>321</v>
      </c>
      <c r="AP27" s="124" t="s">
        <v>321</v>
      </c>
      <c r="AQ27" s="124" t="s">
        <v>321</v>
      </c>
      <c r="AR27" s="37"/>
      <c r="AS27" s="37"/>
      <c r="AT27" s="39"/>
      <c r="AU27" s="39"/>
      <c r="AV27" s="39"/>
    </row>
    <row r="28" spans="1:49" s="24" customFormat="1" ht="124.8" customHeight="1" x14ac:dyDescent="0.25">
      <c r="A28" s="196"/>
      <c r="B28" s="256"/>
      <c r="C28" s="196"/>
      <c r="D28" s="196"/>
      <c r="E28" s="196"/>
      <c r="F28" s="143"/>
      <c r="G28" s="143"/>
      <c r="H28" s="196"/>
      <c r="I28" s="196"/>
      <c r="J28" s="196"/>
      <c r="K28" s="194"/>
      <c r="L28" s="194"/>
      <c r="M28" s="193"/>
      <c r="N28" s="194"/>
      <c r="O28" s="193"/>
      <c r="P28" s="195"/>
      <c r="Q28" s="37" t="s">
        <v>60</v>
      </c>
      <c r="R28" s="37" t="s">
        <v>192</v>
      </c>
      <c r="S28" s="37" t="s">
        <v>61</v>
      </c>
      <c r="T28" s="37" t="s">
        <v>135</v>
      </c>
      <c r="U28" s="37" t="s">
        <v>30</v>
      </c>
      <c r="V28" s="35" t="s">
        <v>60</v>
      </c>
      <c r="W28" s="48">
        <v>0.25</v>
      </c>
      <c r="X28" s="35" t="s">
        <v>66</v>
      </c>
      <c r="Y28" s="48">
        <v>0.15</v>
      </c>
      <c r="Z28" s="35" t="s">
        <v>67</v>
      </c>
      <c r="AA28" s="35" t="s">
        <v>68</v>
      </c>
      <c r="AB28" s="35" t="s">
        <v>69</v>
      </c>
      <c r="AC28" s="48">
        <f t="shared" si="0"/>
        <v>0.4</v>
      </c>
      <c r="AD28" s="20">
        <f>AC28*AE27</f>
        <v>0.14399999999999999</v>
      </c>
      <c r="AE28" s="4">
        <f>AE27-AD28</f>
        <v>0.216</v>
      </c>
      <c r="AF28" s="196"/>
      <c r="AG28" s="235"/>
      <c r="AH28" s="188"/>
      <c r="AI28" s="234"/>
      <c r="AJ28" s="125"/>
      <c r="AK28" s="125"/>
      <c r="AL28" s="125"/>
      <c r="AM28" s="125"/>
      <c r="AN28" s="125"/>
      <c r="AO28" s="125"/>
      <c r="AP28" s="125"/>
      <c r="AQ28" s="125"/>
      <c r="AR28" s="37"/>
      <c r="AS28" s="37"/>
      <c r="AT28" s="39"/>
      <c r="AU28" s="39"/>
      <c r="AV28" s="39"/>
    </row>
    <row r="29" spans="1:49" s="5" customFormat="1" ht="112.8" customHeight="1" x14ac:dyDescent="0.25">
      <c r="A29" s="183" t="s">
        <v>200</v>
      </c>
      <c r="B29" s="185" t="s">
        <v>266</v>
      </c>
      <c r="C29" s="155" t="s">
        <v>195</v>
      </c>
      <c r="D29" s="155" t="s">
        <v>196</v>
      </c>
      <c r="E29" s="155" t="s">
        <v>197</v>
      </c>
      <c r="F29" s="155" t="s">
        <v>202</v>
      </c>
      <c r="G29" s="155" t="s">
        <v>201</v>
      </c>
      <c r="H29" s="142" t="s">
        <v>203</v>
      </c>
      <c r="I29" s="142" t="s">
        <v>499</v>
      </c>
      <c r="J29" s="155" t="s">
        <v>65</v>
      </c>
      <c r="K29" s="219" t="s">
        <v>198</v>
      </c>
      <c r="L29" s="158" t="s">
        <v>79</v>
      </c>
      <c r="M29" s="217">
        <v>0.6</v>
      </c>
      <c r="N29" s="158" t="s">
        <v>75</v>
      </c>
      <c r="O29" s="217">
        <v>0.6</v>
      </c>
      <c r="P29" s="209" t="s">
        <v>149</v>
      </c>
      <c r="Q29" s="84" t="s">
        <v>60</v>
      </c>
      <c r="R29" s="30" t="s">
        <v>204</v>
      </c>
      <c r="S29" s="37" t="s">
        <v>61</v>
      </c>
      <c r="T29" s="30" t="s">
        <v>115</v>
      </c>
      <c r="U29" s="37" t="s">
        <v>30</v>
      </c>
      <c r="V29" s="30" t="s">
        <v>60</v>
      </c>
      <c r="W29" s="7">
        <v>0.25</v>
      </c>
      <c r="X29" s="30" t="s">
        <v>66</v>
      </c>
      <c r="Y29" s="7">
        <v>0.15</v>
      </c>
      <c r="Z29" s="30" t="s">
        <v>67</v>
      </c>
      <c r="AA29" s="30" t="s">
        <v>68</v>
      </c>
      <c r="AB29" s="30" t="s">
        <v>69</v>
      </c>
      <c r="AC29" s="31">
        <f>(W29+Y29)</f>
        <v>0.4</v>
      </c>
      <c r="AD29" s="31">
        <f>(M29*AC29)</f>
        <v>0.24</v>
      </c>
      <c r="AE29" s="8">
        <f>(M29-AD29)</f>
        <v>0.36</v>
      </c>
      <c r="AF29" s="139" t="s">
        <v>138</v>
      </c>
      <c r="AG29" s="189" t="s">
        <v>139</v>
      </c>
      <c r="AH29" s="188" t="s">
        <v>149</v>
      </c>
      <c r="AI29" s="191" t="s">
        <v>140</v>
      </c>
      <c r="AJ29" s="124" t="s">
        <v>321</v>
      </c>
      <c r="AK29" s="124" t="s">
        <v>321</v>
      </c>
      <c r="AL29" s="124" t="s">
        <v>321</v>
      </c>
      <c r="AM29" s="124" t="s">
        <v>321</v>
      </c>
      <c r="AN29" s="124" t="s">
        <v>321</v>
      </c>
      <c r="AO29" s="124" t="s">
        <v>321</v>
      </c>
      <c r="AP29" s="124" t="s">
        <v>321</v>
      </c>
      <c r="AQ29" s="124" t="s">
        <v>321</v>
      </c>
      <c r="AR29" s="51"/>
      <c r="AS29" s="51"/>
      <c r="AT29" s="51"/>
      <c r="AU29" s="51"/>
      <c r="AV29" s="51"/>
    </row>
    <row r="30" spans="1:49" s="5" customFormat="1" ht="121.2" customHeight="1" x14ac:dyDescent="0.25">
      <c r="A30" s="184"/>
      <c r="B30" s="186"/>
      <c r="C30" s="157"/>
      <c r="D30" s="157"/>
      <c r="E30" s="157"/>
      <c r="F30" s="157"/>
      <c r="G30" s="157"/>
      <c r="H30" s="143"/>
      <c r="I30" s="143"/>
      <c r="J30" s="157"/>
      <c r="K30" s="220"/>
      <c r="L30" s="159"/>
      <c r="M30" s="218"/>
      <c r="N30" s="159"/>
      <c r="O30" s="218"/>
      <c r="P30" s="216"/>
      <c r="Q30" s="84" t="s">
        <v>60</v>
      </c>
      <c r="R30" s="37" t="s">
        <v>205</v>
      </c>
      <c r="S30" s="37" t="s">
        <v>61</v>
      </c>
      <c r="T30" s="30" t="s">
        <v>115</v>
      </c>
      <c r="U30" s="37" t="s">
        <v>30</v>
      </c>
      <c r="V30" s="30" t="s">
        <v>60</v>
      </c>
      <c r="W30" s="7">
        <v>0.25</v>
      </c>
      <c r="X30" s="30" t="s">
        <v>66</v>
      </c>
      <c r="Y30" s="7">
        <v>0.15</v>
      </c>
      <c r="Z30" s="30" t="s">
        <v>67</v>
      </c>
      <c r="AA30" s="30" t="s">
        <v>68</v>
      </c>
      <c r="AB30" s="30" t="s">
        <v>69</v>
      </c>
      <c r="AC30" s="31">
        <f>(W30+Y30)</f>
        <v>0.4</v>
      </c>
      <c r="AD30" s="20">
        <f>+AC30*AE29</f>
        <v>0.14399999999999999</v>
      </c>
      <c r="AE30" s="87">
        <f>+AE29-AD30</f>
        <v>0.216</v>
      </c>
      <c r="AF30" s="140"/>
      <c r="AG30" s="190"/>
      <c r="AH30" s="188"/>
      <c r="AI30" s="192"/>
      <c r="AJ30" s="125"/>
      <c r="AK30" s="125"/>
      <c r="AL30" s="125"/>
      <c r="AM30" s="125"/>
      <c r="AN30" s="125"/>
      <c r="AO30" s="125"/>
      <c r="AP30" s="125"/>
      <c r="AQ30" s="125"/>
      <c r="AR30" s="51"/>
      <c r="AS30" s="51"/>
      <c r="AT30" s="51"/>
      <c r="AU30" s="51"/>
      <c r="AV30" s="51"/>
    </row>
    <row r="31" spans="1:49" s="61" customFormat="1" ht="108.9" customHeight="1" x14ac:dyDescent="0.25">
      <c r="A31" s="84" t="s">
        <v>354</v>
      </c>
      <c r="B31" s="51" t="s">
        <v>297</v>
      </c>
      <c r="C31" s="37" t="s">
        <v>298</v>
      </c>
      <c r="D31" s="37" t="s">
        <v>299</v>
      </c>
      <c r="E31" s="37" t="s">
        <v>62</v>
      </c>
      <c r="F31" s="25" t="s">
        <v>352</v>
      </c>
      <c r="G31" s="37" t="s">
        <v>351</v>
      </c>
      <c r="H31" s="37" t="s">
        <v>350</v>
      </c>
      <c r="I31" s="37" t="s">
        <v>300</v>
      </c>
      <c r="J31" s="37" t="s">
        <v>65</v>
      </c>
      <c r="K31" s="42">
        <v>30</v>
      </c>
      <c r="L31" s="42" t="s">
        <v>79</v>
      </c>
      <c r="M31" s="8">
        <v>0.6</v>
      </c>
      <c r="N31" s="42" t="s">
        <v>75</v>
      </c>
      <c r="O31" s="8">
        <v>0.6</v>
      </c>
      <c r="P31" s="63" t="s">
        <v>149</v>
      </c>
      <c r="Q31" s="37" t="s">
        <v>60</v>
      </c>
      <c r="R31" s="37" t="s">
        <v>353</v>
      </c>
      <c r="S31" s="37" t="s">
        <v>61</v>
      </c>
      <c r="T31" s="37" t="s">
        <v>524</v>
      </c>
      <c r="U31" s="37" t="s">
        <v>30</v>
      </c>
      <c r="V31" s="25" t="s">
        <v>60</v>
      </c>
      <c r="W31" s="50">
        <v>0.25</v>
      </c>
      <c r="X31" s="37" t="s">
        <v>66</v>
      </c>
      <c r="Y31" s="50">
        <v>0.15</v>
      </c>
      <c r="Z31" s="37" t="s">
        <v>67</v>
      </c>
      <c r="AA31" s="37" t="s">
        <v>301</v>
      </c>
      <c r="AB31" s="37" t="s">
        <v>69</v>
      </c>
      <c r="AC31" s="58">
        <f>(W31+Y31)</f>
        <v>0.4</v>
      </c>
      <c r="AD31" s="58">
        <f>+AC31*M31</f>
        <v>0.24</v>
      </c>
      <c r="AE31" s="87">
        <f>+M31-AD31</f>
        <v>0.36</v>
      </c>
      <c r="AF31" s="37" t="s">
        <v>138</v>
      </c>
      <c r="AG31" s="37" t="s">
        <v>139</v>
      </c>
      <c r="AH31" s="6" t="s">
        <v>149</v>
      </c>
      <c r="AI31" s="41" t="s">
        <v>140</v>
      </c>
      <c r="AJ31" s="42" t="s">
        <v>321</v>
      </c>
      <c r="AK31" s="42" t="s">
        <v>321</v>
      </c>
      <c r="AL31" s="42" t="s">
        <v>321</v>
      </c>
      <c r="AM31" s="42" t="s">
        <v>321</v>
      </c>
      <c r="AN31" s="42" t="s">
        <v>321</v>
      </c>
      <c r="AO31" s="42" t="s">
        <v>321</v>
      </c>
      <c r="AP31" s="42" t="s">
        <v>321</v>
      </c>
      <c r="AQ31" s="42" t="s">
        <v>321</v>
      </c>
      <c r="AR31" s="59"/>
      <c r="AS31" s="59"/>
      <c r="AT31" s="59"/>
      <c r="AU31" s="59"/>
      <c r="AV31" s="60"/>
    </row>
    <row r="32" spans="1:49" s="61" customFormat="1" ht="119.1" customHeight="1" x14ac:dyDescent="0.25">
      <c r="A32" s="85" t="s">
        <v>355</v>
      </c>
      <c r="B32" s="51" t="s">
        <v>297</v>
      </c>
      <c r="C32" s="37" t="s">
        <v>298</v>
      </c>
      <c r="D32" s="37" t="s">
        <v>299</v>
      </c>
      <c r="E32" s="37" t="s">
        <v>62</v>
      </c>
      <c r="F32" s="37" t="s">
        <v>302</v>
      </c>
      <c r="G32" s="37" t="s">
        <v>356</v>
      </c>
      <c r="H32" s="37" t="s">
        <v>357</v>
      </c>
      <c r="I32" s="37" t="s">
        <v>303</v>
      </c>
      <c r="J32" s="37" t="s">
        <v>65</v>
      </c>
      <c r="K32" s="42">
        <v>2349</v>
      </c>
      <c r="L32" s="42" t="s">
        <v>73</v>
      </c>
      <c r="M32" s="8">
        <v>0.8</v>
      </c>
      <c r="N32" s="42" t="s">
        <v>75</v>
      </c>
      <c r="O32" s="8">
        <v>0.6</v>
      </c>
      <c r="P32" s="99" t="s">
        <v>132</v>
      </c>
      <c r="Q32" s="37" t="s">
        <v>60</v>
      </c>
      <c r="R32" s="37" t="s">
        <v>358</v>
      </c>
      <c r="S32" s="37" t="s">
        <v>61</v>
      </c>
      <c r="T32" s="37" t="s">
        <v>524</v>
      </c>
      <c r="U32" s="37" t="s">
        <v>30</v>
      </c>
      <c r="V32" s="37" t="s">
        <v>60</v>
      </c>
      <c r="W32" s="50">
        <v>0.25</v>
      </c>
      <c r="X32" s="37" t="s">
        <v>66</v>
      </c>
      <c r="Y32" s="50">
        <v>0.15</v>
      </c>
      <c r="Z32" s="37" t="s">
        <v>67</v>
      </c>
      <c r="AA32" s="37" t="s">
        <v>301</v>
      </c>
      <c r="AB32" s="37" t="s">
        <v>69</v>
      </c>
      <c r="AC32" s="58">
        <f>(W32+Y32)</f>
        <v>0.4</v>
      </c>
      <c r="AD32" s="8">
        <f>+AC32*M32</f>
        <v>0.32000000000000006</v>
      </c>
      <c r="AE32" s="87">
        <f>+M32-AD32</f>
        <v>0.48</v>
      </c>
      <c r="AF32" s="37" t="s">
        <v>541</v>
      </c>
      <c r="AG32" s="37" t="s">
        <v>139</v>
      </c>
      <c r="AH32" s="6" t="s">
        <v>149</v>
      </c>
      <c r="AI32" s="41" t="s">
        <v>140</v>
      </c>
      <c r="AJ32" s="37" t="s">
        <v>359</v>
      </c>
      <c r="AK32" s="37" t="s">
        <v>304</v>
      </c>
      <c r="AL32" s="37">
        <v>9</v>
      </c>
      <c r="AM32" s="37" t="s">
        <v>305</v>
      </c>
      <c r="AN32" s="37" t="s">
        <v>360</v>
      </c>
      <c r="AO32" s="49">
        <v>45721</v>
      </c>
      <c r="AP32" s="49">
        <v>45996</v>
      </c>
      <c r="AQ32" s="37" t="s">
        <v>524</v>
      </c>
      <c r="AR32" s="59"/>
      <c r="AS32" s="59"/>
      <c r="AT32" s="59"/>
      <c r="AU32" s="59"/>
      <c r="AV32" s="60"/>
    </row>
    <row r="33" spans="1:48" s="24" customFormat="1" ht="173.4" customHeight="1" x14ac:dyDescent="0.25">
      <c r="A33" s="37" t="s">
        <v>361</v>
      </c>
      <c r="B33" s="119" t="s">
        <v>362</v>
      </c>
      <c r="C33" s="37" t="s">
        <v>306</v>
      </c>
      <c r="D33" s="37" t="s">
        <v>307</v>
      </c>
      <c r="E33" s="37" t="s">
        <v>308</v>
      </c>
      <c r="F33" s="37" t="s">
        <v>363</v>
      </c>
      <c r="G33" s="12" t="s">
        <v>309</v>
      </c>
      <c r="H33" s="37" t="s">
        <v>310</v>
      </c>
      <c r="I33" s="37" t="s">
        <v>500</v>
      </c>
      <c r="J33" s="37" t="s">
        <v>59</v>
      </c>
      <c r="K33" s="42">
        <v>48</v>
      </c>
      <c r="L33" s="42" t="s">
        <v>79</v>
      </c>
      <c r="M33" s="20">
        <v>0.6</v>
      </c>
      <c r="N33" s="42" t="s">
        <v>75</v>
      </c>
      <c r="O33" s="20">
        <v>0.6</v>
      </c>
      <c r="P33" s="63" t="s">
        <v>149</v>
      </c>
      <c r="Q33" s="37" t="s">
        <v>60</v>
      </c>
      <c r="R33" s="37" t="s">
        <v>364</v>
      </c>
      <c r="S33" s="37" t="s">
        <v>61</v>
      </c>
      <c r="T33" s="37" t="s">
        <v>525</v>
      </c>
      <c r="U33" s="37" t="s">
        <v>30</v>
      </c>
      <c r="V33" s="37" t="s">
        <v>60</v>
      </c>
      <c r="W33" s="46">
        <v>0.25</v>
      </c>
      <c r="X33" s="37" t="s">
        <v>66</v>
      </c>
      <c r="Y33" s="46">
        <v>0.15</v>
      </c>
      <c r="Z33" s="37" t="s">
        <v>67</v>
      </c>
      <c r="AA33" s="37" t="s">
        <v>68</v>
      </c>
      <c r="AB33" s="37" t="s">
        <v>69</v>
      </c>
      <c r="AC33" s="48">
        <v>0.4</v>
      </c>
      <c r="AD33" s="20">
        <f>+M33*AC33</f>
        <v>0.24</v>
      </c>
      <c r="AE33" s="4">
        <v>0.36</v>
      </c>
      <c r="AF33" s="37" t="s">
        <v>138</v>
      </c>
      <c r="AG33" s="37" t="s">
        <v>139</v>
      </c>
      <c r="AH33" s="6" t="s">
        <v>149</v>
      </c>
      <c r="AI33" s="37" t="s">
        <v>140</v>
      </c>
      <c r="AJ33" s="42" t="s">
        <v>321</v>
      </c>
      <c r="AK33" s="42" t="s">
        <v>321</v>
      </c>
      <c r="AL33" s="42" t="s">
        <v>321</v>
      </c>
      <c r="AM33" s="42" t="s">
        <v>321</v>
      </c>
      <c r="AN33" s="42" t="s">
        <v>321</v>
      </c>
      <c r="AO33" s="42" t="s">
        <v>321</v>
      </c>
      <c r="AP33" s="42" t="s">
        <v>321</v>
      </c>
      <c r="AQ33" s="42" t="s">
        <v>321</v>
      </c>
      <c r="AR33" s="39" t="s">
        <v>312</v>
      </c>
      <c r="AS33" s="39" t="s">
        <v>312</v>
      </c>
      <c r="AT33" s="39" t="s">
        <v>312</v>
      </c>
      <c r="AU33" s="39" t="s">
        <v>312</v>
      </c>
      <c r="AV33" s="62" t="s">
        <v>312</v>
      </c>
    </row>
    <row r="34" spans="1:48" s="54" customFormat="1" ht="408" customHeight="1" x14ac:dyDescent="0.3">
      <c r="A34" s="139" t="s">
        <v>460</v>
      </c>
      <c r="B34" s="185" t="s">
        <v>313</v>
      </c>
      <c r="C34" s="139" t="s">
        <v>314</v>
      </c>
      <c r="D34" s="139" t="s">
        <v>315</v>
      </c>
      <c r="E34" s="139" t="s">
        <v>62</v>
      </c>
      <c r="F34" s="122" t="s">
        <v>316</v>
      </c>
      <c r="G34" s="122" t="s">
        <v>317</v>
      </c>
      <c r="H34" s="139" t="s">
        <v>457</v>
      </c>
      <c r="I34" s="122" t="s">
        <v>501</v>
      </c>
      <c r="J34" s="139" t="s">
        <v>65</v>
      </c>
      <c r="K34" s="158" t="s">
        <v>318</v>
      </c>
      <c r="L34" s="158" t="s">
        <v>76</v>
      </c>
      <c r="M34" s="160">
        <v>0.4</v>
      </c>
      <c r="N34" s="158" t="s">
        <v>75</v>
      </c>
      <c r="O34" s="160">
        <v>0.6</v>
      </c>
      <c r="P34" s="224" t="s">
        <v>149</v>
      </c>
      <c r="Q34" s="30" t="s">
        <v>60</v>
      </c>
      <c r="R34" s="35" t="s">
        <v>458</v>
      </c>
      <c r="S34" s="37" t="s">
        <v>61</v>
      </c>
      <c r="T34" s="30" t="s">
        <v>115</v>
      </c>
      <c r="U34" s="30" t="s">
        <v>30</v>
      </c>
      <c r="V34" s="30" t="s">
        <v>60</v>
      </c>
      <c r="W34" s="7">
        <v>0.25</v>
      </c>
      <c r="X34" s="30" t="s">
        <v>66</v>
      </c>
      <c r="Y34" s="7">
        <v>0.15</v>
      </c>
      <c r="Z34" s="30" t="s">
        <v>67</v>
      </c>
      <c r="AA34" s="30" t="s">
        <v>68</v>
      </c>
      <c r="AB34" s="37" t="s">
        <v>69</v>
      </c>
      <c r="AC34" s="17">
        <f t="shared" ref="AC34:AC40" si="1">(W34+Y34)</f>
        <v>0.4</v>
      </c>
      <c r="AD34" s="29">
        <f>(M34*AC34)</f>
        <v>0.16000000000000003</v>
      </c>
      <c r="AE34" s="58">
        <f>(M34-AD34)</f>
        <v>0.24</v>
      </c>
      <c r="AF34" s="139" t="s">
        <v>539</v>
      </c>
      <c r="AG34" s="139" t="s">
        <v>139</v>
      </c>
      <c r="AH34" s="146" t="s">
        <v>149</v>
      </c>
      <c r="AI34" s="139" t="s">
        <v>140</v>
      </c>
      <c r="AJ34" s="122" t="s">
        <v>321</v>
      </c>
      <c r="AK34" s="142" t="s">
        <v>321</v>
      </c>
      <c r="AL34" s="142" t="s">
        <v>321</v>
      </c>
      <c r="AM34" s="142" t="s">
        <v>321</v>
      </c>
      <c r="AN34" s="142" t="s">
        <v>321</v>
      </c>
      <c r="AO34" s="148" t="s">
        <v>321</v>
      </c>
      <c r="AP34" s="148" t="s">
        <v>321</v>
      </c>
      <c r="AQ34" s="122" t="s">
        <v>321</v>
      </c>
      <c r="AR34" s="35"/>
      <c r="AS34" s="53"/>
      <c r="AT34" s="35"/>
      <c r="AU34" s="35"/>
      <c r="AV34" s="64"/>
    </row>
    <row r="35" spans="1:48" s="54" customFormat="1" ht="169.8" customHeight="1" x14ac:dyDescent="0.3">
      <c r="A35" s="140"/>
      <c r="B35" s="186"/>
      <c r="C35" s="140"/>
      <c r="D35" s="140"/>
      <c r="E35" s="140"/>
      <c r="F35" s="123"/>
      <c r="G35" s="123"/>
      <c r="H35" s="140"/>
      <c r="I35" s="123"/>
      <c r="J35" s="140"/>
      <c r="K35" s="159"/>
      <c r="L35" s="159"/>
      <c r="M35" s="161"/>
      <c r="N35" s="159"/>
      <c r="O35" s="161"/>
      <c r="P35" s="226"/>
      <c r="Q35" s="30" t="s">
        <v>60</v>
      </c>
      <c r="R35" s="35" t="s">
        <v>459</v>
      </c>
      <c r="S35" s="37" t="s">
        <v>61</v>
      </c>
      <c r="T35" s="30" t="s">
        <v>526</v>
      </c>
      <c r="U35" s="30" t="s">
        <v>30</v>
      </c>
      <c r="V35" s="30" t="s">
        <v>60</v>
      </c>
      <c r="W35" s="7">
        <v>0.25</v>
      </c>
      <c r="X35" s="30" t="s">
        <v>66</v>
      </c>
      <c r="Y35" s="7">
        <v>0.15</v>
      </c>
      <c r="Z35" s="30" t="s">
        <v>67</v>
      </c>
      <c r="AA35" s="30" t="s">
        <v>68</v>
      </c>
      <c r="AB35" s="37" t="s">
        <v>69</v>
      </c>
      <c r="AC35" s="17">
        <f t="shared" ref="AC35" si="2">(W35+Y35)</f>
        <v>0.4</v>
      </c>
      <c r="AD35" s="29">
        <f>+AC35-AE34</f>
        <v>0.16000000000000003</v>
      </c>
      <c r="AE35" s="86">
        <v>0.14399999999999999</v>
      </c>
      <c r="AF35" s="140"/>
      <c r="AG35" s="140"/>
      <c r="AH35" s="147"/>
      <c r="AI35" s="140"/>
      <c r="AJ35" s="123"/>
      <c r="AK35" s="143"/>
      <c r="AL35" s="143"/>
      <c r="AM35" s="143"/>
      <c r="AN35" s="143"/>
      <c r="AO35" s="149"/>
      <c r="AP35" s="149"/>
      <c r="AQ35" s="123"/>
      <c r="AR35" s="35"/>
      <c r="AS35" s="53"/>
      <c r="AT35" s="35"/>
      <c r="AU35" s="35"/>
      <c r="AV35" s="64"/>
    </row>
    <row r="36" spans="1:48" s="54" customFormat="1" ht="260.39999999999998" customHeight="1" x14ac:dyDescent="0.3">
      <c r="A36" s="139" t="s">
        <v>490</v>
      </c>
      <c r="B36" s="185" t="s">
        <v>313</v>
      </c>
      <c r="C36" s="139" t="s">
        <v>322</v>
      </c>
      <c r="D36" s="139" t="s">
        <v>323</v>
      </c>
      <c r="E36" s="139" t="s">
        <v>324</v>
      </c>
      <c r="F36" s="122" t="s">
        <v>325</v>
      </c>
      <c r="G36" s="122" t="s">
        <v>462</v>
      </c>
      <c r="H36" s="139" t="s">
        <v>461</v>
      </c>
      <c r="I36" s="122" t="s">
        <v>502</v>
      </c>
      <c r="J36" s="139" t="s">
        <v>326</v>
      </c>
      <c r="K36" s="158" t="s">
        <v>327</v>
      </c>
      <c r="L36" s="158" t="s">
        <v>73</v>
      </c>
      <c r="M36" s="160">
        <v>0.8</v>
      </c>
      <c r="N36" s="158" t="s">
        <v>74</v>
      </c>
      <c r="O36" s="160">
        <v>0.4</v>
      </c>
      <c r="P36" s="224" t="s">
        <v>149</v>
      </c>
      <c r="Q36" s="30" t="s">
        <v>60</v>
      </c>
      <c r="R36" s="9" t="s">
        <v>463</v>
      </c>
      <c r="S36" s="37" t="s">
        <v>61</v>
      </c>
      <c r="T36" s="30" t="s">
        <v>527</v>
      </c>
      <c r="U36" s="30" t="s">
        <v>30</v>
      </c>
      <c r="V36" s="30" t="s">
        <v>60</v>
      </c>
      <c r="W36" s="7">
        <v>0.25</v>
      </c>
      <c r="X36" s="30" t="s">
        <v>66</v>
      </c>
      <c r="Y36" s="7">
        <v>0.15</v>
      </c>
      <c r="Z36" s="30" t="s">
        <v>67</v>
      </c>
      <c r="AA36" s="30" t="s">
        <v>68</v>
      </c>
      <c r="AB36" s="37" t="s">
        <v>69</v>
      </c>
      <c r="AC36" s="7">
        <f t="shared" si="1"/>
        <v>0.4</v>
      </c>
      <c r="AD36" s="31">
        <f>(M36*AC36)</f>
        <v>0.32000000000000006</v>
      </c>
      <c r="AE36" s="31">
        <f>(M36-AD36)</f>
        <v>0.48</v>
      </c>
      <c r="AF36" s="139" t="s">
        <v>138</v>
      </c>
      <c r="AG36" s="139" t="s">
        <v>543</v>
      </c>
      <c r="AH36" s="244" t="s">
        <v>149</v>
      </c>
      <c r="AI36" s="139" t="s">
        <v>140</v>
      </c>
      <c r="AJ36" s="124" t="s">
        <v>321</v>
      </c>
      <c r="AK36" s="124" t="s">
        <v>321</v>
      </c>
      <c r="AL36" s="124" t="s">
        <v>321</v>
      </c>
      <c r="AM36" s="124" t="s">
        <v>321</v>
      </c>
      <c r="AN36" s="124" t="s">
        <v>321</v>
      </c>
      <c r="AO36" s="124" t="s">
        <v>321</v>
      </c>
      <c r="AP36" s="124" t="s">
        <v>321</v>
      </c>
      <c r="AQ36" s="124" t="s">
        <v>321</v>
      </c>
      <c r="AR36" s="35"/>
      <c r="AS36" s="53"/>
      <c r="AT36" s="35"/>
      <c r="AU36" s="35"/>
      <c r="AV36" s="64"/>
    </row>
    <row r="37" spans="1:48" s="54" customFormat="1" ht="286.2" customHeight="1" x14ac:dyDescent="0.3">
      <c r="A37" s="140"/>
      <c r="B37" s="186"/>
      <c r="C37" s="140"/>
      <c r="D37" s="140"/>
      <c r="E37" s="140"/>
      <c r="F37" s="123"/>
      <c r="G37" s="123"/>
      <c r="H37" s="140"/>
      <c r="I37" s="123"/>
      <c r="J37" s="140"/>
      <c r="K37" s="159"/>
      <c r="L37" s="159"/>
      <c r="M37" s="161"/>
      <c r="N37" s="159"/>
      <c r="O37" s="161"/>
      <c r="P37" s="226"/>
      <c r="Q37" s="30" t="s">
        <v>60</v>
      </c>
      <c r="R37" s="9" t="s">
        <v>464</v>
      </c>
      <c r="S37" s="37" t="s">
        <v>61</v>
      </c>
      <c r="T37" s="30" t="s">
        <v>527</v>
      </c>
      <c r="U37" s="30" t="s">
        <v>30</v>
      </c>
      <c r="V37" s="30" t="s">
        <v>60</v>
      </c>
      <c r="W37" s="7">
        <v>0.25</v>
      </c>
      <c r="X37" s="30" t="s">
        <v>66</v>
      </c>
      <c r="Y37" s="7">
        <v>0.15</v>
      </c>
      <c r="Z37" s="30" t="s">
        <v>67</v>
      </c>
      <c r="AA37" s="30" t="s">
        <v>68</v>
      </c>
      <c r="AB37" s="37" t="s">
        <v>69</v>
      </c>
      <c r="AC37" s="7">
        <f>(W37+Y37)</f>
        <v>0.4</v>
      </c>
      <c r="AD37" s="31">
        <f>(AC37*AE36)</f>
        <v>0.192</v>
      </c>
      <c r="AE37" s="87">
        <f>(AE36-AD37)</f>
        <v>0.28799999999999998</v>
      </c>
      <c r="AF37" s="140"/>
      <c r="AG37" s="140"/>
      <c r="AH37" s="245"/>
      <c r="AI37" s="140"/>
      <c r="AJ37" s="125"/>
      <c r="AK37" s="125"/>
      <c r="AL37" s="125"/>
      <c r="AM37" s="125"/>
      <c r="AN37" s="125"/>
      <c r="AO37" s="125"/>
      <c r="AP37" s="125"/>
      <c r="AQ37" s="125"/>
      <c r="AR37" s="35"/>
      <c r="AS37" s="53"/>
      <c r="AT37" s="35"/>
      <c r="AU37" s="35"/>
      <c r="AV37" s="64"/>
    </row>
    <row r="38" spans="1:48" s="54" customFormat="1" ht="105.6" customHeight="1" x14ac:dyDescent="0.3">
      <c r="A38" s="164" t="s">
        <v>491</v>
      </c>
      <c r="B38" s="165" t="s">
        <v>313</v>
      </c>
      <c r="C38" s="139" t="s">
        <v>322</v>
      </c>
      <c r="D38" s="139" t="s">
        <v>329</v>
      </c>
      <c r="E38" s="139" t="s">
        <v>330</v>
      </c>
      <c r="F38" s="122" t="s">
        <v>331</v>
      </c>
      <c r="G38" s="182" t="s">
        <v>332</v>
      </c>
      <c r="H38" s="164" t="s">
        <v>465</v>
      </c>
      <c r="I38" s="139" t="s">
        <v>503</v>
      </c>
      <c r="J38" s="139" t="s">
        <v>65</v>
      </c>
      <c r="K38" s="158" t="s">
        <v>333</v>
      </c>
      <c r="L38" s="158" t="s">
        <v>63</v>
      </c>
      <c r="M38" s="160">
        <v>0.2</v>
      </c>
      <c r="N38" s="158" t="s">
        <v>74</v>
      </c>
      <c r="O38" s="160">
        <v>0.4</v>
      </c>
      <c r="P38" s="178" t="s">
        <v>166</v>
      </c>
      <c r="Q38" s="30" t="s">
        <v>60</v>
      </c>
      <c r="R38" s="30" t="s">
        <v>466</v>
      </c>
      <c r="S38" s="37" t="s">
        <v>61</v>
      </c>
      <c r="T38" s="30" t="s">
        <v>335</v>
      </c>
      <c r="U38" s="30" t="s">
        <v>30</v>
      </c>
      <c r="V38" s="30" t="s">
        <v>60</v>
      </c>
      <c r="W38" s="7">
        <v>0.25</v>
      </c>
      <c r="X38" s="30" t="s">
        <v>66</v>
      </c>
      <c r="Y38" s="7">
        <v>0.15</v>
      </c>
      <c r="Z38" s="30" t="s">
        <v>67</v>
      </c>
      <c r="AA38" s="30" t="s">
        <v>68</v>
      </c>
      <c r="AB38" s="37" t="s">
        <v>69</v>
      </c>
      <c r="AC38" s="7">
        <f t="shared" si="1"/>
        <v>0.4</v>
      </c>
      <c r="AD38" s="31">
        <f>(M38*AC38)</f>
        <v>8.0000000000000016E-2</v>
      </c>
      <c r="AE38" s="31">
        <f>(M38-AD38)</f>
        <v>0.12</v>
      </c>
      <c r="AF38" s="139" t="s">
        <v>539</v>
      </c>
      <c r="AG38" s="139" t="s">
        <v>543</v>
      </c>
      <c r="AH38" s="180" t="s">
        <v>166</v>
      </c>
      <c r="AI38" s="139" t="s">
        <v>218</v>
      </c>
      <c r="AJ38" s="155" t="s">
        <v>321</v>
      </c>
      <c r="AK38" s="150" t="s">
        <v>321</v>
      </c>
      <c r="AL38" s="150" t="s">
        <v>321</v>
      </c>
      <c r="AM38" s="150" t="s">
        <v>321</v>
      </c>
      <c r="AN38" s="150" t="s">
        <v>321</v>
      </c>
      <c r="AO38" s="150" t="s">
        <v>321</v>
      </c>
      <c r="AP38" s="150" t="s">
        <v>321</v>
      </c>
      <c r="AQ38" s="150" t="s">
        <v>321</v>
      </c>
      <c r="AR38" s="35" t="s">
        <v>141</v>
      </c>
      <c r="AS38" s="53" t="s">
        <v>334</v>
      </c>
      <c r="AT38" s="35" t="s">
        <v>319</v>
      </c>
      <c r="AU38" s="35" t="s">
        <v>320</v>
      </c>
      <c r="AV38" s="64" t="s">
        <v>321</v>
      </c>
    </row>
    <row r="39" spans="1:48" s="54" customFormat="1" ht="133.19999999999999" customHeight="1" x14ac:dyDescent="0.3">
      <c r="A39" s="164"/>
      <c r="B39" s="166"/>
      <c r="C39" s="140"/>
      <c r="D39" s="140"/>
      <c r="E39" s="140"/>
      <c r="F39" s="123"/>
      <c r="G39" s="182"/>
      <c r="H39" s="164"/>
      <c r="I39" s="140"/>
      <c r="J39" s="140"/>
      <c r="K39" s="159"/>
      <c r="L39" s="159"/>
      <c r="M39" s="161"/>
      <c r="N39" s="159"/>
      <c r="O39" s="161"/>
      <c r="P39" s="179"/>
      <c r="Q39" s="30" t="s">
        <v>60</v>
      </c>
      <c r="R39" s="30" t="s">
        <v>467</v>
      </c>
      <c r="S39" s="37" t="s">
        <v>61</v>
      </c>
      <c r="T39" s="30" t="s">
        <v>468</v>
      </c>
      <c r="U39" s="30" t="s">
        <v>30</v>
      </c>
      <c r="V39" s="30" t="s">
        <v>60</v>
      </c>
      <c r="W39" s="7">
        <v>0.25</v>
      </c>
      <c r="X39" s="30" t="s">
        <v>66</v>
      </c>
      <c r="Y39" s="7">
        <v>0.15</v>
      </c>
      <c r="Z39" s="30" t="s">
        <v>67</v>
      </c>
      <c r="AA39" s="30" t="s">
        <v>68</v>
      </c>
      <c r="AB39" s="37" t="s">
        <v>69</v>
      </c>
      <c r="AC39" s="7">
        <f t="shared" si="1"/>
        <v>0.4</v>
      </c>
      <c r="AD39" s="31">
        <f>AE38*AC39</f>
        <v>4.8000000000000001E-2</v>
      </c>
      <c r="AE39" s="87">
        <f>(AE38-AD39)</f>
        <v>7.1999999999999995E-2</v>
      </c>
      <c r="AF39" s="140"/>
      <c r="AG39" s="140"/>
      <c r="AH39" s="181"/>
      <c r="AI39" s="140"/>
      <c r="AJ39" s="157"/>
      <c r="AK39" s="150"/>
      <c r="AL39" s="150"/>
      <c r="AM39" s="150"/>
      <c r="AN39" s="150"/>
      <c r="AO39" s="150"/>
      <c r="AP39" s="150"/>
      <c r="AQ39" s="150"/>
      <c r="AR39" s="35" t="s">
        <v>141</v>
      </c>
      <c r="AS39" s="53" t="s">
        <v>334</v>
      </c>
      <c r="AT39" s="35" t="s">
        <v>319</v>
      </c>
      <c r="AU39" s="35" t="s">
        <v>320</v>
      </c>
      <c r="AV39" s="64" t="s">
        <v>321</v>
      </c>
    </row>
    <row r="40" spans="1:48" s="54" customFormat="1" ht="95.4" customHeight="1" x14ac:dyDescent="0.3">
      <c r="A40" s="164" t="s">
        <v>492</v>
      </c>
      <c r="B40" s="165" t="s">
        <v>313</v>
      </c>
      <c r="C40" s="139" t="s">
        <v>322</v>
      </c>
      <c r="D40" s="139" t="s">
        <v>336</v>
      </c>
      <c r="E40" s="139" t="s">
        <v>337</v>
      </c>
      <c r="F40" s="139" t="s">
        <v>338</v>
      </c>
      <c r="G40" s="122" t="s">
        <v>339</v>
      </c>
      <c r="H40" s="139" t="s">
        <v>469</v>
      </c>
      <c r="I40" s="122" t="s">
        <v>504</v>
      </c>
      <c r="J40" s="155" t="s">
        <v>482</v>
      </c>
      <c r="K40" s="158">
        <v>5000</v>
      </c>
      <c r="L40" s="158" t="s">
        <v>91</v>
      </c>
      <c r="M40" s="160">
        <v>1</v>
      </c>
      <c r="N40" s="124" t="s">
        <v>75</v>
      </c>
      <c r="O40" s="174">
        <v>0.6</v>
      </c>
      <c r="P40" s="162" t="s">
        <v>132</v>
      </c>
      <c r="Q40" s="139" t="s">
        <v>522</v>
      </c>
      <c r="R40" s="139" t="s">
        <v>470</v>
      </c>
      <c r="S40" s="139" t="s">
        <v>472</v>
      </c>
      <c r="T40" s="139" t="s">
        <v>115</v>
      </c>
      <c r="U40" s="139" t="s">
        <v>30</v>
      </c>
      <c r="V40" s="139" t="s">
        <v>161</v>
      </c>
      <c r="W40" s="167">
        <v>0.15</v>
      </c>
      <c r="X40" s="167" t="s">
        <v>66</v>
      </c>
      <c r="Y40" s="167">
        <v>0.15</v>
      </c>
      <c r="Z40" s="167" t="s">
        <v>67</v>
      </c>
      <c r="AA40" s="167" t="s">
        <v>301</v>
      </c>
      <c r="AB40" s="167" t="s">
        <v>69</v>
      </c>
      <c r="AC40" s="167">
        <f t="shared" si="1"/>
        <v>0.3</v>
      </c>
      <c r="AD40" s="160">
        <f>(M40*AC40)</f>
        <v>0.3</v>
      </c>
      <c r="AE40" s="160">
        <f>(M40*AD40)</f>
        <v>0.3</v>
      </c>
      <c r="AF40" s="122" t="s">
        <v>542</v>
      </c>
      <c r="AG40" s="122" t="s">
        <v>139</v>
      </c>
      <c r="AH40" s="253" t="s">
        <v>132</v>
      </c>
      <c r="AI40" s="139" t="s">
        <v>140</v>
      </c>
      <c r="AJ40" s="40" t="s">
        <v>342</v>
      </c>
      <c r="AK40" s="26" t="s">
        <v>101</v>
      </c>
      <c r="AL40" s="26">
        <v>1</v>
      </c>
      <c r="AM40" s="26" t="s">
        <v>475</v>
      </c>
      <c r="AN40" s="26" t="s">
        <v>478</v>
      </c>
      <c r="AO40" s="16">
        <v>45719</v>
      </c>
      <c r="AP40" s="16">
        <v>46006</v>
      </c>
      <c r="AQ40" s="155" t="s">
        <v>115</v>
      </c>
      <c r="AR40" s="122" t="s">
        <v>141</v>
      </c>
      <c r="AS40" s="151" t="s">
        <v>341</v>
      </c>
      <c r="AT40" s="122" t="s">
        <v>319</v>
      </c>
      <c r="AU40" s="122" t="s">
        <v>320</v>
      </c>
      <c r="AV40" s="153" t="s">
        <v>321</v>
      </c>
    </row>
    <row r="41" spans="1:48" s="54" customFormat="1" ht="108.6" customHeight="1" x14ac:dyDescent="0.3">
      <c r="A41" s="164"/>
      <c r="B41" s="170"/>
      <c r="C41" s="171"/>
      <c r="D41" s="171"/>
      <c r="E41" s="171"/>
      <c r="F41" s="171"/>
      <c r="G41" s="169"/>
      <c r="H41" s="171"/>
      <c r="I41" s="169"/>
      <c r="J41" s="156"/>
      <c r="K41" s="172"/>
      <c r="L41" s="172"/>
      <c r="M41" s="173"/>
      <c r="N41" s="144"/>
      <c r="O41" s="175"/>
      <c r="P41" s="177"/>
      <c r="Q41" s="140"/>
      <c r="R41" s="140"/>
      <c r="S41" s="140"/>
      <c r="T41" s="140"/>
      <c r="U41" s="140"/>
      <c r="V41" s="140"/>
      <c r="W41" s="168"/>
      <c r="X41" s="168" t="s">
        <v>66</v>
      </c>
      <c r="Y41" s="168">
        <v>0.15</v>
      </c>
      <c r="Z41" s="168" t="s">
        <v>67</v>
      </c>
      <c r="AA41" s="168" t="s">
        <v>301</v>
      </c>
      <c r="AB41" s="168" t="s">
        <v>69</v>
      </c>
      <c r="AC41" s="168">
        <v>0.3</v>
      </c>
      <c r="AD41" s="161">
        <v>0.3</v>
      </c>
      <c r="AE41" s="161"/>
      <c r="AF41" s="169"/>
      <c r="AG41" s="169"/>
      <c r="AH41" s="254"/>
      <c r="AI41" s="171"/>
      <c r="AJ41" s="27" t="s">
        <v>473</v>
      </c>
      <c r="AK41" s="26" t="s">
        <v>343</v>
      </c>
      <c r="AL41" s="26">
        <v>2</v>
      </c>
      <c r="AM41" s="26" t="s">
        <v>476</v>
      </c>
      <c r="AN41" s="25" t="s">
        <v>479</v>
      </c>
      <c r="AO41" s="16">
        <v>45719</v>
      </c>
      <c r="AP41" s="16">
        <v>45777</v>
      </c>
      <c r="AQ41" s="156"/>
      <c r="AR41" s="123"/>
      <c r="AS41" s="152"/>
      <c r="AT41" s="123"/>
      <c r="AU41" s="123"/>
      <c r="AV41" s="154"/>
    </row>
    <row r="42" spans="1:48" s="54" customFormat="1" ht="135" customHeight="1" x14ac:dyDescent="0.3">
      <c r="A42" s="164"/>
      <c r="B42" s="166"/>
      <c r="C42" s="140"/>
      <c r="D42" s="140"/>
      <c r="E42" s="140"/>
      <c r="F42" s="140"/>
      <c r="G42" s="123"/>
      <c r="H42" s="140"/>
      <c r="I42" s="123"/>
      <c r="J42" s="157"/>
      <c r="K42" s="159"/>
      <c r="L42" s="159"/>
      <c r="M42" s="161"/>
      <c r="N42" s="125"/>
      <c r="O42" s="176"/>
      <c r="P42" s="163"/>
      <c r="Q42" s="30" t="s">
        <v>60</v>
      </c>
      <c r="R42" s="30" t="s">
        <v>471</v>
      </c>
      <c r="S42" s="26" t="s">
        <v>340</v>
      </c>
      <c r="T42" s="30" t="s">
        <v>115</v>
      </c>
      <c r="U42" s="30" t="s">
        <v>30</v>
      </c>
      <c r="V42" s="30" t="s">
        <v>60</v>
      </c>
      <c r="W42" s="7">
        <v>0.25</v>
      </c>
      <c r="X42" s="30" t="s">
        <v>66</v>
      </c>
      <c r="Y42" s="7">
        <v>0.15</v>
      </c>
      <c r="Z42" s="30" t="s">
        <v>67</v>
      </c>
      <c r="AA42" s="30" t="s">
        <v>68</v>
      </c>
      <c r="AB42" s="37" t="s">
        <v>69</v>
      </c>
      <c r="AC42" s="66">
        <f>(W42+Y42)</f>
        <v>0.4</v>
      </c>
      <c r="AD42" s="31">
        <f>M40*AC42</f>
        <v>0.4</v>
      </c>
      <c r="AE42" s="87">
        <v>0.33600000000000002</v>
      </c>
      <c r="AF42" s="123"/>
      <c r="AG42" s="123"/>
      <c r="AH42" s="255"/>
      <c r="AI42" s="140"/>
      <c r="AJ42" s="30" t="s">
        <v>474</v>
      </c>
      <c r="AK42" s="9" t="s">
        <v>328</v>
      </c>
      <c r="AL42" s="9">
        <v>2</v>
      </c>
      <c r="AM42" s="9" t="s">
        <v>477</v>
      </c>
      <c r="AN42" s="26" t="s">
        <v>480</v>
      </c>
      <c r="AO42" s="16">
        <v>45719</v>
      </c>
      <c r="AP42" s="16">
        <v>46006</v>
      </c>
      <c r="AQ42" s="157"/>
      <c r="AR42" s="35" t="s">
        <v>141</v>
      </c>
      <c r="AS42" s="53" t="s">
        <v>344</v>
      </c>
      <c r="AT42" s="35" t="s">
        <v>319</v>
      </c>
      <c r="AU42" s="35" t="s">
        <v>320</v>
      </c>
      <c r="AV42" s="64" t="s">
        <v>321</v>
      </c>
    </row>
    <row r="43" spans="1:48" s="54" customFormat="1" ht="133.19999999999999" customHeight="1" x14ac:dyDescent="0.3">
      <c r="A43" s="164" t="s">
        <v>493</v>
      </c>
      <c r="B43" s="165" t="s">
        <v>313</v>
      </c>
      <c r="C43" s="139" t="s">
        <v>345</v>
      </c>
      <c r="D43" s="139" t="s">
        <v>346</v>
      </c>
      <c r="E43" s="139" t="s">
        <v>337</v>
      </c>
      <c r="F43" s="122" t="s">
        <v>347</v>
      </c>
      <c r="G43" s="122" t="s">
        <v>348</v>
      </c>
      <c r="H43" s="139" t="s">
        <v>481</v>
      </c>
      <c r="I43" s="122" t="s">
        <v>505</v>
      </c>
      <c r="J43" s="155" t="s">
        <v>482</v>
      </c>
      <c r="K43" s="158">
        <v>5000</v>
      </c>
      <c r="L43" s="158" t="s">
        <v>91</v>
      </c>
      <c r="M43" s="160">
        <v>1</v>
      </c>
      <c r="N43" s="158" t="s">
        <v>75</v>
      </c>
      <c r="O43" s="160">
        <v>0.6</v>
      </c>
      <c r="P43" s="162" t="s">
        <v>132</v>
      </c>
      <c r="Q43" s="30" t="s">
        <v>60</v>
      </c>
      <c r="R43" s="30" t="s">
        <v>483</v>
      </c>
      <c r="S43" s="9" t="s">
        <v>523</v>
      </c>
      <c r="T43" s="30" t="s">
        <v>115</v>
      </c>
      <c r="U43" s="30" t="s">
        <v>30</v>
      </c>
      <c r="V43" s="30" t="s">
        <v>60</v>
      </c>
      <c r="W43" s="7">
        <v>0.25</v>
      </c>
      <c r="X43" s="30" t="s">
        <v>66</v>
      </c>
      <c r="Y43" s="7">
        <v>0.15</v>
      </c>
      <c r="Z43" s="30" t="s">
        <v>67</v>
      </c>
      <c r="AA43" s="30" t="s">
        <v>301</v>
      </c>
      <c r="AB43" s="37" t="s">
        <v>69</v>
      </c>
      <c r="AC43" s="66">
        <f>(W43+Y43)</f>
        <v>0.4</v>
      </c>
      <c r="AD43" s="31">
        <f>(M43*AC43)</f>
        <v>0.4</v>
      </c>
      <c r="AE43" s="31">
        <f>(M43-AD43)</f>
        <v>0.6</v>
      </c>
      <c r="AF43" s="139" t="s">
        <v>138</v>
      </c>
      <c r="AG43" s="139" t="s">
        <v>139</v>
      </c>
      <c r="AH43" s="244" t="s">
        <v>149</v>
      </c>
      <c r="AI43" s="164" t="s">
        <v>140</v>
      </c>
      <c r="AJ43" s="30" t="s">
        <v>485</v>
      </c>
      <c r="AK43" s="9" t="s">
        <v>328</v>
      </c>
      <c r="AL43" s="9">
        <v>1</v>
      </c>
      <c r="AM43" s="9" t="s">
        <v>477</v>
      </c>
      <c r="AN43" s="9" t="s">
        <v>488</v>
      </c>
      <c r="AO43" s="16">
        <v>45354</v>
      </c>
      <c r="AP43" s="16">
        <v>45641</v>
      </c>
      <c r="AQ43" s="150" t="s">
        <v>115</v>
      </c>
      <c r="AR43" s="35" t="s">
        <v>141</v>
      </c>
      <c r="AS43" s="53" t="s">
        <v>349</v>
      </c>
      <c r="AT43" s="35" t="s">
        <v>319</v>
      </c>
      <c r="AU43" s="35" t="s">
        <v>320</v>
      </c>
      <c r="AV43" s="64" t="s">
        <v>321</v>
      </c>
    </row>
    <row r="44" spans="1:48" s="54" customFormat="1" ht="133.80000000000001" customHeight="1" x14ac:dyDescent="0.3">
      <c r="A44" s="164"/>
      <c r="B44" s="166"/>
      <c r="C44" s="140"/>
      <c r="D44" s="140"/>
      <c r="E44" s="140"/>
      <c r="F44" s="123"/>
      <c r="G44" s="123"/>
      <c r="H44" s="140"/>
      <c r="I44" s="123"/>
      <c r="J44" s="157"/>
      <c r="K44" s="159"/>
      <c r="L44" s="159"/>
      <c r="M44" s="161"/>
      <c r="N44" s="159"/>
      <c r="O44" s="161"/>
      <c r="P44" s="163"/>
      <c r="Q44" s="30" t="s">
        <v>60</v>
      </c>
      <c r="R44" s="30" t="s">
        <v>484</v>
      </c>
      <c r="S44" s="108" t="s">
        <v>61</v>
      </c>
      <c r="T44" s="30" t="s">
        <v>115</v>
      </c>
      <c r="U44" s="30" t="s">
        <v>30</v>
      </c>
      <c r="V44" s="30" t="s">
        <v>60</v>
      </c>
      <c r="W44" s="7">
        <v>0.25</v>
      </c>
      <c r="X44" s="30" t="s">
        <v>66</v>
      </c>
      <c r="Y44" s="7">
        <v>0.15</v>
      </c>
      <c r="Z44" s="30" t="s">
        <v>67</v>
      </c>
      <c r="AA44" s="30" t="s">
        <v>68</v>
      </c>
      <c r="AB44" s="37" t="s">
        <v>69</v>
      </c>
      <c r="AC44" s="66">
        <f>(W44+Y44)</f>
        <v>0.4</v>
      </c>
      <c r="AD44" s="31">
        <f>AE43*AC44</f>
        <v>0.24</v>
      </c>
      <c r="AE44" s="100">
        <v>0.28799999999999998</v>
      </c>
      <c r="AF44" s="140"/>
      <c r="AG44" s="140"/>
      <c r="AH44" s="245"/>
      <c r="AI44" s="164"/>
      <c r="AJ44" s="30" t="s">
        <v>486</v>
      </c>
      <c r="AK44" s="9" t="s">
        <v>101</v>
      </c>
      <c r="AL44" s="9">
        <v>2</v>
      </c>
      <c r="AM44" s="9" t="s">
        <v>487</v>
      </c>
      <c r="AN44" s="9" t="s">
        <v>489</v>
      </c>
      <c r="AO44" s="16">
        <v>45354</v>
      </c>
      <c r="AP44" s="16">
        <v>45641</v>
      </c>
      <c r="AQ44" s="150"/>
      <c r="AR44" s="35" t="s">
        <v>141</v>
      </c>
      <c r="AS44" s="53" t="s">
        <v>344</v>
      </c>
      <c r="AT44" s="35" t="s">
        <v>319</v>
      </c>
      <c r="AU44" s="35" t="s">
        <v>320</v>
      </c>
      <c r="AV44" s="64" t="s">
        <v>321</v>
      </c>
    </row>
    <row r="45" spans="1:48" s="54" customFormat="1" ht="179.25" customHeight="1" x14ac:dyDescent="0.3">
      <c r="A45" s="206" t="s">
        <v>445</v>
      </c>
      <c r="B45" s="275" t="s">
        <v>367</v>
      </c>
      <c r="C45" s="236" t="s">
        <v>368</v>
      </c>
      <c r="D45" s="236" t="s">
        <v>369</v>
      </c>
      <c r="E45" s="236" t="s">
        <v>370</v>
      </c>
      <c r="F45" s="236" t="s">
        <v>427</v>
      </c>
      <c r="G45" s="236" t="s">
        <v>426</v>
      </c>
      <c r="H45" s="236" t="s">
        <v>428</v>
      </c>
      <c r="I45" s="236" t="s">
        <v>371</v>
      </c>
      <c r="J45" s="236" t="s">
        <v>326</v>
      </c>
      <c r="K45" s="268" t="s">
        <v>429</v>
      </c>
      <c r="L45" s="271" t="s">
        <v>79</v>
      </c>
      <c r="M45" s="272">
        <v>0.6</v>
      </c>
      <c r="N45" s="271" t="s">
        <v>74</v>
      </c>
      <c r="O45" s="272">
        <v>0.4</v>
      </c>
      <c r="P45" s="259" t="s">
        <v>149</v>
      </c>
      <c r="Q45" s="67" t="s">
        <v>522</v>
      </c>
      <c r="R45" s="67" t="s">
        <v>430</v>
      </c>
      <c r="S45" s="67" t="s">
        <v>373</v>
      </c>
      <c r="T45" s="67" t="s">
        <v>115</v>
      </c>
      <c r="U45" s="67" t="s">
        <v>30</v>
      </c>
      <c r="V45" s="67" t="s">
        <v>161</v>
      </c>
      <c r="W45" s="69">
        <v>0.15</v>
      </c>
      <c r="X45" s="67" t="s">
        <v>66</v>
      </c>
      <c r="Y45" s="69">
        <v>0.15</v>
      </c>
      <c r="Z45" s="67" t="s">
        <v>67</v>
      </c>
      <c r="AA45" s="67" t="s">
        <v>68</v>
      </c>
      <c r="AB45" s="70" t="s">
        <v>69</v>
      </c>
      <c r="AC45" s="69">
        <f>(W45+Y45)</f>
        <v>0.3</v>
      </c>
      <c r="AD45" s="88">
        <f>(M45*AC45)</f>
        <v>0.18</v>
      </c>
      <c r="AE45" s="89">
        <f>(M45-AD45)</f>
        <v>0.42</v>
      </c>
      <c r="AF45" s="236" t="s">
        <v>539</v>
      </c>
      <c r="AG45" s="236" t="s">
        <v>543</v>
      </c>
      <c r="AH45" s="260" t="s">
        <v>166</v>
      </c>
      <c r="AI45" s="236" t="s">
        <v>182</v>
      </c>
      <c r="AJ45" s="286" t="s">
        <v>321</v>
      </c>
      <c r="AK45" s="286" t="s">
        <v>321</v>
      </c>
      <c r="AL45" s="286" t="s">
        <v>321</v>
      </c>
      <c r="AM45" s="286" t="s">
        <v>321</v>
      </c>
      <c r="AN45" s="286" t="s">
        <v>321</v>
      </c>
      <c r="AO45" s="286" t="s">
        <v>321</v>
      </c>
      <c r="AP45" s="286" t="s">
        <v>321</v>
      </c>
      <c r="AQ45" s="286" t="s">
        <v>321</v>
      </c>
      <c r="AR45" s="71"/>
      <c r="AS45" s="71"/>
      <c r="AT45" s="71"/>
      <c r="AU45" s="71"/>
      <c r="AV45" s="72"/>
    </row>
    <row r="46" spans="1:48" s="54" customFormat="1" ht="266.39999999999998" customHeight="1" x14ac:dyDescent="0.3">
      <c r="A46" s="206"/>
      <c r="B46" s="276"/>
      <c r="C46" s="237"/>
      <c r="D46" s="237"/>
      <c r="E46" s="237"/>
      <c r="F46" s="237"/>
      <c r="G46" s="237"/>
      <c r="H46" s="237"/>
      <c r="I46" s="237"/>
      <c r="J46" s="237"/>
      <c r="K46" s="269"/>
      <c r="L46" s="269"/>
      <c r="M46" s="269"/>
      <c r="N46" s="269"/>
      <c r="O46" s="269"/>
      <c r="P46" s="237"/>
      <c r="Q46" s="67" t="s">
        <v>60</v>
      </c>
      <c r="R46" s="73" t="s">
        <v>431</v>
      </c>
      <c r="S46" s="67" t="s">
        <v>373</v>
      </c>
      <c r="T46" s="67" t="s">
        <v>274</v>
      </c>
      <c r="U46" s="67" t="s">
        <v>30</v>
      </c>
      <c r="V46" s="67" t="s">
        <v>60</v>
      </c>
      <c r="W46" s="69">
        <v>0.25</v>
      </c>
      <c r="X46" s="67" t="s">
        <v>66</v>
      </c>
      <c r="Y46" s="69">
        <v>0.15</v>
      </c>
      <c r="Z46" s="67" t="s">
        <v>67</v>
      </c>
      <c r="AA46" s="67" t="s">
        <v>68</v>
      </c>
      <c r="AB46" s="70" t="s">
        <v>69</v>
      </c>
      <c r="AC46" s="69">
        <f>(W46+Y46)</f>
        <v>0.4</v>
      </c>
      <c r="AD46" s="88">
        <f>+AC46*AE45</f>
        <v>0.16800000000000001</v>
      </c>
      <c r="AE46" s="88">
        <f>+AE45*AD46</f>
        <v>7.0559999999999998E-2</v>
      </c>
      <c r="AF46" s="237"/>
      <c r="AG46" s="237"/>
      <c r="AH46" s="261"/>
      <c r="AI46" s="242"/>
      <c r="AJ46" s="237"/>
      <c r="AK46" s="237"/>
      <c r="AL46" s="237"/>
      <c r="AM46" s="237"/>
      <c r="AN46" s="237"/>
      <c r="AO46" s="237"/>
      <c r="AP46" s="237"/>
      <c r="AQ46" s="237"/>
      <c r="AR46" s="71"/>
      <c r="AS46" s="71"/>
      <c r="AT46" s="71"/>
      <c r="AU46" s="71"/>
      <c r="AV46" s="72"/>
    </row>
    <row r="47" spans="1:48" s="54" customFormat="1" ht="169.2" customHeight="1" x14ac:dyDescent="0.3">
      <c r="A47" s="206"/>
      <c r="B47" s="277"/>
      <c r="C47" s="238"/>
      <c r="D47" s="238"/>
      <c r="E47" s="238"/>
      <c r="F47" s="238"/>
      <c r="G47" s="238"/>
      <c r="H47" s="238"/>
      <c r="I47" s="238"/>
      <c r="J47" s="238"/>
      <c r="K47" s="270"/>
      <c r="L47" s="270"/>
      <c r="M47" s="270"/>
      <c r="N47" s="270"/>
      <c r="O47" s="270"/>
      <c r="P47" s="238"/>
      <c r="Q47" s="67" t="s">
        <v>522</v>
      </c>
      <c r="R47" s="73" t="s">
        <v>374</v>
      </c>
      <c r="S47" s="67" t="s">
        <v>373</v>
      </c>
      <c r="T47" s="67" t="s">
        <v>528</v>
      </c>
      <c r="U47" s="67" t="s">
        <v>30</v>
      </c>
      <c r="V47" s="67" t="s">
        <v>161</v>
      </c>
      <c r="W47" s="69">
        <v>0.15</v>
      </c>
      <c r="X47" s="67" t="s">
        <v>66</v>
      </c>
      <c r="Y47" s="69">
        <v>0.15</v>
      </c>
      <c r="Z47" s="67" t="s">
        <v>67</v>
      </c>
      <c r="AA47" s="67" t="s">
        <v>68</v>
      </c>
      <c r="AB47" s="70" t="s">
        <v>69</v>
      </c>
      <c r="AC47" s="69">
        <f t="shared" ref="AC47:AC57" si="3">(W47+Y47)</f>
        <v>0.3</v>
      </c>
      <c r="AD47" s="88">
        <f>+AE45*AC47</f>
        <v>0.126</v>
      </c>
      <c r="AE47" s="101">
        <v>0.17599999999999999</v>
      </c>
      <c r="AF47" s="238"/>
      <c r="AG47" s="238"/>
      <c r="AH47" s="262"/>
      <c r="AI47" s="243"/>
      <c r="AJ47" s="238"/>
      <c r="AK47" s="238"/>
      <c r="AL47" s="238"/>
      <c r="AM47" s="238"/>
      <c r="AN47" s="238"/>
      <c r="AO47" s="238"/>
      <c r="AP47" s="238"/>
      <c r="AQ47" s="238"/>
      <c r="AR47" s="71"/>
      <c r="AS47" s="71"/>
      <c r="AT47" s="71"/>
      <c r="AU47" s="71"/>
      <c r="AV47" s="72"/>
    </row>
    <row r="48" spans="1:48" s="54" customFormat="1" ht="124.2" customHeight="1" x14ac:dyDescent="0.3">
      <c r="A48" s="164" t="s">
        <v>442</v>
      </c>
      <c r="B48" s="275" t="s">
        <v>367</v>
      </c>
      <c r="C48" s="236" t="s">
        <v>368</v>
      </c>
      <c r="D48" s="236" t="s">
        <v>375</v>
      </c>
      <c r="E48" s="236" t="s">
        <v>376</v>
      </c>
      <c r="F48" s="236" t="s">
        <v>377</v>
      </c>
      <c r="G48" s="236" t="s">
        <v>378</v>
      </c>
      <c r="H48" s="236" t="s">
        <v>414</v>
      </c>
      <c r="I48" s="236" t="s">
        <v>379</v>
      </c>
      <c r="J48" s="236" t="s">
        <v>59</v>
      </c>
      <c r="K48" s="268">
        <v>1987</v>
      </c>
      <c r="L48" s="271" t="s">
        <v>73</v>
      </c>
      <c r="M48" s="272">
        <v>0.8</v>
      </c>
      <c r="N48" s="271" t="s">
        <v>74</v>
      </c>
      <c r="O48" s="272">
        <v>0.4</v>
      </c>
      <c r="P48" s="259" t="s">
        <v>149</v>
      </c>
      <c r="Q48" s="73" t="s">
        <v>60</v>
      </c>
      <c r="R48" s="77" t="s">
        <v>415</v>
      </c>
      <c r="S48" s="67" t="s">
        <v>373</v>
      </c>
      <c r="T48" s="67" t="s">
        <v>115</v>
      </c>
      <c r="U48" s="73" t="s">
        <v>30</v>
      </c>
      <c r="V48" s="74" t="s">
        <v>60</v>
      </c>
      <c r="W48" s="75">
        <v>0.25</v>
      </c>
      <c r="X48" s="74" t="s">
        <v>66</v>
      </c>
      <c r="Y48" s="76">
        <v>0.15</v>
      </c>
      <c r="Z48" s="74" t="s">
        <v>67</v>
      </c>
      <c r="AA48" s="74" t="s">
        <v>68</v>
      </c>
      <c r="AB48" s="79" t="s">
        <v>69</v>
      </c>
      <c r="AC48" s="75">
        <f t="shared" si="3"/>
        <v>0.4</v>
      </c>
      <c r="AD48" s="91">
        <f>(M48*AC48)</f>
        <v>0.32000000000000006</v>
      </c>
      <c r="AE48" s="103">
        <f>(M48-AD48)</f>
        <v>0.48</v>
      </c>
      <c r="AF48" s="236" t="s">
        <v>138</v>
      </c>
      <c r="AG48" s="236" t="s">
        <v>543</v>
      </c>
      <c r="AH48" s="239" t="s">
        <v>149</v>
      </c>
      <c r="AI48" s="236" t="s">
        <v>140</v>
      </c>
      <c r="AJ48" s="286" t="s">
        <v>321</v>
      </c>
      <c r="AK48" s="286" t="s">
        <v>321</v>
      </c>
      <c r="AL48" s="286" t="s">
        <v>321</v>
      </c>
      <c r="AM48" s="286" t="s">
        <v>321</v>
      </c>
      <c r="AN48" s="286" t="s">
        <v>321</v>
      </c>
      <c r="AO48" s="286" t="s">
        <v>321</v>
      </c>
      <c r="AP48" s="286" t="s">
        <v>321</v>
      </c>
      <c r="AQ48" s="286" t="s">
        <v>321</v>
      </c>
      <c r="AR48" s="71"/>
      <c r="AS48" s="71"/>
      <c r="AT48" s="71"/>
      <c r="AU48" s="71"/>
      <c r="AV48" s="72"/>
    </row>
    <row r="49" spans="1:48" s="54" customFormat="1" ht="225.6" customHeight="1" x14ac:dyDescent="0.3">
      <c r="A49" s="164"/>
      <c r="B49" s="287"/>
      <c r="C49" s="246"/>
      <c r="D49" s="246"/>
      <c r="E49" s="246"/>
      <c r="F49" s="246"/>
      <c r="G49" s="246"/>
      <c r="H49" s="246"/>
      <c r="I49" s="246"/>
      <c r="J49" s="246"/>
      <c r="K49" s="288"/>
      <c r="L49" s="289"/>
      <c r="M49" s="290"/>
      <c r="N49" s="289"/>
      <c r="O49" s="290"/>
      <c r="P49" s="291"/>
      <c r="Q49" s="67" t="s">
        <v>522</v>
      </c>
      <c r="R49" s="67" t="s">
        <v>416</v>
      </c>
      <c r="S49" s="67" t="s">
        <v>373</v>
      </c>
      <c r="T49" s="67" t="s">
        <v>115</v>
      </c>
      <c r="U49" s="73" t="s">
        <v>30</v>
      </c>
      <c r="V49" s="74" t="s">
        <v>161</v>
      </c>
      <c r="W49" s="75">
        <v>0.15</v>
      </c>
      <c r="X49" s="74" t="s">
        <v>66</v>
      </c>
      <c r="Y49" s="76">
        <v>0.15</v>
      </c>
      <c r="Z49" s="74" t="s">
        <v>67</v>
      </c>
      <c r="AA49" s="74" t="s">
        <v>68</v>
      </c>
      <c r="AB49" s="79" t="s">
        <v>69</v>
      </c>
      <c r="AC49" s="75">
        <f>(W49+Y49)</f>
        <v>0.3</v>
      </c>
      <c r="AD49" s="91">
        <f>+AE48*AC49</f>
        <v>0.14399999999999999</v>
      </c>
      <c r="AE49" s="91">
        <f>+AE48-AD49</f>
        <v>0.33599999999999997</v>
      </c>
      <c r="AF49" s="246"/>
      <c r="AG49" s="246"/>
      <c r="AH49" s="247"/>
      <c r="AI49" s="246"/>
      <c r="AJ49" s="292"/>
      <c r="AK49" s="292"/>
      <c r="AL49" s="292"/>
      <c r="AM49" s="292"/>
      <c r="AN49" s="292"/>
      <c r="AO49" s="292"/>
      <c r="AP49" s="292"/>
      <c r="AQ49" s="292"/>
      <c r="AR49" s="71"/>
      <c r="AS49" s="71"/>
      <c r="AT49" s="71"/>
      <c r="AU49" s="71"/>
      <c r="AV49" s="72"/>
    </row>
    <row r="50" spans="1:48" s="54" customFormat="1" ht="93.75" customHeight="1" x14ac:dyDescent="0.3">
      <c r="A50" s="164"/>
      <c r="B50" s="276"/>
      <c r="C50" s="237"/>
      <c r="D50" s="237"/>
      <c r="E50" s="237"/>
      <c r="F50" s="237"/>
      <c r="G50" s="237"/>
      <c r="H50" s="237"/>
      <c r="I50" s="237"/>
      <c r="J50" s="237"/>
      <c r="K50" s="269"/>
      <c r="L50" s="269"/>
      <c r="M50" s="269"/>
      <c r="N50" s="269"/>
      <c r="O50" s="269"/>
      <c r="P50" s="237"/>
      <c r="Q50" s="73" t="s">
        <v>60</v>
      </c>
      <c r="R50" s="67" t="s">
        <v>417</v>
      </c>
      <c r="S50" s="67" t="s">
        <v>373</v>
      </c>
      <c r="T50" s="67" t="s">
        <v>115</v>
      </c>
      <c r="U50" s="73" t="s">
        <v>30</v>
      </c>
      <c r="V50" s="74" t="s">
        <v>60</v>
      </c>
      <c r="W50" s="75">
        <v>0.25</v>
      </c>
      <c r="X50" s="74" t="s">
        <v>66</v>
      </c>
      <c r="Y50" s="76">
        <v>0.15</v>
      </c>
      <c r="Z50" s="74" t="s">
        <v>67</v>
      </c>
      <c r="AA50" s="74" t="s">
        <v>68</v>
      </c>
      <c r="AB50" s="79" t="s">
        <v>69</v>
      </c>
      <c r="AC50" s="75">
        <f t="shared" si="3"/>
        <v>0.4</v>
      </c>
      <c r="AD50" s="91">
        <f>+AE49*AC50</f>
        <v>0.13439999999999999</v>
      </c>
      <c r="AE50" s="102">
        <f>+AE49-AD50</f>
        <v>0.20159999999999997</v>
      </c>
      <c r="AF50" s="237"/>
      <c r="AG50" s="237"/>
      <c r="AH50" s="240"/>
      <c r="AI50" s="242"/>
      <c r="AJ50" s="237"/>
      <c r="AK50" s="237"/>
      <c r="AL50" s="237"/>
      <c r="AM50" s="237"/>
      <c r="AN50" s="237"/>
      <c r="AO50" s="237"/>
      <c r="AP50" s="237"/>
      <c r="AQ50" s="237"/>
      <c r="AR50" s="71"/>
      <c r="AS50" s="71"/>
      <c r="AT50" s="71"/>
      <c r="AU50" s="71"/>
      <c r="AV50" s="72"/>
    </row>
    <row r="51" spans="1:48" s="54" customFormat="1" ht="306.60000000000002" customHeight="1" x14ac:dyDescent="0.3">
      <c r="A51" s="206" t="s">
        <v>445</v>
      </c>
      <c r="B51" s="275" t="s">
        <v>367</v>
      </c>
      <c r="C51" s="236" t="s">
        <v>368</v>
      </c>
      <c r="D51" s="236" t="s">
        <v>380</v>
      </c>
      <c r="E51" s="236" t="s">
        <v>370</v>
      </c>
      <c r="F51" s="236" t="s">
        <v>381</v>
      </c>
      <c r="G51" s="236" t="s">
        <v>382</v>
      </c>
      <c r="H51" s="236" t="s">
        <v>422</v>
      </c>
      <c r="I51" s="236" t="s">
        <v>507</v>
      </c>
      <c r="J51" s="236" t="s">
        <v>326</v>
      </c>
      <c r="K51" s="268" t="s">
        <v>372</v>
      </c>
      <c r="L51" s="271" t="s">
        <v>73</v>
      </c>
      <c r="M51" s="272">
        <v>0.8</v>
      </c>
      <c r="N51" s="271" t="s">
        <v>75</v>
      </c>
      <c r="O51" s="272">
        <v>0.6</v>
      </c>
      <c r="P51" s="293" t="s">
        <v>132</v>
      </c>
      <c r="Q51" s="67" t="s">
        <v>60</v>
      </c>
      <c r="R51" s="73" t="s">
        <v>423</v>
      </c>
      <c r="S51" s="67" t="s">
        <v>373</v>
      </c>
      <c r="T51" s="67" t="s">
        <v>274</v>
      </c>
      <c r="U51" s="67" t="s">
        <v>30</v>
      </c>
      <c r="V51" s="67" t="s">
        <v>60</v>
      </c>
      <c r="W51" s="69">
        <v>0.25</v>
      </c>
      <c r="X51" s="67" t="s">
        <v>66</v>
      </c>
      <c r="Y51" s="69">
        <v>0.15</v>
      </c>
      <c r="Z51" s="67" t="s">
        <v>67</v>
      </c>
      <c r="AA51" s="67" t="s">
        <v>68</v>
      </c>
      <c r="AB51" s="70" t="s">
        <v>69</v>
      </c>
      <c r="AC51" s="69">
        <f t="shared" si="3"/>
        <v>0.4</v>
      </c>
      <c r="AD51" s="88">
        <f>(M51*AC51)</f>
        <v>0.32000000000000006</v>
      </c>
      <c r="AE51" s="89">
        <f>(M51-AD51)</f>
        <v>0.48</v>
      </c>
      <c r="AF51" s="236" t="s">
        <v>138</v>
      </c>
      <c r="AG51" s="236" t="s">
        <v>139</v>
      </c>
      <c r="AH51" s="239" t="s">
        <v>149</v>
      </c>
      <c r="AI51" s="236" t="s">
        <v>140</v>
      </c>
      <c r="AJ51" s="286" t="s">
        <v>321</v>
      </c>
      <c r="AK51" s="286" t="s">
        <v>321</v>
      </c>
      <c r="AL51" s="286" t="s">
        <v>321</v>
      </c>
      <c r="AM51" s="286" t="s">
        <v>321</v>
      </c>
      <c r="AN51" s="286" t="s">
        <v>321</v>
      </c>
      <c r="AO51" s="286" t="s">
        <v>321</v>
      </c>
      <c r="AP51" s="286" t="s">
        <v>321</v>
      </c>
      <c r="AQ51" s="286" t="s">
        <v>321</v>
      </c>
      <c r="AR51" s="71"/>
      <c r="AS51" s="71"/>
      <c r="AT51" s="71"/>
      <c r="AU51" s="71"/>
      <c r="AV51" s="72"/>
    </row>
    <row r="52" spans="1:48" s="54" customFormat="1" ht="186" customHeight="1" x14ac:dyDescent="0.3">
      <c r="A52" s="206"/>
      <c r="B52" s="276"/>
      <c r="C52" s="237"/>
      <c r="D52" s="237"/>
      <c r="E52" s="237"/>
      <c r="F52" s="237"/>
      <c r="G52" s="237"/>
      <c r="H52" s="237"/>
      <c r="I52" s="237"/>
      <c r="J52" s="237"/>
      <c r="K52" s="269"/>
      <c r="L52" s="269"/>
      <c r="M52" s="269"/>
      <c r="N52" s="269"/>
      <c r="O52" s="269"/>
      <c r="P52" s="237"/>
      <c r="Q52" s="67" t="s">
        <v>522</v>
      </c>
      <c r="R52" s="67" t="s">
        <v>424</v>
      </c>
      <c r="S52" s="67" t="s">
        <v>61</v>
      </c>
      <c r="T52" s="67" t="s">
        <v>274</v>
      </c>
      <c r="U52" s="67" t="s">
        <v>30</v>
      </c>
      <c r="V52" s="67" t="s">
        <v>161</v>
      </c>
      <c r="W52" s="69">
        <v>0.15</v>
      </c>
      <c r="X52" s="67" t="s">
        <v>66</v>
      </c>
      <c r="Y52" s="69">
        <v>0.15</v>
      </c>
      <c r="Z52" s="67" t="s">
        <v>67</v>
      </c>
      <c r="AA52" s="67" t="s">
        <v>68</v>
      </c>
      <c r="AB52" s="70" t="s">
        <v>69</v>
      </c>
      <c r="AC52" s="69">
        <f t="shared" si="3"/>
        <v>0.3</v>
      </c>
      <c r="AD52" s="88">
        <f>(AE51*AC52)</f>
        <v>0.14399999999999999</v>
      </c>
      <c r="AE52" s="89">
        <f>(AE51-AD52)</f>
        <v>0.33599999999999997</v>
      </c>
      <c r="AF52" s="237"/>
      <c r="AG52" s="237"/>
      <c r="AH52" s="240"/>
      <c r="AI52" s="242"/>
      <c r="AJ52" s="237"/>
      <c r="AK52" s="237"/>
      <c r="AL52" s="237"/>
      <c r="AM52" s="237"/>
      <c r="AN52" s="237"/>
      <c r="AO52" s="237"/>
      <c r="AP52" s="237"/>
      <c r="AQ52" s="237"/>
      <c r="AR52" s="71"/>
      <c r="AS52" s="71"/>
      <c r="AT52" s="71"/>
      <c r="AU52" s="71"/>
      <c r="AV52" s="72"/>
    </row>
    <row r="53" spans="1:48" s="54" customFormat="1" ht="212.4" customHeight="1" x14ac:dyDescent="0.3">
      <c r="A53" s="206"/>
      <c r="B53" s="277"/>
      <c r="C53" s="238"/>
      <c r="D53" s="238"/>
      <c r="E53" s="238"/>
      <c r="F53" s="238"/>
      <c r="G53" s="238"/>
      <c r="H53" s="238"/>
      <c r="I53" s="238"/>
      <c r="J53" s="238"/>
      <c r="K53" s="270"/>
      <c r="L53" s="270"/>
      <c r="M53" s="270"/>
      <c r="N53" s="270"/>
      <c r="O53" s="270"/>
      <c r="P53" s="238"/>
      <c r="Q53" s="67" t="s">
        <v>60</v>
      </c>
      <c r="R53" s="73" t="s">
        <v>425</v>
      </c>
      <c r="S53" s="67" t="s">
        <v>373</v>
      </c>
      <c r="T53" s="67" t="s">
        <v>528</v>
      </c>
      <c r="U53" s="67" t="s">
        <v>30</v>
      </c>
      <c r="V53" s="67" t="s">
        <v>60</v>
      </c>
      <c r="W53" s="69">
        <v>0.25</v>
      </c>
      <c r="X53" s="67" t="s">
        <v>66</v>
      </c>
      <c r="Y53" s="69">
        <v>0.15</v>
      </c>
      <c r="Z53" s="67" t="s">
        <v>67</v>
      </c>
      <c r="AA53" s="67" t="s">
        <v>68</v>
      </c>
      <c r="AB53" s="70" t="s">
        <v>69</v>
      </c>
      <c r="AC53" s="69">
        <f t="shared" si="3"/>
        <v>0.4</v>
      </c>
      <c r="AD53" s="88">
        <f>(AE52*AC53)</f>
        <v>0.13439999999999999</v>
      </c>
      <c r="AE53" s="104">
        <f>(AE52-AD53)</f>
        <v>0.20159999999999997</v>
      </c>
      <c r="AF53" s="238"/>
      <c r="AG53" s="238"/>
      <c r="AH53" s="241"/>
      <c r="AI53" s="243"/>
      <c r="AJ53" s="238"/>
      <c r="AK53" s="238"/>
      <c r="AL53" s="238"/>
      <c r="AM53" s="238"/>
      <c r="AN53" s="238"/>
      <c r="AO53" s="238"/>
      <c r="AP53" s="238"/>
      <c r="AQ53" s="238"/>
      <c r="AR53" s="71"/>
      <c r="AS53" s="71"/>
      <c r="AT53" s="71"/>
      <c r="AU53" s="71"/>
      <c r="AV53" s="72"/>
    </row>
    <row r="54" spans="1:48" s="54" customFormat="1" ht="219.6" customHeight="1" x14ac:dyDescent="0.3">
      <c r="A54" s="206" t="s">
        <v>444</v>
      </c>
      <c r="B54" s="275" t="s">
        <v>367</v>
      </c>
      <c r="C54" s="236" t="s">
        <v>368</v>
      </c>
      <c r="D54" s="236" t="s">
        <v>383</v>
      </c>
      <c r="E54" s="236" t="s">
        <v>370</v>
      </c>
      <c r="F54" s="236" t="s">
        <v>384</v>
      </c>
      <c r="G54" s="236" t="s">
        <v>385</v>
      </c>
      <c r="H54" s="236" t="s">
        <v>419</v>
      </c>
      <c r="I54" s="236" t="s">
        <v>506</v>
      </c>
      <c r="J54" s="236" t="s">
        <v>326</v>
      </c>
      <c r="K54" s="271" t="s">
        <v>387</v>
      </c>
      <c r="L54" s="271" t="s">
        <v>76</v>
      </c>
      <c r="M54" s="272">
        <v>0.4</v>
      </c>
      <c r="N54" s="271" t="s">
        <v>74</v>
      </c>
      <c r="O54" s="272">
        <v>0.4</v>
      </c>
      <c r="P54" s="259" t="s">
        <v>149</v>
      </c>
      <c r="Q54" s="67" t="s">
        <v>60</v>
      </c>
      <c r="R54" s="77" t="s">
        <v>420</v>
      </c>
      <c r="S54" s="77" t="s">
        <v>61</v>
      </c>
      <c r="T54" s="77" t="s">
        <v>226</v>
      </c>
      <c r="U54" s="67" t="s">
        <v>30</v>
      </c>
      <c r="V54" s="70" t="s">
        <v>60</v>
      </c>
      <c r="W54" s="69">
        <v>0.25</v>
      </c>
      <c r="X54" s="67" t="s">
        <v>66</v>
      </c>
      <c r="Y54" s="69">
        <v>0.15</v>
      </c>
      <c r="Z54" s="67" t="s">
        <v>67</v>
      </c>
      <c r="AA54" s="67" t="s">
        <v>68</v>
      </c>
      <c r="AB54" s="70" t="s">
        <v>69</v>
      </c>
      <c r="AC54" s="69">
        <f t="shared" si="3"/>
        <v>0.4</v>
      </c>
      <c r="AD54" s="88">
        <f>(M54*AC54)</f>
        <v>0.16000000000000003</v>
      </c>
      <c r="AE54" s="89">
        <f>(M54-AD54)</f>
        <v>0.24</v>
      </c>
      <c r="AF54" s="236" t="s">
        <v>538</v>
      </c>
      <c r="AG54" s="236" t="s">
        <v>543</v>
      </c>
      <c r="AH54" s="294" t="s">
        <v>166</v>
      </c>
      <c r="AI54" s="236" t="s">
        <v>182</v>
      </c>
      <c r="AJ54" s="286" t="s">
        <v>321</v>
      </c>
      <c r="AK54" s="286" t="s">
        <v>321</v>
      </c>
      <c r="AL54" s="286" t="s">
        <v>321</v>
      </c>
      <c r="AM54" s="286" t="s">
        <v>321</v>
      </c>
      <c r="AN54" s="286" t="s">
        <v>321</v>
      </c>
      <c r="AO54" s="286" t="s">
        <v>321</v>
      </c>
      <c r="AP54" s="286" t="s">
        <v>321</v>
      </c>
      <c r="AQ54" s="286" t="s">
        <v>321</v>
      </c>
      <c r="AR54" s="71"/>
      <c r="AS54" s="71"/>
      <c r="AT54" s="71"/>
      <c r="AU54" s="71"/>
      <c r="AV54" s="72"/>
    </row>
    <row r="55" spans="1:48" s="54" customFormat="1" ht="138.75" customHeight="1" x14ac:dyDescent="0.3">
      <c r="A55" s="206"/>
      <c r="B55" s="277"/>
      <c r="C55" s="238"/>
      <c r="D55" s="238"/>
      <c r="E55" s="238"/>
      <c r="F55" s="238"/>
      <c r="G55" s="238"/>
      <c r="H55" s="238"/>
      <c r="I55" s="238"/>
      <c r="J55" s="237"/>
      <c r="K55" s="269"/>
      <c r="L55" s="269"/>
      <c r="M55" s="269"/>
      <c r="N55" s="269"/>
      <c r="O55" s="269"/>
      <c r="P55" s="237"/>
      <c r="Q55" s="67" t="s">
        <v>60</v>
      </c>
      <c r="R55" s="77" t="s">
        <v>421</v>
      </c>
      <c r="S55" s="77" t="s">
        <v>61</v>
      </c>
      <c r="T55" s="67" t="s">
        <v>115</v>
      </c>
      <c r="U55" s="67" t="s">
        <v>30</v>
      </c>
      <c r="V55" s="70" t="s">
        <v>60</v>
      </c>
      <c r="W55" s="69">
        <v>0.25</v>
      </c>
      <c r="X55" s="67" t="s">
        <v>66</v>
      </c>
      <c r="Y55" s="69">
        <v>0.15</v>
      </c>
      <c r="Z55" s="67" t="s">
        <v>67</v>
      </c>
      <c r="AA55" s="67" t="s">
        <v>68</v>
      </c>
      <c r="AB55" s="70" t="s">
        <v>69</v>
      </c>
      <c r="AC55" s="69">
        <f t="shared" si="3"/>
        <v>0.4</v>
      </c>
      <c r="AD55" s="88">
        <f>(AE54*AC55)</f>
        <v>9.6000000000000002E-2</v>
      </c>
      <c r="AE55" s="104">
        <f>(AE54-AD55)</f>
        <v>0.14399999999999999</v>
      </c>
      <c r="AF55" s="237"/>
      <c r="AG55" s="237"/>
      <c r="AH55" s="261"/>
      <c r="AI55" s="242"/>
      <c r="AJ55" s="238"/>
      <c r="AK55" s="238"/>
      <c r="AL55" s="238"/>
      <c r="AM55" s="238"/>
      <c r="AN55" s="238"/>
      <c r="AO55" s="238"/>
      <c r="AP55" s="238"/>
      <c r="AQ55" s="238"/>
      <c r="AR55" s="71"/>
      <c r="AS55" s="71"/>
      <c r="AT55" s="71"/>
      <c r="AU55" s="71"/>
      <c r="AV55" s="72"/>
    </row>
    <row r="56" spans="1:48" s="54" customFormat="1" ht="166.2" customHeight="1" x14ac:dyDescent="0.3">
      <c r="A56" s="206" t="s">
        <v>447</v>
      </c>
      <c r="B56" s="275" t="s">
        <v>367</v>
      </c>
      <c r="C56" s="236" t="s">
        <v>368</v>
      </c>
      <c r="D56" s="236" t="s">
        <v>369</v>
      </c>
      <c r="E56" s="236" t="s">
        <v>370</v>
      </c>
      <c r="F56" s="236" t="s">
        <v>388</v>
      </c>
      <c r="G56" s="236" t="s">
        <v>438</v>
      </c>
      <c r="H56" s="236" t="s">
        <v>437</v>
      </c>
      <c r="I56" s="236" t="s">
        <v>386</v>
      </c>
      <c r="J56" s="236" t="s">
        <v>326</v>
      </c>
      <c r="K56" s="268">
        <v>240</v>
      </c>
      <c r="L56" s="271" t="s">
        <v>79</v>
      </c>
      <c r="M56" s="272">
        <v>0.6</v>
      </c>
      <c r="N56" s="271" t="s">
        <v>74</v>
      </c>
      <c r="O56" s="272">
        <v>0.4</v>
      </c>
      <c r="P56" s="259" t="s">
        <v>149</v>
      </c>
      <c r="Q56" s="67" t="s">
        <v>60</v>
      </c>
      <c r="R56" s="67" t="s">
        <v>439</v>
      </c>
      <c r="S56" s="67" t="s">
        <v>61</v>
      </c>
      <c r="T56" s="67" t="s">
        <v>274</v>
      </c>
      <c r="U56" s="67" t="s">
        <v>30</v>
      </c>
      <c r="V56" s="67" t="s">
        <v>60</v>
      </c>
      <c r="W56" s="69">
        <v>0.25</v>
      </c>
      <c r="X56" s="67" t="s">
        <v>66</v>
      </c>
      <c r="Y56" s="69">
        <v>0.15</v>
      </c>
      <c r="Z56" s="67" t="s">
        <v>67</v>
      </c>
      <c r="AA56" s="67" t="s">
        <v>68</v>
      </c>
      <c r="AB56" s="70" t="s">
        <v>69</v>
      </c>
      <c r="AC56" s="69">
        <f t="shared" si="3"/>
        <v>0.4</v>
      </c>
      <c r="AD56" s="88">
        <f>(M56*AC56)</f>
        <v>0.24</v>
      </c>
      <c r="AE56" s="89">
        <f>(M56-AD56)</f>
        <v>0.36</v>
      </c>
      <c r="AF56" s="236" t="s">
        <v>539</v>
      </c>
      <c r="AG56" s="236" t="s">
        <v>543</v>
      </c>
      <c r="AH56" s="295" t="s">
        <v>166</v>
      </c>
      <c r="AI56" s="236" t="s">
        <v>182</v>
      </c>
      <c r="AJ56" s="286" t="s">
        <v>321</v>
      </c>
      <c r="AK56" s="286" t="s">
        <v>321</v>
      </c>
      <c r="AL56" s="286" t="s">
        <v>321</v>
      </c>
      <c r="AM56" s="286" t="s">
        <v>321</v>
      </c>
      <c r="AN56" s="286" t="s">
        <v>321</v>
      </c>
      <c r="AO56" s="286" t="s">
        <v>321</v>
      </c>
      <c r="AP56" s="286" t="s">
        <v>321</v>
      </c>
      <c r="AQ56" s="286" t="s">
        <v>321</v>
      </c>
      <c r="AR56" s="71"/>
      <c r="AS56" s="71"/>
      <c r="AT56" s="71"/>
      <c r="AU56" s="71"/>
      <c r="AV56" s="72"/>
    </row>
    <row r="57" spans="1:48" s="54" customFormat="1" ht="120.6" customHeight="1" x14ac:dyDescent="0.3">
      <c r="A57" s="206"/>
      <c r="B57" s="276"/>
      <c r="C57" s="237"/>
      <c r="D57" s="237"/>
      <c r="E57" s="237"/>
      <c r="F57" s="237"/>
      <c r="G57" s="237"/>
      <c r="H57" s="237"/>
      <c r="I57" s="237"/>
      <c r="J57" s="237"/>
      <c r="K57" s="269"/>
      <c r="L57" s="269"/>
      <c r="M57" s="269"/>
      <c r="N57" s="269"/>
      <c r="O57" s="269"/>
      <c r="P57" s="237"/>
      <c r="Q57" s="67" t="s">
        <v>522</v>
      </c>
      <c r="R57" s="67" t="s">
        <v>389</v>
      </c>
      <c r="S57" s="67" t="s">
        <v>373</v>
      </c>
      <c r="T57" s="67" t="s">
        <v>529</v>
      </c>
      <c r="U57" s="67" t="s">
        <v>30</v>
      </c>
      <c r="V57" s="67" t="s">
        <v>161</v>
      </c>
      <c r="W57" s="69">
        <v>0.15</v>
      </c>
      <c r="X57" s="67" t="s">
        <v>66</v>
      </c>
      <c r="Y57" s="69">
        <v>0.15</v>
      </c>
      <c r="Z57" s="67" t="s">
        <v>67</v>
      </c>
      <c r="AA57" s="67" t="s">
        <v>68</v>
      </c>
      <c r="AB57" s="70" t="s">
        <v>69</v>
      </c>
      <c r="AC57" s="69">
        <f t="shared" si="3"/>
        <v>0.3</v>
      </c>
      <c r="AD57" s="88">
        <f>+AE56*AC57</f>
        <v>0.108</v>
      </c>
      <c r="AE57" s="92">
        <f>(AE56-AD57)</f>
        <v>0.252</v>
      </c>
      <c r="AF57" s="237"/>
      <c r="AG57" s="237"/>
      <c r="AH57" s="261"/>
      <c r="AI57" s="242"/>
      <c r="AJ57" s="237"/>
      <c r="AK57" s="237"/>
      <c r="AL57" s="237"/>
      <c r="AM57" s="237"/>
      <c r="AN57" s="237"/>
      <c r="AO57" s="237"/>
      <c r="AP57" s="237"/>
      <c r="AQ57" s="237"/>
      <c r="AR57" s="71"/>
      <c r="AS57" s="71"/>
      <c r="AT57" s="71"/>
      <c r="AU57" s="71"/>
      <c r="AV57" s="72"/>
    </row>
    <row r="58" spans="1:48" s="54" customFormat="1" ht="409.2" customHeight="1" x14ac:dyDescent="0.3">
      <c r="A58" s="206"/>
      <c r="B58" s="277"/>
      <c r="C58" s="238"/>
      <c r="D58" s="238"/>
      <c r="E58" s="238"/>
      <c r="F58" s="238"/>
      <c r="G58" s="238"/>
      <c r="H58" s="238"/>
      <c r="I58" s="238"/>
      <c r="J58" s="238"/>
      <c r="K58" s="270"/>
      <c r="L58" s="270"/>
      <c r="M58" s="270"/>
      <c r="N58" s="270"/>
      <c r="O58" s="270"/>
      <c r="P58" s="238"/>
      <c r="Q58" s="67" t="s">
        <v>522</v>
      </c>
      <c r="R58" s="67" t="s">
        <v>440</v>
      </c>
      <c r="S58" s="67" t="s">
        <v>373</v>
      </c>
      <c r="T58" s="67" t="s">
        <v>115</v>
      </c>
      <c r="U58" s="67" t="s">
        <v>30</v>
      </c>
      <c r="V58" s="67" t="s">
        <v>161</v>
      </c>
      <c r="W58" s="69">
        <v>0.15</v>
      </c>
      <c r="X58" s="67" t="s">
        <v>66</v>
      </c>
      <c r="Y58" s="69">
        <v>0.15</v>
      </c>
      <c r="Z58" s="67" t="s">
        <v>67</v>
      </c>
      <c r="AA58" s="67" t="s">
        <v>68</v>
      </c>
      <c r="AB58" s="70" t="s">
        <v>69</v>
      </c>
      <c r="AC58" s="69">
        <f>(W58+Y58)</f>
        <v>0.3</v>
      </c>
      <c r="AD58" s="88">
        <f>(+AE57*AC58)</f>
        <v>7.5600000000000001E-2</v>
      </c>
      <c r="AE58" s="101">
        <f>+AE57-AD58</f>
        <v>0.1764</v>
      </c>
      <c r="AF58" s="238"/>
      <c r="AG58" s="238"/>
      <c r="AH58" s="262"/>
      <c r="AI58" s="243"/>
      <c r="AJ58" s="238"/>
      <c r="AK58" s="238"/>
      <c r="AL58" s="238"/>
      <c r="AM58" s="238"/>
      <c r="AN58" s="238"/>
      <c r="AO58" s="238"/>
      <c r="AP58" s="238"/>
      <c r="AQ58" s="238"/>
      <c r="AR58" s="71"/>
      <c r="AS58" s="71"/>
      <c r="AT58" s="71"/>
      <c r="AU58" s="71"/>
      <c r="AV58" s="72"/>
    </row>
    <row r="59" spans="1:48" s="54" customFormat="1" ht="168.75" customHeight="1" thickBot="1" x14ac:dyDescent="0.35">
      <c r="A59" s="30" t="s">
        <v>443</v>
      </c>
      <c r="B59" s="120" t="s">
        <v>367</v>
      </c>
      <c r="C59" s="73" t="s">
        <v>368</v>
      </c>
      <c r="D59" s="73" t="s">
        <v>369</v>
      </c>
      <c r="E59" s="73" t="s">
        <v>370</v>
      </c>
      <c r="F59" s="73" t="s">
        <v>390</v>
      </c>
      <c r="G59" s="73" t="s">
        <v>391</v>
      </c>
      <c r="H59" s="73" t="s">
        <v>441</v>
      </c>
      <c r="I59" s="73" t="s">
        <v>508</v>
      </c>
      <c r="J59" s="73" t="s">
        <v>326</v>
      </c>
      <c r="K59" s="97" t="s">
        <v>392</v>
      </c>
      <c r="L59" s="97" t="s">
        <v>76</v>
      </c>
      <c r="M59" s="91">
        <v>0.4</v>
      </c>
      <c r="N59" s="97" t="s">
        <v>75</v>
      </c>
      <c r="O59" s="91">
        <v>0.6</v>
      </c>
      <c r="P59" s="78" t="s">
        <v>149</v>
      </c>
      <c r="Q59" s="73" t="s">
        <v>60</v>
      </c>
      <c r="R59" s="73" t="s">
        <v>418</v>
      </c>
      <c r="S59" s="73" t="s">
        <v>373</v>
      </c>
      <c r="T59" s="73" t="s">
        <v>530</v>
      </c>
      <c r="U59" s="73" t="s">
        <v>30</v>
      </c>
      <c r="V59" s="73" t="s">
        <v>60</v>
      </c>
      <c r="W59" s="75">
        <v>0.25</v>
      </c>
      <c r="X59" s="73" t="s">
        <v>66</v>
      </c>
      <c r="Y59" s="75">
        <v>0.15</v>
      </c>
      <c r="Z59" s="73" t="s">
        <v>67</v>
      </c>
      <c r="AA59" s="73" t="s">
        <v>68</v>
      </c>
      <c r="AB59" s="79" t="s">
        <v>69</v>
      </c>
      <c r="AC59" s="75">
        <f>(W59+Y59)</f>
        <v>0.4</v>
      </c>
      <c r="AD59" s="91">
        <f>(M59*AC59)</f>
        <v>0.16000000000000003</v>
      </c>
      <c r="AE59" s="105">
        <f>(M59-AD59)</f>
        <v>0.24</v>
      </c>
      <c r="AF59" s="73" t="s">
        <v>138</v>
      </c>
      <c r="AG59" s="73" t="s">
        <v>139</v>
      </c>
      <c r="AH59" s="98" t="s">
        <v>149</v>
      </c>
      <c r="AI59" s="73" t="s">
        <v>140</v>
      </c>
      <c r="AJ59" s="73" t="s">
        <v>321</v>
      </c>
      <c r="AK59" s="73" t="s">
        <v>321</v>
      </c>
      <c r="AL59" s="73" t="s">
        <v>321</v>
      </c>
      <c r="AM59" s="73" t="s">
        <v>321</v>
      </c>
      <c r="AN59" s="73" t="s">
        <v>321</v>
      </c>
      <c r="AO59" s="73" t="s">
        <v>321</v>
      </c>
      <c r="AP59" s="73" t="s">
        <v>321</v>
      </c>
      <c r="AQ59" s="73" t="s">
        <v>321</v>
      </c>
      <c r="AR59" s="80"/>
      <c r="AS59" s="80"/>
      <c r="AT59" s="80"/>
      <c r="AU59" s="80"/>
      <c r="AV59" s="81"/>
    </row>
    <row r="60" spans="1:48" s="54" customFormat="1" ht="340.2" customHeight="1" x14ac:dyDescent="0.3">
      <c r="A60" s="206" t="s">
        <v>446</v>
      </c>
      <c r="B60" s="296" t="s">
        <v>367</v>
      </c>
      <c r="C60" s="236" t="s">
        <v>368</v>
      </c>
      <c r="D60" s="236" t="s">
        <v>369</v>
      </c>
      <c r="E60" s="271" t="s">
        <v>370</v>
      </c>
      <c r="F60" s="236" t="s">
        <v>393</v>
      </c>
      <c r="G60" s="236" t="s">
        <v>432</v>
      </c>
      <c r="H60" s="236" t="s">
        <v>433</v>
      </c>
      <c r="I60" s="236" t="s">
        <v>509</v>
      </c>
      <c r="J60" s="236" t="s">
        <v>59</v>
      </c>
      <c r="K60" s="271">
        <v>11</v>
      </c>
      <c r="L60" s="271" t="s">
        <v>63</v>
      </c>
      <c r="M60" s="272">
        <v>0.2</v>
      </c>
      <c r="N60" s="271" t="s">
        <v>199</v>
      </c>
      <c r="O60" s="272">
        <v>0.6</v>
      </c>
      <c r="P60" s="259" t="s">
        <v>149</v>
      </c>
      <c r="Q60" s="67" t="s">
        <v>60</v>
      </c>
      <c r="R60" s="67" t="s">
        <v>434</v>
      </c>
      <c r="S60" s="67" t="s">
        <v>98</v>
      </c>
      <c r="T60" s="67" t="s">
        <v>394</v>
      </c>
      <c r="U60" s="67" t="s">
        <v>30</v>
      </c>
      <c r="V60" s="67" t="s">
        <v>60</v>
      </c>
      <c r="W60" s="69">
        <v>0.25</v>
      </c>
      <c r="X60" s="67" t="s">
        <v>66</v>
      </c>
      <c r="Y60" s="69">
        <v>0.15</v>
      </c>
      <c r="Z60" s="67" t="s">
        <v>67</v>
      </c>
      <c r="AA60" s="67" t="s">
        <v>68</v>
      </c>
      <c r="AB60" s="67" t="s">
        <v>69</v>
      </c>
      <c r="AC60" s="69">
        <f>(W60+Y60)</f>
        <v>0.4</v>
      </c>
      <c r="AD60" s="88">
        <f>+AC60*M60</f>
        <v>8.0000000000000016E-2</v>
      </c>
      <c r="AE60" s="88">
        <f>+M60-AD60</f>
        <v>0.12</v>
      </c>
      <c r="AF60" s="236" t="s">
        <v>539</v>
      </c>
      <c r="AG60" s="236" t="s">
        <v>139</v>
      </c>
      <c r="AH60" s="239" t="s">
        <v>149</v>
      </c>
      <c r="AI60" s="236" t="s">
        <v>218</v>
      </c>
      <c r="AJ60" s="286" t="s">
        <v>321</v>
      </c>
      <c r="AK60" s="286" t="s">
        <v>321</v>
      </c>
      <c r="AL60" s="286" t="s">
        <v>321</v>
      </c>
      <c r="AM60" s="286" t="s">
        <v>321</v>
      </c>
      <c r="AN60" s="286" t="s">
        <v>321</v>
      </c>
      <c r="AO60" s="286" t="s">
        <v>321</v>
      </c>
      <c r="AP60" s="286" t="s">
        <v>321</v>
      </c>
      <c r="AQ60" s="286" t="s">
        <v>321</v>
      </c>
      <c r="AR60" s="67"/>
      <c r="AS60" s="68"/>
      <c r="AT60" s="67"/>
      <c r="AU60" s="68"/>
      <c r="AV60" s="82"/>
    </row>
    <row r="61" spans="1:48" s="54" customFormat="1" ht="260.39999999999998" customHeight="1" x14ac:dyDescent="0.3">
      <c r="A61" s="206"/>
      <c r="B61" s="287"/>
      <c r="C61" s="246"/>
      <c r="D61" s="246"/>
      <c r="E61" s="289"/>
      <c r="F61" s="246"/>
      <c r="G61" s="246"/>
      <c r="H61" s="246"/>
      <c r="I61" s="246"/>
      <c r="J61" s="246"/>
      <c r="K61" s="289"/>
      <c r="L61" s="289"/>
      <c r="M61" s="290"/>
      <c r="N61" s="289"/>
      <c r="O61" s="290"/>
      <c r="P61" s="291"/>
      <c r="Q61" s="67" t="s">
        <v>60</v>
      </c>
      <c r="R61" s="67" t="s">
        <v>435</v>
      </c>
      <c r="S61" s="67" t="s">
        <v>61</v>
      </c>
      <c r="T61" s="67" t="s">
        <v>274</v>
      </c>
      <c r="U61" s="67" t="s">
        <v>30</v>
      </c>
      <c r="V61" s="67" t="s">
        <v>60</v>
      </c>
      <c r="W61" s="69">
        <v>0.25</v>
      </c>
      <c r="X61" s="67" t="s">
        <v>66</v>
      </c>
      <c r="Y61" s="69">
        <v>0.15</v>
      </c>
      <c r="Z61" s="67" t="s">
        <v>67</v>
      </c>
      <c r="AA61" s="67" t="s">
        <v>68</v>
      </c>
      <c r="AB61" s="67" t="s">
        <v>69</v>
      </c>
      <c r="AC61" s="69">
        <f>(W61+Y61)</f>
        <v>0.4</v>
      </c>
      <c r="AD61" s="88">
        <f>+AC61*AE60</f>
        <v>4.8000000000000001E-2</v>
      </c>
      <c r="AE61" s="88">
        <f>+AE60*AD61</f>
        <v>5.7599999999999995E-3</v>
      </c>
      <c r="AF61" s="246"/>
      <c r="AG61" s="246"/>
      <c r="AH61" s="247"/>
      <c r="AI61" s="246"/>
      <c r="AJ61" s="237"/>
      <c r="AK61" s="237"/>
      <c r="AL61" s="237"/>
      <c r="AM61" s="237"/>
      <c r="AN61" s="237"/>
      <c r="AO61" s="237"/>
      <c r="AP61" s="237"/>
      <c r="AQ61" s="237"/>
      <c r="AR61" s="67"/>
      <c r="AS61" s="68"/>
      <c r="AT61" s="67"/>
      <c r="AU61" s="68"/>
      <c r="AV61" s="82"/>
    </row>
    <row r="62" spans="1:48" s="54" customFormat="1" ht="162.6" customHeight="1" x14ac:dyDescent="0.3">
      <c r="A62" s="206"/>
      <c r="B62" s="276"/>
      <c r="C62" s="237"/>
      <c r="D62" s="237"/>
      <c r="E62" s="269"/>
      <c r="F62" s="237"/>
      <c r="G62" s="237"/>
      <c r="H62" s="237"/>
      <c r="I62" s="237"/>
      <c r="J62" s="237"/>
      <c r="K62" s="269"/>
      <c r="L62" s="269"/>
      <c r="M62" s="269"/>
      <c r="N62" s="269"/>
      <c r="O62" s="269"/>
      <c r="P62" s="237"/>
      <c r="Q62" s="67" t="s">
        <v>522</v>
      </c>
      <c r="R62" s="67" t="s">
        <v>436</v>
      </c>
      <c r="S62" s="67" t="s">
        <v>98</v>
      </c>
      <c r="T62" s="73" t="s">
        <v>531</v>
      </c>
      <c r="U62" s="67" t="s">
        <v>30</v>
      </c>
      <c r="V62" s="67" t="s">
        <v>161</v>
      </c>
      <c r="W62" s="69">
        <v>0.15</v>
      </c>
      <c r="X62" s="67" t="s">
        <v>66</v>
      </c>
      <c r="Y62" s="69">
        <v>0.15</v>
      </c>
      <c r="Z62" s="67" t="s">
        <v>395</v>
      </c>
      <c r="AA62" s="67" t="s">
        <v>68</v>
      </c>
      <c r="AB62" s="67" t="s">
        <v>69</v>
      </c>
      <c r="AC62" s="69">
        <f>(W62+Y62)</f>
        <v>0.3</v>
      </c>
      <c r="AD62" s="90">
        <v>0.05</v>
      </c>
      <c r="AE62" s="101">
        <v>0.05</v>
      </c>
      <c r="AF62" s="237"/>
      <c r="AG62" s="237"/>
      <c r="AH62" s="240"/>
      <c r="AI62" s="242"/>
      <c r="AJ62" s="238"/>
      <c r="AK62" s="238"/>
      <c r="AL62" s="238"/>
      <c r="AM62" s="238"/>
      <c r="AN62" s="238"/>
      <c r="AO62" s="238"/>
      <c r="AP62" s="238"/>
      <c r="AQ62" s="238"/>
      <c r="AR62" s="67"/>
      <c r="AS62" s="68"/>
      <c r="AT62" s="67"/>
      <c r="AU62" s="68"/>
      <c r="AV62" s="82"/>
    </row>
    <row r="63" spans="1:48" s="24" customFormat="1" ht="192" customHeight="1" x14ac:dyDescent="0.25">
      <c r="A63" s="142" t="s">
        <v>206</v>
      </c>
      <c r="B63" s="213" t="s">
        <v>267</v>
      </c>
      <c r="C63" s="142" t="s">
        <v>112</v>
      </c>
      <c r="D63" s="139" t="s">
        <v>113</v>
      </c>
      <c r="E63" s="139" t="s">
        <v>62</v>
      </c>
      <c r="F63" s="122" t="s">
        <v>207</v>
      </c>
      <c r="G63" s="122" t="s">
        <v>208</v>
      </c>
      <c r="H63" s="265" t="s">
        <v>209</v>
      </c>
      <c r="I63" s="122" t="s">
        <v>510</v>
      </c>
      <c r="J63" s="139" t="s">
        <v>65</v>
      </c>
      <c r="K63" s="158" t="s">
        <v>114</v>
      </c>
      <c r="L63" s="158" t="s">
        <v>76</v>
      </c>
      <c r="M63" s="160">
        <v>0.4</v>
      </c>
      <c r="N63" s="158" t="s">
        <v>75</v>
      </c>
      <c r="O63" s="160">
        <v>0.6</v>
      </c>
      <c r="P63" s="209" t="s">
        <v>149</v>
      </c>
      <c r="Q63" s="37" t="s">
        <v>60</v>
      </c>
      <c r="R63" s="30" t="s">
        <v>210</v>
      </c>
      <c r="S63" s="37" t="s">
        <v>61</v>
      </c>
      <c r="T63" s="30" t="s">
        <v>115</v>
      </c>
      <c r="U63" s="37" t="s">
        <v>30</v>
      </c>
      <c r="V63" s="30" t="s">
        <v>60</v>
      </c>
      <c r="W63" s="31">
        <v>0.25</v>
      </c>
      <c r="X63" s="30" t="s">
        <v>66</v>
      </c>
      <c r="Y63" s="7">
        <v>0.15</v>
      </c>
      <c r="Z63" s="30" t="s">
        <v>67</v>
      </c>
      <c r="AA63" s="30" t="s">
        <v>68</v>
      </c>
      <c r="AB63" s="30" t="s">
        <v>69</v>
      </c>
      <c r="AC63" s="31">
        <f t="shared" ref="AC63:AC73" si="4">(W63+Y63)</f>
        <v>0.4</v>
      </c>
      <c r="AD63" s="31">
        <f>(M63*AC63)</f>
        <v>0.16000000000000003</v>
      </c>
      <c r="AE63" s="8">
        <f>(M63-AD63)</f>
        <v>0.24</v>
      </c>
      <c r="AF63" s="139" t="s">
        <v>539</v>
      </c>
      <c r="AG63" s="189" t="s">
        <v>139</v>
      </c>
      <c r="AH63" s="204" t="s">
        <v>149</v>
      </c>
      <c r="AI63" s="191" t="s">
        <v>140</v>
      </c>
      <c r="AJ63" s="205" t="s">
        <v>321</v>
      </c>
      <c r="AK63" s="155" t="s">
        <v>321</v>
      </c>
      <c r="AL63" s="200" t="s">
        <v>321</v>
      </c>
      <c r="AM63" s="155" t="s">
        <v>321</v>
      </c>
      <c r="AN63" s="155" t="s">
        <v>321</v>
      </c>
      <c r="AO63" s="197" t="s">
        <v>321</v>
      </c>
      <c r="AP63" s="197" t="s">
        <v>321</v>
      </c>
      <c r="AQ63" s="155" t="s">
        <v>321</v>
      </c>
      <c r="AR63" s="37"/>
      <c r="AS63" s="37"/>
      <c r="AT63" s="39"/>
      <c r="AU63" s="39"/>
      <c r="AV63" s="39"/>
    </row>
    <row r="64" spans="1:48" s="11" customFormat="1" ht="137.4" customHeight="1" x14ac:dyDescent="0.25">
      <c r="A64" s="212"/>
      <c r="B64" s="214"/>
      <c r="C64" s="212"/>
      <c r="D64" s="171"/>
      <c r="E64" s="171"/>
      <c r="F64" s="169"/>
      <c r="G64" s="169"/>
      <c r="H64" s="266"/>
      <c r="I64" s="169"/>
      <c r="J64" s="171"/>
      <c r="K64" s="172"/>
      <c r="L64" s="172"/>
      <c r="M64" s="173"/>
      <c r="N64" s="172"/>
      <c r="O64" s="173"/>
      <c r="P64" s="221"/>
      <c r="Q64" s="37" t="s">
        <v>60</v>
      </c>
      <c r="R64" s="30" t="s">
        <v>211</v>
      </c>
      <c r="S64" s="37" t="s">
        <v>61</v>
      </c>
      <c r="T64" s="30" t="s">
        <v>115</v>
      </c>
      <c r="U64" s="37" t="s">
        <v>30</v>
      </c>
      <c r="V64" s="30" t="s">
        <v>60</v>
      </c>
      <c r="W64" s="31">
        <v>0.25</v>
      </c>
      <c r="X64" s="30" t="s">
        <v>66</v>
      </c>
      <c r="Y64" s="7">
        <v>0.15</v>
      </c>
      <c r="Z64" s="30" t="s">
        <v>67</v>
      </c>
      <c r="AA64" s="30" t="s">
        <v>68</v>
      </c>
      <c r="AB64" s="30" t="s">
        <v>69</v>
      </c>
      <c r="AC64" s="31">
        <f t="shared" si="4"/>
        <v>0.4</v>
      </c>
      <c r="AD64" s="31">
        <f>AC64*AE63</f>
        <v>9.6000000000000002E-2</v>
      </c>
      <c r="AE64" s="8">
        <f>AE63-AD64</f>
        <v>0.14399999999999999</v>
      </c>
      <c r="AF64" s="171"/>
      <c r="AG64" s="203"/>
      <c r="AH64" s="204"/>
      <c r="AI64" s="210"/>
      <c r="AJ64" s="144"/>
      <c r="AK64" s="156"/>
      <c r="AL64" s="201"/>
      <c r="AM64" s="156"/>
      <c r="AN64" s="156"/>
      <c r="AO64" s="198"/>
      <c r="AP64" s="198"/>
      <c r="AQ64" s="156"/>
      <c r="AR64" s="35"/>
      <c r="AS64" s="35"/>
      <c r="AT64" s="36"/>
      <c r="AU64" s="36"/>
      <c r="AV64" s="36"/>
    </row>
    <row r="65" spans="1:48" s="11" customFormat="1" ht="137.4" customHeight="1" x14ac:dyDescent="0.25">
      <c r="A65" s="143"/>
      <c r="B65" s="141"/>
      <c r="C65" s="143"/>
      <c r="D65" s="140"/>
      <c r="E65" s="140"/>
      <c r="F65" s="123"/>
      <c r="G65" s="123"/>
      <c r="H65" s="267"/>
      <c r="I65" s="123"/>
      <c r="J65" s="140"/>
      <c r="K65" s="159"/>
      <c r="L65" s="159"/>
      <c r="M65" s="161"/>
      <c r="N65" s="159"/>
      <c r="O65" s="161"/>
      <c r="P65" s="216"/>
      <c r="Q65" s="37" t="s">
        <v>60</v>
      </c>
      <c r="R65" s="30" t="s">
        <v>212</v>
      </c>
      <c r="S65" s="37" t="s">
        <v>61</v>
      </c>
      <c r="T65" s="30" t="s">
        <v>115</v>
      </c>
      <c r="U65" s="37" t="s">
        <v>30</v>
      </c>
      <c r="V65" s="30" t="s">
        <v>60</v>
      </c>
      <c r="W65" s="31">
        <v>0.25</v>
      </c>
      <c r="X65" s="30" t="s">
        <v>66</v>
      </c>
      <c r="Y65" s="7">
        <v>0.15</v>
      </c>
      <c r="Z65" s="30" t="s">
        <v>67</v>
      </c>
      <c r="AA65" s="30" t="s">
        <v>68</v>
      </c>
      <c r="AB65" s="30" t="s">
        <v>69</v>
      </c>
      <c r="AC65" s="31">
        <f t="shared" ref="AC65" si="5">(W65+Y65)</f>
        <v>0.4</v>
      </c>
      <c r="AD65" s="31">
        <f>AC65*AE64</f>
        <v>5.7599999999999998E-2</v>
      </c>
      <c r="AE65" s="87">
        <f>AE64-AD65</f>
        <v>8.6399999999999991E-2</v>
      </c>
      <c r="AF65" s="140"/>
      <c r="AG65" s="190"/>
      <c r="AH65" s="204"/>
      <c r="AI65" s="192"/>
      <c r="AJ65" s="125"/>
      <c r="AK65" s="157"/>
      <c r="AL65" s="202"/>
      <c r="AM65" s="157"/>
      <c r="AN65" s="157"/>
      <c r="AO65" s="199"/>
      <c r="AP65" s="199"/>
      <c r="AQ65" s="157"/>
      <c r="AR65" s="35"/>
      <c r="AS65" s="35"/>
      <c r="AT65" s="36"/>
      <c r="AU65" s="36"/>
      <c r="AV65" s="36"/>
    </row>
    <row r="66" spans="1:48" s="2" customFormat="1" ht="184.2" customHeight="1" x14ac:dyDescent="0.25">
      <c r="A66" s="30" t="s">
        <v>555</v>
      </c>
      <c r="B66" s="121" t="s">
        <v>267</v>
      </c>
      <c r="C66" s="30" t="s">
        <v>112</v>
      </c>
      <c r="D66" s="30" t="s">
        <v>113</v>
      </c>
      <c r="E66" s="30" t="s">
        <v>62</v>
      </c>
      <c r="F66" s="35" t="s">
        <v>277</v>
      </c>
      <c r="G66" s="35" t="s">
        <v>276</v>
      </c>
      <c r="H66" s="30" t="s">
        <v>275</v>
      </c>
      <c r="I66" s="35" t="s">
        <v>511</v>
      </c>
      <c r="J66" s="30" t="s">
        <v>65</v>
      </c>
      <c r="K66" s="84" t="s">
        <v>114</v>
      </c>
      <c r="L66" s="84" t="s">
        <v>76</v>
      </c>
      <c r="M66" s="31">
        <v>0.4</v>
      </c>
      <c r="N66" s="84" t="s">
        <v>75</v>
      </c>
      <c r="O66" s="31">
        <v>0.6</v>
      </c>
      <c r="P66" s="10" t="s">
        <v>149</v>
      </c>
      <c r="Q66" s="37" t="s">
        <v>60</v>
      </c>
      <c r="R66" s="30" t="s">
        <v>278</v>
      </c>
      <c r="S66" s="37" t="s">
        <v>61</v>
      </c>
      <c r="T66" s="30" t="s">
        <v>532</v>
      </c>
      <c r="U66" s="37" t="s">
        <v>30</v>
      </c>
      <c r="V66" s="30" t="s">
        <v>60</v>
      </c>
      <c r="W66" s="31">
        <v>0.25</v>
      </c>
      <c r="X66" s="30" t="s">
        <v>66</v>
      </c>
      <c r="Y66" s="7">
        <v>0.15</v>
      </c>
      <c r="Z66" s="30" t="s">
        <v>67</v>
      </c>
      <c r="AA66" s="30" t="s">
        <v>68</v>
      </c>
      <c r="AB66" s="30" t="s">
        <v>69</v>
      </c>
      <c r="AC66" s="31">
        <f t="shared" si="4"/>
        <v>0.4</v>
      </c>
      <c r="AD66" s="31">
        <f>(M66*AC66)</f>
        <v>0.16000000000000003</v>
      </c>
      <c r="AE66" s="87">
        <f>(M66-AD66)</f>
        <v>0.24</v>
      </c>
      <c r="AF66" s="30" t="s">
        <v>138</v>
      </c>
      <c r="AG66" s="32" t="s">
        <v>139</v>
      </c>
      <c r="AH66" s="43" t="s">
        <v>149</v>
      </c>
      <c r="AI66" s="33" t="s">
        <v>218</v>
      </c>
      <c r="AJ66" s="42" t="s">
        <v>321</v>
      </c>
      <c r="AK66" s="37" t="s">
        <v>321</v>
      </c>
      <c r="AL66" s="37" t="s">
        <v>321</v>
      </c>
      <c r="AM66" s="37" t="s">
        <v>321</v>
      </c>
      <c r="AN66" s="37" t="s">
        <v>321</v>
      </c>
      <c r="AO66" s="37" t="s">
        <v>321</v>
      </c>
      <c r="AP66" s="37" t="s">
        <v>321</v>
      </c>
      <c r="AQ66" s="37" t="s">
        <v>321</v>
      </c>
      <c r="AR66" s="30"/>
      <c r="AS66" s="30"/>
      <c r="AT66" s="28"/>
      <c r="AU66" s="28"/>
      <c r="AV66" s="28"/>
    </row>
    <row r="67" spans="1:48" s="2" customFormat="1" ht="409.2" customHeight="1" x14ac:dyDescent="0.25">
      <c r="A67" s="30" t="s">
        <v>556</v>
      </c>
      <c r="B67" s="121" t="s">
        <v>267</v>
      </c>
      <c r="C67" s="30" t="s">
        <v>112</v>
      </c>
      <c r="D67" s="30" t="s">
        <v>116</v>
      </c>
      <c r="E67" s="30" t="s">
        <v>62</v>
      </c>
      <c r="F67" s="35" t="s">
        <v>280</v>
      </c>
      <c r="G67" s="35" t="s">
        <v>279</v>
      </c>
      <c r="H67" s="30" t="s">
        <v>281</v>
      </c>
      <c r="I67" s="35" t="s">
        <v>512</v>
      </c>
      <c r="J67" s="30" t="s">
        <v>65</v>
      </c>
      <c r="K67" s="84" t="s">
        <v>117</v>
      </c>
      <c r="L67" s="84" t="s">
        <v>79</v>
      </c>
      <c r="M67" s="31">
        <v>0.6</v>
      </c>
      <c r="N67" s="84" t="s">
        <v>74</v>
      </c>
      <c r="O67" s="31">
        <v>0.4</v>
      </c>
      <c r="P67" s="10" t="s">
        <v>149</v>
      </c>
      <c r="Q67" s="37" t="s">
        <v>60</v>
      </c>
      <c r="R67" s="30" t="s">
        <v>118</v>
      </c>
      <c r="S67" s="37" t="s">
        <v>61</v>
      </c>
      <c r="T67" s="30" t="s">
        <v>274</v>
      </c>
      <c r="U67" s="37" t="s">
        <v>30</v>
      </c>
      <c r="V67" s="30" t="s">
        <v>60</v>
      </c>
      <c r="W67" s="31">
        <v>0.25</v>
      </c>
      <c r="X67" s="30" t="s">
        <v>66</v>
      </c>
      <c r="Y67" s="7">
        <v>0.15</v>
      </c>
      <c r="Z67" s="30" t="s">
        <v>67</v>
      </c>
      <c r="AA67" s="30" t="s">
        <v>68</v>
      </c>
      <c r="AB67" s="30" t="s">
        <v>69</v>
      </c>
      <c r="AC67" s="31">
        <f t="shared" si="4"/>
        <v>0.4</v>
      </c>
      <c r="AD67" s="31">
        <f>(M67*AC67)</f>
        <v>0.24</v>
      </c>
      <c r="AE67" s="87">
        <f>(M67-AD67)</f>
        <v>0.36</v>
      </c>
      <c r="AF67" s="30" t="s">
        <v>138</v>
      </c>
      <c r="AG67" s="32" t="s">
        <v>543</v>
      </c>
      <c r="AH67" s="43" t="s">
        <v>149</v>
      </c>
      <c r="AI67" s="33" t="s">
        <v>218</v>
      </c>
      <c r="AJ67" s="42" t="s">
        <v>321</v>
      </c>
      <c r="AK67" s="30" t="s">
        <v>321</v>
      </c>
      <c r="AL67" s="30" t="s">
        <v>321</v>
      </c>
      <c r="AM67" s="30" t="s">
        <v>321</v>
      </c>
      <c r="AN67" s="30" t="s">
        <v>321</v>
      </c>
      <c r="AO67" s="30" t="s">
        <v>321</v>
      </c>
      <c r="AP67" s="30" t="s">
        <v>321</v>
      </c>
      <c r="AQ67" s="30" t="s">
        <v>321</v>
      </c>
      <c r="AR67" s="30"/>
      <c r="AS67" s="30"/>
      <c r="AT67" s="28"/>
      <c r="AU67" s="28"/>
      <c r="AV67" s="28"/>
    </row>
    <row r="68" spans="1:48" s="2" customFormat="1" ht="115.2" customHeight="1" x14ac:dyDescent="0.25">
      <c r="A68" s="164" t="s">
        <v>557</v>
      </c>
      <c r="B68" s="211" t="s">
        <v>267</v>
      </c>
      <c r="C68" s="164" t="s">
        <v>112</v>
      </c>
      <c r="D68" s="164" t="s">
        <v>119</v>
      </c>
      <c r="E68" s="164" t="s">
        <v>62</v>
      </c>
      <c r="F68" s="182" t="s">
        <v>284</v>
      </c>
      <c r="G68" s="182" t="s">
        <v>283</v>
      </c>
      <c r="H68" s="164" t="s">
        <v>282</v>
      </c>
      <c r="I68" s="182" t="s">
        <v>512</v>
      </c>
      <c r="J68" s="164" t="s">
        <v>65</v>
      </c>
      <c r="K68" s="206" t="s">
        <v>120</v>
      </c>
      <c r="L68" s="206" t="s">
        <v>76</v>
      </c>
      <c r="M68" s="207">
        <v>0.4</v>
      </c>
      <c r="N68" s="206" t="s">
        <v>74</v>
      </c>
      <c r="O68" s="207">
        <v>0.4</v>
      </c>
      <c r="P68" s="208" t="s">
        <v>149</v>
      </c>
      <c r="Q68" s="164" t="s">
        <v>60</v>
      </c>
      <c r="R68" s="30" t="s">
        <v>285</v>
      </c>
      <c r="S68" s="30" t="s">
        <v>61</v>
      </c>
      <c r="T68" s="30" t="s">
        <v>533</v>
      </c>
      <c r="U68" s="37" t="s">
        <v>30</v>
      </c>
      <c r="V68" s="30" t="s">
        <v>60</v>
      </c>
      <c r="W68" s="31">
        <v>0.25</v>
      </c>
      <c r="X68" s="30" t="s">
        <v>66</v>
      </c>
      <c r="Y68" s="7">
        <v>0.15</v>
      </c>
      <c r="Z68" s="30" t="s">
        <v>67</v>
      </c>
      <c r="AA68" s="30" t="s">
        <v>68</v>
      </c>
      <c r="AB68" s="30" t="s">
        <v>69</v>
      </c>
      <c r="AC68" s="31">
        <f t="shared" si="4"/>
        <v>0.4</v>
      </c>
      <c r="AD68" s="31">
        <f>(M68*AC68)</f>
        <v>0.16000000000000003</v>
      </c>
      <c r="AE68" s="8">
        <f>(M68-AD68)</f>
        <v>0.24</v>
      </c>
      <c r="AF68" s="164" t="s">
        <v>138</v>
      </c>
      <c r="AG68" s="232" t="s">
        <v>543</v>
      </c>
      <c r="AH68" s="252" t="s">
        <v>166</v>
      </c>
      <c r="AI68" s="233" t="s">
        <v>218</v>
      </c>
      <c r="AJ68" s="124" t="s">
        <v>321</v>
      </c>
      <c r="AK68" s="139" t="s">
        <v>321</v>
      </c>
      <c r="AL68" s="139" t="s">
        <v>321</v>
      </c>
      <c r="AM68" s="139" t="s">
        <v>321</v>
      </c>
      <c r="AN68" s="139" t="s">
        <v>321</v>
      </c>
      <c r="AO68" s="139" t="s">
        <v>321</v>
      </c>
      <c r="AP68" s="139" t="s">
        <v>321</v>
      </c>
      <c r="AQ68" s="139" t="s">
        <v>321</v>
      </c>
      <c r="AR68" s="30"/>
      <c r="AS68" s="30"/>
      <c r="AT68" s="28"/>
      <c r="AU68" s="28"/>
      <c r="AV68" s="28"/>
    </row>
    <row r="69" spans="1:48" s="2" customFormat="1" ht="124.8" customHeight="1" x14ac:dyDescent="0.25">
      <c r="A69" s="164"/>
      <c r="B69" s="211"/>
      <c r="C69" s="164"/>
      <c r="D69" s="164"/>
      <c r="E69" s="164"/>
      <c r="F69" s="182"/>
      <c r="G69" s="182"/>
      <c r="H69" s="164"/>
      <c r="I69" s="182"/>
      <c r="J69" s="164"/>
      <c r="K69" s="206"/>
      <c r="L69" s="206"/>
      <c r="M69" s="207"/>
      <c r="N69" s="206"/>
      <c r="O69" s="207"/>
      <c r="P69" s="208"/>
      <c r="Q69" s="164"/>
      <c r="R69" s="30" t="s">
        <v>286</v>
      </c>
      <c r="S69" s="30" t="s">
        <v>61</v>
      </c>
      <c r="T69" s="30" t="s">
        <v>533</v>
      </c>
      <c r="U69" s="37" t="s">
        <v>30</v>
      </c>
      <c r="V69" s="30" t="s">
        <v>60</v>
      </c>
      <c r="W69" s="31">
        <v>0.25</v>
      </c>
      <c r="X69" s="30" t="s">
        <v>66</v>
      </c>
      <c r="Y69" s="7">
        <v>0.15</v>
      </c>
      <c r="Z69" s="30" t="s">
        <v>67</v>
      </c>
      <c r="AA69" s="30" t="s">
        <v>68</v>
      </c>
      <c r="AB69" s="30" t="s">
        <v>69</v>
      </c>
      <c r="AC69" s="31">
        <f t="shared" si="4"/>
        <v>0.4</v>
      </c>
      <c r="AD69" s="93">
        <f>AC69*AE68</f>
        <v>9.6000000000000002E-2</v>
      </c>
      <c r="AE69" s="4">
        <f>AE68-AD69</f>
        <v>0.14399999999999999</v>
      </c>
      <c r="AF69" s="164"/>
      <c r="AG69" s="232"/>
      <c r="AH69" s="252"/>
      <c r="AI69" s="233"/>
      <c r="AJ69" s="125"/>
      <c r="AK69" s="140"/>
      <c r="AL69" s="140"/>
      <c r="AM69" s="140"/>
      <c r="AN69" s="140"/>
      <c r="AO69" s="140"/>
      <c r="AP69" s="140"/>
      <c r="AQ69" s="140"/>
      <c r="AR69" s="30"/>
      <c r="AS69" s="30"/>
      <c r="AT69" s="28"/>
      <c r="AU69" s="28"/>
      <c r="AV69" s="28"/>
    </row>
    <row r="70" spans="1:48" s="2" customFormat="1" ht="141" customHeight="1" x14ac:dyDescent="0.25">
      <c r="A70" s="164" t="s">
        <v>558</v>
      </c>
      <c r="B70" s="211" t="s">
        <v>267</v>
      </c>
      <c r="C70" s="164" t="s">
        <v>112</v>
      </c>
      <c r="D70" s="164" t="s">
        <v>119</v>
      </c>
      <c r="E70" s="164" t="s">
        <v>62</v>
      </c>
      <c r="F70" s="182" t="s">
        <v>289</v>
      </c>
      <c r="G70" s="182" t="s">
        <v>288</v>
      </c>
      <c r="H70" s="164" t="s">
        <v>287</v>
      </c>
      <c r="I70" s="182" t="s">
        <v>512</v>
      </c>
      <c r="J70" s="164" t="s">
        <v>65</v>
      </c>
      <c r="K70" s="206" t="s">
        <v>121</v>
      </c>
      <c r="L70" s="206" t="s">
        <v>79</v>
      </c>
      <c r="M70" s="207">
        <v>0.6</v>
      </c>
      <c r="N70" s="206" t="s">
        <v>74</v>
      </c>
      <c r="O70" s="207">
        <v>0.4</v>
      </c>
      <c r="P70" s="208" t="s">
        <v>149</v>
      </c>
      <c r="Q70" s="30" t="s">
        <v>60</v>
      </c>
      <c r="R70" s="30" t="s">
        <v>290</v>
      </c>
      <c r="S70" s="30" t="s">
        <v>61</v>
      </c>
      <c r="T70" s="30" t="s">
        <v>534</v>
      </c>
      <c r="U70" s="37" t="s">
        <v>30</v>
      </c>
      <c r="V70" s="30" t="s">
        <v>60</v>
      </c>
      <c r="W70" s="31">
        <v>0.25</v>
      </c>
      <c r="X70" s="30" t="s">
        <v>66</v>
      </c>
      <c r="Y70" s="7">
        <v>0.15</v>
      </c>
      <c r="Z70" s="30" t="s">
        <v>67</v>
      </c>
      <c r="AA70" s="30" t="s">
        <v>68</v>
      </c>
      <c r="AB70" s="30" t="s">
        <v>69</v>
      </c>
      <c r="AC70" s="31">
        <f t="shared" si="4"/>
        <v>0.4</v>
      </c>
      <c r="AD70" s="31">
        <f>(M70*AC70)</f>
        <v>0.24</v>
      </c>
      <c r="AE70" s="8">
        <f>(M70-AD70)</f>
        <v>0.36</v>
      </c>
      <c r="AF70" s="164" t="s">
        <v>138</v>
      </c>
      <c r="AG70" s="232" t="s">
        <v>543</v>
      </c>
      <c r="AH70" s="204" t="s">
        <v>149</v>
      </c>
      <c r="AI70" s="233" t="s">
        <v>218</v>
      </c>
      <c r="AJ70" s="124" t="s">
        <v>321</v>
      </c>
      <c r="AK70" s="139" t="s">
        <v>321</v>
      </c>
      <c r="AL70" s="139" t="s">
        <v>321</v>
      </c>
      <c r="AM70" s="139" t="s">
        <v>321</v>
      </c>
      <c r="AN70" s="139" t="s">
        <v>321</v>
      </c>
      <c r="AO70" s="139" t="s">
        <v>321</v>
      </c>
      <c r="AP70" s="139" t="s">
        <v>321</v>
      </c>
      <c r="AQ70" s="139" t="s">
        <v>321</v>
      </c>
      <c r="AR70" s="30"/>
      <c r="AS70" s="30"/>
      <c r="AT70" s="28"/>
      <c r="AU70" s="28"/>
      <c r="AV70" s="28"/>
    </row>
    <row r="71" spans="1:48" s="2" customFormat="1" ht="124.8" x14ac:dyDescent="0.25">
      <c r="A71" s="164"/>
      <c r="B71" s="211"/>
      <c r="C71" s="164"/>
      <c r="D71" s="164"/>
      <c r="E71" s="164"/>
      <c r="F71" s="182"/>
      <c r="G71" s="182"/>
      <c r="H71" s="164"/>
      <c r="I71" s="182"/>
      <c r="J71" s="164"/>
      <c r="K71" s="206"/>
      <c r="L71" s="206"/>
      <c r="M71" s="207"/>
      <c r="N71" s="206"/>
      <c r="O71" s="207"/>
      <c r="P71" s="208"/>
      <c r="Q71" s="30" t="s">
        <v>60</v>
      </c>
      <c r="R71" s="30" t="s">
        <v>291</v>
      </c>
      <c r="S71" s="30" t="s">
        <v>61</v>
      </c>
      <c r="T71" s="30" t="s">
        <v>535</v>
      </c>
      <c r="U71" s="37" t="s">
        <v>30</v>
      </c>
      <c r="V71" s="30" t="s">
        <v>60</v>
      </c>
      <c r="W71" s="31">
        <v>0.25</v>
      </c>
      <c r="X71" s="30" t="s">
        <v>66</v>
      </c>
      <c r="Y71" s="7">
        <v>0.15</v>
      </c>
      <c r="Z71" s="30" t="s">
        <v>67</v>
      </c>
      <c r="AA71" s="30" t="s">
        <v>68</v>
      </c>
      <c r="AB71" s="30" t="s">
        <v>69</v>
      </c>
      <c r="AC71" s="31">
        <f t="shared" si="4"/>
        <v>0.4</v>
      </c>
      <c r="AD71" s="31">
        <f>AC71*AE70</f>
        <v>0.14399999999999999</v>
      </c>
      <c r="AE71" s="87">
        <f>AE70-AD71</f>
        <v>0.216</v>
      </c>
      <c r="AF71" s="164"/>
      <c r="AG71" s="232"/>
      <c r="AH71" s="204"/>
      <c r="AI71" s="233"/>
      <c r="AJ71" s="125"/>
      <c r="AK71" s="140"/>
      <c r="AL71" s="140"/>
      <c r="AM71" s="140"/>
      <c r="AN71" s="140"/>
      <c r="AO71" s="140"/>
      <c r="AP71" s="140"/>
      <c r="AQ71" s="140"/>
      <c r="AR71" s="30"/>
      <c r="AS71" s="30"/>
      <c r="AT71" s="28"/>
      <c r="AU71" s="28"/>
      <c r="AV71" s="28"/>
    </row>
    <row r="72" spans="1:48" s="2" customFormat="1" ht="229.2" customHeight="1" x14ac:dyDescent="0.25">
      <c r="A72" s="164" t="s">
        <v>559</v>
      </c>
      <c r="B72" s="211" t="s">
        <v>267</v>
      </c>
      <c r="C72" s="164" t="s">
        <v>112</v>
      </c>
      <c r="D72" s="164" t="s">
        <v>122</v>
      </c>
      <c r="E72" s="164" t="s">
        <v>62</v>
      </c>
      <c r="F72" s="164" t="s">
        <v>294</v>
      </c>
      <c r="G72" s="164" t="s">
        <v>293</v>
      </c>
      <c r="H72" s="164" t="s">
        <v>292</v>
      </c>
      <c r="I72" s="182" t="s">
        <v>511</v>
      </c>
      <c r="J72" s="164" t="s">
        <v>65</v>
      </c>
      <c r="K72" s="206" t="s">
        <v>123</v>
      </c>
      <c r="L72" s="206" t="s">
        <v>79</v>
      </c>
      <c r="M72" s="207">
        <v>0.6</v>
      </c>
      <c r="N72" s="206" t="s">
        <v>74</v>
      </c>
      <c r="O72" s="207">
        <v>0.4</v>
      </c>
      <c r="P72" s="208" t="s">
        <v>149</v>
      </c>
      <c r="Q72" s="30" t="s">
        <v>60</v>
      </c>
      <c r="R72" s="30" t="s">
        <v>295</v>
      </c>
      <c r="S72" s="30" t="s">
        <v>61</v>
      </c>
      <c r="T72" s="30" t="s">
        <v>124</v>
      </c>
      <c r="U72" s="37" t="s">
        <v>30</v>
      </c>
      <c r="V72" s="30" t="s">
        <v>60</v>
      </c>
      <c r="W72" s="31">
        <v>0.25</v>
      </c>
      <c r="X72" s="30" t="s">
        <v>66</v>
      </c>
      <c r="Y72" s="7">
        <v>0.15</v>
      </c>
      <c r="Z72" s="30" t="s">
        <v>67</v>
      </c>
      <c r="AA72" s="30" t="s">
        <v>68</v>
      </c>
      <c r="AB72" s="30" t="s">
        <v>69</v>
      </c>
      <c r="AC72" s="31">
        <f t="shared" si="4"/>
        <v>0.4</v>
      </c>
      <c r="AD72" s="31">
        <f>(M72*AC72)</f>
        <v>0.24</v>
      </c>
      <c r="AE72" s="8">
        <f>(M72-AD72)</f>
        <v>0.36</v>
      </c>
      <c r="AF72" s="164" t="s">
        <v>138</v>
      </c>
      <c r="AG72" s="232" t="s">
        <v>139</v>
      </c>
      <c r="AH72" s="204" t="s">
        <v>149</v>
      </c>
      <c r="AI72" s="233" t="s">
        <v>218</v>
      </c>
      <c r="AJ72" s="124" t="s">
        <v>321</v>
      </c>
      <c r="AK72" s="139" t="s">
        <v>321</v>
      </c>
      <c r="AL72" s="139" t="s">
        <v>321</v>
      </c>
      <c r="AM72" s="139" t="s">
        <v>321</v>
      </c>
      <c r="AN72" s="139" t="s">
        <v>321</v>
      </c>
      <c r="AO72" s="139" t="s">
        <v>321</v>
      </c>
      <c r="AP72" s="139" t="s">
        <v>321</v>
      </c>
      <c r="AQ72" s="139" t="s">
        <v>321</v>
      </c>
      <c r="AR72" s="30"/>
      <c r="AS72" s="30"/>
      <c r="AT72" s="28"/>
      <c r="AU72" s="28"/>
      <c r="AV72" s="28"/>
    </row>
    <row r="73" spans="1:48" s="2" customFormat="1" ht="219.6" customHeight="1" x14ac:dyDescent="0.25">
      <c r="A73" s="139"/>
      <c r="B73" s="165"/>
      <c r="C73" s="139"/>
      <c r="D73" s="139"/>
      <c r="E73" s="139"/>
      <c r="F73" s="139"/>
      <c r="G73" s="139"/>
      <c r="H73" s="139"/>
      <c r="I73" s="122"/>
      <c r="J73" s="139"/>
      <c r="K73" s="158"/>
      <c r="L73" s="158"/>
      <c r="M73" s="160"/>
      <c r="N73" s="158"/>
      <c r="O73" s="160"/>
      <c r="P73" s="209"/>
      <c r="Q73" s="30" t="s">
        <v>60</v>
      </c>
      <c r="R73" s="27" t="s">
        <v>296</v>
      </c>
      <c r="S73" s="27" t="s">
        <v>61</v>
      </c>
      <c r="T73" s="27" t="s">
        <v>226</v>
      </c>
      <c r="U73" s="25" t="s">
        <v>30</v>
      </c>
      <c r="V73" s="27" t="s">
        <v>60</v>
      </c>
      <c r="W73" s="29">
        <v>0.25</v>
      </c>
      <c r="X73" s="27" t="s">
        <v>66</v>
      </c>
      <c r="Y73" s="17">
        <v>0.15</v>
      </c>
      <c r="Z73" s="27" t="s">
        <v>67</v>
      </c>
      <c r="AA73" s="27" t="s">
        <v>68</v>
      </c>
      <c r="AB73" s="27" t="s">
        <v>69</v>
      </c>
      <c r="AC73" s="29">
        <f t="shared" si="4"/>
        <v>0.4</v>
      </c>
      <c r="AD73" s="29">
        <f>AC73*AE72</f>
        <v>0.14399999999999999</v>
      </c>
      <c r="AE73" s="86">
        <f>AE72-AD73</f>
        <v>0.216</v>
      </c>
      <c r="AF73" s="139"/>
      <c r="AG73" s="189"/>
      <c r="AH73" s="204"/>
      <c r="AI73" s="191"/>
      <c r="AJ73" s="141"/>
      <c r="AK73" s="140"/>
      <c r="AL73" s="140"/>
      <c r="AM73" s="140"/>
      <c r="AN73" s="140"/>
      <c r="AO73" s="140"/>
      <c r="AP73" s="140"/>
      <c r="AQ73" s="140"/>
      <c r="AR73" s="27"/>
      <c r="AS73" s="27"/>
      <c r="AT73" s="34"/>
      <c r="AU73" s="34"/>
      <c r="AV73" s="34"/>
    </row>
    <row r="74" spans="1:48" s="5" customFormat="1" ht="161.4" customHeight="1" x14ac:dyDescent="0.25">
      <c r="A74" s="42" t="s">
        <v>219</v>
      </c>
      <c r="B74" s="51" t="s">
        <v>213</v>
      </c>
      <c r="C74" s="37" t="s">
        <v>214</v>
      </c>
      <c r="D74" s="37" t="s">
        <v>214</v>
      </c>
      <c r="E74" s="37" t="s">
        <v>62</v>
      </c>
      <c r="F74" s="37" t="s">
        <v>221</v>
      </c>
      <c r="G74" s="37" t="s">
        <v>220</v>
      </c>
      <c r="H74" s="37" t="s">
        <v>222</v>
      </c>
      <c r="I74" s="106" t="s">
        <v>223</v>
      </c>
      <c r="J74" s="37" t="s">
        <v>59</v>
      </c>
      <c r="K74" s="42">
        <v>18</v>
      </c>
      <c r="L74" s="42" t="s">
        <v>76</v>
      </c>
      <c r="M74" s="20">
        <v>0.4</v>
      </c>
      <c r="N74" s="42" t="s">
        <v>64</v>
      </c>
      <c r="O74" s="20">
        <v>0.2</v>
      </c>
      <c r="P74" s="107" t="s">
        <v>166</v>
      </c>
      <c r="Q74" s="37" t="s">
        <v>60</v>
      </c>
      <c r="R74" s="37" t="s">
        <v>224</v>
      </c>
      <c r="S74" s="37" t="s">
        <v>215</v>
      </c>
      <c r="T74" s="37" t="s">
        <v>151</v>
      </c>
      <c r="U74" s="37" t="s">
        <v>30</v>
      </c>
      <c r="V74" s="37" t="s">
        <v>60</v>
      </c>
      <c r="W74" s="46">
        <v>0.25</v>
      </c>
      <c r="X74" s="37" t="s">
        <v>216</v>
      </c>
      <c r="Y74" s="46">
        <v>0.15</v>
      </c>
      <c r="Z74" s="37" t="s">
        <v>37</v>
      </c>
      <c r="AA74" s="37" t="s">
        <v>217</v>
      </c>
      <c r="AB74" s="37" t="s">
        <v>69</v>
      </c>
      <c r="AC74" s="48">
        <f t="shared" ref="AC74:AC80" si="6">W74+Y74</f>
        <v>0.4</v>
      </c>
      <c r="AD74" s="8">
        <f>+M74*AC74</f>
        <v>0.16000000000000003</v>
      </c>
      <c r="AE74" s="20">
        <f>+M74-AD74</f>
        <v>0.24</v>
      </c>
      <c r="AF74" s="37" t="s">
        <v>138</v>
      </c>
      <c r="AG74" s="47" t="s">
        <v>545</v>
      </c>
      <c r="AH74" s="110" t="s">
        <v>225</v>
      </c>
      <c r="AI74" s="45" t="s">
        <v>218</v>
      </c>
      <c r="AJ74" s="42" t="s">
        <v>321</v>
      </c>
      <c r="AK74" s="42" t="s">
        <v>321</v>
      </c>
      <c r="AL74" s="42" t="s">
        <v>321</v>
      </c>
      <c r="AM74" s="42" t="s">
        <v>321</v>
      </c>
      <c r="AN74" s="42" t="s">
        <v>321</v>
      </c>
      <c r="AO74" s="42" t="s">
        <v>321</v>
      </c>
      <c r="AP74" s="42" t="s">
        <v>321</v>
      </c>
      <c r="AQ74" s="42" t="s">
        <v>321</v>
      </c>
      <c r="AR74" s="51"/>
      <c r="AS74" s="51"/>
      <c r="AT74" s="51"/>
      <c r="AU74" s="51"/>
      <c r="AV74" s="51"/>
    </row>
    <row r="75" spans="1:48" s="24" customFormat="1" ht="111.6" customHeight="1" x14ac:dyDescent="0.25">
      <c r="A75" s="196" t="s">
        <v>227</v>
      </c>
      <c r="B75" s="256" t="s">
        <v>88</v>
      </c>
      <c r="C75" s="196" t="s">
        <v>554</v>
      </c>
      <c r="D75" s="196" t="s">
        <v>90</v>
      </c>
      <c r="E75" s="196" t="s">
        <v>58</v>
      </c>
      <c r="F75" s="196" t="s">
        <v>229</v>
      </c>
      <c r="G75" s="196" t="s">
        <v>230</v>
      </c>
      <c r="H75" s="196" t="s">
        <v>231</v>
      </c>
      <c r="I75" s="196" t="s">
        <v>513</v>
      </c>
      <c r="J75" s="196" t="s">
        <v>65</v>
      </c>
      <c r="K75" s="194">
        <f>21873+19374</f>
        <v>41247</v>
      </c>
      <c r="L75" s="194" t="s">
        <v>91</v>
      </c>
      <c r="M75" s="273">
        <v>1</v>
      </c>
      <c r="N75" s="194" t="s">
        <v>75</v>
      </c>
      <c r="O75" s="273">
        <v>0.6</v>
      </c>
      <c r="P75" s="264" t="s">
        <v>132</v>
      </c>
      <c r="Q75" s="196" t="s">
        <v>60</v>
      </c>
      <c r="R75" s="37" t="s">
        <v>232</v>
      </c>
      <c r="S75" s="37" t="s">
        <v>61</v>
      </c>
      <c r="T75" s="37" t="s">
        <v>92</v>
      </c>
      <c r="U75" s="37" t="s">
        <v>30</v>
      </c>
      <c r="V75" s="35" t="s">
        <v>60</v>
      </c>
      <c r="W75" s="48">
        <v>0.25</v>
      </c>
      <c r="X75" s="35" t="s">
        <v>66</v>
      </c>
      <c r="Y75" s="48">
        <v>0.15</v>
      </c>
      <c r="Z75" s="35" t="s">
        <v>67</v>
      </c>
      <c r="AA75" s="35" t="s">
        <v>68</v>
      </c>
      <c r="AB75" s="35" t="s">
        <v>69</v>
      </c>
      <c r="AC75" s="48">
        <f t="shared" si="6"/>
        <v>0.4</v>
      </c>
      <c r="AD75" s="20">
        <f>AC75*M75</f>
        <v>0.4</v>
      </c>
      <c r="AE75" s="20">
        <f>M75-AD75</f>
        <v>0.6</v>
      </c>
      <c r="AF75" s="196" t="s">
        <v>138</v>
      </c>
      <c r="AG75" s="235" t="s">
        <v>139</v>
      </c>
      <c r="AH75" s="188" t="s">
        <v>149</v>
      </c>
      <c r="AI75" s="234" t="s">
        <v>140</v>
      </c>
      <c r="AJ75" s="196" t="s">
        <v>234</v>
      </c>
      <c r="AK75" s="196" t="s">
        <v>93</v>
      </c>
      <c r="AL75" s="196">
        <v>3</v>
      </c>
      <c r="AM75" s="196" t="s">
        <v>94</v>
      </c>
      <c r="AN75" s="196" t="s">
        <v>95</v>
      </c>
      <c r="AO75" s="263">
        <v>45719</v>
      </c>
      <c r="AP75" s="263">
        <v>45996</v>
      </c>
      <c r="AQ75" s="196" t="s">
        <v>115</v>
      </c>
      <c r="AR75" s="37"/>
      <c r="AS75" s="37"/>
      <c r="AT75" s="39"/>
      <c r="AU75" s="39"/>
      <c r="AV75" s="39"/>
    </row>
    <row r="76" spans="1:48" s="24" customFormat="1" ht="94.2" customHeight="1" x14ac:dyDescent="0.25">
      <c r="A76" s="196"/>
      <c r="B76" s="256"/>
      <c r="C76" s="196"/>
      <c r="D76" s="196"/>
      <c r="E76" s="196"/>
      <c r="F76" s="196"/>
      <c r="G76" s="196"/>
      <c r="H76" s="196"/>
      <c r="I76" s="196"/>
      <c r="J76" s="196"/>
      <c r="K76" s="194"/>
      <c r="L76" s="194"/>
      <c r="M76" s="273"/>
      <c r="N76" s="194"/>
      <c r="O76" s="273"/>
      <c r="P76" s="264"/>
      <c r="Q76" s="196"/>
      <c r="R76" s="37" t="s">
        <v>233</v>
      </c>
      <c r="S76" s="37" t="s">
        <v>61</v>
      </c>
      <c r="T76" s="37" t="s">
        <v>92</v>
      </c>
      <c r="U76" s="37" t="s">
        <v>30</v>
      </c>
      <c r="V76" s="35" t="s">
        <v>60</v>
      </c>
      <c r="W76" s="48">
        <v>0.25</v>
      </c>
      <c r="X76" s="35" t="s">
        <v>66</v>
      </c>
      <c r="Y76" s="48">
        <v>0.15</v>
      </c>
      <c r="Z76" s="35" t="s">
        <v>67</v>
      </c>
      <c r="AA76" s="35" t="s">
        <v>68</v>
      </c>
      <c r="AB76" s="35" t="s">
        <v>69</v>
      </c>
      <c r="AC76" s="48">
        <f t="shared" si="6"/>
        <v>0.4</v>
      </c>
      <c r="AD76" s="20">
        <f>AC76*AE75</f>
        <v>0.24</v>
      </c>
      <c r="AE76" s="20">
        <f>AE75-AD76</f>
        <v>0.36</v>
      </c>
      <c r="AF76" s="196"/>
      <c r="AG76" s="235"/>
      <c r="AH76" s="188"/>
      <c r="AI76" s="234"/>
      <c r="AJ76" s="196"/>
      <c r="AK76" s="196"/>
      <c r="AL76" s="196"/>
      <c r="AM76" s="196"/>
      <c r="AN76" s="196"/>
      <c r="AO76" s="263"/>
      <c r="AP76" s="263"/>
      <c r="AQ76" s="196"/>
      <c r="AR76" s="37"/>
      <c r="AS76" s="37"/>
      <c r="AT76" s="39"/>
      <c r="AU76" s="39"/>
      <c r="AV76" s="39"/>
    </row>
    <row r="77" spans="1:48" s="24" customFormat="1" ht="138.6" customHeight="1" x14ac:dyDescent="0.25">
      <c r="A77" s="37" t="s">
        <v>228</v>
      </c>
      <c r="B77" s="119" t="s">
        <v>88</v>
      </c>
      <c r="C77" s="37" t="s">
        <v>89</v>
      </c>
      <c r="D77" s="37" t="s">
        <v>96</v>
      </c>
      <c r="E77" s="37" t="s">
        <v>58</v>
      </c>
      <c r="F77" s="37" t="s">
        <v>235</v>
      </c>
      <c r="G77" s="37" t="s">
        <v>236</v>
      </c>
      <c r="H77" s="37" t="s">
        <v>237</v>
      </c>
      <c r="I77" s="37" t="s">
        <v>514</v>
      </c>
      <c r="J77" s="37" t="s">
        <v>97</v>
      </c>
      <c r="K77" s="42">
        <v>21873</v>
      </c>
      <c r="L77" s="42" t="s">
        <v>91</v>
      </c>
      <c r="M77" s="8">
        <v>1</v>
      </c>
      <c r="N77" s="42" t="s">
        <v>75</v>
      </c>
      <c r="O77" s="8">
        <v>0.6</v>
      </c>
      <c r="P77" s="99" t="s">
        <v>132</v>
      </c>
      <c r="Q77" s="37" t="s">
        <v>60</v>
      </c>
      <c r="R77" s="37" t="s">
        <v>238</v>
      </c>
      <c r="S77" s="37" t="s">
        <v>98</v>
      </c>
      <c r="T77" s="37" t="s">
        <v>99</v>
      </c>
      <c r="U77" s="37" t="s">
        <v>30</v>
      </c>
      <c r="V77" s="37" t="s">
        <v>60</v>
      </c>
      <c r="W77" s="50">
        <v>0.25</v>
      </c>
      <c r="X77" s="35" t="s">
        <v>100</v>
      </c>
      <c r="Y77" s="8">
        <v>0.25</v>
      </c>
      <c r="Z77" s="37" t="s">
        <v>67</v>
      </c>
      <c r="AA77" s="37" t="s">
        <v>68</v>
      </c>
      <c r="AB77" s="37" t="s">
        <v>69</v>
      </c>
      <c r="AC77" s="48">
        <f t="shared" si="6"/>
        <v>0.5</v>
      </c>
      <c r="AD77" s="8">
        <f>AC77*M77</f>
        <v>0.5</v>
      </c>
      <c r="AE77" s="8">
        <f>M77-AD77</f>
        <v>0.5</v>
      </c>
      <c r="AF77" s="37" t="s">
        <v>540</v>
      </c>
      <c r="AG77" s="47" t="s">
        <v>139</v>
      </c>
      <c r="AH77" s="6" t="s">
        <v>149</v>
      </c>
      <c r="AI77" s="45" t="s">
        <v>239</v>
      </c>
      <c r="AJ77" s="37" t="s">
        <v>240</v>
      </c>
      <c r="AK77" s="37" t="s">
        <v>101</v>
      </c>
      <c r="AL77" s="37">
        <v>2</v>
      </c>
      <c r="AM77" s="37" t="s">
        <v>102</v>
      </c>
      <c r="AN77" s="37" t="s">
        <v>103</v>
      </c>
      <c r="AO77" s="49">
        <v>45719</v>
      </c>
      <c r="AP77" s="49">
        <v>45905</v>
      </c>
      <c r="AQ77" s="37" t="s">
        <v>115</v>
      </c>
      <c r="AR77" s="37"/>
      <c r="AS77" s="37"/>
      <c r="AT77" s="39"/>
      <c r="AU77" s="39"/>
      <c r="AV77" s="39"/>
    </row>
    <row r="78" spans="1:48" s="3" customFormat="1" ht="145.80000000000001" customHeight="1" x14ac:dyDescent="0.25">
      <c r="A78" s="194" t="s">
        <v>241</v>
      </c>
      <c r="B78" s="256" t="s">
        <v>268</v>
      </c>
      <c r="C78" s="182" t="s">
        <v>77</v>
      </c>
      <c r="D78" s="182" t="s">
        <v>78</v>
      </c>
      <c r="E78" s="182" t="s">
        <v>72</v>
      </c>
      <c r="F78" s="182" t="s">
        <v>243</v>
      </c>
      <c r="G78" s="182" t="s">
        <v>242</v>
      </c>
      <c r="H78" s="182" t="s">
        <v>244</v>
      </c>
      <c r="I78" s="182" t="s">
        <v>515</v>
      </c>
      <c r="J78" s="182" t="s">
        <v>59</v>
      </c>
      <c r="K78" s="194">
        <v>100</v>
      </c>
      <c r="L78" s="194" t="s">
        <v>79</v>
      </c>
      <c r="M78" s="193">
        <v>0.6</v>
      </c>
      <c r="N78" s="194" t="s">
        <v>75</v>
      </c>
      <c r="O78" s="193">
        <v>0.6</v>
      </c>
      <c r="P78" s="195" t="s">
        <v>149</v>
      </c>
      <c r="Q78" s="35" t="s">
        <v>60</v>
      </c>
      <c r="R78" s="35" t="s">
        <v>245</v>
      </c>
      <c r="S78" s="35" t="s">
        <v>61</v>
      </c>
      <c r="T78" s="35" t="s">
        <v>226</v>
      </c>
      <c r="U78" s="35" t="s">
        <v>30</v>
      </c>
      <c r="V78" s="35" t="s">
        <v>60</v>
      </c>
      <c r="W78" s="48">
        <v>0.25</v>
      </c>
      <c r="X78" s="35" t="s">
        <v>66</v>
      </c>
      <c r="Y78" s="48">
        <v>0.15</v>
      </c>
      <c r="Z78" s="35" t="s">
        <v>67</v>
      </c>
      <c r="AA78" s="35" t="s">
        <v>68</v>
      </c>
      <c r="AB78" s="35" t="s">
        <v>69</v>
      </c>
      <c r="AC78" s="48">
        <f t="shared" si="6"/>
        <v>0.4</v>
      </c>
      <c r="AD78" s="20">
        <f>AC78*M78</f>
        <v>0.24</v>
      </c>
      <c r="AE78" s="20">
        <f>M78-AD78</f>
        <v>0.36</v>
      </c>
      <c r="AF78" s="122" t="s">
        <v>138</v>
      </c>
      <c r="AG78" s="153" t="s">
        <v>139</v>
      </c>
      <c r="AH78" s="204" t="s">
        <v>149</v>
      </c>
      <c r="AI78" s="257" t="s">
        <v>140</v>
      </c>
      <c r="AJ78" s="124" t="s">
        <v>321</v>
      </c>
      <c r="AK78" s="122" t="s">
        <v>321</v>
      </c>
      <c r="AL78" s="122" t="s">
        <v>321</v>
      </c>
      <c r="AM78" s="122" t="s">
        <v>321</v>
      </c>
      <c r="AN78" s="122" t="s">
        <v>321</v>
      </c>
      <c r="AO78" s="122" t="s">
        <v>321</v>
      </c>
      <c r="AP78" s="122" t="s">
        <v>321</v>
      </c>
      <c r="AQ78" s="122" t="s">
        <v>321</v>
      </c>
      <c r="AR78" s="35"/>
      <c r="AS78" s="35"/>
      <c r="AT78" s="36"/>
      <c r="AU78" s="36"/>
      <c r="AV78" s="36"/>
    </row>
    <row r="79" spans="1:48" s="3" customFormat="1" ht="184.2" customHeight="1" x14ac:dyDescent="0.25">
      <c r="A79" s="194"/>
      <c r="B79" s="256"/>
      <c r="C79" s="182"/>
      <c r="D79" s="182"/>
      <c r="E79" s="182"/>
      <c r="F79" s="182"/>
      <c r="G79" s="274"/>
      <c r="H79" s="182"/>
      <c r="I79" s="182"/>
      <c r="J79" s="182"/>
      <c r="K79" s="194"/>
      <c r="L79" s="194"/>
      <c r="M79" s="193"/>
      <c r="N79" s="194"/>
      <c r="O79" s="193"/>
      <c r="P79" s="195"/>
      <c r="Q79" s="35" t="s">
        <v>60</v>
      </c>
      <c r="R79" s="35" t="s">
        <v>246</v>
      </c>
      <c r="S79" s="35" t="s">
        <v>61</v>
      </c>
      <c r="T79" s="35" t="s">
        <v>536</v>
      </c>
      <c r="U79" s="35" t="s">
        <v>30</v>
      </c>
      <c r="V79" s="35" t="s">
        <v>60</v>
      </c>
      <c r="W79" s="48">
        <v>0.25</v>
      </c>
      <c r="X79" s="35" t="s">
        <v>66</v>
      </c>
      <c r="Y79" s="48">
        <v>0.15</v>
      </c>
      <c r="Z79" s="35" t="s">
        <v>67</v>
      </c>
      <c r="AA79" s="35" t="s">
        <v>68</v>
      </c>
      <c r="AB79" s="35" t="s">
        <v>69</v>
      </c>
      <c r="AC79" s="48">
        <f t="shared" si="6"/>
        <v>0.4</v>
      </c>
      <c r="AD79" s="20">
        <f>AC79*AE78</f>
        <v>0.14399999999999999</v>
      </c>
      <c r="AE79" s="20">
        <f>AE78-AD79</f>
        <v>0.216</v>
      </c>
      <c r="AF79" s="123"/>
      <c r="AG79" s="154"/>
      <c r="AH79" s="204"/>
      <c r="AI79" s="258"/>
      <c r="AJ79" s="125"/>
      <c r="AK79" s="123"/>
      <c r="AL79" s="123"/>
      <c r="AM79" s="123"/>
      <c r="AN79" s="123"/>
      <c r="AO79" s="123"/>
      <c r="AP79" s="123"/>
      <c r="AQ79" s="123"/>
      <c r="AR79" s="35"/>
      <c r="AS79" s="35"/>
      <c r="AT79" s="36"/>
      <c r="AU79" s="36"/>
      <c r="AV79" s="36"/>
    </row>
    <row r="80" spans="1:48" s="24" customFormat="1" ht="132.6" customHeight="1" x14ac:dyDescent="0.25">
      <c r="A80" s="37" t="s">
        <v>247</v>
      </c>
      <c r="B80" s="119" t="s">
        <v>268</v>
      </c>
      <c r="C80" s="37" t="s">
        <v>77</v>
      </c>
      <c r="D80" s="37" t="s">
        <v>80</v>
      </c>
      <c r="E80" s="37" t="s">
        <v>81</v>
      </c>
      <c r="F80" s="37" t="s">
        <v>249</v>
      </c>
      <c r="G80" s="35" t="s">
        <v>248</v>
      </c>
      <c r="H80" s="37" t="s">
        <v>250</v>
      </c>
      <c r="I80" s="106" t="s">
        <v>516</v>
      </c>
      <c r="J80" s="37" t="s">
        <v>59</v>
      </c>
      <c r="K80" s="42">
        <v>1</v>
      </c>
      <c r="L80" s="42" t="s">
        <v>63</v>
      </c>
      <c r="M80" s="20">
        <v>0.2</v>
      </c>
      <c r="N80" s="42" t="s">
        <v>82</v>
      </c>
      <c r="O80" s="20">
        <v>0.2</v>
      </c>
      <c r="P80" s="107" t="s">
        <v>166</v>
      </c>
      <c r="Q80" s="37" t="s">
        <v>60</v>
      </c>
      <c r="R80" s="37" t="s">
        <v>83</v>
      </c>
      <c r="S80" s="37" t="s">
        <v>61</v>
      </c>
      <c r="T80" s="37" t="s">
        <v>115</v>
      </c>
      <c r="U80" s="37" t="s">
        <v>84</v>
      </c>
      <c r="V80" s="35" t="s">
        <v>60</v>
      </c>
      <c r="W80" s="48">
        <v>0.25</v>
      </c>
      <c r="X80" s="35" t="s">
        <v>66</v>
      </c>
      <c r="Y80" s="48">
        <v>0.15</v>
      </c>
      <c r="Z80" s="35" t="s">
        <v>67</v>
      </c>
      <c r="AA80" s="35" t="s">
        <v>68</v>
      </c>
      <c r="AB80" s="35" t="s">
        <v>69</v>
      </c>
      <c r="AC80" s="48">
        <f t="shared" si="6"/>
        <v>0.4</v>
      </c>
      <c r="AD80" s="20">
        <f>AC80*M80</f>
        <v>8.0000000000000016E-2</v>
      </c>
      <c r="AE80" s="20">
        <f>M80-AD80</f>
        <v>0.12</v>
      </c>
      <c r="AF80" s="37" t="s">
        <v>539</v>
      </c>
      <c r="AG80" s="47" t="s">
        <v>544</v>
      </c>
      <c r="AH80" s="109" t="s">
        <v>225</v>
      </c>
      <c r="AI80" s="45" t="s">
        <v>182</v>
      </c>
      <c r="AJ80" s="42" t="s">
        <v>321</v>
      </c>
      <c r="AK80" s="37" t="s">
        <v>321</v>
      </c>
      <c r="AL80" s="37" t="s">
        <v>321</v>
      </c>
      <c r="AM80" s="37" t="s">
        <v>321</v>
      </c>
      <c r="AN80" s="37" t="s">
        <v>321</v>
      </c>
      <c r="AO80" s="37" t="s">
        <v>321</v>
      </c>
      <c r="AP80" s="37" t="s">
        <v>321</v>
      </c>
      <c r="AQ80" s="37" t="s">
        <v>321</v>
      </c>
      <c r="AR80" s="37"/>
      <c r="AS80" s="37"/>
      <c r="AT80" s="39"/>
      <c r="AU80" s="39"/>
      <c r="AV80" s="39"/>
    </row>
    <row r="81" spans="1:48" s="24" customFormat="1" ht="103.2" customHeight="1" x14ac:dyDescent="0.25">
      <c r="A81" s="142" t="s">
        <v>251</v>
      </c>
      <c r="B81" s="213" t="s">
        <v>268</v>
      </c>
      <c r="C81" s="142" t="s">
        <v>77</v>
      </c>
      <c r="D81" s="142" t="s">
        <v>252</v>
      </c>
      <c r="E81" s="142" t="s">
        <v>81</v>
      </c>
      <c r="F81" s="142" t="s">
        <v>254</v>
      </c>
      <c r="G81" s="142" t="s">
        <v>253</v>
      </c>
      <c r="H81" s="142" t="s">
        <v>255</v>
      </c>
      <c r="I81" s="142" t="s">
        <v>517</v>
      </c>
      <c r="J81" s="142" t="s">
        <v>59</v>
      </c>
      <c r="K81" s="124">
        <v>1560</v>
      </c>
      <c r="L81" s="124" t="s">
        <v>73</v>
      </c>
      <c r="M81" s="174">
        <v>0.8</v>
      </c>
      <c r="N81" s="124" t="s">
        <v>64</v>
      </c>
      <c r="O81" s="174">
        <v>0.2</v>
      </c>
      <c r="P81" s="224" t="s">
        <v>521</v>
      </c>
      <c r="Q81" s="37" t="s">
        <v>60</v>
      </c>
      <c r="R81" s="12" t="s">
        <v>256</v>
      </c>
      <c r="S81" s="37" t="s">
        <v>61</v>
      </c>
      <c r="T81" s="37" t="s">
        <v>536</v>
      </c>
      <c r="U81" s="37" t="s">
        <v>84</v>
      </c>
      <c r="V81" s="35" t="s">
        <v>60</v>
      </c>
      <c r="W81" s="48">
        <v>0.25</v>
      </c>
      <c r="X81" s="35" t="s">
        <v>66</v>
      </c>
      <c r="Y81" s="48">
        <v>0.15</v>
      </c>
      <c r="Z81" s="35" t="s">
        <v>67</v>
      </c>
      <c r="AA81" s="35" t="s">
        <v>68</v>
      </c>
      <c r="AB81" s="35" t="s">
        <v>69</v>
      </c>
      <c r="AC81" s="48">
        <f>W81+Y81</f>
        <v>0.4</v>
      </c>
      <c r="AD81" s="20">
        <f>+AC81*M81</f>
        <v>0.32000000000000006</v>
      </c>
      <c r="AE81" s="94">
        <f>+M81-AD81</f>
        <v>0.48</v>
      </c>
      <c r="AF81" s="142" t="s">
        <v>138</v>
      </c>
      <c r="AG81" s="284" t="s">
        <v>544</v>
      </c>
      <c r="AH81" s="252" t="s">
        <v>225</v>
      </c>
      <c r="AI81" s="229" t="s">
        <v>182</v>
      </c>
      <c r="AJ81" s="124" t="s">
        <v>321</v>
      </c>
      <c r="AK81" s="142" t="s">
        <v>321</v>
      </c>
      <c r="AL81" s="142" t="s">
        <v>321</v>
      </c>
      <c r="AM81" s="142" t="s">
        <v>321</v>
      </c>
      <c r="AN81" s="142" t="s">
        <v>321</v>
      </c>
      <c r="AO81" s="142" t="s">
        <v>321</v>
      </c>
      <c r="AP81" s="142" t="s">
        <v>321</v>
      </c>
      <c r="AQ81" s="142" t="s">
        <v>321</v>
      </c>
      <c r="AR81" s="37"/>
      <c r="AS81" s="37"/>
      <c r="AT81" s="39"/>
      <c r="AU81" s="39"/>
      <c r="AV81" s="39"/>
    </row>
    <row r="82" spans="1:48" s="24" customFormat="1" ht="121.8" customHeight="1" x14ac:dyDescent="0.25">
      <c r="A82" s="143"/>
      <c r="B82" s="141"/>
      <c r="C82" s="143"/>
      <c r="D82" s="143"/>
      <c r="E82" s="143"/>
      <c r="F82" s="143"/>
      <c r="G82" s="143"/>
      <c r="H82" s="143"/>
      <c r="I82" s="143"/>
      <c r="J82" s="143"/>
      <c r="K82" s="125"/>
      <c r="L82" s="125"/>
      <c r="M82" s="176"/>
      <c r="N82" s="125"/>
      <c r="O82" s="176"/>
      <c r="P82" s="226"/>
      <c r="Q82" s="37" t="s">
        <v>60</v>
      </c>
      <c r="R82" s="37" t="s">
        <v>257</v>
      </c>
      <c r="S82" s="37" t="s">
        <v>61</v>
      </c>
      <c r="T82" s="37" t="s">
        <v>537</v>
      </c>
      <c r="U82" s="37" t="s">
        <v>84</v>
      </c>
      <c r="V82" s="35" t="s">
        <v>60</v>
      </c>
      <c r="W82" s="48">
        <v>0.25</v>
      </c>
      <c r="X82" s="35" t="s">
        <v>66</v>
      </c>
      <c r="Y82" s="48">
        <v>0.15</v>
      </c>
      <c r="Z82" s="35" t="s">
        <v>67</v>
      </c>
      <c r="AA82" s="35" t="s">
        <v>68</v>
      </c>
      <c r="AB82" s="35" t="s">
        <v>69</v>
      </c>
      <c r="AC82" s="48">
        <f>W82+Y82</f>
        <v>0.4</v>
      </c>
      <c r="AD82" s="20">
        <f>AC82*AE81</f>
        <v>0.192</v>
      </c>
      <c r="AE82" s="20">
        <f>AE81-AD82</f>
        <v>0.28799999999999998</v>
      </c>
      <c r="AF82" s="143"/>
      <c r="AG82" s="285"/>
      <c r="AH82" s="252"/>
      <c r="AI82" s="231"/>
      <c r="AJ82" s="125"/>
      <c r="AK82" s="143"/>
      <c r="AL82" s="143"/>
      <c r="AM82" s="143"/>
      <c r="AN82" s="143"/>
      <c r="AO82" s="143"/>
      <c r="AP82" s="143"/>
      <c r="AQ82" s="143"/>
      <c r="AR82" s="37"/>
      <c r="AS82" s="37"/>
      <c r="AT82" s="39"/>
      <c r="AU82" s="39"/>
      <c r="AV82" s="39"/>
    </row>
    <row r="83" spans="1:48" s="24" customFormat="1" ht="189.6" customHeight="1" x14ac:dyDescent="0.25">
      <c r="A83" s="196" t="s">
        <v>264</v>
      </c>
      <c r="B83" s="256" t="s">
        <v>269</v>
      </c>
      <c r="C83" s="196" t="s">
        <v>70</v>
      </c>
      <c r="D83" s="196" t="s">
        <v>71</v>
      </c>
      <c r="E83" s="196" t="s">
        <v>72</v>
      </c>
      <c r="F83" s="196" t="s">
        <v>259</v>
      </c>
      <c r="G83" s="196" t="s">
        <v>258</v>
      </c>
      <c r="H83" s="196" t="s">
        <v>260</v>
      </c>
      <c r="I83" s="196" t="s">
        <v>518</v>
      </c>
      <c r="J83" s="196" t="s">
        <v>59</v>
      </c>
      <c r="K83" s="194">
        <v>579</v>
      </c>
      <c r="L83" s="194" t="s">
        <v>73</v>
      </c>
      <c r="M83" s="193">
        <v>0.8</v>
      </c>
      <c r="N83" s="194" t="s">
        <v>74</v>
      </c>
      <c r="O83" s="193">
        <v>0.4</v>
      </c>
      <c r="P83" s="195" t="s">
        <v>149</v>
      </c>
      <c r="Q83" s="37" t="s">
        <v>60</v>
      </c>
      <c r="R83" s="37" t="s">
        <v>261</v>
      </c>
      <c r="S83" s="37" t="s">
        <v>61</v>
      </c>
      <c r="T83" s="37" t="s">
        <v>263</v>
      </c>
      <c r="U83" s="37" t="s">
        <v>30</v>
      </c>
      <c r="V83" s="37" t="s">
        <v>60</v>
      </c>
      <c r="W83" s="46">
        <v>0.25</v>
      </c>
      <c r="X83" s="37" t="s">
        <v>66</v>
      </c>
      <c r="Y83" s="46">
        <v>0.15</v>
      </c>
      <c r="Z83" s="37" t="s">
        <v>67</v>
      </c>
      <c r="AA83" s="37" t="s">
        <v>68</v>
      </c>
      <c r="AB83" s="37" t="s">
        <v>69</v>
      </c>
      <c r="AC83" s="48">
        <v>0.4</v>
      </c>
      <c r="AD83" s="95">
        <f>80%*AC83</f>
        <v>0.32000000000000006</v>
      </c>
      <c r="AE83" s="20">
        <f>80%-32%</f>
        <v>0.48000000000000004</v>
      </c>
      <c r="AF83" s="280" t="s">
        <v>138</v>
      </c>
      <c r="AG83" s="235" t="s">
        <v>543</v>
      </c>
      <c r="AH83" s="204" t="s">
        <v>149</v>
      </c>
      <c r="AI83" s="234" t="s">
        <v>218</v>
      </c>
      <c r="AJ83" s="124" t="s">
        <v>321</v>
      </c>
      <c r="AK83" s="142" t="s">
        <v>321</v>
      </c>
      <c r="AL83" s="142" t="s">
        <v>321</v>
      </c>
      <c r="AM83" s="142" t="s">
        <v>321</v>
      </c>
      <c r="AN83" s="142" t="s">
        <v>321</v>
      </c>
      <c r="AO83" s="142" t="s">
        <v>321</v>
      </c>
      <c r="AP83" s="142" t="s">
        <v>321</v>
      </c>
      <c r="AQ83" s="142" t="s">
        <v>321</v>
      </c>
      <c r="AR83" s="37"/>
      <c r="AS83" s="37"/>
      <c r="AT83" s="39"/>
      <c r="AU83" s="39"/>
      <c r="AV83" s="39"/>
    </row>
    <row r="84" spans="1:48" s="24" customFormat="1" ht="255.6" customHeight="1" x14ac:dyDescent="0.25">
      <c r="A84" s="196"/>
      <c r="B84" s="256"/>
      <c r="C84" s="196"/>
      <c r="D84" s="196"/>
      <c r="E84" s="196"/>
      <c r="F84" s="196"/>
      <c r="G84" s="196"/>
      <c r="H84" s="196"/>
      <c r="I84" s="196"/>
      <c r="J84" s="196"/>
      <c r="K84" s="194"/>
      <c r="L84" s="194"/>
      <c r="M84" s="193"/>
      <c r="N84" s="194"/>
      <c r="O84" s="193"/>
      <c r="P84" s="195"/>
      <c r="Q84" s="37" t="s">
        <v>60</v>
      </c>
      <c r="R84" s="37" t="s">
        <v>262</v>
      </c>
      <c r="S84" s="37" t="s">
        <v>61</v>
      </c>
      <c r="T84" s="37" t="s">
        <v>263</v>
      </c>
      <c r="U84" s="37" t="s">
        <v>30</v>
      </c>
      <c r="V84" s="37" t="s">
        <v>60</v>
      </c>
      <c r="W84" s="46">
        <v>0.25</v>
      </c>
      <c r="X84" s="37" t="s">
        <v>66</v>
      </c>
      <c r="Y84" s="46">
        <v>0.15</v>
      </c>
      <c r="Z84" s="37" t="s">
        <v>67</v>
      </c>
      <c r="AA84" s="37" t="s">
        <v>68</v>
      </c>
      <c r="AB84" s="37" t="s">
        <v>69</v>
      </c>
      <c r="AC84" s="48">
        <v>0.4</v>
      </c>
      <c r="AD84" s="95">
        <f>48%*AC84</f>
        <v>0.192</v>
      </c>
      <c r="AE84" s="95">
        <f>AE83-AD84</f>
        <v>0.28800000000000003</v>
      </c>
      <c r="AF84" s="196"/>
      <c r="AG84" s="235"/>
      <c r="AH84" s="204"/>
      <c r="AI84" s="234"/>
      <c r="AJ84" s="125"/>
      <c r="AK84" s="143"/>
      <c r="AL84" s="143"/>
      <c r="AM84" s="143"/>
      <c r="AN84" s="143"/>
      <c r="AO84" s="143"/>
      <c r="AP84" s="143"/>
      <c r="AQ84" s="143"/>
      <c r="AR84" s="37"/>
      <c r="AS84" s="37"/>
      <c r="AT84" s="39"/>
      <c r="AU84" s="39"/>
      <c r="AV84" s="39"/>
    </row>
    <row r="85" spans="1:48" s="61" customFormat="1" ht="150.75" customHeight="1" x14ac:dyDescent="0.25">
      <c r="A85" s="9" t="s">
        <v>396</v>
      </c>
      <c r="B85" s="119" t="s">
        <v>401</v>
      </c>
      <c r="C85" s="83" t="s">
        <v>365</v>
      </c>
      <c r="D85" s="83" t="s">
        <v>366</v>
      </c>
      <c r="E85" s="37" t="s">
        <v>58</v>
      </c>
      <c r="F85" s="37" t="s">
        <v>398</v>
      </c>
      <c r="G85" s="37" t="s">
        <v>397</v>
      </c>
      <c r="H85" s="37" t="s">
        <v>399</v>
      </c>
      <c r="I85" s="37" t="s">
        <v>519</v>
      </c>
      <c r="J85" s="35" t="s">
        <v>59</v>
      </c>
      <c r="K85" s="42">
        <v>4</v>
      </c>
      <c r="L85" s="42" t="s">
        <v>76</v>
      </c>
      <c r="M85" s="20">
        <v>0.4</v>
      </c>
      <c r="N85" s="42" t="s">
        <v>75</v>
      </c>
      <c r="O85" s="20">
        <v>0.6</v>
      </c>
      <c r="P85" s="63" t="s">
        <v>149</v>
      </c>
      <c r="Q85" s="37" t="s">
        <v>60</v>
      </c>
      <c r="R85" s="37" t="s">
        <v>400</v>
      </c>
      <c r="S85" s="37" t="s">
        <v>61</v>
      </c>
      <c r="T85" s="37" t="s">
        <v>115</v>
      </c>
      <c r="U85" s="37" t="s">
        <v>30</v>
      </c>
      <c r="V85" s="37" t="s">
        <v>60</v>
      </c>
      <c r="W85" s="46">
        <v>0.25</v>
      </c>
      <c r="X85" s="37" t="s">
        <v>311</v>
      </c>
      <c r="Y85" s="46">
        <v>0.15</v>
      </c>
      <c r="Z85" s="37" t="s">
        <v>67</v>
      </c>
      <c r="AA85" s="37" t="s">
        <v>68</v>
      </c>
      <c r="AB85" s="37" t="s">
        <v>69</v>
      </c>
      <c r="AC85" s="48">
        <f>SUM(W85+Y85)</f>
        <v>0.4</v>
      </c>
      <c r="AD85" s="8">
        <f>+M85*AC85</f>
        <v>0.16000000000000003</v>
      </c>
      <c r="AE85" s="20">
        <f>+M85-AD85</f>
        <v>0.24</v>
      </c>
      <c r="AF85" s="37" t="s">
        <v>138</v>
      </c>
      <c r="AG85" s="37" t="s">
        <v>139</v>
      </c>
      <c r="AH85" s="6" t="s">
        <v>149</v>
      </c>
      <c r="AI85" s="37" t="s">
        <v>218</v>
      </c>
      <c r="AJ85" s="37" t="s">
        <v>321</v>
      </c>
      <c r="AK85" s="37" t="s">
        <v>321</v>
      </c>
      <c r="AL85" s="37" t="s">
        <v>321</v>
      </c>
      <c r="AM85" s="37" t="s">
        <v>321</v>
      </c>
      <c r="AN85" s="37" t="s">
        <v>321</v>
      </c>
      <c r="AO85" s="37" t="s">
        <v>321</v>
      </c>
      <c r="AP85" s="37" t="s">
        <v>321</v>
      </c>
      <c r="AQ85" s="37" t="s">
        <v>321</v>
      </c>
      <c r="AR85" s="59"/>
      <c r="AS85" s="59"/>
      <c r="AT85" s="59"/>
      <c r="AU85" s="59"/>
      <c r="AV85" s="59"/>
    </row>
    <row r="86" spans="1:48" s="12" customFormat="1" ht="372.6" customHeight="1" x14ac:dyDescent="0.25">
      <c r="A86" s="37" t="s">
        <v>456</v>
      </c>
      <c r="B86" s="119" t="s">
        <v>402</v>
      </c>
      <c r="C86" s="52" t="s">
        <v>403</v>
      </c>
      <c r="D86" s="37" t="s">
        <v>448</v>
      </c>
      <c r="E86" s="37" t="s">
        <v>404</v>
      </c>
      <c r="F86" s="37" t="s">
        <v>405</v>
      </c>
      <c r="G86" s="37" t="s">
        <v>406</v>
      </c>
      <c r="H86" s="37" t="s">
        <v>449</v>
      </c>
      <c r="I86" s="37" t="s">
        <v>520</v>
      </c>
      <c r="J86" s="53" t="s">
        <v>59</v>
      </c>
      <c r="K86" s="42">
        <v>120</v>
      </c>
      <c r="L86" s="42" t="s">
        <v>79</v>
      </c>
      <c r="M86" s="20">
        <v>0.6</v>
      </c>
      <c r="N86" s="42" t="s">
        <v>407</v>
      </c>
      <c r="O86" s="20">
        <v>0.6</v>
      </c>
      <c r="P86" s="63" t="s">
        <v>149</v>
      </c>
      <c r="Q86" s="37" t="s">
        <v>60</v>
      </c>
      <c r="R86" s="37" t="s">
        <v>450</v>
      </c>
      <c r="S86" s="37" t="s">
        <v>215</v>
      </c>
      <c r="T86" s="37" t="s">
        <v>408</v>
      </c>
      <c r="U86" s="37" t="s">
        <v>30</v>
      </c>
      <c r="V86" s="37" t="s">
        <v>60</v>
      </c>
      <c r="W86" s="46">
        <v>0.25</v>
      </c>
      <c r="X86" s="37" t="s">
        <v>66</v>
      </c>
      <c r="Y86" s="46">
        <v>0.15</v>
      </c>
      <c r="Z86" s="37" t="s">
        <v>67</v>
      </c>
      <c r="AA86" s="37" t="s">
        <v>68</v>
      </c>
      <c r="AB86" s="37" t="s">
        <v>69</v>
      </c>
      <c r="AC86" s="48">
        <f>W86+Y86</f>
        <v>0.4</v>
      </c>
      <c r="AD86" s="8">
        <f>+M86*AC86</f>
        <v>0.24</v>
      </c>
      <c r="AE86" s="20">
        <f>+M86-AD86</f>
        <v>0.36</v>
      </c>
      <c r="AF86" s="37" t="s">
        <v>138</v>
      </c>
      <c r="AG86" s="37" t="s">
        <v>139</v>
      </c>
      <c r="AH86" s="6" t="s">
        <v>149</v>
      </c>
      <c r="AI86" s="57" t="s">
        <v>218</v>
      </c>
      <c r="AJ86" s="25" t="s">
        <v>321</v>
      </c>
      <c r="AK86" s="25" t="s">
        <v>321</v>
      </c>
      <c r="AL86" s="25" t="s">
        <v>321</v>
      </c>
      <c r="AM86" s="25" t="s">
        <v>321</v>
      </c>
      <c r="AN86" s="25" t="s">
        <v>321</v>
      </c>
      <c r="AO86" s="25" t="s">
        <v>321</v>
      </c>
      <c r="AP86" s="56" t="s">
        <v>321</v>
      </c>
      <c r="AQ86" s="56" t="s">
        <v>321</v>
      </c>
      <c r="AR86" s="25" t="s">
        <v>409</v>
      </c>
      <c r="AS86" s="25"/>
      <c r="AT86" s="25"/>
      <c r="AU86" s="25"/>
      <c r="AV86" s="25"/>
    </row>
    <row r="87" spans="1:48" s="54" customFormat="1" ht="205.2" customHeight="1" x14ac:dyDescent="0.3">
      <c r="A87" s="37" t="s">
        <v>455</v>
      </c>
      <c r="B87" s="119" t="s">
        <v>402</v>
      </c>
      <c r="C87" s="52" t="s">
        <v>410</v>
      </c>
      <c r="D87" s="37" t="s">
        <v>411</v>
      </c>
      <c r="E87" s="37" t="s">
        <v>404</v>
      </c>
      <c r="F87" s="37" t="s">
        <v>452</v>
      </c>
      <c r="G87" s="37" t="s">
        <v>451</v>
      </c>
      <c r="H87" s="37" t="s">
        <v>453</v>
      </c>
      <c r="I87" s="37" t="s">
        <v>412</v>
      </c>
      <c r="J87" s="53" t="s">
        <v>59</v>
      </c>
      <c r="K87" s="42">
        <v>80</v>
      </c>
      <c r="L87" s="42" t="s">
        <v>79</v>
      </c>
      <c r="M87" s="20">
        <v>0.6</v>
      </c>
      <c r="N87" s="42" t="s">
        <v>407</v>
      </c>
      <c r="O87" s="20">
        <v>0.6</v>
      </c>
      <c r="P87" s="63" t="s">
        <v>149</v>
      </c>
      <c r="Q87" s="37" t="s">
        <v>60</v>
      </c>
      <c r="R87" s="37" t="s">
        <v>454</v>
      </c>
      <c r="S87" s="37" t="s">
        <v>215</v>
      </c>
      <c r="T87" s="37" t="s">
        <v>413</v>
      </c>
      <c r="U87" s="37" t="s">
        <v>30</v>
      </c>
      <c r="V87" s="37" t="s">
        <v>60</v>
      </c>
      <c r="W87" s="46">
        <v>0.25</v>
      </c>
      <c r="X87" s="37" t="s">
        <v>66</v>
      </c>
      <c r="Y87" s="46">
        <v>0.15</v>
      </c>
      <c r="Z87" s="37" t="s">
        <v>67</v>
      </c>
      <c r="AA87" s="37" t="s">
        <v>68</v>
      </c>
      <c r="AB87" s="37" t="s">
        <v>69</v>
      </c>
      <c r="AC87" s="48">
        <f>W87+Y87</f>
        <v>0.4</v>
      </c>
      <c r="AD87" s="8">
        <f>+M87*AC87</f>
        <v>0.24</v>
      </c>
      <c r="AE87" s="20">
        <f>+M87-AD87</f>
        <v>0.36</v>
      </c>
      <c r="AF87" s="37" t="s">
        <v>138</v>
      </c>
      <c r="AG87" s="37" t="s">
        <v>139</v>
      </c>
      <c r="AH87" s="6" t="s">
        <v>149</v>
      </c>
      <c r="AI87" s="30" t="s">
        <v>218</v>
      </c>
      <c r="AJ87" s="13" t="s">
        <v>321</v>
      </c>
      <c r="AK87" s="13" t="s">
        <v>321</v>
      </c>
      <c r="AL87" s="13" t="s">
        <v>321</v>
      </c>
      <c r="AM87" s="13" t="s">
        <v>321</v>
      </c>
      <c r="AN87" s="13" t="s">
        <v>321</v>
      </c>
      <c r="AO87" s="13" t="s">
        <v>321</v>
      </c>
      <c r="AP87" s="13" t="s">
        <v>321</v>
      </c>
      <c r="AQ87" s="13" t="s">
        <v>321</v>
      </c>
      <c r="AR87" s="55"/>
      <c r="AS87" s="55"/>
      <c r="AT87" s="55"/>
      <c r="AU87" s="55"/>
      <c r="AV87" s="55"/>
    </row>
    <row r="88" spans="1:48" x14ac:dyDescent="0.25">
      <c r="AD88" s="1"/>
      <c r="AE88" s="18"/>
    </row>
    <row r="89" spans="1:48" x14ac:dyDescent="0.25">
      <c r="AD89" s="1"/>
      <c r="AE89" s="18"/>
    </row>
    <row r="90" spans="1:48" x14ac:dyDescent="0.25">
      <c r="AD90" s="1"/>
      <c r="AE90" s="18"/>
    </row>
    <row r="91" spans="1:48" x14ac:dyDescent="0.25">
      <c r="AD91" s="1"/>
      <c r="AE91" s="18"/>
    </row>
    <row r="92" spans="1:48" x14ac:dyDescent="0.25">
      <c r="AD92" s="1"/>
      <c r="AE92" s="18"/>
    </row>
    <row r="93" spans="1:48" x14ac:dyDescent="0.25">
      <c r="AD93" s="1"/>
      <c r="AE93" s="18"/>
    </row>
    <row r="94" spans="1:48" x14ac:dyDescent="0.25">
      <c r="AD94" s="1"/>
      <c r="AE94" s="18"/>
    </row>
    <row r="95" spans="1:48" x14ac:dyDescent="0.25">
      <c r="AD95" s="1"/>
      <c r="AE95" s="18"/>
    </row>
    <row r="96" spans="1:48" x14ac:dyDescent="0.25">
      <c r="AD96" s="1"/>
      <c r="AE96" s="18"/>
    </row>
    <row r="97" spans="30:31" x14ac:dyDescent="0.25">
      <c r="AD97" s="1"/>
      <c r="AE97" s="18"/>
    </row>
    <row r="98" spans="30:31" x14ac:dyDescent="0.25">
      <c r="AD98" s="1"/>
      <c r="AE98" s="18"/>
    </row>
    <row r="99" spans="30:31" x14ac:dyDescent="0.25">
      <c r="AD99" s="1"/>
      <c r="AE99" s="18"/>
    </row>
    <row r="100" spans="30:31" x14ac:dyDescent="0.25">
      <c r="AD100" s="1"/>
      <c r="AE100" s="18"/>
    </row>
    <row r="101" spans="30:31" x14ac:dyDescent="0.25">
      <c r="AD101" s="1"/>
      <c r="AE101" s="18"/>
    </row>
    <row r="102" spans="30:31" x14ac:dyDescent="0.25">
      <c r="AD102" s="1"/>
      <c r="AE102" s="18"/>
    </row>
    <row r="103" spans="30:31" x14ac:dyDescent="0.25">
      <c r="AD103" s="1"/>
      <c r="AE103" s="18"/>
    </row>
    <row r="104" spans="30:31" x14ac:dyDescent="0.25">
      <c r="AD104" s="1"/>
      <c r="AE104" s="18"/>
    </row>
    <row r="105" spans="30:31" x14ac:dyDescent="0.25">
      <c r="AD105" s="1"/>
      <c r="AE105" s="18"/>
    </row>
    <row r="106" spans="30:31" x14ac:dyDescent="0.25">
      <c r="AD106" s="1"/>
      <c r="AE106" s="18"/>
    </row>
    <row r="107" spans="30:31" x14ac:dyDescent="0.25">
      <c r="AD107" s="1"/>
      <c r="AE107" s="18"/>
    </row>
    <row r="108" spans="30:31" x14ac:dyDescent="0.25">
      <c r="AD108" s="1"/>
      <c r="AE108" s="18"/>
    </row>
    <row r="109" spans="30:31" x14ac:dyDescent="0.25">
      <c r="AD109" s="1"/>
      <c r="AE109" s="18"/>
    </row>
    <row r="110" spans="30:31" x14ac:dyDescent="0.25">
      <c r="AD110" s="1"/>
      <c r="AE110" s="18"/>
    </row>
    <row r="111" spans="30:31" x14ac:dyDescent="0.25">
      <c r="AD111" s="1"/>
      <c r="AE111" s="18"/>
    </row>
    <row r="112" spans="30:31" x14ac:dyDescent="0.25">
      <c r="AD112" s="1"/>
      <c r="AE112" s="18"/>
    </row>
    <row r="113" spans="30:31" x14ac:dyDescent="0.25">
      <c r="AD113" s="1"/>
      <c r="AE113" s="18"/>
    </row>
    <row r="114" spans="30:31" x14ac:dyDescent="0.25">
      <c r="AD114" s="1"/>
      <c r="AE114" s="18"/>
    </row>
    <row r="115" spans="30:31" x14ac:dyDescent="0.25">
      <c r="AD115" s="1"/>
      <c r="AE115" s="18"/>
    </row>
    <row r="116" spans="30:31" x14ac:dyDescent="0.25">
      <c r="AD116" s="1"/>
      <c r="AE116" s="18"/>
    </row>
    <row r="117" spans="30:31" x14ac:dyDescent="0.25">
      <c r="AD117" s="1"/>
      <c r="AE117" s="18"/>
    </row>
    <row r="118" spans="30:31" x14ac:dyDescent="0.25">
      <c r="AD118" s="1"/>
      <c r="AE118" s="18"/>
    </row>
    <row r="119" spans="30:31" x14ac:dyDescent="0.25">
      <c r="AD119" s="1"/>
      <c r="AE119" s="18"/>
    </row>
    <row r="120" spans="30:31" x14ac:dyDescent="0.25">
      <c r="AD120" s="1"/>
      <c r="AE120" s="18"/>
    </row>
    <row r="121" spans="30:31" x14ac:dyDescent="0.25">
      <c r="AD121" s="1"/>
      <c r="AE121" s="18"/>
    </row>
    <row r="122" spans="30:31" x14ac:dyDescent="0.25">
      <c r="AD122" s="1"/>
      <c r="AE122" s="18"/>
    </row>
    <row r="123" spans="30:31" x14ac:dyDescent="0.25">
      <c r="AD123" s="1"/>
      <c r="AE123" s="18"/>
    </row>
    <row r="124" spans="30:31" x14ac:dyDescent="0.25">
      <c r="AD124" s="1"/>
      <c r="AE124" s="18"/>
    </row>
    <row r="125" spans="30:31" x14ac:dyDescent="0.25">
      <c r="AD125" s="1"/>
      <c r="AE125" s="18"/>
    </row>
    <row r="126" spans="30:31" x14ac:dyDescent="0.25">
      <c r="AD126" s="1"/>
      <c r="AE126" s="18"/>
    </row>
    <row r="127" spans="30:31" x14ac:dyDescent="0.25">
      <c r="AD127" s="1"/>
      <c r="AE127" s="18"/>
    </row>
    <row r="128" spans="30:31" x14ac:dyDescent="0.25">
      <c r="AD128" s="1"/>
      <c r="AE128" s="18"/>
    </row>
    <row r="129" spans="30:31" x14ac:dyDescent="0.25">
      <c r="AD129" s="1"/>
      <c r="AE129" s="18"/>
    </row>
    <row r="130" spans="30:31" x14ac:dyDescent="0.25">
      <c r="AD130" s="1"/>
      <c r="AE130" s="18"/>
    </row>
    <row r="131" spans="30:31" x14ac:dyDescent="0.25">
      <c r="AD131" s="1"/>
      <c r="AE131" s="18"/>
    </row>
    <row r="132" spans="30:31" x14ac:dyDescent="0.25">
      <c r="AD132" s="1"/>
      <c r="AE132" s="18"/>
    </row>
    <row r="133" spans="30:31" x14ac:dyDescent="0.25">
      <c r="AD133" s="1"/>
      <c r="AE133" s="18"/>
    </row>
    <row r="134" spans="30:31" x14ac:dyDescent="0.25">
      <c r="AD134" s="1"/>
      <c r="AE134" s="18"/>
    </row>
    <row r="135" spans="30:31" x14ac:dyDescent="0.25">
      <c r="AD135" s="1"/>
      <c r="AE135" s="18"/>
    </row>
    <row r="136" spans="30:31" x14ac:dyDescent="0.25">
      <c r="AD136" s="1"/>
      <c r="AE136" s="18"/>
    </row>
    <row r="137" spans="30:31" x14ac:dyDescent="0.25">
      <c r="AD137" s="1"/>
      <c r="AE137" s="18"/>
    </row>
    <row r="138" spans="30:31" x14ac:dyDescent="0.25">
      <c r="AD138" s="1"/>
      <c r="AE138" s="18"/>
    </row>
    <row r="139" spans="30:31" x14ac:dyDescent="0.25">
      <c r="AD139" s="1"/>
      <c r="AE139" s="18"/>
    </row>
    <row r="140" spans="30:31" x14ac:dyDescent="0.25">
      <c r="AD140" s="1"/>
      <c r="AE140" s="18"/>
    </row>
    <row r="141" spans="30:31" x14ac:dyDescent="0.25">
      <c r="AD141" s="1"/>
      <c r="AE141" s="18"/>
    </row>
    <row r="142" spans="30:31" x14ac:dyDescent="0.25">
      <c r="AD142" s="1"/>
      <c r="AE142" s="18"/>
    </row>
    <row r="143" spans="30:31" x14ac:dyDescent="0.25">
      <c r="AD143" s="1"/>
      <c r="AE143" s="18"/>
    </row>
    <row r="144" spans="30:31" x14ac:dyDescent="0.25">
      <c r="AD144" s="1"/>
      <c r="AE144" s="18"/>
    </row>
    <row r="145" spans="30:31" x14ac:dyDescent="0.25">
      <c r="AD145" s="1"/>
      <c r="AE145" s="18"/>
    </row>
    <row r="146" spans="30:31" x14ac:dyDescent="0.25">
      <c r="AD146" s="1"/>
      <c r="AE146" s="18"/>
    </row>
    <row r="147" spans="30:31" x14ac:dyDescent="0.25">
      <c r="AD147" s="1"/>
      <c r="AE147" s="18"/>
    </row>
    <row r="148" spans="30:31" x14ac:dyDescent="0.25">
      <c r="AD148" s="1"/>
      <c r="AE148" s="18"/>
    </row>
    <row r="149" spans="30:31" x14ac:dyDescent="0.25">
      <c r="AD149" s="1"/>
      <c r="AE149" s="18"/>
    </row>
    <row r="150" spans="30:31" x14ac:dyDescent="0.25">
      <c r="AD150" s="1"/>
      <c r="AE150" s="18"/>
    </row>
    <row r="151" spans="30:31" x14ac:dyDescent="0.25">
      <c r="AD151" s="1"/>
      <c r="AE151" s="18"/>
    </row>
    <row r="152" spans="30:31" x14ac:dyDescent="0.25">
      <c r="AD152" s="1"/>
      <c r="AE152" s="18"/>
    </row>
    <row r="153" spans="30:31" x14ac:dyDescent="0.25">
      <c r="AD153" s="1"/>
      <c r="AE153" s="18"/>
    </row>
    <row r="154" spans="30:31" x14ac:dyDescent="0.25">
      <c r="AD154" s="1"/>
      <c r="AE154" s="18"/>
    </row>
    <row r="155" spans="30:31" x14ac:dyDescent="0.25">
      <c r="AD155" s="1"/>
      <c r="AE155" s="18"/>
    </row>
    <row r="156" spans="30:31" x14ac:dyDescent="0.25">
      <c r="AD156" s="1"/>
      <c r="AE156" s="18"/>
    </row>
    <row r="157" spans="30:31" x14ac:dyDescent="0.25">
      <c r="AD157" s="1"/>
      <c r="AE157" s="18"/>
    </row>
    <row r="158" spans="30:31" x14ac:dyDescent="0.25">
      <c r="AD158" s="1"/>
      <c r="AE158" s="18"/>
    </row>
    <row r="159" spans="30:31" x14ac:dyDescent="0.25">
      <c r="AD159" s="1"/>
      <c r="AE159" s="18"/>
    </row>
    <row r="160" spans="30:31" x14ac:dyDescent="0.25">
      <c r="AD160" s="1"/>
      <c r="AE160" s="18"/>
    </row>
    <row r="161" spans="30:31" x14ac:dyDescent="0.25">
      <c r="AD161" s="1"/>
      <c r="AE161" s="18"/>
    </row>
    <row r="162" spans="30:31" x14ac:dyDescent="0.25">
      <c r="AD162" s="1"/>
      <c r="AE162" s="18"/>
    </row>
    <row r="163" spans="30:31" x14ac:dyDescent="0.25">
      <c r="AD163" s="1"/>
      <c r="AE163" s="18"/>
    </row>
    <row r="164" spans="30:31" x14ac:dyDescent="0.25">
      <c r="AD164" s="1"/>
      <c r="AE164" s="18"/>
    </row>
    <row r="165" spans="30:31" x14ac:dyDescent="0.25">
      <c r="AD165" s="1"/>
      <c r="AE165" s="18"/>
    </row>
    <row r="166" spans="30:31" x14ac:dyDescent="0.25">
      <c r="AD166" s="1"/>
      <c r="AE166" s="18"/>
    </row>
    <row r="167" spans="30:31" x14ac:dyDescent="0.25">
      <c r="AD167" s="1"/>
      <c r="AE167" s="18"/>
    </row>
    <row r="168" spans="30:31" x14ac:dyDescent="0.25">
      <c r="AD168" s="1"/>
      <c r="AE168" s="18"/>
    </row>
    <row r="169" spans="30:31" x14ac:dyDescent="0.25">
      <c r="AD169" s="1"/>
      <c r="AE169" s="18"/>
    </row>
    <row r="170" spans="30:31" x14ac:dyDescent="0.25">
      <c r="AD170" s="1"/>
      <c r="AE170" s="18"/>
    </row>
    <row r="171" spans="30:31" x14ac:dyDescent="0.25">
      <c r="AD171" s="1"/>
      <c r="AE171" s="18"/>
    </row>
    <row r="172" spans="30:31" x14ac:dyDescent="0.25">
      <c r="AD172" s="1"/>
      <c r="AE172" s="18"/>
    </row>
    <row r="173" spans="30:31" x14ac:dyDescent="0.25">
      <c r="AD173" s="1"/>
      <c r="AE173" s="18"/>
    </row>
    <row r="174" spans="30:31" x14ac:dyDescent="0.25">
      <c r="AD174" s="1"/>
      <c r="AE174" s="18"/>
    </row>
    <row r="175" spans="30:31" x14ac:dyDescent="0.25">
      <c r="AD175" s="1"/>
      <c r="AE175" s="18"/>
    </row>
    <row r="176" spans="30:31" x14ac:dyDescent="0.25">
      <c r="AD176" s="1"/>
      <c r="AE176" s="18"/>
    </row>
    <row r="177" spans="30:31" x14ac:dyDescent="0.25">
      <c r="AD177" s="1"/>
      <c r="AE177" s="18"/>
    </row>
    <row r="178" spans="30:31" x14ac:dyDescent="0.25">
      <c r="AD178" s="1"/>
      <c r="AE178" s="18"/>
    </row>
    <row r="179" spans="30:31" x14ac:dyDescent="0.25">
      <c r="AD179" s="1"/>
      <c r="AE179" s="18"/>
    </row>
    <row r="180" spans="30:31" x14ac:dyDescent="0.25">
      <c r="AD180" s="1"/>
      <c r="AE180" s="18"/>
    </row>
    <row r="181" spans="30:31" x14ac:dyDescent="0.25">
      <c r="AD181" s="1"/>
      <c r="AE181" s="18"/>
    </row>
    <row r="182" spans="30:31" x14ac:dyDescent="0.25">
      <c r="AD182" s="1"/>
      <c r="AE182" s="18"/>
    </row>
    <row r="183" spans="30:31" x14ac:dyDescent="0.25">
      <c r="AD183" s="1"/>
      <c r="AE183" s="18"/>
    </row>
    <row r="184" spans="30:31" x14ac:dyDescent="0.25">
      <c r="AD184" s="1"/>
      <c r="AE184" s="18"/>
    </row>
    <row r="185" spans="30:31" x14ac:dyDescent="0.25">
      <c r="AD185" s="1"/>
      <c r="AE185" s="18"/>
    </row>
    <row r="186" spans="30:31" x14ac:dyDescent="0.25">
      <c r="AD186" s="1"/>
      <c r="AE186" s="18"/>
    </row>
    <row r="187" spans="30:31" x14ac:dyDescent="0.25">
      <c r="AD187" s="1"/>
      <c r="AE187" s="18"/>
    </row>
    <row r="188" spans="30:31" x14ac:dyDescent="0.25">
      <c r="AD188" s="1"/>
      <c r="AE188" s="18"/>
    </row>
    <row r="189" spans="30:31" x14ac:dyDescent="0.25">
      <c r="AD189" s="1"/>
      <c r="AE189" s="18"/>
    </row>
    <row r="190" spans="30:31" x14ac:dyDescent="0.25">
      <c r="AD190" s="1"/>
      <c r="AE190" s="18"/>
    </row>
    <row r="191" spans="30:31" x14ac:dyDescent="0.25">
      <c r="AD191" s="1"/>
      <c r="AE191" s="18"/>
    </row>
    <row r="192" spans="30:31" x14ac:dyDescent="0.25">
      <c r="AD192" s="1"/>
      <c r="AE192" s="18"/>
    </row>
    <row r="193" spans="30:31" x14ac:dyDescent="0.25">
      <c r="AD193" s="1"/>
      <c r="AE193" s="18"/>
    </row>
    <row r="194" spans="30:31" x14ac:dyDescent="0.25">
      <c r="AD194" s="1"/>
      <c r="AE194" s="18"/>
    </row>
    <row r="195" spans="30:31" x14ac:dyDescent="0.25">
      <c r="AD195" s="1"/>
      <c r="AE195" s="18"/>
    </row>
    <row r="196" spans="30:31" x14ac:dyDescent="0.25">
      <c r="AD196" s="1"/>
      <c r="AE196" s="18"/>
    </row>
    <row r="197" spans="30:31" x14ac:dyDescent="0.25">
      <c r="AD197" s="1"/>
      <c r="AE197" s="18"/>
    </row>
    <row r="198" spans="30:31" x14ac:dyDescent="0.25">
      <c r="AD198" s="1"/>
      <c r="AE198" s="18"/>
    </row>
    <row r="199" spans="30:31" x14ac:dyDescent="0.25">
      <c r="AD199" s="1"/>
      <c r="AE199" s="18"/>
    </row>
    <row r="200" spans="30:31" x14ac:dyDescent="0.25">
      <c r="AD200" s="1"/>
      <c r="AE200" s="18"/>
    </row>
    <row r="201" spans="30:31" x14ac:dyDescent="0.25">
      <c r="AD201" s="1"/>
      <c r="AE201" s="18"/>
    </row>
    <row r="202" spans="30:31" x14ac:dyDescent="0.25">
      <c r="AD202" s="1"/>
      <c r="AE202" s="18"/>
    </row>
    <row r="203" spans="30:31" x14ac:dyDescent="0.25">
      <c r="AD203" s="1"/>
      <c r="AE203" s="18"/>
    </row>
    <row r="204" spans="30:31" x14ac:dyDescent="0.25">
      <c r="AD204" s="1"/>
      <c r="AE204" s="18"/>
    </row>
    <row r="205" spans="30:31" x14ac:dyDescent="0.25">
      <c r="AD205" s="1"/>
      <c r="AE205" s="18"/>
    </row>
    <row r="206" spans="30:31" x14ac:dyDescent="0.25">
      <c r="AD206" s="1"/>
      <c r="AE206" s="18"/>
    </row>
    <row r="207" spans="30:31" x14ac:dyDescent="0.25">
      <c r="AD207" s="1"/>
      <c r="AE207" s="18"/>
    </row>
    <row r="208" spans="30:31" x14ac:dyDescent="0.25">
      <c r="AD208" s="1"/>
      <c r="AE208" s="18"/>
    </row>
    <row r="209" spans="30:31" x14ac:dyDescent="0.25">
      <c r="AD209" s="1"/>
      <c r="AE209" s="18"/>
    </row>
    <row r="210" spans="30:31" x14ac:dyDescent="0.25">
      <c r="AD210" s="1"/>
      <c r="AE210" s="18"/>
    </row>
    <row r="211" spans="30:31" x14ac:dyDescent="0.25">
      <c r="AD211" s="1"/>
      <c r="AE211" s="18"/>
    </row>
    <row r="212" spans="30:31" x14ac:dyDescent="0.25">
      <c r="AD212" s="1"/>
      <c r="AE212" s="18"/>
    </row>
    <row r="213" spans="30:31" x14ac:dyDescent="0.25">
      <c r="AD213" s="1"/>
      <c r="AE213" s="18"/>
    </row>
    <row r="214" spans="30:31" x14ac:dyDescent="0.25">
      <c r="AD214" s="1"/>
      <c r="AE214" s="18"/>
    </row>
    <row r="215" spans="30:31" x14ac:dyDescent="0.25">
      <c r="AD215" s="1"/>
      <c r="AE215" s="18"/>
    </row>
    <row r="216" spans="30:31" x14ac:dyDescent="0.25">
      <c r="AD216" s="1"/>
      <c r="AE216" s="18"/>
    </row>
    <row r="217" spans="30:31" x14ac:dyDescent="0.25">
      <c r="AD217" s="1"/>
      <c r="AE217" s="18"/>
    </row>
    <row r="218" spans="30:31" x14ac:dyDescent="0.25">
      <c r="AD218" s="1"/>
      <c r="AE218" s="18"/>
    </row>
    <row r="219" spans="30:31" x14ac:dyDescent="0.25">
      <c r="AD219" s="1"/>
      <c r="AE219" s="18"/>
    </row>
    <row r="220" spans="30:31" x14ac:dyDescent="0.25">
      <c r="AD220" s="1"/>
      <c r="AE220" s="18"/>
    </row>
    <row r="221" spans="30:31" x14ac:dyDescent="0.25">
      <c r="AD221" s="1"/>
      <c r="AE221" s="18"/>
    </row>
    <row r="222" spans="30:31" x14ac:dyDescent="0.25">
      <c r="AD222" s="1"/>
      <c r="AE222" s="18"/>
    </row>
    <row r="223" spans="30:31" x14ac:dyDescent="0.25">
      <c r="AD223" s="1"/>
      <c r="AE223" s="18"/>
    </row>
    <row r="224" spans="30:31" x14ac:dyDescent="0.25">
      <c r="AD224" s="1"/>
      <c r="AE224" s="18"/>
    </row>
    <row r="225" spans="30:31" x14ac:dyDescent="0.25">
      <c r="AD225" s="1"/>
      <c r="AE225" s="18"/>
    </row>
    <row r="226" spans="30:31" x14ac:dyDescent="0.25">
      <c r="AD226" s="1"/>
      <c r="AE226" s="18"/>
    </row>
    <row r="227" spans="30:31" x14ac:dyDescent="0.25">
      <c r="AD227" s="1"/>
      <c r="AE227" s="18"/>
    </row>
    <row r="228" spans="30:31" x14ac:dyDescent="0.25">
      <c r="AD228" s="1"/>
      <c r="AE228" s="18"/>
    </row>
    <row r="229" spans="30:31" x14ac:dyDescent="0.25">
      <c r="AD229" s="1"/>
      <c r="AE229" s="18"/>
    </row>
    <row r="230" spans="30:31" x14ac:dyDescent="0.25">
      <c r="AD230" s="1"/>
      <c r="AE230" s="18"/>
    </row>
    <row r="231" spans="30:31" x14ac:dyDescent="0.25">
      <c r="AD231" s="1"/>
      <c r="AE231" s="18"/>
    </row>
    <row r="232" spans="30:31" x14ac:dyDescent="0.25">
      <c r="AD232" s="1"/>
      <c r="AE232" s="18"/>
    </row>
    <row r="233" spans="30:31" x14ac:dyDescent="0.25">
      <c r="AD233" s="1"/>
      <c r="AE233" s="18"/>
    </row>
    <row r="234" spans="30:31" x14ac:dyDescent="0.25">
      <c r="AD234" s="1"/>
      <c r="AE234" s="18"/>
    </row>
    <row r="235" spans="30:31" x14ac:dyDescent="0.25">
      <c r="AD235" s="1"/>
      <c r="AE235" s="18"/>
    </row>
    <row r="236" spans="30:31" x14ac:dyDescent="0.25">
      <c r="AD236" s="1"/>
      <c r="AE236" s="18"/>
    </row>
    <row r="237" spans="30:31" x14ac:dyDescent="0.25">
      <c r="AD237" s="1"/>
      <c r="AE237" s="18"/>
    </row>
    <row r="238" spans="30:31" x14ac:dyDescent="0.25">
      <c r="AD238" s="1"/>
      <c r="AE238" s="18"/>
    </row>
    <row r="239" spans="30:31" x14ac:dyDescent="0.25">
      <c r="AD239" s="1"/>
      <c r="AE239" s="18"/>
    </row>
    <row r="240" spans="30:31" x14ac:dyDescent="0.25">
      <c r="AD240" s="1"/>
      <c r="AE240" s="18"/>
    </row>
    <row r="241" spans="30:31" x14ac:dyDescent="0.25">
      <c r="AD241" s="1"/>
      <c r="AE241" s="18"/>
    </row>
    <row r="242" spans="30:31" x14ac:dyDescent="0.25">
      <c r="AD242" s="1"/>
      <c r="AE242" s="18"/>
    </row>
    <row r="243" spans="30:31" x14ac:dyDescent="0.25">
      <c r="AD243" s="1"/>
      <c r="AE243" s="18"/>
    </row>
    <row r="244" spans="30:31" x14ac:dyDescent="0.25">
      <c r="AD244" s="1"/>
      <c r="AE244" s="18"/>
    </row>
    <row r="245" spans="30:31" x14ac:dyDescent="0.25">
      <c r="AD245" s="1"/>
      <c r="AE245" s="18"/>
    </row>
    <row r="246" spans="30:31" x14ac:dyDescent="0.25">
      <c r="AD246" s="1"/>
      <c r="AE246" s="18"/>
    </row>
    <row r="247" spans="30:31" x14ac:dyDescent="0.25">
      <c r="AD247" s="1"/>
      <c r="AE247" s="18"/>
    </row>
    <row r="248" spans="30:31" x14ac:dyDescent="0.25">
      <c r="AD248" s="1"/>
      <c r="AE248" s="18"/>
    </row>
    <row r="249" spans="30:31" x14ac:dyDescent="0.25">
      <c r="AD249" s="1"/>
      <c r="AE249" s="18"/>
    </row>
    <row r="250" spans="30:31" x14ac:dyDescent="0.25">
      <c r="AD250" s="1"/>
      <c r="AE250" s="18"/>
    </row>
    <row r="251" spans="30:31" x14ac:dyDescent="0.25">
      <c r="AD251" s="1"/>
      <c r="AE251" s="18"/>
    </row>
    <row r="252" spans="30:31" x14ac:dyDescent="0.25">
      <c r="AD252" s="1"/>
      <c r="AE252" s="18"/>
    </row>
    <row r="253" spans="30:31" x14ac:dyDescent="0.25">
      <c r="AD253" s="1"/>
      <c r="AE253" s="18"/>
    </row>
    <row r="254" spans="30:31" x14ac:dyDescent="0.25">
      <c r="AD254" s="1"/>
      <c r="AE254" s="18"/>
    </row>
    <row r="255" spans="30:31" x14ac:dyDescent="0.25">
      <c r="AD255" s="1"/>
      <c r="AE255" s="18"/>
    </row>
    <row r="256" spans="30:31" x14ac:dyDescent="0.25">
      <c r="AD256" s="1"/>
      <c r="AE256" s="18"/>
    </row>
    <row r="257" spans="30:31" x14ac:dyDescent="0.25">
      <c r="AD257" s="1"/>
      <c r="AE257" s="18"/>
    </row>
    <row r="258" spans="30:31" x14ac:dyDescent="0.25">
      <c r="AD258" s="1"/>
      <c r="AE258" s="18"/>
    </row>
    <row r="259" spans="30:31" x14ac:dyDescent="0.25">
      <c r="AD259" s="1"/>
      <c r="AE259" s="18"/>
    </row>
    <row r="260" spans="30:31" x14ac:dyDescent="0.25">
      <c r="AD260" s="1"/>
      <c r="AE260" s="18"/>
    </row>
    <row r="261" spans="30:31" x14ac:dyDescent="0.25">
      <c r="AD261" s="1"/>
      <c r="AE261" s="18"/>
    </row>
    <row r="262" spans="30:31" x14ac:dyDescent="0.25">
      <c r="AD262" s="1"/>
      <c r="AE262" s="18"/>
    </row>
    <row r="263" spans="30:31" x14ac:dyDescent="0.25">
      <c r="AD263" s="1"/>
      <c r="AE263" s="18"/>
    </row>
    <row r="264" spans="30:31" x14ac:dyDescent="0.25">
      <c r="AD264" s="1"/>
      <c r="AE264" s="18"/>
    </row>
    <row r="265" spans="30:31" x14ac:dyDescent="0.25">
      <c r="AD265" s="1"/>
      <c r="AE265" s="18"/>
    </row>
    <row r="266" spans="30:31" x14ac:dyDescent="0.25">
      <c r="AD266" s="1"/>
      <c r="AE266" s="18"/>
    </row>
    <row r="267" spans="30:31" x14ac:dyDescent="0.25">
      <c r="AD267" s="1"/>
      <c r="AE267" s="18"/>
    </row>
    <row r="268" spans="30:31" x14ac:dyDescent="0.25">
      <c r="AD268" s="1"/>
      <c r="AE268" s="18"/>
    </row>
    <row r="269" spans="30:31" x14ac:dyDescent="0.25">
      <c r="AD269" s="1"/>
      <c r="AE269" s="18"/>
    </row>
    <row r="270" spans="30:31" x14ac:dyDescent="0.25">
      <c r="AD270" s="1"/>
      <c r="AE270" s="18"/>
    </row>
    <row r="271" spans="30:31" x14ac:dyDescent="0.25">
      <c r="AD271" s="1"/>
      <c r="AE271" s="18"/>
    </row>
    <row r="272" spans="30:31" x14ac:dyDescent="0.25">
      <c r="AD272" s="1"/>
      <c r="AE272" s="18"/>
    </row>
    <row r="273" spans="30:31" x14ac:dyDescent="0.25">
      <c r="AD273" s="1"/>
      <c r="AE273" s="18"/>
    </row>
    <row r="274" spans="30:31" x14ac:dyDescent="0.25">
      <c r="AD274" s="1"/>
      <c r="AE274" s="18"/>
    </row>
    <row r="275" spans="30:31" x14ac:dyDescent="0.25">
      <c r="AD275" s="1"/>
      <c r="AE275" s="18"/>
    </row>
    <row r="276" spans="30:31" x14ac:dyDescent="0.25">
      <c r="AD276" s="1"/>
      <c r="AE276" s="18"/>
    </row>
    <row r="277" spans="30:31" x14ac:dyDescent="0.25">
      <c r="AD277" s="1"/>
      <c r="AE277" s="18"/>
    </row>
    <row r="278" spans="30:31" x14ac:dyDescent="0.25">
      <c r="AD278" s="1"/>
      <c r="AE278" s="18"/>
    </row>
    <row r="279" spans="30:31" x14ac:dyDescent="0.25">
      <c r="AD279" s="1"/>
      <c r="AE279" s="18"/>
    </row>
    <row r="280" spans="30:31" x14ac:dyDescent="0.25">
      <c r="AD280" s="1"/>
      <c r="AE280" s="18"/>
    </row>
    <row r="281" spans="30:31" x14ac:dyDescent="0.25">
      <c r="AD281" s="1"/>
      <c r="AE281" s="18"/>
    </row>
    <row r="282" spans="30:31" x14ac:dyDescent="0.25">
      <c r="AD282" s="1"/>
      <c r="AE282" s="18"/>
    </row>
    <row r="283" spans="30:31" x14ac:dyDescent="0.25">
      <c r="AD283" s="1"/>
      <c r="AE283" s="18"/>
    </row>
    <row r="284" spans="30:31" x14ac:dyDescent="0.25">
      <c r="AD284" s="1"/>
      <c r="AE284" s="18"/>
    </row>
    <row r="285" spans="30:31" x14ac:dyDescent="0.25">
      <c r="AD285" s="1"/>
      <c r="AE285" s="18"/>
    </row>
    <row r="286" spans="30:31" x14ac:dyDescent="0.25">
      <c r="AD286" s="1"/>
      <c r="AE286" s="18"/>
    </row>
    <row r="287" spans="30:31" x14ac:dyDescent="0.25">
      <c r="AD287" s="1"/>
      <c r="AE287" s="18"/>
    </row>
    <row r="288" spans="30:31" x14ac:dyDescent="0.25">
      <c r="AD288" s="1"/>
      <c r="AE288" s="18"/>
    </row>
    <row r="289" spans="30:31" x14ac:dyDescent="0.25">
      <c r="AD289" s="1"/>
      <c r="AE289" s="18"/>
    </row>
    <row r="290" spans="30:31" x14ac:dyDescent="0.25">
      <c r="AD290" s="1"/>
      <c r="AE290" s="18"/>
    </row>
    <row r="291" spans="30:31" x14ac:dyDescent="0.25">
      <c r="AD291" s="1"/>
      <c r="AE291" s="18"/>
    </row>
    <row r="292" spans="30:31" x14ac:dyDescent="0.25">
      <c r="AD292" s="1"/>
      <c r="AE292" s="18"/>
    </row>
    <row r="293" spans="30:31" x14ac:dyDescent="0.25">
      <c r="AD293" s="1"/>
      <c r="AE293" s="18"/>
    </row>
    <row r="294" spans="30:31" x14ac:dyDescent="0.25">
      <c r="AD294" s="1"/>
      <c r="AE294" s="18"/>
    </row>
    <row r="295" spans="30:31" x14ac:dyDescent="0.25">
      <c r="AD295" s="1"/>
      <c r="AE295" s="18"/>
    </row>
    <row r="296" spans="30:31" x14ac:dyDescent="0.25">
      <c r="AD296" s="1"/>
      <c r="AE296" s="18"/>
    </row>
    <row r="297" spans="30:31" x14ac:dyDescent="0.25">
      <c r="AD297" s="1"/>
      <c r="AE297" s="18"/>
    </row>
    <row r="298" spans="30:31" x14ac:dyDescent="0.25">
      <c r="AD298" s="1"/>
      <c r="AE298" s="18"/>
    </row>
    <row r="299" spans="30:31" x14ac:dyDescent="0.25">
      <c r="AD299" s="1"/>
      <c r="AE299" s="18"/>
    </row>
    <row r="300" spans="30:31" x14ac:dyDescent="0.25">
      <c r="AD300" s="1"/>
      <c r="AE300" s="18"/>
    </row>
    <row r="301" spans="30:31" x14ac:dyDescent="0.25">
      <c r="AD301" s="1"/>
      <c r="AE301" s="18"/>
    </row>
    <row r="302" spans="30:31" x14ac:dyDescent="0.25">
      <c r="AD302" s="1"/>
      <c r="AE302" s="18"/>
    </row>
    <row r="303" spans="30:31" x14ac:dyDescent="0.25">
      <c r="AD303" s="1"/>
      <c r="AE303" s="18"/>
    </row>
    <row r="304" spans="30:31" x14ac:dyDescent="0.25">
      <c r="AD304" s="1"/>
      <c r="AE304" s="18"/>
    </row>
    <row r="305" spans="30:31" x14ac:dyDescent="0.25">
      <c r="AD305" s="1"/>
      <c r="AE305" s="18"/>
    </row>
    <row r="306" spans="30:31" x14ac:dyDescent="0.25">
      <c r="AD306" s="1"/>
      <c r="AE306" s="18"/>
    </row>
    <row r="307" spans="30:31" x14ac:dyDescent="0.25">
      <c r="AD307" s="1"/>
      <c r="AE307" s="18"/>
    </row>
    <row r="308" spans="30:31" x14ac:dyDescent="0.25">
      <c r="AD308" s="1"/>
      <c r="AE308" s="18"/>
    </row>
    <row r="309" spans="30:31" x14ac:dyDescent="0.25">
      <c r="AD309" s="1"/>
      <c r="AE309" s="18"/>
    </row>
    <row r="310" spans="30:31" x14ac:dyDescent="0.25">
      <c r="AD310" s="1"/>
      <c r="AE310" s="18"/>
    </row>
    <row r="311" spans="30:31" x14ac:dyDescent="0.25">
      <c r="AD311" s="1"/>
      <c r="AE311" s="18"/>
    </row>
    <row r="312" spans="30:31" x14ac:dyDescent="0.25">
      <c r="AD312" s="1"/>
      <c r="AE312" s="18"/>
    </row>
    <row r="313" spans="30:31" x14ac:dyDescent="0.25">
      <c r="AD313" s="1"/>
      <c r="AE313" s="18"/>
    </row>
    <row r="314" spans="30:31" x14ac:dyDescent="0.25">
      <c r="AD314" s="1"/>
      <c r="AE314" s="18"/>
    </row>
    <row r="315" spans="30:31" x14ac:dyDescent="0.25">
      <c r="AD315" s="1"/>
      <c r="AE315" s="18"/>
    </row>
    <row r="316" spans="30:31" x14ac:dyDescent="0.25">
      <c r="AD316" s="1"/>
      <c r="AE316" s="18"/>
    </row>
    <row r="317" spans="30:31" x14ac:dyDescent="0.25">
      <c r="AD317" s="1"/>
      <c r="AE317" s="18"/>
    </row>
    <row r="318" spans="30:31" x14ac:dyDescent="0.25">
      <c r="AD318" s="1"/>
      <c r="AE318" s="18"/>
    </row>
    <row r="319" spans="30:31" x14ac:dyDescent="0.25">
      <c r="AD319" s="1"/>
      <c r="AE319" s="18"/>
    </row>
    <row r="320" spans="30:31" x14ac:dyDescent="0.25">
      <c r="AD320" s="1"/>
      <c r="AE320" s="18"/>
    </row>
    <row r="321" spans="30:31" x14ac:dyDescent="0.25">
      <c r="AD321" s="1"/>
      <c r="AE321" s="18"/>
    </row>
    <row r="322" spans="30:31" x14ac:dyDescent="0.25">
      <c r="AD322" s="1"/>
      <c r="AE322" s="18"/>
    </row>
    <row r="323" spans="30:31" x14ac:dyDescent="0.25">
      <c r="AD323" s="1"/>
      <c r="AE323" s="18"/>
    </row>
    <row r="324" spans="30:31" x14ac:dyDescent="0.25">
      <c r="AD324" s="1"/>
      <c r="AE324" s="18"/>
    </row>
    <row r="325" spans="30:31" x14ac:dyDescent="0.25">
      <c r="AD325" s="1"/>
      <c r="AE325" s="18"/>
    </row>
    <row r="326" spans="30:31" x14ac:dyDescent="0.25">
      <c r="AD326" s="1"/>
      <c r="AE326" s="18"/>
    </row>
    <row r="327" spans="30:31" x14ac:dyDescent="0.25">
      <c r="AD327" s="1"/>
      <c r="AE327" s="18"/>
    </row>
    <row r="328" spans="30:31" x14ac:dyDescent="0.25">
      <c r="AD328" s="1"/>
      <c r="AE328" s="18"/>
    </row>
    <row r="329" spans="30:31" x14ac:dyDescent="0.25">
      <c r="AD329" s="1"/>
      <c r="AE329" s="18"/>
    </row>
    <row r="330" spans="30:31" x14ac:dyDescent="0.25">
      <c r="AD330" s="1"/>
      <c r="AE330" s="18"/>
    </row>
    <row r="331" spans="30:31" x14ac:dyDescent="0.25">
      <c r="AD331" s="1"/>
      <c r="AE331" s="18"/>
    </row>
    <row r="332" spans="30:31" x14ac:dyDescent="0.25">
      <c r="AD332" s="1"/>
      <c r="AE332" s="18"/>
    </row>
    <row r="333" spans="30:31" x14ac:dyDescent="0.25">
      <c r="AD333" s="1"/>
      <c r="AE333" s="18"/>
    </row>
    <row r="334" spans="30:31" x14ac:dyDescent="0.25">
      <c r="AD334" s="1"/>
      <c r="AE334" s="18"/>
    </row>
    <row r="335" spans="30:31" x14ac:dyDescent="0.25">
      <c r="AD335" s="1"/>
      <c r="AE335" s="18"/>
    </row>
    <row r="336" spans="30:31" x14ac:dyDescent="0.25">
      <c r="AD336" s="1"/>
      <c r="AE336" s="18"/>
    </row>
    <row r="337" spans="30:31" x14ac:dyDescent="0.25">
      <c r="AD337" s="1"/>
      <c r="AE337" s="18"/>
    </row>
    <row r="338" spans="30:31" x14ac:dyDescent="0.25">
      <c r="AD338" s="1"/>
      <c r="AE338" s="18"/>
    </row>
    <row r="339" spans="30:31" x14ac:dyDescent="0.25">
      <c r="AD339" s="1"/>
      <c r="AE339" s="18"/>
    </row>
    <row r="340" spans="30:31" x14ac:dyDescent="0.25">
      <c r="AD340" s="1"/>
      <c r="AE340" s="18"/>
    </row>
    <row r="341" spans="30:31" x14ac:dyDescent="0.25">
      <c r="AD341" s="1"/>
      <c r="AE341" s="18"/>
    </row>
    <row r="342" spans="30:31" x14ac:dyDescent="0.25">
      <c r="AD342" s="1"/>
      <c r="AE342" s="18"/>
    </row>
    <row r="343" spans="30:31" x14ac:dyDescent="0.25">
      <c r="AD343" s="1"/>
      <c r="AE343" s="18"/>
    </row>
    <row r="344" spans="30:31" x14ac:dyDescent="0.25">
      <c r="AD344" s="1"/>
      <c r="AE344" s="18"/>
    </row>
    <row r="345" spans="30:31" x14ac:dyDescent="0.25">
      <c r="AD345" s="1"/>
      <c r="AE345" s="18"/>
    </row>
    <row r="346" spans="30:31" x14ac:dyDescent="0.25">
      <c r="AD346" s="1"/>
      <c r="AE346" s="18"/>
    </row>
    <row r="347" spans="30:31" x14ac:dyDescent="0.25">
      <c r="AD347" s="1"/>
      <c r="AE347" s="18"/>
    </row>
    <row r="348" spans="30:31" x14ac:dyDescent="0.25">
      <c r="AD348" s="1"/>
      <c r="AE348" s="18"/>
    </row>
    <row r="349" spans="30:31" x14ac:dyDescent="0.25">
      <c r="AD349" s="1"/>
      <c r="AE349" s="18"/>
    </row>
    <row r="350" spans="30:31" x14ac:dyDescent="0.25">
      <c r="AD350" s="1"/>
      <c r="AE350" s="18"/>
    </row>
    <row r="351" spans="30:31" x14ac:dyDescent="0.25">
      <c r="AD351" s="1"/>
      <c r="AE351" s="18"/>
    </row>
    <row r="352" spans="30:31" x14ac:dyDescent="0.25">
      <c r="AD352" s="1"/>
      <c r="AE352" s="18"/>
    </row>
    <row r="353" spans="30:31" x14ac:dyDescent="0.25">
      <c r="AD353" s="1"/>
      <c r="AE353" s="18"/>
    </row>
    <row r="354" spans="30:31" x14ac:dyDescent="0.25">
      <c r="AD354" s="1"/>
      <c r="AE354" s="18"/>
    </row>
    <row r="355" spans="30:31" x14ac:dyDescent="0.25">
      <c r="AD355" s="1"/>
      <c r="AE355" s="18"/>
    </row>
    <row r="356" spans="30:31" x14ac:dyDescent="0.25">
      <c r="AD356" s="1"/>
      <c r="AE356" s="18"/>
    </row>
    <row r="357" spans="30:31" x14ac:dyDescent="0.25">
      <c r="AD357" s="1"/>
      <c r="AE357" s="18"/>
    </row>
    <row r="358" spans="30:31" x14ac:dyDescent="0.25">
      <c r="AD358" s="1"/>
      <c r="AE358" s="18"/>
    </row>
    <row r="359" spans="30:31" x14ac:dyDescent="0.25">
      <c r="AD359" s="1"/>
      <c r="AE359" s="18"/>
    </row>
    <row r="360" spans="30:31" x14ac:dyDescent="0.25">
      <c r="AD360" s="1"/>
      <c r="AE360" s="18"/>
    </row>
    <row r="361" spans="30:31" x14ac:dyDescent="0.25">
      <c r="AD361" s="1"/>
      <c r="AE361" s="18"/>
    </row>
    <row r="362" spans="30:31" x14ac:dyDescent="0.25">
      <c r="AD362" s="1"/>
      <c r="AE362" s="18"/>
    </row>
    <row r="363" spans="30:31" x14ac:dyDescent="0.25">
      <c r="AD363" s="1"/>
      <c r="AE363" s="18"/>
    </row>
    <row r="364" spans="30:31" x14ac:dyDescent="0.25">
      <c r="AD364" s="1"/>
      <c r="AE364" s="18"/>
    </row>
    <row r="365" spans="30:31" x14ac:dyDescent="0.25">
      <c r="AD365" s="1"/>
      <c r="AE365" s="18"/>
    </row>
    <row r="366" spans="30:31" x14ac:dyDescent="0.25">
      <c r="AD366" s="1"/>
      <c r="AE366" s="18"/>
    </row>
    <row r="367" spans="30:31" x14ac:dyDescent="0.25">
      <c r="AD367" s="1"/>
      <c r="AE367" s="18"/>
    </row>
    <row r="368" spans="30:31" x14ac:dyDescent="0.25">
      <c r="AD368" s="1"/>
      <c r="AE368" s="18"/>
    </row>
    <row r="369" spans="30:31" x14ac:dyDescent="0.25">
      <c r="AD369" s="1"/>
      <c r="AE369" s="18"/>
    </row>
    <row r="370" spans="30:31" x14ac:dyDescent="0.25">
      <c r="AD370" s="1"/>
      <c r="AE370" s="18"/>
    </row>
    <row r="371" spans="30:31" x14ac:dyDescent="0.25">
      <c r="AD371" s="1"/>
      <c r="AE371" s="18"/>
    </row>
    <row r="372" spans="30:31" x14ac:dyDescent="0.25">
      <c r="AD372" s="1"/>
      <c r="AE372" s="18"/>
    </row>
    <row r="373" spans="30:31" x14ac:dyDescent="0.25">
      <c r="AD373" s="1"/>
      <c r="AE373" s="18"/>
    </row>
    <row r="374" spans="30:31" x14ac:dyDescent="0.25">
      <c r="AD374" s="1"/>
      <c r="AE374" s="18"/>
    </row>
    <row r="375" spans="30:31" x14ac:dyDescent="0.25">
      <c r="AD375" s="1"/>
      <c r="AE375" s="18"/>
    </row>
    <row r="376" spans="30:31" x14ac:dyDescent="0.25">
      <c r="AD376" s="1"/>
      <c r="AE376" s="18"/>
    </row>
    <row r="377" spans="30:31" x14ac:dyDescent="0.25">
      <c r="AD377" s="1"/>
      <c r="AE377" s="18"/>
    </row>
    <row r="378" spans="30:31" x14ac:dyDescent="0.25">
      <c r="AD378" s="1"/>
      <c r="AE378" s="18"/>
    </row>
    <row r="379" spans="30:31" x14ac:dyDescent="0.25">
      <c r="AD379" s="1"/>
      <c r="AE379" s="18"/>
    </row>
    <row r="380" spans="30:31" x14ac:dyDescent="0.25">
      <c r="AD380" s="1"/>
      <c r="AE380" s="18"/>
    </row>
    <row r="381" spans="30:31" x14ac:dyDescent="0.25">
      <c r="AD381" s="1"/>
      <c r="AE381" s="18"/>
    </row>
    <row r="382" spans="30:31" x14ac:dyDescent="0.25">
      <c r="AD382" s="1"/>
      <c r="AE382" s="18"/>
    </row>
    <row r="383" spans="30:31" x14ac:dyDescent="0.25">
      <c r="AD383" s="1"/>
      <c r="AE383" s="18"/>
    </row>
    <row r="384" spans="30:31" x14ac:dyDescent="0.25">
      <c r="AD384" s="1"/>
      <c r="AE384" s="18"/>
    </row>
    <row r="385" spans="30:31" x14ac:dyDescent="0.25">
      <c r="AD385" s="1"/>
      <c r="AE385" s="18"/>
    </row>
    <row r="386" spans="30:31" x14ac:dyDescent="0.25">
      <c r="AD386" s="1"/>
      <c r="AE386" s="18"/>
    </row>
    <row r="387" spans="30:31" x14ac:dyDescent="0.25">
      <c r="AD387" s="1"/>
      <c r="AE387" s="18"/>
    </row>
    <row r="388" spans="30:31" x14ac:dyDescent="0.25">
      <c r="AD388" s="1"/>
      <c r="AE388" s="18"/>
    </row>
    <row r="389" spans="30:31" x14ac:dyDescent="0.25">
      <c r="AD389" s="1"/>
      <c r="AE389" s="18"/>
    </row>
    <row r="390" spans="30:31" x14ac:dyDescent="0.25">
      <c r="AD390" s="1"/>
      <c r="AE390" s="18"/>
    </row>
    <row r="391" spans="30:31" x14ac:dyDescent="0.25">
      <c r="AD391" s="1"/>
      <c r="AE391" s="18"/>
    </row>
    <row r="392" spans="30:31" x14ac:dyDescent="0.25">
      <c r="AD392" s="1"/>
      <c r="AE392" s="18"/>
    </row>
    <row r="393" spans="30:31" x14ac:dyDescent="0.25">
      <c r="AD393" s="1"/>
      <c r="AE393" s="18"/>
    </row>
    <row r="394" spans="30:31" x14ac:dyDescent="0.25">
      <c r="AD394" s="1"/>
      <c r="AE394" s="18"/>
    </row>
    <row r="395" spans="30:31" x14ac:dyDescent="0.25">
      <c r="AD395" s="1"/>
      <c r="AE395" s="18"/>
    </row>
    <row r="396" spans="30:31" x14ac:dyDescent="0.25">
      <c r="AD396" s="1"/>
      <c r="AE396" s="18"/>
    </row>
    <row r="397" spans="30:31" x14ac:dyDescent="0.25">
      <c r="AD397" s="1"/>
      <c r="AE397" s="18"/>
    </row>
    <row r="398" spans="30:31" x14ac:dyDescent="0.25">
      <c r="AD398" s="1"/>
      <c r="AE398" s="18"/>
    </row>
    <row r="399" spans="30:31" x14ac:dyDescent="0.25">
      <c r="AD399" s="1"/>
      <c r="AE399" s="18"/>
    </row>
    <row r="400" spans="30:31" x14ac:dyDescent="0.25">
      <c r="AD400" s="1"/>
      <c r="AE400" s="18"/>
    </row>
    <row r="401" spans="30:31" x14ac:dyDescent="0.25">
      <c r="AD401" s="1"/>
      <c r="AE401" s="18"/>
    </row>
    <row r="402" spans="30:31" x14ac:dyDescent="0.25">
      <c r="AD402" s="1"/>
      <c r="AE402" s="18"/>
    </row>
    <row r="403" spans="30:31" x14ac:dyDescent="0.25">
      <c r="AD403" s="1"/>
      <c r="AE403" s="18"/>
    </row>
    <row r="404" spans="30:31" x14ac:dyDescent="0.25">
      <c r="AD404" s="1"/>
      <c r="AE404" s="18"/>
    </row>
    <row r="405" spans="30:31" x14ac:dyDescent="0.25">
      <c r="AD405" s="1"/>
      <c r="AE405" s="18"/>
    </row>
    <row r="406" spans="30:31" x14ac:dyDescent="0.25">
      <c r="AD406" s="1"/>
      <c r="AE406" s="18"/>
    </row>
    <row r="407" spans="30:31" x14ac:dyDescent="0.25">
      <c r="AD407" s="1"/>
      <c r="AE407" s="18"/>
    </row>
    <row r="408" spans="30:31" x14ac:dyDescent="0.25">
      <c r="AD408" s="1"/>
      <c r="AE408" s="18"/>
    </row>
    <row r="409" spans="30:31" x14ac:dyDescent="0.25">
      <c r="AD409" s="1"/>
      <c r="AE409" s="18"/>
    </row>
    <row r="410" spans="30:31" x14ac:dyDescent="0.25">
      <c r="AD410" s="1"/>
      <c r="AE410" s="18"/>
    </row>
    <row r="411" spans="30:31" x14ac:dyDescent="0.25">
      <c r="AD411" s="1"/>
      <c r="AE411" s="18"/>
    </row>
    <row r="412" spans="30:31" x14ac:dyDescent="0.25">
      <c r="AD412" s="1"/>
      <c r="AE412" s="18"/>
    </row>
    <row r="413" spans="30:31" x14ac:dyDescent="0.25">
      <c r="AD413" s="1"/>
      <c r="AE413" s="18"/>
    </row>
    <row r="414" spans="30:31" x14ac:dyDescent="0.25">
      <c r="AD414" s="1"/>
      <c r="AE414" s="18"/>
    </row>
    <row r="415" spans="30:31" x14ac:dyDescent="0.25">
      <c r="AD415" s="1"/>
      <c r="AE415" s="18"/>
    </row>
    <row r="416" spans="30:31" x14ac:dyDescent="0.25">
      <c r="AD416" s="1"/>
      <c r="AE416" s="18"/>
    </row>
    <row r="417" spans="30:31" x14ac:dyDescent="0.25">
      <c r="AD417" s="1"/>
      <c r="AE417" s="18"/>
    </row>
    <row r="418" spans="30:31" x14ac:dyDescent="0.25">
      <c r="AD418" s="1"/>
      <c r="AE418" s="18"/>
    </row>
    <row r="419" spans="30:31" x14ac:dyDescent="0.25">
      <c r="AD419" s="1"/>
      <c r="AE419" s="18"/>
    </row>
    <row r="420" spans="30:31" x14ac:dyDescent="0.25">
      <c r="AD420" s="1"/>
      <c r="AE420" s="18"/>
    </row>
    <row r="421" spans="30:31" x14ac:dyDescent="0.25">
      <c r="AD421" s="1"/>
      <c r="AE421" s="18"/>
    </row>
    <row r="422" spans="30:31" x14ac:dyDescent="0.25">
      <c r="AD422" s="1"/>
      <c r="AE422" s="18"/>
    </row>
    <row r="423" spans="30:31" x14ac:dyDescent="0.25">
      <c r="AD423" s="1"/>
      <c r="AE423" s="18"/>
    </row>
    <row r="424" spans="30:31" x14ac:dyDescent="0.25">
      <c r="AD424" s="1"/>
      <c r="AE424" s="18"/>
    </row>
    <row r="425" spans="30:31" x14ac:dyDescent="0.25">
      <c r="AD425" s="1"/>
      <c r="AE425" s="18"/>
    </row>
    <row r="426" spans="30:31" x14ac:dyDescent="0.25">
      <c r="AD426" s="1"/>
      <c r="AE426" s="18"/>
    </row>
    <row r="427" spans="30:31" x14ac:dyDescent="0.25">
      <c r="AD427" s="1"/>
      <c r="AE427" s="18"/>
    </row>
    <row r="428" spans="30:31" x14ac:dyDescent="0.25">
      <c r="AD428" s="1"/>
      <c r="AE428" s="18"/>
    </row>
    <row r="429" spans="30:31" x14ac:dyDescent="0.25">
      <c r="AD429" s="1"/>
      <c r="AE429" s="18"/>
    </row>
    <row r="430" spans="30:31" x14ac:dyDescent="0.25">
      <c r="AD430" s="1"/>
      <c r="AE430" s="18"/>
    </row>
    <row r="431" spans="30:31" x14ac:dyDescent="0.25">
      <c r="AD431" s="1"/>
      <c r="AE431" s="18"/>
    </row>
    <row r="432" spans="30:31" x14ac:dyDescent="0.25">
      <c r="AD432" s="1"/>
      <c r="AE432" s="18"/>
    </row>
    <row r="433" spans="30:31" x14ac:dyDescent="0.25">
      <c r="AD433" s="1"/>
      <c r="AE433" s="18"/>
    </row>
    <row r="434" spans="30:31" x14ac:dyDescent="0.25">
      <c r="AD434" s="1"/>
      <c r="AE434" s="18"/>
    </row>
    <row r="435" spans="30:31" x14ac:dyDescent="0.25">
      <c r="AD435" s="1"/>
      <c r="AE435" s="18"/>
    </row>
    <row r="436" spans="30:31" x14ac:dyDescent="0.25">
      <c r="AD436" s="1"/>
      <c r="AE436" s="18"/>
    </row>
    <row r="437" spans="30:31" x14ac:dyDescent="0.25">
      <c r="AD437" s="1"/>
      <c r="AE437" s="18"/>
    </row>
    <row r="438" spans="30:31" x14ac:dyDescent="0.25">
      <c r="AD438" s="1"/>
      <c r="AE438" s="18"/>
    </row>
    <row r="439" spans="30:31" x14ac:dyDescent="0.25">
      <c r="AD439" s="1"/>
      <c r="AE439" s="18"/>
    </row>
    <row r="440" spans="30:31" x14ac:dyDescent="0.25">
      <c r="AD440" s="1"/>
      <c r="AE440" s="18"/>
    </row>
    <row r="441" spans="30:31" x14ac:dyDescent="0.25">
      <c r="AD441" s="1"/>
      <c r="AE441" s="18"/>
    </row>
    <row r="442" spans="30:31" x14ac:dyDescent="0.25">
      <c r="AD442" s="1"/>
      <c r="AE442" s="18"/>
    </row>
    <row r="443" spans="30:31" x14ac:dyDescent="0.25">
      <c r="AD443" s="1"/>
      <c r="AE443" s="18"/>
    </row>
    <row r="444" spans="30:31" x14ac:dyDescent="0.25">
      <c r="AD444" s="1"/>
      <c r="AE444" s="18"/>
    </row>
    <row r="445" spans="30:31" x14ac:dyDescent="0.25">
      <c r="AD445" s="1"/>
      <c r="AE445" s="18"/>
    </row>
    <row r="446" spans="30:31" x14ac:dyDescent="0.25">
      <c r="AD446" s="1"/>
      <c r="AE446" s="18"/>
    </row>
    <row r="447" spans="30:31" x14ac:dyDescent="0.25">
      <c r="AD447" s="1"/>
      <c r="AE447" s="18"/>
    </row>
    <row r="448" spans="30:31" x14ac:dyDescent="0.25">
      <c r="AD448" s="1"/>
      <c r="AE448" s="18"/>
    </row>
    <row r="449" spans="30:31" x14ac:dyDescent="0.25">
      <c r="AD449" s="1"/>
      <c r="AE449" s="18"/>
    </row>
    <row r="450" spans="30:31" x14ac:dyDescent="0.25">
      <c r="AD450" s="1"/>
      <c r="AE450" s="18"/>
    </row>
    <row r="451" spans="30:31" x14ac:dyDescent="0.25">
      <c r="AD451" s="1"/>
      <c r="AE451" s="18"/>
    </row>
    <row r="452" spans="30:31" x14ac:dyDescent="0.25">
      <c r="AD452" s="1"/>
      <c r="AE452" s="18"/>
    </row>
    <row r="453" spans="30:31" x14ac:dyDescent="0.25">
      <c r="AD453" s="1"/>
      <c r="AE453" s="18"/>
    </row>
    <row r="454" spans="30:31" x14ac:dyDescent="0.25">
      <c r="AD454" s="1"/>
      <c r="AE454" s="18"/>
    </row>
    <row r="455" spans="30:31" x14ac:dyDescent="0.25">
      <c r="AD455" s="1"/>
      <c r="AE455" s="18"/>
    </row>
    <row r="456" spans="30:31" x14ac:dyDescent="0.25">
      <c r="AD456" s="1"/>
      <c r="AE456" s="18"/>
    </row>
    <row r="457" spans="30:31" x14ac:dyDescent="0.25">
      <c r="AD457" s="1"/>
      <c r="AE457" s="18"/>
    </row>
    <row r="458" spans="30:31" x14ac:dyDescent="0.25">
      <c r="AD458" s="1"/>
      <c r="AE458" s="18"/>
    </row>
    <row r="459" spans="30:31" x14ac:dyDescent="0.25">
      <c r="AD459" s="1"/>
      <c r="AE459" s="18"/>
    </row>
    <row r="460" spans="30:31" x14ac:dyDescent="0.25">
      <c r="AD460" s="1"/>
      <c r="AE460" s="18"/>
    </row>
    <row r="461" spans="30:31" x14ac:dyDescent="0.25">
      <c r="AD461" s="1"/>
      <c r="AE461" s="18"/>
    </row>
    <row r="462" spans="30:31" x14ac:dyDescent="0.25">
      <c r="AD462" s="1"/>
      <c r="AE462" s="18"/>
    </row>
    <row r="463" spans="30:31" x14ac:dyDescent="0.25">
      <c r="AD463" s="1"/>
      <c r="AE463" s="18"/>
    </row>
    <row r="464" spans="30:31" x14ac:dyDescent="0.25">
      <c r="AD464" s="1"/>
      <c r="AE464" s="18"/>
    </row>
    <row r="465" spans="30:31" x14ac:dyDescent="0.25">
      <c r="AD465" s="1"/>
      <c r="AE465" s="18"/>
    </row>
    <row r="466" spans="30:31" x14ac:dyDescent="0.25">
      <c r="AD466" s="1"/>
      <c r="AE466" s="18"/>
    </row>
    <row r="467" spans="30:31" x14ac:dyDescent="0.25">
      <c r="AD467" s="1"/>
      <c r="AE467" s="18"/>
    </row>
    <row r="468" spans="30:31" x14ac:dyDescent="0.25">
      <c r="AD468" s="1"/>
      <c r="AE468" s="18"/>
    </row>
    <row r="469" spans="30:31" x14ac:dyDescent="0.25">
      <c r="AD469" s="1"/>
      <c r="AE469" s="18"/>
    </row>
    <row r="470" spans="30:31" x14ac:dyDescent="0.25">
      <c r="AD470" s="1"/>
      <c r="AE470" s="18"/>
    </row>
    <row r="471" spans="30:31" x14ac:dyDescent="0.25">
      <c r="AD471" s="1"/>
      <c r="AE471" s="18"/>
    </row>
    <row r="472" spans="30:31" x14ac:dyDescent="0.25">
      <c r="AD472" s="1"/>
      <c r="AE472" s="18"/>
    </row>
    <row r="473" spans="30:31" x14ac:dyDescent="0.25">
      <c r="AD473" s="1"/>
      <c r="AE473" s="18"/>
    </row>
    <row r="474" spans="30:31" x14ac:dyDescent="0.25">
      <c r="AD474" s="1"/>
      <c r="AE474" s="18"/>
    </row>
    <row r="475" spans="30:31" x14ac:dyDescent="0.25">
      <c r="AD475" s="1"/>
      <c r="AE475" s="18"/>
    </row>
    <row r="476" spans="30:31" x14ac:dyDescent="0.25">
      <c r="AD476" s="1"/>
      <c r="AE476" s="18"/>
    </row>
    <row r="477" spans="30:31" x14ac:dyDescent="0.25">
      <c r="AD477" s="1"/>
      <c r="AE477" s="18"/>
    </row>
    <row r="478" spans="30:31" x14ac:dyDescent="0.25">
      <c r="AD478" s="1"/>
      <c r="AE478" s="18"/>
    </row>
    <row r="479" spans="30:31" x14ac:dyDescent="0.25">
      <c r="AD479" s="1"/>
      <c r="AE479" s="18"/>
    </row>
    <row r="480" spans="30:31" x14ac:dyDescent="0.25">
      <c r="AD480" s="1"/>
      <c r="AE480" s="18"/>
    </row>
    <row r="481" spans="30:31" x14ac:dyDescent="0.25">
      <c r="AD481" s="1"/>
      <c r="AE481" s="18"/>
    </row>
    <row r="482" spans="30:31" x14ac:dyDescent="0.25">
      <c r="AD482" s="1"/>
      <c r="AE482" s="18"/>
    </row>
    <row r="483" spans="30:31" x14ac:dyDescent="0.25">
      <c r="AD483" s="1"/>
      <c r="AE483" s="18"/>
    </row>
    <row r="484" spans="30:31" x14ac:dyDescent="0.25">
      <c r="AD484" s="1"/>
      <c r="AE484" s="18"/>
    </row>
    <row r="485" spans="30:31" x14ac:dyDescent="0.25">
      <c r="AD485" s="1"/>
      <c r="AE485" s="18"/>
    </row>
    <row r="486" spans="30:31" x14ac:dyDescent="0.25">
      <c r="AD486" s="1"/>
      <c r="AE486" s="18"/>
    </row>
    <row r="487" spans="30:31" x14ac:dyDescent="0.25">
      <c r="AD487" s="1"/>
      <c r="AE487" s="18"/>
    </row>
    <row r="488" spans="30:31" x14ac:dyDescent="0.25">
      <c r="AD488" s="1"/>
      <c r="AE488" s="18"/>
    </row>
    <row r="489" spans="30:31" x14ac:dyDescent="0.25">
      <c r="AD489" s="1"/>
      <c r="AE489" s="18"/>
    </row>
    <row r="490" spans="30:31" x14ac:dyDescent="0.25">
      <c r="AD490" s="1"/>
      <c r="AE490" s="18"/>
    </row>
    <row r="491" spans="30:31" x14ac:dyDescent="0.25">
      <c r="AD491" s="1"/>
      <c r="AE491" s="18"/>
    </row>
    <row r="492" spans="30:31" x14ac:dyDescent="0.25">
      <c r="AD492" s="1"/>
      <c r="AE492" s="18"/>
    </row>
    <row r="493" spans="30:31" x14ac:dyDescent="0.25">
      <c r="AD493" s="1"/>
      <c r="AE493" s="18"/>
    </row>
    <row r="494" spans="30:31" x14ac:dyDescent="0.25">
      <c r="AD494" s="1"/>
      <c r="AE494" s="18"/>
    </row>
    <row r="495" spans="30:31" x14ac:dyDescent="0.25">
      <c r="AD495" s="1"/>
      <c r="AE495" s="18"/>
    </row>
    <row r="496" spans="30:31" x14ac:dyDescent="0.25">
      <c r="AD496" s="1"/>
      <c r="AE496" s="18"/>
    </row>
    <row r="497" spans="30:31" x14ac:dyDescent="0.25">
      <c r="AD497" s="1"/>
      <c r="AE497" s="18"/>
    </row>
    <row r="498" spans="30:31" x14ac:dyDescent="0.25">
      <c r="AD498" s="1"/>
      <c r="AE498" s="18"/>
    </row>
    <row r="499" spans="30:31" x14ac:dyDescent="0.25">
      <c r="AD499" s="1"/>
      <c r="AE499" s="18"/>
    </row>
    <row r="500" spans="30:31" x14ac:dyDescent="0.25">
      <c r="AD500" s="1"/>
      <c r="AE500" s="18"/>
    </row>
    <row r="501" spans="30:31" x14ac:dyDescent="0.25">
      <c r="AD501" s="1"/>
      <c r="AE501" s="18"/>
    </row>
    <row r="502" spans="30:31" x14ac:dyDescent="0.25">
      <c r="AD502" s="1"/>
      <c r="AE502" s="18"/>
    </row>
    <row r="503" spans="30:31" x14ac:dyDescent="0.25">
      <c r="AD503" s="1"/>
      <c r="AE503" s="18"/>
    </row>
    <row r="504" spans="30:31" x14ac:dyDescent="0.25">
      <c r="AD504" s="1"/>
      <c r="AE504" s="18"/>
    </row>
    <row r="505" spans="30:31" x14ac:dyDescent="0.25">
      <c r="AD505" s="1"/>
      <c r="AE505" s="18"/>
    </row>
    <row r="506" spans="30:31" x14ac:dyDescent="0.25">
      <c r="AD506" s="1"/>
      <c r="AE506" s="18"/>
    </row>
    <row r="507" spans="30:31" x14ac:dyDescent="0.25">
      <c r="AD507" s="1"/>
      <c r="AE507" s="18"/>
    </row>
    <row r="508" spans="30:31" x14ac:dyDescent="0.25">
      <c r="AD508" s="1"/>
      <c r="AE508" s="18"/>
    </row>
    <row r="509" spans="30:31" x14ac:dyDescent="0.25">
      <c r="AD509" s="1"/>
      <c r="AE509" s="18"/>
    </row>
    <row r="510" spans="30:31" x14ac:dyDescent="0.25">
      <c r="AD510" s="1"/>
      <c r="AE510" s="18"/>
    </row>
    <row r="511" spans="30:31" x14ac:dyDescent="0.25">
      <c r="AD511" s="1"/>
      <c r="AE511" s="18"/>
    </row>
    <row r="512" spans="30:31" x14ac:dyDescent="0.25">
      <c r="AD512" s="1"/>
      <c r="AE512" s="18"/>
    </row>
    <row r="513" spans="30:31" x14ac:dyDescent="0.25">
      <c r="AD513" s="1"/>
      <c r="AE513" s="18"/>
    </row>
    <row r="514" spans="30:31" x14ac:dyDescent="0.25">
      <c r="AD514" s="1"/>
      <c r="AE514" s="18"/>
    </row>
    <row r="515" spans="30:31" x14ac:dyDescent="0.25">
      <c r="AD515" s="1"/>
      <c r="AE515" s="18"/>
    </row>
    <row r="516" spans="30:31" x14ac:dyDescent="0.25">
      <c r="AD516" s="1"/>
      <c r="AE516" s="18"/>
    </row>
    <row r="517" spans="30:31" x14ac:dyDescent="0.25">
      <c r="AD517" s="1"/>
      <c r="AE517" s="18"/>
    </row>
    <row r="518" spans="30:31" x14ac:dyDescent="0.25">
      <c r="AD518" s="1"/>
      <c r="AE518" s="18"/>
    </row>
    <row r="519" spans="30:31" x14ac:dyDescent="0.25">
      <c r="AD519" s="1"/>
      <c r="AE519" s="18"/>
    </row>
    <row r="520" spans="30:31" x14ac:dyDescent="0.25">
      <c r="AD520" s="1"/>
      <c r="AE520" s="18"/>
    </row>
    <row r="521" spans="30:31" x14ac:dyDescent="0.25">
      <c r="AD521" s="1"/>
      <c r="AE521" s="18"/>
    </row>
    <row r="522" spans="30:31" x14ac:dyDescent="0.25">
      <c r="AD522" s="1"/>
      <c r="AE522" s="18"/>
    </row>
    <row r="523" spans="30:31" x14ac:dyDescent="0.25">
      <c r="AD523" s="1"/>
      <c r="AE523" s="18"/>
    </row>
    <row r="524" spans="30:31" x14ac:dyDescent="0.25">
      <c r="AD524" s="1"/>
      <c r="AE524" s="18"/>
    </row>
    <row r="525" spans="30:31" x14ac:dyDescent="0.25">
      <c r="AD525" s="1"/>
      <c r="AE525" s="18"/>
    </row>
    <row r="526" spans="30:31" x14ac:dyDescent="0.25">
      <c r="AD526" s="1"/>
      <c r="AE526" s="18"/>
    </row>
    <row r="527" spans="30:31" x14ac:dyDescent="0.25">
      <c r="AD527" s="1"/>
      <c r="AE527" s="18"/>
    </row>
    <row r="528" spans="30:31" x14ac:dyDescent="0.25">
      <c r="AD528" s="1"/>
      <c r="AE528" s="18"/>
    </row>
    <row r="529" spans="30:31" x14ac:dyDescent="0.25">
      <c r="AD529" s="1"/>
      <c r="AE529" s="18"/>
    </row>
    <row r="530" spans="30:31" x14ac:dyDescent="0.25">
      <c r="AD530" s="1"/>
      <c r="AE530" s="18"/>
    </row>
    <row r="531" spans="30:31" x14ac:dyDescent="0.25">
      <c r="AD531" s="1"/>
      <c r="AE531" s="18"/>
    </row>
    <row r="532" spans="30:31" x14ac:dyDescent="0.25">
      <c r="AD532" s="1"/>
      <c r="AE532" s="18"/>
    </row>
    <row r="533" spans="30:31" x14ac:dyDescent="0.25">
      <c r="AD533" s="1"/>
      <c r="AE533" s="18"/>
    </row>
    <row r="534" spans="30:31" x14ac:dyDescent="0.25">
      <c r="AD534" s="1"/>
      <c r="AE534" s="18"/>
    </row>
    <row r="535" spans="30:31" x14ac:dyDescent="0.25">
      <c r="AD535" s="1"/>
      <c r="AE535" s="18"/>
    </row>
    <row r="536" spans="30:31" x14ac:dyDescent="0.25">
      <c r="AD536" s="1"/>
      <c r="AE536" s="18"/>
    </row>
    <row r="537" spans="30:31" x14ac:dyDescent="0.25">
      <c r="AD537" s="1"/>
      <c r="AE537" s="18"/>
    </row>
    <row r="538" spans="30:31" x14ac:dyDescent="0.25">
      <c r="AD538" s="1"/>
      <c r="AE538" s="18"/>
    </row>
    <row r="539" spans="30:31" x14ac:dyDescent="0.25">
      <c r="AD539" s="1"/>
      <c r="AE539" s="18"/>
    </row>
    <row r="540" spans="30:31" x14ac:dyDescent="0.25">
      <c r="AD540" s="1"/>
      <c r="AE540" s="18"/>
    </row>
    <row r="541" spans="30:31" x14ac:dyDescent="0.25">
      <c r="AD541" s="1"/>
      <c r="AE541" s="18"/>
    </row>
    <row r="542" spans="30:31" x14ac:dyDescent="0.25">
      <c r="AD542" s="1"/>
      <c r="AE542" s="18"/>
    </row>
    <row r="543" spans="30:31" x14ac:dyDescent="0.25">
      <c r="AD543" s="1"/>
      <c r="AE543" s="18"/>
    </row>
    <row r="544" spans="30:31" x14ac:dyDescent="0.25">
      <c r="AD544" s="1"/>
      <c r="AE544" s="18"/>
    </row>
    <row r="545" spans="30:31" x14ac:dyDescent="0.25">
      <c r="AD545" s="1"/>
      <c r="AE545" s="18"/>
    </row>
    <row r="546" spans="30:31" x14ac:dyDescent="0.25">
      <c r="AD546" s="1"/>
      <c r="AE546" s="18"/>
    </row>
    <row r="547" spans="30:31" x14ac:dyDescent="0.25">
      <c r="AD547" s="1"/>
      <c r="AE547" s="18"/>
    </row>
    <row r="548" spans="30:31" x14ac:dyDescent="0.25">
      <c r="AD548" s="1"/>
      <c r="AE548" s="18"/>
    </row>
    <row r="549" spans="30:31" x14ac:dyDescent="0.25">
      <c r="AD549" s="1"/>
      <c r="AE549" s="18"/>
    </row>
    <row r="550" spans="30:31" x14ac:dyDescent="0.25">
      <c r="AD550" s="1"/>
      <c r="AE550" s="18"/>
    </row>
    <row r="551" spans="30:31" x14ac:dyDescent="0.25">
      <c r="AD551" s="1"/>
      <c r="AE551" s="18"/>
    </row>
    <row r="552" spans="30:31" x14ac:dyDescent="0.25">
      <c r="AD552" s="1"/>
      <c r="AE552" s="18"/>
    </row>
    <row r="553" spans="30:31" x14ac:dyDescent="0.25">
      <c r="AD553" s="1"/>
      <c r="AE553" s="18"/>
    </row>
    <row r="554" spans="30:31" x14ac:dyDescent="0.25">
      <c r="AD554" s="1"/>
      <c r="AE554" s="18"/>
    </row>
    <row r="555" spans="30:31" x14ac:dyDescent="0.25">
      <c r="AD555" s="1"/>
      <c r="AE555" s="18"/>
    </row>
    <row r="556" spans="30:31" x14ac:dyDescent="0.25">
      <c r="AD556" s="1"/>
      <c r="AE556" s="18"/>
    </row>
    <row r="557" spans="30:31" x14ac:dyDescent="0.25">
      <c r="AD557" s="1"/>
      <c r="AE557" s="18"/>
    </row>
    <row r="558" spans="30:31" x14ac:dyDescent="0.25">
      <c r="AD558" s="1"/>
      <c r="AE558" s="18"/>
    </row>
  </sheetData>
  <mergeCells count="740">
    <mergeCell ref="C34:C35"/>
    <mergeCell ref="B34:B35"/>
    <mergeCell ref="A34:A35"/>
    <mergeCell ref="P34:P35"/>
    <mergeCell ref="O34:O35"/>
    <mergeCell ref="N34:N35"/>
    <mergeCell ref="G36:G37"/>
    <mergeCell ref="J36:J37"/>
    <mergeCell ref="K36:K37"/>
    <mergeCell ref="L36:L37"/>
    <mergeCell ref="M36:M37"/>
    <mergeCell ref="N36:N37"/>
    <mergeCell ref="O36:O37"/>
    <mergeCell ref="P36:P37"/>
    <mergeCell ref="A38:A39"/>
    <mergeCell ref="B38:B39"/>
    <mergeCell ref="C38:C39"/>
    <mergeCell ref="AJ60:AJ62"/>
    <mergeCell ref="AK60:AK62"/>
    <mergeCell ref="AL60:AL62"/>
    <mergeCell ref="AM60:AM62"/>
    <mergeCell ref="AN60:AN62"/>
    <mergeCell ref="AO60:AO62"/>
    <mergeCell ref="AP60:AP62"/>
    <mergeCell ref="AQ60:AQ62"/>
    <mergeCell ref="AJ56:AJ58"/>
    <mergeCell ref="AK56:AK58"/>
    <mergeCell ref="AL56:AL58"/>
    <mergeCell ref="AM56:AM58"/>
    <mergeCell ref="AN56:AN58"/>
    <mergeCell ref="AO56:AO58"/>
    <mergeCell ref="AP56:AP58"/>
    <mergeCell ref="AQ56:AQ58"/>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AJ54:AJ55"/>
    <mergeCell ref="AK54:AK55"/>
    <mergeCell ref="AL54:AL55"/>
    <mergeCell ref="AM54:AM55"/>
    <mergeCell ref="AN54:AN55"/>
    <mergeCell ref="AO54:AO55"/>
    <mergeCell ref="AP54:AP55"/>
    <mergeCell ref="AQ54:AQ55"/>
    <mergeCell ref="A56:A58"/>
    <mergeCell ref="B56:B58"/>
    <mergeCell ref="C56:C58"/>
    <mergeCell ref="D56:D58"/>
    <mergeCell ref="E56:E58"/>
    <mergeCell ref="F56:F58"/>
    <mergeCell ref="G56:G58"/>
    <mergeCell ref="H56:H58"/>
    <mergeCell ref="I56:I58"/>
    <mergeCell ref="J56:J58"/>
    <mergeCell ref="K56:K58"/>
    <mergeCell ref="L56:L58"/>
    <mergeCell ref="M56:M58"/>
    <mergeCell ref="N56:N58"/>
    <mergeCell ref="O56:O58"/>
    <mergeCell ref="P56:P58"/>
    <mergeCell ref="AJ51:AJ53"/>
    <mergeCell ref="AK51:AK53"/>
    <mergeCell ref="AL51:AL53"/>
    <mergeCell ref="AM51:AM53"/>
    <mergeCell ref="AN51:AN53"/>
    <mergeCell ref="AO51:AO53"/>
    <mergeCell ref="AP51:AP53"/>
    <mergeCell ref="AQ51:AQ53"/>
    <mergeCell ref="A54:A55"/>
    <mergeCell ref="B54:B55"/>
    <mergeCell ref="C54:C55"/>
    <mergeCell ref="D54:D55"/>
    <mergeCell ref="E54:E55"/>
    <mergeCell ref="F54:F55"/>
    <mergeCell ref="G54:G55"/>
    <mergeCell ref="H54:H55"/>
    <mergeCell ref="I54:I55"/>
    <mergeCell ref="J54:J55"/>
    <mergeCell ref="K54:K55"/>
    <mergeCell ref="L54:L55"/>
    <mergeCell ref="M54:M55"/>
    <mergeCell ref="N54:N55"/>
    <mergeCell ref="O54:O55"/>
    <mergeCell ref="P54:P55"/>
    <mergeCell ref="AJ48:AJ50"/>
    <mergeCell ref="AK48:AK50"/>
    <mergeCell ref="AL48:AL50"/>
    <mergeCell ref="AM48:AM50"/>
    <mergeCell ref="AN48:AN50"/>
    <mergeCell ref="AO48:AO50"/>
    <mergeCell ref="AP48:AP50"/>
    <mergeCell ref="AQ48:AQ50"/>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O51:O53"/>
    <mergeCell ref="P51:P53"/>
    <mergeCell ref="AJ45:AJ47"/>
    <mergeCell ref="AK45:AK47"/>
    <mergeCell ref="AL45:AL47"/>
    <mergeCell ref="AM45:AM47"/>
    <mergeCell ref="AN45:AN47"/>
    <mergeCell ref="AO45:AO47"/>
    <mergeCell ref="AP45:AP47"/>
    <mergeCell ref="AQ45:AQ47"/>
    <mergeCell ref="A48:A50"/>
    <mergeCell ref="B48:B50"/>
    <mergeCell ref="C48:C50"/>
    <mergeCell ref="D48:D50"/>
    <mergeCell ref="E48:E50"/>
    <mergeCell ref="F48:F50"/>
    <mergeCell ref="G48:G50"/>
    <mergeCell ref="H48:H50"/>
    <mergeCell ref="I48:I50"/>
    <mergeCell ref="J48:J50"/>
    <mergeCell ref="K48:K50"/>
    <mergeCell ref="L48:L50"/>
    <mergeCell ref="M48:M50"/>
    <mergeCell ref="N48:N50"/>
    <mergeCell ref="O48:O50"/>
    <mergeCell ref="P48:P50"/>
    <mergeCell ref="AH83:AH84"/>
    <mergeCell ref="F15:F16"/>
    <mergeCell ref="G15:G16"/>
    <mergeCell ref="H15:H16"/>
    <mergeCell ref="AH78:AH79"/>
    <mergeCell ref="AH81:AH82"/>
    <mergeCell ref="AF81:AF82"/>
    <mergeCell ref="AG81:AG82"/>
    <mergeCell ref="H81:H82"/>
    <mergeCell ref="G81:G82"/>
    <mergeCell ref="F81:F82"/>
    <mergeCell ref="M83:M84"/>
    <mergeCell ref="N83:N84"/>
    <mergeCell ref="G83:G84"/>
    <mergeCell ref="H83:H84"/>
    <mergeCell ref="I83:I84"/>
    <mergeCell ref="J83:J84"/>
    <mergeCell ref="K83:K84"/>
    <mergeCell ref="L83:L84"/>
    <mergeCell ref="F45:F47"/>
    <mergeCell ref="G45:G47"/>
    <mergeCell ref="H45:H47"/>
    <mergeCell ref="I45:I47"/>
    <mergeCell ref="J45:J47"/>
    <mergeCell ref="AI81:AI82"/>
    <mergeCell ref="P81:P82"/>
    <mergeCell ref="O81:O82"/>
    <mergeCell ref="N81:N82"/>
    <mergeCell ref="M81:M82"/>
    <mergeCell ref="L81:L82"/>
    <mergeCell ref="K81:K82"/>
    <mergeCell ref="J81:J82"/>
    <mergeCell ref="I81:I82"/>
    <mergeCell ref="AI83:AI84"/>
    <mergeCell ref="O83:O84"/>
    <mergeCell ref="P83:P84"/>
    <mergeCell ref="AF83:AF84"/>
    <mergeCell ref="AG83:AG84"/>
    <mergeCell ref="A15:A16"/>
    <mergeCell ref="B15:B16"/>
    <mergeCell ref="B12:B14"/>
    <mergeCell ref="C12:C14"/>
    <mergeCell ref="D12:J13"/>
    <mergeCell ref="K12:P12"/>
    <mergeCell ref="Q12:Q14"/>
    <mergeCell ref="R12:R14"/>
    <mergeCell ref="K15:K16"/>
    <mergeCell ref="L15:L16"/>
    <mergeCell ref="M15:M16"/>
    <mergeCell ref="N15:N16"/>
    <mergeCell ref="O15:O16"/>
    <mergeCell ref="P15:P16"/>
    <mergeCell ref="I15:I16"/>
    <mergeCell ref="J15:J16"/>
    <mergeCell ref="C15:C16"/>
    <mergeCell ref="D15:D16"/>
    <mergeCell ref="E15:E16"/>
    <mergeCell ref="AR12:AS13"/>
    <mergeCell ref="AT12:AV13"/>
    <mergeCell ref="K13:P13"/>
    <mergeCell ref="V13:Y13"/>
    <mergeCell ref="Z13:AB13"/>
    <mergeCell ref="S12:S14"/>
    <mergeCell ref="T12:T14"/>
    <mergeCell ref="U12:AC12"/>
    <mergeCell ref="AD12:AE13"/>
    <mergeCell ref="AF12:AH13"/>
    <mergeCell ref="AI12:AI14"/>
    <mergeCell ref="A83:A84"/>
    <mergeCell ref="B83:B84"/>
    <mergeCell ref="C83:C84"/>
    <mergeCell ref="D83:D84"/>
    <mergeCell ref="E83:E84"/>
    <mergeCell ref="F83:F84"/>
    <mergeCell ref="H78:H79"/>
    <mergeCell ref="I78:I79"/>
    <mergeCell ref="J78:J79"/>
    <mergeCell ref="E81:E82"/>
    <mergeCell ref="D81:D82"/>
    <mergeCell ref="C81:C82"/>
    <mergeCell ref="B81:B82"/>
    <mergeCell ref="A81:A82"/>
    <mergeCell ref="A21:A22"/>
    <mergeCell ref="B21:B22"/>
    <mergeCell ref="C21:C22"/>
    <mergeCell ref="D21:D22"/>
    <mergeCell ref="E21:E22"/>
    <mergeCell ref="F21:F22"/>
    <mergeCell ref="A45:A47"/>
    <mergeCell ref="B45:B47"/>
    <mergeCell ref="C45:C47"/>
    <mergeCell ref="A78:A79"/>
    <mergeCell ref="B78:B79"/>
    <mergeCell ref="C78:C79"/>
    <mergeCell ref="D78:D79"/>
    <mergeCell ref="E78:E79"/>
    <mergeCell ref="F78:F79"/>
    <mergeCell ref="G78:G79"/>
    <mergeCell ref="A23:A25"/>
    <mergeCell ref="B23:B25"/>
    <mergeCell ref="C23:C25"/>
    <mergeCell ref="D23:D25"/>
    <mergeCell ref="E23:E25"/>
    <mergeCell ref="F23:F25"/>
    <mergeCell ref="J34:J35"/>
    <mergeCell ref="J75:J76"/>
    <mergeCell ref="K75:K76"/>
    <mergeCell ref="L75:L76"/>
    <mergeCell ref="M75:M76"/>
    <mergeCell ref="N75:N76"/>
    <mergeCell ref="O75:O76"/>
    <mergeCell ref="P21:P22"/>
    <mergeCell ref="AF21:AF22"/>
    <mergeCell ref="AF56:AF58"/>
    <mergeCell ref="AF60:AF62"/>
    <mergeCell ref="M21:M22"/>
    <mergeCell ref="N21:N22"/>
    <mergeCell ref="O21:O22"/>
    <mergeCell ref="K78:K79"/>
    <mergeCell ref="L78:L79"/>
    <mergeCell ref="M78:M79"/>
    <mergeCell ref="K45:K47"/>
    <mergeCell ref="L45:L47"/>
    <mergeCell ref="M45:M47"/>
    <mergeCell ref="N45:N47"/>
    <mergeCell ref="O45:O47"/>
    <mergeCell ref="M34:M35"/>
    <mergeCell ref="L34:L35"/>
    <mergeCell ref="K34:K35"/>
    <mergeCell ref="E36:E37"/>
    <mergeCell ref="F36:F37"/>
    <mergeCell ref="H36:H37"/>
    <mergeCell ref="I36:I37"/>
    <mergeCell ref="D45:D47"/>
    <mergeCell ref="E45:E47"/>
    <mergeCell ref="I34:I35"/>
    <mergeCell ref="H34:H35"/>
    <mergeCell ref="G34:G35"/>
    <mergeCell ref="F34:F35"/>
    <mergeCell ref="E34:E35"/>
    <mergeCell ref="D34:D35"/>
    <mergeCell ref="D75:D76"/>
    <mergeCell ref="E75:E76"/>
    <mergeCell ref="F75:F76"/>
    <mergeCell ref="G75:G76"/>
    <mergeCell ref="H75:H76"/>
    <mergeCell ref="I75:I76"/>
    <mergeCell ref="D63:D65"/>
    <mergeCell ref="H63:H65"/>
    <mergeCell ref="G63:G65"/>
    <mergeCell ref="F63:F65"/>
    <mergeCell ref="E63:E65"/>
    <mergeCell ref="AL75:AL76"/>
    <mergeCell ref="AM75:AM76"/>
    <mergeCell ref="AN75:AN76"/>
    <mergeCell ref="AO75:AO76"/>
    <mergeCell ref="P75:P76"/>
    <mergeCell ref="Q75:Q76"/>
    <mergeCell ref="AF75:AF76"/>
    <mergeCell ref="AG75:AG76"/>
    <mergeCell ref="AH75:AH76"/>
    <mergeCell ref="AI75:AI76"/>
    <mergeCell ref="A75:A76"/>
    <mergeCell ref="B75:B76"/>
    <mergeCell ref="C75:C76"/>
    <mergeCell ref="P78:P79"/>
    <mergeCell ref="AF78:AF79"/>
    <mergeCell ref="AG78:AG79"/>
    <mergeCell ref="AI27:AI28"/>
    <mergeCell ref="N27:N28"/>
    <mergeCell ref="O27:O28"/>
    <mergeCell ref="P27:P28"/>
    <mergeCell ref="AF27:AF28"/>
    <mergeCell ref="AG27:AG28"/>
    <mergeCell ref="AH27:AH28"/>
    <mergeCell ref="AI78:AI79"/>
    <mergeCell ref="N78:N79"/>
    <mergeCell ref="O78:O79"/>
    <mergeCell ref="N68:N69"/>
    <mergeCell ref="O68:O69"/>
    <mergeCell ref="P45:P47"/>
    <mergeCell ref="AF45:AF47"/>
    <mergeCell ref="AG45:AG47"/>
    <mergeCell ref="AH45:AH47"/>
    <mergeCell ref="AI45:AI47"/>
    <mergeCell ref="AF48:AF50"/>
    <mergeCell ref="AG48:AG50"/>
    <mergeCell ref="AH48:AH50"/>
    <mergeCell ref="AI48:AI50"/>
    <mergeCell ref="AH15:AH16"/>
    <mergeCell ref="AG15:AG16"/>
    <mergeCell ref="AF15:AF16"/>
    <mergeCell ref="AI15:AI16"/>
    <mergeCell ref="AG68:AG69"/>
    <mergeCell ref="AH68:AH69"/>
    <mergeCell ref="AI68:AI69"/>
    <mergeCell ref="AF36:AF37"/>
    <mergeCell ref="AH40:AH42"/>
    <mergeCell ref="AI40:AI42"/>
    <mergeCell ref="AH43:AH44"/>
    <mergeCell ref="AI43:AI44"/>
    <mergeCell ref="AH54:AH55"/>
    <mergeCell ref="AI54:AI55"/>
    <mergeCell ref="AG56:AG58"/>
    <mergeCell ref="AH56:AH58"/>
    <mergeCell ref="AI56:AI58"/>
    <mergeCell ref="AG60:AG62"/>
    <mergeCell ref="AH60:AH62"/>
    <mergeCell ref="AI60:AI62"/>
    <mergeCell ref="AF72:AF73"/>
    <mergeCell ref="AG72:AG73"/>
    <mergeCell ref="AH72:AH73"/>
    <mergeCell ref="AI72:AI73"/>
    <mergeCell ref="AH23:AH25"/>
    <mergeCell ref="AI23:AI25"/>
    <mergeCell ref="AF23:AF25"/>
    <mergeCell ref="AG23:AG25"/>
    <mergeCell ref="AG21:AG22"/>
    <mergeCell ref="AH21:AH22"/>
    <mergeCell ref="AI21:AI22"/>
    <mergeCell ref="AF51:AF53"/>
    <mergeCell ref="AG51:AG53"/>
    <mergeCell ref="AH51:AH53"/>
    <mergeCell ref="AI51:AI53"/>
    <mergeCell ref="AF54:AF55"/>
    <mergeCell ref="AG54:AG55"/>
    <mergeCell ref="AF70:AF71"/>
    <mergeCell ref="AG70:AG71"/>
    <mergeCell ref="AH70:AH71"/>
    <mergeCell ref="AI70:AI71"/>
    <mergeCell ref="AG36:AG37"/>
    <mergeCell ref="AH36:AH37"/>
    <mergeCell ref="AI36:AI37"/>
    <mergeCell ref="B18:B20"/>
    <mergeCell ref="C18:C20"/>
    <mergeCell ref="D18:D20"/>
    <mergeCell ref="E18:E20"/>
    <mergeCell ref="F18:F20"/>
    <mergeCell ref="G18:G20"/>
    <mergeCell ref="H18:H20"/>
    <mergeCell ref="I18:I20"/>
    <mergeCell ref="J18:J20"/>
    <mergeCell ref="K18:K20"/>
    <mergeCell ref="L18:L20"/>
    <mergeCell ref="M18:M20"/>
    <mergeCell ref="N18:N20"/>
    <mergeCell ref="O18:O20"/>
    <mergeCell ref="P18:P20"/>
    <mergeCell ref="AF18:AF20"/>
    <mergeCell ref="AG18:AG20"/>
    <mergeCell ref="AH18:AH20"/>
    <mergeCell ref="AI18:AI20"/>
    <mergeCell ref="AJ12:AQ13"/>
    <mergeCell ref="C63:C65"/>
    <mergeCell ref="B63:B65"/>
    <mergeCell ref="A18:A20"/>
    <mergeCell ref="P29:P30"/>
    <mergeCell ref="O29:O30"/>
    <mergeCell ref="N29:N30"/>
    <mergeCell ref="M29:M30"/>
    <mergeCell ref="L29:L30"/>
    <mergeCell ref="K29:K30"/>
    <mergeCell ref="J29:J30"/>
    <mergeCell ref="H27:H28"/>
    <mergeCell ref="I27:I28"/>
    <mergeCell ref="G23:G25"/>
    <mergeCell ref="H23:H25"/>
    <mergeCell ref="I23:I25"/>
    <mergeCell ref="J23:J25"/>
    <mergeCell ref="K23:K25"/>
    <mergeCell ref="L23:L25"/>
    <mergeCell ref="A63:A65"/>
    <mergeCell ref="P63:P65"/>
    <mergeCell ref="J27:J28"/>
    <mergeCell ref="K27:K28"/>
    <mergeCell ref="L27:L28"/>
    <mergeCell ref="M27:M28"/>
    <mergeCell ref="Q68:Q69"/>
    <mergeCell ref="AF68:AF69"/>
    <mergeCell ref="A68:A69"/>
    <mergeCell ref="B68:B69"/>
    <mergeCell ref="C68:C69"/>
    <mergeCell ref="D68:D69"/>
    <mergeCell ref="E68:E69"/>
    <mergeCell ref="F68:F69"/>
    <mergeCell ref="G68:G69"/>
    <mergeCell ref="H68:H69"/>
    <mergeCell ref="I68:I69"/>
    <mergeCell ref="J68:J69"/>
    <mergeCell ref="K68:K69"/>
    <mergeCell ref="L68:L69"/>
    <mergeCell ref="M68:M69"/>
    <mergeCell ref="C70:C71"/>
    <mergeCell ref="D70:D71"/>
    <mergeCell ref="E70:E71"/>
    <mergeCell ref="F70:F71"/>
    <mergeCell ref="G70:G71"/>
    <mergeCell ref="H70:H71"/>
    <mergeCell ref="I70:I71"/>
    <mergeCell ref="P68:P69"/>
    <mergeCell ref="N70:N71"/>
    <mergeCell ref="O70:O71"/>
    <mergeCell ref="P70:P71"/>
    <mergeCell ref="J70:J71"/>
    <mergeCell ref="K70:K71"/>
    <mergeCell ref="L70:L71"/>
    <mergeCell ref="M70:M71"/>
    <mergeCell ref="J72:J73"/>
    <mergeCell ref="K72:K73"/>
    <mergeCell ref="L72:L73"/>
    <mergeCell ref="M72:M73"/>
    <mergeCell ref="N72:N73"/>
    <mergeCell ref="O72:O73"/>
    <mergeCell ref="P72:P73"/>
    <mergeCell ref="A70:A71"/>
    <mergeCell ref="AI63:AI65"/>
    <mergeCell ref="M63:M65"/>
    <mergeCell ref="L63:L65"/>
    <mergeCell ref="K63:K65"/>
    <mergeCell ref="J63:J65"/>
    <mergeCell ref="I63:I65"/>
    <mergeCell ref="A72:A73"/>
    <mergeCell ref="B72:B73"/>
    <mergeCell ref="C72:C73"/>
    <mergeCell ref="D72:D73"/>
    <mergeCell ref="E72:E73"/>
    <mergeCell ref="F72:F73"/>
    <mergeCell ref="G72:G73"/>
    <mergeCell ref="H72:H73"/>
    <mergeCell ref="I72:I73"/>
    <mergeCell ref="B70:B71"/>
    <mergeCell ref="AQ63:AQ65"/>
    <mergeCell ref="AP63:AP65"/>
    <mergeCell ref="AO63:AO65"/>
    <mergeCell ref="AN63:AN65"/>
    <mergeCell ref="AM63:AM65"/>
    <mergeCell ref="AL63:AL65"/>
    <mergeCell ref="AK63:AK65"/>
    <mergeCell ref="O63:O65"/>
    <mergeCell ref="N63:N65"/>
    <mergeCell ref="AF63:AF65"/>
    <mergeCell ref="AG63:AG65"/>
    <mergeCell ref="AH63:AH65"/>
    <mergeCell ref="AJ63:AJ65"/>
    <mergeCell ref="A36:A37"/>
    <mergeCell ref="B36:B37"/>
    <mergeCell ref="C36:C37"/>
    <mergeCell ref="D36:D37"/>
    <mergeCell ref="AW21:AW25"/>
    <mergeCell ref="I29:I30"/>
    <mergeCell ref="H29:H30"/>
    <mergeCell ref="G29:G30"/>
    <mergeCell ref="F29:F30"/>
    <mergeCell ref="E29:E30"/>
    <mergeCell ref="D29:D30"/>
    <mergeCell ref="C29:C30"/>
    <mergeCell ref="B29:B30"/>
    <mergeCell ref="AF29:AF30"/>
    <mergeCell ref="AH29:AH30"/>
    <mergeCell ref="AG29:AG30"/>
    <mergeCell ref="AI29:AI30"/>
    <mergeCell ref="M23:M25"/>
    <mergeCell ref="N23:N25"/>
    <mergeCell ref="O23:O25"/>
    <mergeCell ref="P23:P25"/>
    <mergeCell ref="G21:G22"/>
    <mergeCell ref="H21:H22"/>
    <mergeCell ref="A27:A28"/>
    <mergeCell ref="D38:D39"/>
    <mergeCell ref="E38:E39"/>
    <mergeCell ref="F38:F39"/>
    <mergeCell ref="G38:G39"/>
    <mergeCell ref="H38:H39"/>
    <mergeCell ref="I38:I39"/>
    <mergeCell ref="J38:J39"/>
    <mergeCell ref="K38:K39"/>
    <mergeCell ref="L38:L39"/>
    <mergeCell ref="M38:M39"/>
    <mergeCell ref="N38:N39"/>
    <mergeCell ref="O38:O39"/>
    <mergeCell ref="P38:P39"/>
    <mergeCell ref="AF38:AF39"/>
    <mergeCell ref="AG38:AG39"/>
    <mergeCell ref="AH38:AH39"/>
    <mergeCell ref="AI38:AI39"/>
    <mergeCell ref="AJ38:AJ39"/>
    <mergeCell ref="AK38:AK39"/>
    <mergeCell ref="AL38:AL39"/>
    <mergeCell ref="AM38:AM39"/>
    <mergeCell ref="AN38:AN39"/>
    <mergeCell ref="AO38:AO39"/>
    <mergeCell ref="AP38:AP39"/>
    <mergeCell ref="AQ38:AQ39"/>
    <mergeCell ref="A40:A42"/>
    <mergeCell ref="B40:B42"/>
    <mergeCell ref="C40:C42"/>
    <mergeCell ref="D40:D42"/>
    <mergeCell ref="E40:E42"/>
    <mergeCell ref="F40:F42"/>
    <mergeCell ref="G40:G42"/>
    <mergeCell ref="H40:H42"/>
    <mergeCell ref="I40:I42"/>
    <mergeCell ref="J40:J42"/>
    <mergeCell ref="K40:K42"/>
    <mergeCell ref="L40:L42"/>
    <mergeCell ref="M40:M42"/>
    <mergeCell ref="N40:N42"/>
    <mergeCell ref="O40:O42"/>
    <mergeCell ref="P40:P42"/>
    <mergeCell ref="Q40:Q41"/>
    <mergeCell ref="R40:R41"/>
    <mergeCell ref="T40:T41"/>
    <mergeCell ref="U40:U41"/>
    <mergeCell ref="V40:V41"/>
    <mergeCell ref="W40:W41"/>
    <mergeCell ref="X40:X41"/>
    <mergeCell ref="Y40:Y41"/>
    <mergeCell ref="Z40:Z41"/>
    <mergeCell ref="AA40:AA41"/>
    <mergeCell ref="S40:S41"/>
    <mergeCell ref="AG43:AG44"/>
    <mergeCell ref="AB40:AB41"/>
    <mergeCell ref="AC40:AC41"/>
    <mergeCell ref="AD40:AD41"/>
    <mergeCell ref="AE40:AE41"/>
    <mergeCell ref="AF40:AF42"/>
    <mergeCell ref="AG40:AG42"/>
    <mergeCell ref="J43:J44"/>
    <mergeCell ref="K43:K44"/>
    <mergeCell ref="L43:L44"/>
    <mergeCell ref="M43:M44"/>
    <mergeCell ref="N43:N44"/>
    <mergeCell ref="O43:O44"/>
    <mergeCell ref="P43:P44"/>
    <mergeCell ref="AF43:AF44"/>
    <mergeCell ref="A43:A44"/>
    <mergeCell ref="B43:B44"/>
    <mergeCell ref="C43:C44"/>
    <mergeCell ref="D43:D44"/>
    <mergeCell ref="E43:E44"/>
    <mergeCell ref="F43:F44"/>
    <mergeCell ref="G43:G44"/>
    <mergeCell ref="H43:H44"/>
    <mergeCell ref="I43:I44"/>
    <mergeCell ref="AQ36:AQ37"/>
    <mergeCell ref="AP36:AP37"/>
    <mergeCell ref="AO36:AO37"/>
    <mergeCell ref="AN36:AN37"/>
    <mergeCell ref="AQ43:AQ44"/>
    <mergeCell ref="AR40:AR41"/>
    <mergeCell ref="AS40:AS41"/>
    <mergeCell ref="AT40:AT41"/>
    <mergeCell ref="AU40:AU41"/>
    <mergeCell ref="AV40:AV41"/>
    <mergeCell ref="AQ40:AQ42"/>
    <mergeCell ref="A12:A14"/>
    <mergeCell ref="AH34:AH35"/>
    <mergeCell ref="AG34:AG35"/>
    <mergeCell ref="AF34:AF35"/>
    <mergeCell ref="AI34:AI35"/>
    <mergeCell ref="AQ34:AQ35"/>
    <mergeCell ref="AP34:AP35"/>
    <mergeCell ref="AO34:AO35"/>
    <mergeCell ref="AN34:AN35"/>
    <mergeCell ref="AM34:AM35"/>
    <mergeCell ref="AL34:AL35"/>
    <mergeCell ref="AK34:AK35"/>
    <mergeCell ref="AJ34:AJ35"/>
    <mergeCell ref="A29:A30"/>
    <mergeCell ref="B27:B28"/>
    <mergeCell ref="C27:C28"/>
    <mergeCell ref="D27:D28"/>
    <mergeCell ref="E27:E28"/>
    <mergeCell ref="F27:F28"/>
    <mergeCell ref="G27:G28"/>
    <mergeCell ref="I21:I22"/>
    <mergeCell ref="J21:J22"/>
    <mergeCell ref="K21:K22"/>
    <mergeCell ref="L21:L22"/>
    <mergeCell ref="AM36:AM37"/>
    <mergeCell ref="AL36:AL37"/>
    <mergeCell ref="AK36:AK37"/>
    <mergeCell ref="AJ36:AJ37"/>
    <mergeCell ref="AQ15:AQ16"/>
    <mergeCell ref="AP15:AP16"/>
    <mergeCell ref="AO15:AO16"/>
    <mergeCell ref="AN15:AN16"/>
    <mergeCell ref="AM15:AM16"/>
    <mergeCell ref="AL15:AL16"/>
    <mergeCell ref="AK15:AK16"/>
    <mergeCell ref="AJ15:AJ16"/>
    <mergeCell ref="AQ18:AQ20"/>
    <mergeCell ref="AP18:AP20"/>
    <mergeCell ref="AO18:AO20"/>
    <mergeCell ref="AN18:AN20"/>
    <mergeCell ref="AM18:AM20"/>
    <mergeCell ref="AL18:AL20"/>
    <mergeCell ref="AK18:AK20"/>
    <mergeCell ref="AJ18:AJ20"/>
    <mergeCell ref="AQ21:AQ22"/>
    <mergeCell ref="AP21:AP22"/>
    <mergeCell ref="AO21:AO22"/>
    <mergeCell ref="AN21:AN22"/>
    <mergeCell ref="AM21:AM22"/>
    <mergeCell ref="AL21:AL22"/>
    <mergeCell ref="AK21:AK22"/>
    <mergeCell ref="AJ21:AJ22"/>
    <mergeCell ref="AQ23:AQ25"/>
    <mergeCell ref="AP23:AP25"/>
    <mergeCell ref="AO23:AO25"/>
    <mergeCell ref="AN23:AN25"/>
    <mergeCell ref="AM23:AM25"/>
    <mergeCell ref="AL23:AL25"/>
    <mergeCell ref="AK23:AK25"/>
    <mergeCell ref="AJ23:AJ25"/>
    <mergeCell ref="AQ29:AQ30"/>
    <mergeCell ref="AP29:AP30"/>
    <mergeCell ref="AO29:AO30"/>
    <mergeCell ref="AN29:AN30"/>
    <mergeCell ref="AM29:AM30"/>
    <mergeCell ref="AL29:AL30"/>
    <mergeCell ref="AK29:AK30"/>
    <mergeCell ref="AJ29:AJ30"/>
    <mergeCell ref="AQ27:AQ28"/>
    <mergeCell ref="AP27:AP28"/>
    <mergeCell ref="AO27:AO28"/>
    <mergeCell ref="AN27:AN28"/>
    <mergeCell ref="AM27:AM28"/>
    <mergeCell ref="AL27:AL28"/>
    <mergeCell ref="AK27:AK28"/>
    <mergeCell ref="AJ27:AJ28"/>
    <mergeCell ref="AQ68:AQ69"/>
    <mergeCell ref="AP68:AP69"/>
    <mergeCell ref="AO68:AO69"/>
    <mergeCell ref="AN68:AN69"/>
    <mergeCell ref="AM68:AM69"/>
    <mergeCell ref="AL68:AL69"/>
    <mergeCell ref="AK68:AK69"/>
    <mergeCell ref="AJ68:AJ69"/>
    <mergeCell ref="AQ70:AQ71"/>
    <mergeCell ref="AP70:AP71"/>
    <mergeCell ref="AO70:AO71"/>
    <mergeCell ref="AN70:AN71"/>
    <mergeCell ref="AM70:AM71"/>
    <mergeCell ref="AL70:AL71"/>
    <mergeCell ref="AK70:AK71"/>
    <mergeCell ref="AJ70:AJ71"/>
    <mergeCell ref="AM72:AM73"/>
    <mergeCell ref="AL72:AL73"/>
    <mergeCell ref="AK72:AK73"/>
    <mergeCell ref="AJ72:AJ73"/>
    <mergeCell ref="AQ83:AQ84"/>
    <mergeCell ref="AP83:AP84"/>
    <mergeCell ref="AO83:AO84"/>
    <mergeCell ref="AN83:AN84"/>
    <mergeCell ref="AM83:AM84"/>
    <mergeCell ref="AL83:AL84"/>
    <mergeCell ref="AK83:AK84"/>
    <mergeCell ref="AJ83:AJ84"/>
    <mergeCell ref="AQ81:AQ82"/>
    <mergeCell ref="AP81:AP82"/>
    <mergeCell ref="AO81:AO82"/>
    <mergeCell ref="AN81:AN82"/>
    <mergeCell ref="AM81:AM82"/>
    <mergeCell ref="AL81:AL82"/>
    <mergeCell ref="AK81:AK82"/>
    <mergeCell ref="AJ81:AJ82"/>
    <mergeCell ref="AP75:AP76"/>
    <mergeCell ref="AQ75:AQ76"/>
    <mergeCell ref="AJ75:AJ76"/>
    <mergeCell ref="AK75:AK76"/>
    <mergeCell ref="AQ78:AQ79"/>
    <mergeCell ref="AP78:AP79"/>
    <mergeCell ref="AO78:AO79"/>
    <mergeCell ref="AN78:AN79"/>
    <mergeCell ref="AM78:AM79"/>
    <mergeCell ref="AL78:AL79"/>
    <mergeCell ref="AK78:AK79"/>
    <mergeCell ref="AJ78:AJ79"/>
    <mergeCell ref="A1:B9"/>
    <mergeCell ref="C1:AU5"/>
    <mergeCell ref="H6:J6"/>
    <mergeCell ref="K6:P6"/>
    <mergeCell ref="S6:W6"/>
    <mergeCell ref="X6:AU6"/>
    <mergeCell ref="D7:F7"/>
    <mergeCell ref="G7:AU7"/>
    <mergeCell ref="D8:F8"/>
    <mergeCell ref="G8:AU8"/>
    <mergeCell ref="D9:F9"/>
    <mergeCell ref="D6:G6"/>
    <mergeCell ref="AQ72:AQ73"/>
    <mergeCell ref="AP72:AP73"/>
    <mergeCell ref="AO72:AO73"/>
    <mergeCell ref="AN72:AN73"/>
  </mergeCells>
  <conditionalFormatting sqref="AH29">
    <cfRule type="containsText" dxfId="74" priority="70" operator="containsText" text="EXTREMO ">
      <formula>NOT(ISERROR(SEARCH("EXTREMO ",AH29)))</formula>
    </cfRule>
    <cfRule type="containsText" dxfId="73" priority="71" operator="containsText" text="MODERADO ">
      <formula>NOT(ISERROR(SEARCH("MODERADO ",AH29)))</formula>
    </cfRule>
    <cfRule type="containsText" dxfId="72" priority="72" operator="containsText" text="BAJO ">
      <formula>NOT(ISERROR(SEARCH("BAJO ",AH29)))</formula>
    </cfRule>
    <cfRule type="containsText" dxfId="71" priority="73" operator="containsText" text="ALTO ">
      <formula>NOT(ISERROR(SEARCH("ALTO ",AH29)))</formula>
    </cfRule>
    <cfRule type="containsText" dxfId="70" priority="74" operator="containsText" text="MODERADO ">
      <formula>NOT(ISERROR(SEARCH("MODERADO ",AH29)))</formula>
    </cfRule>
    <cfRule type="containsText" dxfId="69" priority="75" operator="containsText" text="BAJO ">
      <formula>NOT(ISERROR(SEARCH("BAJO ",AH29)))</formula>
    </cfRule>
  </conditionalFormatting>
  <conditionalFormatting sqref="AH34">
    <cfRule type="containsText" dxfId="68" priority="64" operator="containsText" text="EXTREMO ">
      <formula>NOT(ISERROR(SEARCH("EXTREMO ",AH34)))</formula>
    </cfRule>
    <cfRule type="containsText" dxfId="67" priority="65" operator="containsText" text="MODERADO ">
      <formula>NOT(ISERROR(SEARCH("MODERADO ",AH34)))</formula>
    </cfRule>
    <cfRule type="containsText" dxfId="66" priority="66" operator="containsText" text="BAJO ">
      <formula>NOT(ISERROR(SEARCH("BAJO ",AH34)))</formula>
    </cfRule>
    <cfRule type="containsText" dxfId="65" priority="67" operator="containsText" text="ALTO ">
      <formula>NOT(ISERROR(SEARCH("ALTO ",AH34)))</formula>
    </cfRule>
    <cfRule type="containsText" dxfId="64" priority="68" operator="containsText" text="MODERADO ">
      <formula>NOT(ISERROR(SEARCH("MODERADO ",AH34)))</formula>
    </cfRule>
    <cfRule type="containsText" dxfId="63" priority="69" operator="containsText" text="BAJO ">
      <formula>NOT(ISERROR(SEARCH("BAJO ",AH34)))</formula>
    </cfRule>
  </conditionalFormatting>
  <conditionalFormatting sqref="P38">
    <cfRule type="containsText" dxfId="62" priority="52" operator="containsText" text="EXTREMO ">
      <formula>NOT(ISERROR(SEARCH("EXTREMO ",P38)))</formula>
    </cfRule>
    <cfRule type="containsText" dxfId="61" priority="53" operator="containsText" text="MODERADO ">
      <formula>NOT(ISERROR(SEARCH("MODERADO ",P38)))</formula>
    </cfRule>
    <cfRule type="containsText" dxfId="60" priority="54" operator="containsText" text="BAJO ">
      <formula>NOT(ISERROR(SEARCH("BAJO ",P38)))</formula>
    </cfRule>
    <cfRule type="containsText" dxfId="59" priority="55" operator="containsText" text="ALTO ">
      <formula>NOT(ISERROR(SEARCH("ALTO ",P38)))</formula>
    </cfRule>
    <cfRule type="containsText" dxfId="58" priority="56" operator="containsText" text="MODERADO ">
      <formula>NOT(ISERROR(SEARCH("MODERADO ",P38)))</formula>
    </cfRule>
    <cfRule type="containsText" dxfId="57" priority="57" operator="containsText" text="BAJO ">
      <formula>NOT(ISERROR(SEARCH("BAJO ",P38)))</formula>
    </cfRule>
  </conditionalFormatting>
  <conditionalFormatting sqref="P40:P41">
    <cfRule type="containsText" dxfId="56" priority="46" operator="containsText" text="EXTREMO ">
      <formula>NOT(ISERROR(SEARCH("EXTREMO ",P40)))</formula>
    </cfRule>
    <cfRule type="containsText" dxfId="55" priority="47" operator="containsText" text="MODERADO ">
      <formula>NOT(ISERROR(SEARCH("MODERADO ",P40)))</formula>
    </cfRule>
    <cfRule type="containsText" dxfId="54" priority="48" operator="containsText" text="BAJO ">
      <formula>NOT(ISERROR(SEARCH("BAJO ",P40)))</formula>
    </cfRule>
    <cfRule type="containsText" dxfId="53" priority="49" operator="containsText" text="ALTO ">
      <formula>NOT(ISERROR(SEARCH("ALTO ",P40)))</formula>
    </cfRule>
    <cfRule type="containsText" dxfId="52" priority="50" operator="containsText" text="MODERADO ">
      <formula>NOT(ISERROR(SEARCH("MODERADO ",P40)))</formula>
    </cfRule>
    <cfRule type="containsText" dxfId="51" priority="51" operator="containsText" text="BAJO ">
      <formula>NOT(ISERROR(SEARCH("BAJO ",P40)))</formula>
    </cfRule>
  </conditionalFormatting>
  <conditionalFormatting sqref="P43">
    <cfRule type="containsText" dxfId="50" priority="34" operator="containsText" text="EXTREMO ">
      <formula>NOT(ISERROR(SEARCH("EXTREMO ",P43)))</formula>
    </cfRule>
    <cfRule type="containsText" dxfId="49" priority="35" operator="containsText" text="MODERADO ">
      <formula>NOT(ISERROR(SEARCH("MODERADO ",P43)))</formula>
    </cfRule>
    <cfRule type="containsText" dxfId="48" priority="36" operator="containsText" text="BAJO ">
      <formula>NOT(ISERROR(SEARCH("BAJO ",P43)))</formula>
    </cfRule>
    <cfRule type="containsText" dxfId="47" priority="37" operator="containsText" text="ALTO ">
      <formula>NOT(ISERROR(SEARCH("ALTO ",P43)))</formula>
    </cfRule>
    <cfRule type="containsText" dxfId="46" priority="38" operator="containsText" text="MODERADO ">
      <formula>NOT(ISERROR(SEARCH("MODERADO ",P43)))</formula>
    </cfRule>
    <cfRule type="containsText" dxfId="45" priority="39" operator="containsText" text="BAJO ">
      <formula>NOT(ISERROR(SEARCH("BAJO ",P43)))</formula>
    </cfRule>
  </conditionalFormatting>
  <conditionalFormatting sqref="AH36:AH37">
    <cfRule type="containsText" dxfId="44" priority="58" operator="containsText" text="EXTREMO ">
      <formula>NOT(ISERROR(SEARCH("EXTREMO ",AH36)))</formula>
    </cfRule>
    <cfRule type="containsText" dxfId="43" priority="59" operator="containsText" text="MODERADO ">
      <formula>NOT(ISERROR(SEARCH("MODERADO ",AH36)))</formula>
    </cfRule>
    <cfRule type="containsText" dxfId="42" priority="60" operator="containsText" text="BAJO ">
      <formula>NOT(ISERROR(SEARCH("BAJO ",AH36)))</formula>
    </cfRule>
    <cfRule type="containsText" dxfId="41" priority="61" operator="containsText" text="ALTO ">
      <formula>NOT(ISERROR(SEARCH("ALTO ",AH36)))</formula>
    </cfRule>
    <cfRule type="containsText" dxfId="40" priority="62" operator="containsText" text="MODERADO ">
      <formula>NOT(ISERROR(SEARCH("MODERADO ",AH36)))</formula>
    </cfRule>
    <cfRule type="containsText" dxfId="39" priority="63" operator="containsText" text="BAJO ">
      <formula>NOT(ISERROR(SEARCH("BAJO ",AH36)))</formula>
    </cfRule>
  </conditionalFormatting>
  <conditionalFormatting sqref="AH40:AH41">
    <cfRule type="containsText" dxfId="38" priority="40" operator="containsText" text="EXTREMO ">
      <formula>NOT(ISERROR(SEARCH("EXTREMO ",AH40)))</formula>
    </cfRule>
    <cfRule type="containsText" dxfId="37" priority="41" operator="containsText" text="MODERADO ">
      <formula>NOT(ISERROR(SEARCH("MODERADO ",AH40)))</formula>
    </cfRule>
    <cfRule type="containsText" dxfId="36" priority="42" operator="containsText" text="BAJO ">
      <formula>NOT(ISERROR(SEARCH("BAJO ",AH40)))</formula>
    </cfRule>
    <cfRule type="containsText" dxfId="35" priority="43" operator="containsText" text="ALTO ">
      <formula>NOT(ISERROR(SEARCH("ALTO ",AH40)))</formula>
    </cfRule>
    <cfRule type="containsText" dxfId="34" priority="44" operator="containsText" text="MODERADO ">
      <formula>NOT(ISERROR(SEARCH("MODERADO ",AH40)))</formula>
    </cfRule>
    <cfRule type="containsText" dxfId="33" priority="45" operator="containsText" text="BAJO ">
      <formula>NOT(ISERROR(SEARCH("BAJO ",AH40)))</formula>
    </cfRule>
  </conditionalFormatting>
  <conditionalFormatting sqref="AH43">
    <cfRule type="containsText" dxfId="32" priority="28" operator="containsText" text="EXTREMO ">
      <formula>NOT(ISERROR(SEARCH("EXTREMO ",AH43)))</formula>
    </cfRule>
    <cfRule type="containsText" dxfId="31" priority="29" operator="containsText" text="MODERADO ">
      <formula>NOT(ISERROR(SEARCH("MODERADO ",AH43)))</formula>
    </cfRule>
    <cfRule type="containsText" dxfId="30" priority="30" operator="containsText" text="BAJO ">
      <formula>NOT(ISERROR(SEARCH("BAJO ",AH43)))</formula>
    </cfRule>
    <cfRule type="containsText" dxfId="29" priority="31" operator="containsText" text="ALTO ">
      <formula>NOT(ISERROR(SEARCH("ALTO ",AH43)))</formula>
    </cfRule>
    <cfRule type="containsText" dxfId="28" priority="32" operator="containsText" text="MODERADO ">
      <formula>NOT(ISERROR(SEARCH("MODERADO ",AH43)))</formula>
    </cfRule>
    <cfRule type="containsText" dxfId="27" priority="33" operator="containsText" text="BAJO ">
      <formula>NOT(ISERROR(SEARCH("BAJO ",AH43)))</formula>
    </cfRule>
  </conditionalFormatting>
  <conditionalFormatting sqref="AH38">
    <cfRule type="containsText" dxfId="26" priority="22" operator="containsText" text="EXTREMO ">
      <formula>NOT(ISERROR(SEARCH("EXTREMO ",AH38)))</formula>
    </cfRule>
    <cfRule type="containsText" dxfId="25" priority="23" operator="containsText" text="MODERADO ">
      <formula>NOT(ISERROR(SEARCH("MODERADO ",AH38)))</formula>
    </cfRule>
    <cfRule type="containsText" dxfId="24" priority="24" operator="containsText" text="BAJO ">
      <formula>NOT(ISERROR(SEARCH("BAJO ",AH38)))</formula>
    </cfRule>
    <cfRule type="containsText" dxfId="23" priority="25" operator="containsText" text="ALTO ">
      <formula>NOT(ISERROR(SEARCH("ALTO ",AH38)))</formula>
    </cfRule>
    <cfRule type="containsText" dxfId="22" priority="26" operator="containsText" text="MODERADO ">
      <formula>NOT(ISERROR(SEARCH("MODERADO ",AH38)))</formula>
    </cfRule>
    <cfRule type="containsText" dxfId="21" priority="27" operator="containsText" text="BAJO ">
      <formula>NOT(ISERROR(SEARCH("BAJO ",AH38)))</formula>
    </cfRule>
  </conditionalFormatting>
  <conditionalFormatting sqref="AH48:AH50 P48:P51 P54">
    <cfRule type="containsText" dxfId="20" priority="1" operator="containsText" text="&quot;EXTREMO &quot;">
      <formula>NOT(ISERROR(SEARCH(("""EXTREMO """),(P48))))</formula>
    </cfRule>
    <cfRule type="containsText" dxfId="19" priority="2" operator="containsText" text="&quot;MODERADO &quot;">
      <formula>NOT(ISERROR(SEARCH(("""MODERADO """),(P48))))</formula>
    </cfRule>
    <cfRule type="containsText" dxfId="18" priority="3" operator="containsText" text="&quot;BAJO &quot;">
      <formula>NOT(ISERROR(SEARCH(("""BAJO """),(P48))))</formula>
    </cfRule>
  </conditionalFormatting>
  <conditionalFormatting sqref="P56">
    <cfRule type="containsText" dxfId="17" priority="13" operator="containsText" text="&quot;EXTREMO &quot;">
      <formula>NOT(ISERROR(SEARCH(("""EXTREMO """),(P56))))</formula>
    </cfRule>
    <cfRule type="containsText" dxfId="16" priority="14" operator="containsText" text="&quot;MODERADO &quot;">
      <formula>NOT(ISERROR(SEARCH(("""MODERADO """),(P56))))</formula>
    </cfRule>
    <cfRule type="containsText" dxfId="15" priority="15" operator="containsText" text="&quot;BAJO &quot;">
      <formula>NOT(ISERROR(SEARCH(("""BAJO """),(P56))))</formula>
    </cfRule>
  </conditionalFormatting>
  <conditionalFormatting sqref="AH45:AH46">
    <cfRule type="containsText" dxfId="14" priority="16" operator="containsText" text="&quot;EXTREMO &quot;">
      <formula>NOT(ISERROR(SEARCH(("""EXTREMO """),(AH45))))</formula>
    </cfRule>
    <cfRule type="containsText" dxfId="13" priority="17" operator="containsText" text="&quot;MODERADO &quot;">
      <formula>NOT(ISERROR(SEARCH(("""MODERADO """),(AH45))))</formula>
    </cfRule>
    <cfRule type="containsText" dxfId="12" priority="18" operator="containsText" text="&quot;BAJO &quot;">
      <formula>NOT(ISERROR(SEARCH(("""BAJO """),(AH45))))</formula>
    </cfRule>
  </conditionalFormatting>
  <conditionalFormatting sqref="AH51">
    <cfRule type="containsText" dxfId="11" priority="4" operator="containsText" text="&quot;EXTREMO &quot;">
      <formula>NOT(ISERROR(SEARCH(("""EXTREMO """),(AH51))))</formula>
    </cfRule>
    <cfRule type="containsText" dxfId="10" priority="5" operator="containsText" text="&quot;MODERADO &quot;">
      <formula>NOT(ISERROR(SEARCH(("""MODERADO """),(AH51))))</formula>
    </cfRule>
    <cfRule type="containsText" dxfId="9" priority="6" operator="containsText" text="&quot;BAJO &quot;">
      <formula>NOT(ISERROR(SEARCH(("""BAJO """),(AH51))))</formula>
    </cfRule>
  </conditionalFormatting>
  <conditionalFormatting sqref="AH54">
    <cfRule type="containsText" dxfId="8" priority="7" operator="containsText" text="&quot;EXTREMO &quot;">
      <formula>NOT(ISERROR(SEARCH(("""EXTREMO """),(AH54))))</formula>
    </cfRule>
    <cfRule type="containsText" dxfId="7" priority="8" operator="containsText" text="&quot;MODERADO &quot;">
      <formula>NOT(ISERROR(SEARCH(("""MODERADO """),(AH54))))</formula>
    </cfRule>
    <cfRule type="containsText" dxfId="6" priority="9" operator="containsText" text="&quot;BAJO &quot;">
      <formula>NOT(ISERROR(SEARCH(("""BAJO """),(AH54))))</formula>
    </cfRule>
  </conditionalFormatting>
  <conditionalFormatting sqref="AH56">
    <cfRule type="containsText" dxfId="5" priority="19" operator="containsText" text="&quot;EXTREMO &quot;">
      <formula>NOT(ISERROR(SEARCH(("""EXTREMO """),(AH56))))</formula>
    </cfRule>
    <cfRule type="containsText" dxfId="4" priority="20" operator="containsText" text="&quot;MODERADO &quot;">
      <formula>NOT(ISERROR(SEARCH(("""MODERADO """),(AH56))))</formula>
    </cfRule>
    <cfRule type="containsText" dxfId="3" priority="21" operator="containsText" text="&quot;BAJO &quot;">
      <formula>NOT(ISERROR(SEARCH(("""BAJO """),(AH56))))</formula>
    </cfRule>
  </conditionalFormatting>
  <conditionalFormatting sqref="AH59:AH61">
    <cfRule type="containsText" dxfId="2" priority="10" operator="containsText" text="&quot;EXTREMO &quot;">
      <formula>NOT(ISERROR(SEARCH(("""EXTREMO """),(AH59))))</formula>
    </cfRule>
    <cfRule type="containsText" dxfId="1" priority="11" operator="containsText" text="&quot;MODERADO &quot;">
      <formula>NOT(ISERROR(SEARCH(("""MODERADO """),(AH59))))</formula>
    </cfRule>
    <cfRule type="containsText" dxfId="0" priority="12" operator="containsText" text="&quot;BAJO &quot;">
      <formula>NOT(ISERROR(SEARCH(("""BAJO """),(AH59))))</formula>
    </cfRule>
  </conditionalFormatting>
  <dataValidations count="18">
    <dataValidation type="list" allowBlank="1" showInputMessage="1" showErrorMessage="1" sqref="JU65553:JW65553 TQ65553:TS65553 ADM65553:ADO65553 ANI65553:ANK65553 AXE65553:AXG65553 BHA65553:BHC65553 BQW65553:BQY65553 CAS65553:CAU65553 CKO65553:CKQ65553 CUK65553:CUM65553 DEG65553:DEI65553 DOC65553:DOE65553 DXY65553:DYA65553 EHU65553:EHW65553 ERQ65553:ERS65553 FBM65553:FBO65553 FLI65553:FLK65553 FVE65553:FVG65553 GFA65553:GFC65553 GOW65553:GOY65553 GYS65553:GYU65553 HIO65553:HIQ65553 HSK65553:HSM65553 ICG65553:ICI65553 IMC65553:IME65553 IVY65553:IWA65553 JFU65553:JFW65553 JPQ65553:JPS65553 JZM65553:JZO65553 KJI65553:KJK65553 KTE65553:KTG65553 LDA65553:LDC65553 LMW65553:LMY65553 LWS65553:LWU65553 MGO65553:MGQ65553 MQK65553:MQM65553 NAG65553:NAI65553 NKC65553:NKE65553 NTY65553:NUA65553 ODU65553:ODW65553 ONQ65553:ONS65553 OXM65553:OXO65553 PHI65553:PHK65553 PRE65553:PRG65553 QBA65553:QBC65553 QKW65553:QKY65553 QUS65553:QUU65553 REO65553:REQ65553 ROK65553:ROM65553 RYG65553:RYI65553 SIC65553:SIE65553 SRY65553:SSA65553 TBU65553:TBW65553 TLQ65553:TLS65553 TVM65553:TVO65553 UFI65553:UFK65553 UPE65553:UPG65553 UZA65553:UZC65553 VIW65553:VIY65553 VSS65553:VSU65553 WCO65553:WCQ65553 WMK65553:WMM65553 WWG65553:WWI65553 ONQ983105:ONR983106 JU131089:JW131089 TQ131089:TS131089 ADM131089:ADO131089 ANI131089:ANK131089 AXE131089:AXG131089 BHA131089:BHC131089 BQW131089:BQY131089 CAS131089:CAU131089 CKO131089:CKQ131089 CUK131089:CUM131089 DEG131089:DEI131089 DOC131089:DOE131089 DXY131089:DYA131089 EHU131089:EHW131089 ERQ131089:ERS131089 FBM131089:FBO131089 FLI131089:FLK131089 FVE131089:FVG131089 GFA131089:GFC131089 GOW131089:GOY131089 GYS131089:GYU131089 HIO131089:HIQ131089 HSK131089:HSM131089 ICG131089:ICI131089 IMC131089:IME131089 IVY131089:IWA131089 JFU131089:JFW131089 JPQ131089:JPS131089 JZM131089:JZO131089 KJI131089:KJK131089 KTE131089:KTG131089 LDA131089:LDC131089 LMW131089:LMY131089 LWS131089:LWU131089 MGO131089:MGQ131089 MQK131089:MQM131089 NAG131089:NAI131089 NKC131089:NKE131089 NTY131089:NUA131089 ODU131089:ODW131089 ONQ131089:ONS131089 OXM131089:OXO131089 PHI131089:PHK131089 PRE131089:PRG131089 QBA131089:QBC131089 QKW131089:QKY131089 QUS131089:QUU131089 REO131089:REQ131089 ROK131089:ROM131089 RYG131089:RYI131089 SIC131089:SIE131089 SRY131089:SSA131089 TBU131089:TBW131089 TLQ131089:TLS131089 TVM131089:TVO131089 UFI131089:UFK131089 UPE131089:UPG131089 UZA131089:UZC131089 VIW131089:VIY131089 VSS131089:VSU131089 WCO131089:WCQ131089 WMK131089:WMM131089 WWG131089:WWI131089 OXM983105:OXN983106 JU196625:JW196625 TQ196625:TS196625 ADM196625:ADO196625 ANI196625:ANK196625 AXE196625:AXG196625 BHA196625:BHC196625 BQW196625:BQY196625 CAS196625:CAU196625 CKO196625:CKQ196625 CUK196625:CUM196625 DEG196625:DEI196625 DOC196625:DOE196625 DXY196625:DYA196625 EHU196625:EHW196625 ERQ196625:ERS196625 FBM196625:FBO196625 FLI196625:FLK196625 FVE196625:FVG196625 GFA196625:GFC196625 GOW196625:GOY196625 GYS196625:GYU196625 HIO196625:HIQ196625 HSK196625:HSM196625 ICG196625:ICI196625 IMC196625:IME196625 IVY196625:IWA196625 JFU196625:JFW196625 JPQ196625:JPS196625 JZM196625:JZO196625 KJI196625:KJK196625 KTE196625:KTG196625 LDA196625:LDC196625 LMW196625:LMY196625 LWS196625:LWU196625 MGO196625:MGQ196625 MQK196625:MQM196625 NAG196625:NAI196625 NKC196625:NKE196625 NTY196625:NUA196625 ODU196625:ODW196625 ONQ196625:ONS196625 OXM196625:OXO196625 PHI196625:PHK196625 PRE196625:PRG196625 QBA196625:QBC196625 QKW196625:QKY196625 QUS196625:QUU196625 REO196625:REQ196625 ROK196625:ROM196625 RYG196625:RYI196625 SIC196625:SIE196625 SRY196625:SSA196625 TBU196625:TBW196625 TLQ196625:TLS196625 TVM196625:TVO196625 UFI196625:UFK196625 UPE196625:UPG196625 UZA196625:UZC196625 VIW196625:VIY196625 VSS196625:VSU196625 WCO196625:WCQ196625 WMK196625:WMM196625 WWG196625:WWI196625 PHI983105:PHJ983106 JU262161:JW262161 TQ262161:TS262161 ADM262161:ADO262161 ANI262161:ANK262161 AXE262161:AXG262161 BHA262161:BHC262161 BQW262161:BQY262161 CAS262161:CAU262161 CKO262161:CKQ262161 CUK262161:CUM262161 DEG262161:DEI262161 DOC262161:DOE262161 DXY262161:DYA262161 EHU262161:EHW262161 ERQ262161:ERS262161 FBM262161:FBO262161 FLI262161:FLK262161 FVE262161:FVG262161 GFA262161:GFC262161 GOW262161:GOY262161 GYS262161:GYU262161 HIO262161:HIQ262161 HSK262161:HSM262161 ICG262161:ICI262161 IMC262161:IME262161 IVY262161:IWA262161 JFU262161:JFW262161 JPQ262161:JPS262161 JZM262161:JZO262161 KJI262161:KJK262161 KTE262161:KTG262161 LDA262161:LDC262161 LMW262161:LMY262161 LWS262161:LWU262161 MGO262161:MGQ262161 MQK262161:MQM262161 NAG262161:NAI262161 NKC262161:NKE262161 NTY262161:NUA262161 ODU262161:ODW262161 ONQ262161:ONS262161 OXM262161:OXO262161 PHI262161:PHK262161 PRE262161:PRG262161 QBA262161:QBC262161 QKW262161:QKY262161 QUS262161:QUU262161 REO262161:REQ262161 ROK262161:ROM262161 RYG262161:RYI262161 SIC262161:SIE262161 SRY262161:SSA262161 TBU262161:TBW262161 TLQ262161:TLS262161 TVM262161:TVO262161 UFI262161:UFK262161 UPE262161:UPG262161 UZA262161:UZC262161 VIW262161:VIY262161 VSS262161:VSU262161 WCO262161:WCQ262161 WMK262161:WMM262161 WWG262161:WWI262161 PRE983105:PRF983106 JU327697:JW327697 TQ327697:TS327697 ADM327697:ADO327697 ANI327697:ANK327697 AXE327697:AXG327697 BHA327697:BHC327697 BQW327697:BQY327697 CAS327697:CAU327697 CKO327697:CKQ327697 CUK327697:CUM327697 DEG327697:DEI327697 DOC327697:DOE327697 DXY327697:DYA327697 EHU327697:EHW327697 ERQ327697:ERS327697 FBM327697:FBO327697 FLI327697:FLK327697 FVE327697:FVG327697 GFA327697:GFC327697 GOW327697:GOY327697 GYS327697:GYU327697 HIO327697:HIQ327697 HSK327697:HSM327697 ICG327697:ICI327697 IMC327697:IME327697 IVY327697:IWA327697 JFU327697:JFW327697 JPQ327697:JPS327697 JZM327697:JZO327697 KJI327697:KJK327697 KTE327697:KTG327697 LDA327697:LDC327697 LMW327697:LMY327697 LWS327697:LWU327697 MGO327697:MGQ327697 MQK327697:MQM327697 NAG327697:NAI327697 NKC327697:NKE327697 NTY327697:NUA327697 ODU327697:ODW327697 ONQ327697:ONS327697 OXM327697:OXO327697 PHI327697:PHK327697 PRE327697:PRG327697 QBA327697:QBC327697 QKW327697:QKY327697 QUS327697:QUU327697 REO327697:REQ327697 ROK327697:ROM327697 RYG327697:RYI327697 SIC327697:SIE327697 SRY327697:SSA327697 TBU327697:TBW327697 TLQ327697:TLS327697 TVM327697:TVO327697 UFI327697:UFK327697 UPE327697:UPG327697 UZA327697:UZC327697 VIW327697:VIY327697 VSS327697:VSU327697 WCO327697:WCQ327697 WMK327697:WMM327697 WWG327697:WWI327697 QBA983105:QBB983106 JU393233:JW393233 TQ393233:TS393233 ADM393233:ADO393233 ANI393233:ANK393233 AXE393233:AXG393233 BHA393233:BHC393233 BQW393233:BQY393233 CAS393233:CAU393233 CKO393233:CKQ393233 CUK393233:CUM393233 DEG393233:DEI393233 DOC393233:DOE393233 DXY393233:DYA393233 EHU393233:EHW393233 ERQ393233:ERS393233 FBM393233:FBO393233 FLI393233:FLK393233 FVE393233:FVG393233 GFA393233:GFC393233 GOW393233:GOY393233 GYS393233:GYU393233 HIO393233:HIQ393233 HSK393233:HSM393233 ICG393233:ICI393233 IMC393233:IME393233 IVY393233:IWA393233 JFU393233:JFW393233 JPQ393233:JPS393233 JZM393233:JZO393233 KJI393233:KJK393233 KTE393233:KTG393233 LDA393233:LDC393233 LMW393233:LMY393233 LWS393233:LWU393233 MGO393233:MGQ393233 MQK393233:MQM393233 NAG393233:NAI393233 NKC393233:NKE393233 NTY393233:NUA393233 ODU393233:ODW393233 ONQ393233:ONS393233 OXM393233:OXO393233 PHI393233:PHK393233 PRE393233:PRG393233 QBA393233:QBC393233 QKW393233:QKY393233 QUS393233:QUU393233 REO393233:REQ393233 ROK393233:ROM393233 RYG393233:RYI393233 SIC393233:SIE393233 SRY393233:SSA393233 TBU393233:TBW393233 TLQ393233:TLS393233 TVM393233:TVO393233 UFI393233:UFK393233 UPE393233:UPG393233 UZA393233:UZC393233 VIW393233:VIY393233 VSS393233:VSU393233 WCO393233:WCQ393233 WMK393233:WMM393233 WWG393233:WWI393233 QKW983105:QKX983106 JU458769:JW458769 TQ458769:TS458769 ADM458769:ADO458769 ANI458769:ANK458769 AXE458769:AXG458769 BHA458769:BHC458769 BQW458769:BQY458769 CAS458769:CAU458769 CKO458769:CKQ458769 CUK458769:CUM458769 DEG458769:DEI458769 DOC458769:DOE458769 DXY458769:DYA458769 EHU458769:EHW458769 ERQ458769:ERS458769 FBM458769:FBO458769 FLI458769:FLK458769 FVE458769:FVG458769 GFA458769:GFC458769 GOW458769:GOY458769 GYS458769:GYU458769 HIO458769:HIQ458769 HSK458769:HSM458769 ICG458769:ICI458769 IMC458769:IME458769 IVY458769:IWA458769 JFU458769:JFW458769 JPQ458769:JPS458769 JZM458769:JZO458769 KJI458769:KJK458769 KTE458769:KTG458769 LDA458769:LDC458769 LMW458769:LMY458769 LWS458769:LWU458769 MGO458769:MGQ458769 MQK458769:MQM458769 NAG458769:NAI458769 NKC458769:NKE458769 NTY458769:NUA458769 ODU458769:ODW458769 ONQ458769:ONS458769 OXM458769:OXO458769 PHI458769:PHK458769 PRE458769:PRG458769 QBA458769:QBC458769 QKW458769:QKY458769 QUS458769:QUU458769 REO458769:REQ458769 ROK458769:ROM458769 RYG458769:RYI458769 SIC458769:SIE458769 SRY458769:SSA458769 TBU458769:TBW458769 TLQ458769:TLS458769 TVM458769:TVO458769 UFI458769:UFK458769 UPE458769:UPG458769 UZA458769:UZC458769 VIW458769:VIY458769 VSS458769:VSU458769 WCO458769:WCQ458769 WMK458769:WMM458769 WWG458769:WWI458769 QUS983105:QUT983106 JU524305:JW524305 TQ524305:TS524305 ADM524305:ADO524305 ANI524305:ANK524305 AXE524305:AXG524305 BHA524305:BHC524305 BQW524305:BQY524305 CAS524305:CAU524305 CKO524305:CKQ524305 CUK524305:CUM524305 DEG524305:DEI524305 DOC524305:DOE524305 DXY524305:DYA524305 EHU524305:EHW524305 ERQ524305:ERS524305 FBM524305:FBO524305 FLI524305:FLK524305 FVE524305:FVG524305 GFA524305:GFC524305 GOW524305:GOY524305 GYS524305:GYU524305 HIO524305:HIQ524305 HSK524305:HSM524305 ICG524305:ICI524305 IMC524305:IME524305 IVY524305:IWA524305 JFU524305:JFW524305 JPQ524305:JPS524305 JZM524305:JZO524305 KJI524305:KJK524305 KTE524305:KTG524305 LDA524305:LDC524305 LMW524305:LMY524305 LWS524305:LWU524305 MGO524305:MGQ524305 MQK524305:MQM524305 NAG524305:NAI524305 NKC524305:NKE524305 NTY524305:NUA524305 ODU524305:ODW524305 ONQ524305:ONS524305 OXM524305:OXO524305 PHI524305:PHK524305 PRE524305:PRG524305 QBA524305:QBC524305 QKW524305:QKY524305 QUS524305:QUU524305 REO524305:REQ524305 ROK524305:ROM524305 RYG524305:RYI524305 SIC524305:SIE524305 SRY524305:SSA524305 TBU524305:TBW524305 TLQ524305:TLS524305 TVM524305:TVO524305 UFI524305:UFK524305 UPE524305:UPG524305 UZA524305:UZC524305 VIW524305:VIY524305 VSS524305:VSU524305 WCO524305:WCQ524305 WMK524305:WMM524305 WWG524305:WWI524305 REO983105:REP983106 JU589841:JW589841 TQ589841:TS589841 ADM589841:ADO589841 ANI589841:ANK589841 AXE589841:AXG589841 BHA589841:BHC589841 BQW589841:BQY589841 CAS589841:CAU589841 CKO589841:CKQ589841 CUK589841:CUM589841 DEG589841:DEI589841 DOC589841:DOE589841 DXY589841:DYA589841 EHU589841:EHW589841 ERQ589841:ERS589841 FBM589841:FBO589841 FLI589841:FLK589841 FVE589841:FVG589841 GFA589841:GFC589841 GOW589841:GOY589841 GYS589841:GYU589841 HIO589841:HIQ589841 HSK589841:HSM589841 ICG589841:ICI589841 IMC589841:IME589841 IVY589841:IWA589841 JFU589841:JFW589841 JPQ589841:JPS589841 JZM589841:JZO589841 KJI589841:KJK589841 KTE589841:KTG589841 LDA589841:LDC589841 LMW589841:LMY589841 LWS589841:LWU589841 MGO589841:MGQ589841 MQK589841:MQM589841 NAG589841:NAI589841 NKC589841:NKE589841 NTY589841:NUA589841 ODU589841:ODW589841 ONQ589841:ONS589841 OXM589841:OXO589841 PHI589841:PHK589841 PRE589841:PRG589841 QBA589841:QBC589841 QKW589841:QKY589841 QUS589841:QUU589841 REO589841:REQ589841 ROK589841:ROM589841 RYG589841:RYI589841 SIC589841:SIE589841 SRY589841:SSA589841 TBU589841:TBW589841 TLQ589841:TLS589841 TVM589841:TVO589841 UFI589841:UFK589841 UPE589841:UPG589841 UZA589841:UZC589841 VIW589841:VIY589841 VSS589841:VSU589841 WCO589841:WCQ589841 WMK589841:WMM589841 WWG589841:WWI589841 ROK983105:ROL983106 JU655377:JW655377 TQ655377:TS655377 ADM655377:ADO655377 ANI655377:ANK655377 AXE655377:AXG655377 BHA655377:BHC655377 BQW655377:BQY655377 CAS655377:CAU655377 CKO655377:CKQ655377 CUK655377:CUM655377 DEG655377:DEI655377 DOC655377:DOE655377 DXY655377:DYA655377 EHU655377:EHW655377 ERQ655377:ERS655377 FBM655377:FBO655377 FLI655377:FLK655377 FVE655377:FVG655377 GFA655377:GFC655377 GOW655377:GOY655377 GYS655377:GYU655377 HIO655377:HIQ655377 HSK655377:HSM655377 ICG655377:ICI655377 IMC655377:IME655377 IVY655377:IWA655377 JFU655377:JFW655377 JPQ655377:JPS655377 JZM655377:JZO655377 KJI655377:KJK655377 KTE655377:KTG655377 LDA655377:LDC655377 LMW655377:LMY655377 LWS655377:LWU655377 MGO655377:MGQ655377 MQK655377:MQM655377 NAG655377:NAI655377 NKC655377:NKE655377 NTY655377:NUA655377 ODU655377:ODW655377 ONQ655377:ONS655377 OXM655377:OXO655377 PHI655377:PHK655377 PRE655377:PRG655377 QBA655377:QBC655377 QKW655377:QKY655377 QUS655377:QUU655377 REO655377:REQ655377 ROK655377:ROM655377 RYG655377:RYI655377 SIC655377:SIE655377 SRY655377:SSA655377 TBU655377:TBW655377 TLQ655377:TLS655377 TVM655377:TVO655377 UFI655377:UFK655377 UPE655377:UPG655377 UZA655377:UZC655377 VIW655377:VIY655377 VSS655377:VSU655377 WCO655377:WCQ655377 WMK655377:WMM655377 WWG655377:WWI655377 RYG983105:RYH983106 JU720913:JW720913 TQ720913:TS720913 ADM720913:ADO720913 ANI720913:ANK720913 AXE720913:AXG720913 BHA720913:BHC720913 BQW720913:BQY720913 CAS720913:CAU720913 CKO720913:CKQ720913 CUK720913:CUM720913 DEG720913:DEI720913 DOC720913:DOE720913 DXY720913:DYA720913 EHU720913:EHW720913 ERQ720913:ERS720913 FBM720913:FBO720913 FLI720913:FLK720913 FVE720913:FVG720913 GFA720913:GFC720913 GOW720913:GOY720913 GYS720913:GYU720913 HIO720913:HIQ720913 HSK720913:HSM720913 ICG720913:ICI720913 IMC720913:IME720913 IVY720913:IWA720913 JFU720913:JFW720913 JPQ720913:JPS720913 JZM720913:JZO720913 KJI720913:KJK720913 KTE720913:KTG720913 LDA720913:LDC720913 LMW720913:LMY720913 LWS720913:LWU720913 MGO720913:MGQ720913 MQK720913:MQM720913 NAG720913:NAI720913 NKC720913:NKE720913 NTY720913:NUA720913 ODU720913:ODW720913 ONQ720913:ONS720913 OXM720913:OXO720913 PHI720913:PHK720913 PRE720913:PRG720913 QBA720913:QBC720913 QKW720913:QKY720913 QUS720913:QUU720913 REO720913:REQ720913 ROK720913:ROM720913 RYG720913:RYI720913 SIC720913:SIE720913 SRY720913:SSA720913 TBU720913:TBW720913 TLQ720913:TLS720913 TVM720913:TVO720913 UFI720913:UFK720913 UPE720913:UPG720913 UZA720913:UZC720913 VIW720913:VIY720913 VSS720913:VSU720913 WCO720913:WCQ720913 WMK720913:WMM720913 WWG720913:WWI720913 SIC983105:SID983106 JU786449:JW786449 TQ786449:TS786449 ADM786449:ADO786449 ANI786449:ANK786449 AXE786449:AXG786449 BHA786449:BHC786449 BQW786449:BQY786449 CAS786449:CAU786449 CKO786449:CKQ786449 CUK786449:CUM786449 DEG786449:DEI786449 DOC786449:DOE786449 DXY786449:DYA786449 EHU786449:EHW786449 ERQ786449:ERS786449 FBM786449:FBO786449 FLI786449:FLK786449 FVE786449:FVG786449 GFA786449:GFC786449 GOW786449:GOY786449 GYS786449:GYU786449 HIO786449:HIQ786449 HSK786449:HSM786449 ICG786449:ICI786449 IMC786449:IME786449 IVY786449:IWA786449 JFU786449:JFW786449 JPQ786449:JPS786449 JZM786449:JZO786449 KJI786449:KJK786449 KTE786449:KTG786449 LDA786449:LDC786449 LMW786449:LMY786449 LWS786449:LWU786449 MGO786449:MGQ786449 MQK786449:MQM786449 NAG786449:NAI786449 NKC786449:NKE786449 NTY786449:NUA786449 ODU786449:ODW786449 ONQ786449:ONS786449 OXM786449:OXO786449 PHI786449:PHK786449 PRE786449:PRG786449 QBA786449:QBC786449 QKW786449:QKY786449 QUS786449:QUU786449 REO786449:REQ786449 ROK786449:ROM786449 RYG786449:RYI786449 SIC786449:SIE786449 SRY786449:SSA786449 TBU786449:TBW786449 TLQ786449:TLS786449 TVM786449:TVO786449 UFI786449:UFK786449 UPE786449:UPG786449 UZA786449:UZC786449 VIW786449:VIY786449 VSS786449:VSU786449 WCO786449:WCQ786449 WMK786449:WMM786449 WWG786449:WWI786449 SRY983105:SRZ983106 JU851985:JW851985 TQ851985:TS851985 ADM851985:ADO851985 ANI851985:ANK851985 AXE851985:AXG851985 BHA851985:BHC851985 BQW851985:BQY851985 CAS851985:CAU851985 CKO851985:CKQ851985 CUK851985:CUM851985 DEG851985:DEI851985 DOC851985:DOE851985 DXY851985:DYA851985 EHU851985:EHW851985 ERQ851985:ERS851985 FBM851985:FBO851985 FLI851985:FLK851985 FVE851985:FVG851985 GFA851985:GFC851985 GOW851985:GOY851985 GYS851985:GYU851985 HIO851985:HIQ851985 HSK851985:HSM851985 ICG851985:ICI851985 IMC851985:IME851985 IVY851985:IWA851985 JFU851985:JFW851985 JPQ851985:JPS851985 JZM851985:JZO851985 KJI851985:KJK851985 KTE851985:KTG851985 LDA851985:LDC851985 LMW851985:LMY851985 LWS851985:LWU851985 MGO851985:MGQ851985 MQK851985:MQM851985 NAG851985:NAI851985 NKC851985:NKE851985 NTY851985:NUA851985 ODU851985:ODW851985 ONQ851985:ONS851985 OXM851985:OXO851985 PHI851985:PHK851985 PRE851985:PRG851985 QBA851985:QBC851985 QKW851985:QKY851985 QUS851985:QUU851985 REO851985:REQ851985 ROK851985:ROM851985 RYG851985:RYI851985 SIC851985:SIE851985 SRY851985:SSA851985 TBU851985:TBW851985 TLQ851985:TLS851985 TVM851985:TVO851985 UFI851985:UFK851985 UPE851985:UPG851985 UZA851985:UZC851985 VIW851985:VIY851985 VSS851985:VSU851985 WCO851985:WCQ851985 WMK851985:WMM851985 WWG851985:WWI851985 TBU983105:TBV983106 JU917521:JW917521 TQ917521:TS917521 ADM917521:ADO917521 ANI917521:ANK917521 AXE917521:AXG917521 BHA917521:BHC917521 BQW917521:BQY917521 CAS917521:CAU917521 CKO917521:CKQ917521 CUK917521:CUM917521 DEG917521:DEI917521 DOC917521:DOE917521 DXY917521:DYA917521 EHU917521:EHW917521 ERQ917521:ERS917521 FBM917521:FBO917521 FLI917521:FLK917521 FVE917521:FVG917521 GFA917521:GFC917521 GOW917521:GOY917521 GYS917521:GYU917521 HIO917521:HIQ917521 HSK917521:HSM917521 ICG917521:ICI917521 IMC917521:IME917521 IVY917521:IWA917521 JFU917521:JFW917521 JPQ917521:JPS917521 JZM917521:JZO917521 KJI917521:KJK917521 KTE917521:KTG917521 LDA917521:LDC917521 LMW917521:LMY917521 LWS917521:LWU917521 MGO917521:MGQ917521 MQK917521:MQM917521 NAG917521:NAI917521 NKC917521:NKE917521 NTY917521:NUA917521 ODU917521:ODW917521 ONQ917521:ONS917521 OXM917521:OXO917521 PHI917521:PHK917521 PRE917521:PRG917521 QBA917521:QBC917521 QKW917521:QKY917521 QUS917521:QUU917521 REO917521:REQ917521 ROK917521:ROM917521 RYG917521:RYI917521 SIC917521:SIE917521 SRY917521:SSA917521 TBU917521:TBW917521 TLQ917521:TLS917521 TVM917521:TVO917521 UFI917521:UFK917521 UPE917521:UPG917521 UZA917521:UZC917521 VIW917521:VIY917521 VSS917521:VSU917521 WCO917521:WCQ917521 WMK917521:WMM917521 WWG917521:WWI917521 TLQ983105:TLR983106 JU983057:JW983057 TQ983057:TS983057 ADM983057:ADO983057 ANI983057:ANK983057 AXE983057:AXG983057 BHA983057:BHC983057 BQW983057:BQY983057 CAS983057:CAU983057 CKO983057:CKQ983057 CUK983057:CUM983057 DEG983057:DEI983057 DOC983057:DOE983057 DXY983057:DYA983057 EHU983057:EHW983057 ERQ983057:ERS983057 FBM983057:FBO983057 FLI983057:FLK983057 FVE983057:FVG983057 GFA983057:GFC983057 GOW983057:GOY983057 GYS983057:GYU983057 HIO983057:HIQ983057 HSK983057:HSM983057 ICG983057:ICI983057 IMC983057:IME983057 IVY983057:IWA983057 JFU983057:JFW983057 JPQ983057:JPS983057 JZM983057:JZO983057 KJI983057:KJK983057 KTE983057:KTG983057 LDA983057:LDC983057 LMW983057:LMY983057 LWS983057:LWU983057 MGO983057:MGQ983057 MQK983057:MQM983057 NAG983057:NAI983057 NKC983057:NKE983057 NTY983057:NUA983057 ODU983057:ODW983057 ONQ983057:ONS983057 OXM983057:OXO983057 PHI983057:PHK983057 PRE983057:PRG983057 QBA983057:QBC983057 QKW983057:QKY983057 QUS983057:QUU983057 REO983057:REQ983057 ROK983057:ROM983057 RYG983057:RYI983057 SIC983057:SIE983057 SRY983057:SSA983057 TBU983057:TBW983057 TLQ983057:TLS983057 TVM983057:TVO983057 UFI983057:UFK983057 UPE983057:UPG983057 UZA983057:UZC983057 VIW983057:VIY983057 VSS983057:VSU983057 WCO983057:WCQ983057 WMK983057:WMM983057 WWG983057:WWI983057 JJ65553:JQ65553 TF65553:TM65553 ADB65553:ADI65553 AMX65553:ANE65553 AWT65553:AXA65553 BGP65553:BGW65553 BQL65553:BQS65553 CAH65553:CAO65553 CKD65553:CKK65553 CTZ65553:CUG65553 DDV65553:DEC65553 DNR65553:DNY65553 DXN65553:DXU65553 EHJ65553:EHQ65553 ERF65553:ERM65553 FBB65553:FBI65553 FKX65553:FLE65553 FUT65553:FVA65553 GEP65553:GEW65553 GOL65553:GOS65553 GYH65553:GYO65553 HID65553:HIK65553 HRZ65553:HSG65553 IBV65553:ICC65553 ILR65553:ILY65553 IVN65553:IVU65553 JFJ65553:JFQ65553 JPF65553:JPM65553 JZB65553:JZI65553 KIX65553:KJE65553 KST65553:KTA65553 LCP65553:LCW65553 LML65553:LMS65553 LWH65553:LWO65553 MGD65553:MGK65553 MPZ65553:MQG65553 MZV65553:NAC65553 NJR65553:NJY65553 NTN65553:NTU65553 ODJ65553:ODQ65553 ONF65553:ONM65553 OXB65553:OXI65553 PGX65553:PHE65553 PQT65553:PRA65553 QAP65553:QAW65553 QKL65553:QKS65553 QUH65553:QUO65553 RED65553:REK65553 RNZ65553:ROG65553 RXV65553:RYC65553 SHR65553:SHY65553 SRN65553:SRU65553 TBJ65553:TBQ65553 TLF65553:TLM65553 TVB65553:TVI65553 UEX65553:UFE65553 UOT65553:UPA65553 UYP65553:UYW65553 VIL65553:VIS65553 VSH65553:VSO65553 WCD65553:WCK65553 WLZ65553:WMG65553 WVV65553:WWC65553 V196625:AB196625 JJ131089:JQ131089 TF131089:TM131089 ADB131089:ADI131089 AMX131089:ANE131089 AWT131089:AXA131089 BGP131089:BGW131089 BQL131089:BQS131089 CAH131089:CAO131089 CKD131089:CKK131089 CTZ131089:CUG131089 DDV131089:DEC131089 DNR131089:DNY131089 DXN131089:DXU131089 EHJ131089:EHQ131089 ERF131089:ERM131089 FBB131089:FBI131089 FKX131089:FLE131089 FUT131089:FVA131089 GEP131089:GEW131089 GOL131089:GOS131089 GYH131089:GYO131089 HID131089:HIK131089 HRZ131089:HSG131089 IBV131089:ICC131089 ILR131089:ILY131089 IVN131089:IVU131089 JFJ131089:JFQ131089 JPF131089:JPM131089 JZB131089:JZI131089 KIX131089:KJE131089 KST131089:KTA131089 LCP131089:LCW131089 LML131089:LMS131089 LWH131089:LWO131089 MGD131089:MGK131089 MPZ131089:MQG131089 MZV131089:NAC131089 NJR131089:NJY131089 NTN131089:NTU131089 ODJ131089:ODQ131089 ONF131089:ONM131089 OXB131089:OXI131089 PGX131089:PHE131089 PQT131089:PRA131089 QAP131089:QAW131089 QKL131089:QKS131089 QUH131089:QUO131089 RED131089:REK131089 RNZ131089:ROG131089 RXV131089:RYC131089 SHR131089:SHY131089 SRN131089:SRU131089 TBJ131089:TBQ131089 TLF131089:TLM131089 TVB131089:TVI131089 UEX131089:UFE131089 UOT131089:UPA131089 UYP131089:UYW131089 VIL131089:VIS131089 VSH131089:VSO131089 WCD131089:WCK131089 WLZ131089:WMG131089 WVV131089:WWC131089 V262161:AB262161 JJ196625:JQ196625 TF196625:TM196625 ADB196625:ADI196625 AMX196625:ANE196625 AWT196625:AXA196625 BGP196625:BGW196625 BQL196625:BQS196625 CAH196625:CAO196625 CKD196625:CKK196625 CTZ196625:CUG196625 DDV196625:DEC196625 DNR196625:DNY196625 DXN196625:DXU196625 EHJ196625:EHQ196625 ERF196625:ERM196625 FBB196625:FBI196625 FKX196625:FLE196625 FUT196625:FVA196625 GEP196625:GEW196625 GOL196625:GOS196625 GYH196625:GYO196625 HID196625:HIK196625 HRZ196625:HSG196625 IBV196625:ICC196625 ILR196625:ILY196625 IVN196625:IVU196625 JFJ196625:JFQ196625 JPF196625:JPM196625 JZB196625:JZI196625 KIX196625:KJE196625 KST196625:KTA196625 LCP196625:LCW196625 LML196625:LMS196625 LWH196625:LWO196625 MGD196625:MGK196625 MPZ196625:MQG196625 MZV196625:NAC196625 NJR196625:NJY196625 NTN196625:NTU196625 ODJ196625:ODQ196625 ONF196625:ONM196625 OXB196625:OXI196625 PGX196625:PHE196625 PQT196625:PRA196625 QAP196625:QAW196625 QKL196625:QKS196625 QUH196625:QUO196625 RED196625:REK196625 RNZ196625:ROG196625 RXV196625:RYC196625 SHR196625:SHY196625 SRN196625:SRU196625 TBJ196625:TBQ196625 TLF196625:TLM196625 TVB196625:TVI196625 UEX196625:UFE196625 UOT196625:UPA196625 UYP196625:UYW196625 VIL196625:VIS196625 VSH196625:VSO196625 WCD196625:WCK196625 WLZ196625:WMG196625 WVV196625:WWC196625 V327697:AB327697 JJ262161:JQ262161 TF262161:TM262161 ADB262161:ADI262161 AMX262161:ANE262161 AWT262161:AXA262161 BGP262161:BGW262161 BQL262161:BQS262161 CAH262161:CAO262161 CKD262161:CKK262161 CTZ262161:CUG262161 DDV262161:DEC262161 DNR262161:DNY262161 DXN262161:DXU262161 EHJ262161:EHQ262161 ERF262161:ERM262161 FBB262161:FBI262161 FKX262161:FLE262161 FUT262161:FVA262161 GEP262161:GEW262161 GOL262161:GOS262161 GYH262161:GYO262161 HID262161:HIK262161 HRZ262161:HSG262161 IBV262161:ICC262161 ILR262161:ILY262161 IVN262161:IVU262161 JFJ262161:JFQ262161 JPF262161:JPM262161 JZB262161:JZI262161 KIX262161:KJE262161 KST262161:KTA262161 LCP262161:LCW262161 LML262161:LMS262161 LWH262161:LWO262161 MGD262161:MGK262161 MPZ262161:MQG262161 MZV262161:NAC262161 NJR262161:NJY262161 NTN262161:NTU262161 ODJ262161:ODQ262161 ONF262161:ONM262161 OXB262161:OXI262161 PGX262161:PHE262161 PQT262161:PRA262161 QAP262161:QAW262161 QKL262161:QKS262161 QUH262161:QUO262161 RED262161:REK262161 RNZ262161:ROG262161 RXV262161:RYC262161 SHR262161:SHY262161 SRN262161:SRU262161 TBJ262161:TBQ262161 TLF262161:TLM262161 TVB262161:TVI262161 UEX262161:UFE262161 UOT262161:UPA262161 UYP262161:UYW262161 VIL262161:VIS262161 VSH262161:VSO262161 WCD262161:WCK262161 WLZ262161:WMG262161 WVV262161:WWC262161 V393233:AB393233 JJ327697:JQ327697 TF327697:TM327697 ADB327697:ADI327697 AMX327697:ANE327697 AWT327697:AXA327697 BGP327697:BGW327697 BQL327697:BQS327697 CAH327697:CAO327697 CKD327697:CKK327697 CTZ327697:CUG327697 DDV327697:DEC327697 DNR327697:DNY327697 DXN327697:DXU327697 EHJ327697:EHQ327697 ERF327697:ERM327697 FBB327697:FBI327697 FKX327697:FLE327697 FUT327697:FVA327697 GEP327697:GEW327697 GOL327697:GOS327697 GYH327697:GYO327697 HID327697:HIK327697 HRZ327697:HSG327697 IBV327697:ICC327697 ILR327697:ILY327697 IVN327697:IVU327697 JFJ327697:JFQ327697 JPF327697:JPM327697 JZB327697:JZI327697 KIX327697:KJE327697 KST327697:KTA327697 LCP327697:LCW327697 LML327697:LMS327697 LWH327697:LWO327697 MGD327697:MGK327697 MPZ327697:MQG327697 MZV327697:NAC327697 NJR327697:NJY327697 NTN327697:NTU327697 ODJ327697:ODQ327697 ONF327697:ONM327697 OXB327697:OXI327697 PGX327697:PHE327697 PQT327697:PRA327697 QAP327697:QAW327697 QKL327697:QKS327697 QUH327697:QUO327697 RED327697:REK327697 RNZ327697:ROG327697 RXV327697:RYC327697 SHR327697:SHY327697 SRN327697:SRU327697 TBJ327697:TBQ327697 TLF327697:TLM327697 TVB327697:TVI327697 UEX327697:UFE327697 UOT327697:UPA327697 UYP327697:UYW327697 VIL327697:VIS327697 VSH327697:VSO327697 WCD327697:WCK327697 WLZ327697:WMG327697 WVV327697:WWC327697 V458769:AB458769 JJ393233:JQ393233 TF393233:TM393233 ADB393233:ADI393233 AMX393233:ANE393233 AWT393233:AXA393233 BGP393233:BGW393233 BQL393233:BQS393233 CAH393233:CAO393233 CKD393233:CKK393233 CTZ393233:CUG393233 DDV393233:DEC393233 DNR393233:DNY393233 DXN393233:DXU393233 EHJ393233:EHQ393233 ERF393233:ERM393233 FBB393233:FBI393233 FKX393233:FLE393233 FUT393233:FVA393233 GEP393233:GEW393233 GOL393233:GOS393233 GYH393233:GYO393233 HID393233:HIK393233 HRZ393233:HSG393233 IBV393233:ICC393233 ILR393233:ILY393233 IVN393233:IVU393233 JFJ393233:JFQ393233 JPF393233:JPM393233 JZB393233:JZI393233 KIX393233:KJE393233 KST393233:KTA393233 LCP393233:LCW393233 LML393233:LMS393233 LWH393233:LWO393233 MGD393233:MGK393233 MPZ393233:MQG393233 MZV393233:NAC393233 NJR393233:NJY393233 NTN393233:NTU393233 ODJ393233:ODQ393233 ONF393233:ONM393233 OXB393233:OXI393233 PGX393233:PHE393233 PQT393233:PRA393233 QAP393233:QAW393233 QKL393233:QKS393233 QUH393233:QUO393233 RED393233:REK393233 RNZ393233:ROG393233 RXV393233:RYC393233 SHR393233:SHY393233 SRN393233:SRU393233 TBJ393233:TBQ393233 TLF393233:TLM393233 TVB393233:TVI393233 UEX393233:UFE393233 UOT393233:UPA393233 UYP393233:UYW393233 VIL393233:VIS393233 VSH393233:VSO393233 WCD393233:WCK393233 WLZ393233:WMG393233 WVV393233:WWC393233 V524305:AB524305 JJ458769:JQ458769 TF458769:TM458769 ADB458769:ADI458769 AMX458769:ANE458769 AWT458769:AXA458769 BGP458769:BGW458769 BQL458769:BQS458769 CAH458769:CAO458769 CKD458769:CKK458769 CTZ458769:CUG458769 DDV458769:DEC458769 DNR458769:DNY458769 DXN458769:DXU458769 EHJ458769:EHQ458769 ERF458769:ERM458769 FBB458769:FBI458769 FKX458769:FLE458769 FUT458769:FVA458769 GEP458769:GEW458769 GOL458769:GOS458769 GYH458769:GYO458769 HID458769:HIK458769 HRZ458769:HSG458769 IBV458769:ICC458769 ILR458769:ILY458769 IVN458769:IVU458769 JFJ458769:JFQ458769 JPF458769:JPM458769 JZB458769:JZI458769 KIX458769:KJE458769 KST458769:KTA458769 LCP458769:LCW458769 LML458769:LMS458769 LWH458769:LWO458769 MGD458769:MGK458769 MPZ458769:MQG458769 MZV458769:NAC458769 NJR458769:NJY458769 NTN458769:NTU458769 ODJ458769:ODQ458769 ONF458769:ONM458769 OXB458769:OXI458769 PGX458769:PHE458769 PQT458769:PRA458769 QAP458769:QAW458769 QKL458769:QKS458769 QUH458769:QUO458769 RED458769:REK458769 RNZ458769:ROG458769 RXV458769:RYC458769 SHR458769:SHY458769 SRN458769:SRU458769 TBJ458769:TBQ458769 TLF458769:TLM458769 TVB458769:TVI458769 UEX458769:UFE458769 UOT458769:UPA458769 UYP458769:UYW458769 VIL458769:VIS458769 VSH458769:VSO458769 WCD458769:WCK458769 WLZ458769:WMG458769 WVV458769:WWC458769 V589841:AB589841 JJ524305:JQ524305 TF524305:TM524305 ADB524305:ADI524305 AMX524305:ANE524305 AWT524305:AXA524305 BGP524305:BGW524305 BQL524305:BQS524305 CAH524305:CAO524305 CKD524305:CKK524305 CTZ524305:CUG524305 DDV524305:DEC524305 DNR524305:DNY524305 DXN524305:DXU524305 EHJ524305:EHQ524305 ERF524305:ERM524305 FBB524305:FBI524305 FKX524305:FLE524305 FUT524305:FVA524305 GEP524305:GEW524305 GOL524305:GOS524305 GYH524305:GYO524305 HID524305:HIK524305 HRZ524305:HSG524305 IBV524305:ICC524305 ILR524305:ILY524305 IVN524305:IVU524305 JFJ524305:JFQ524305 JPF524305:JPM524305 JZB524305:JZI524305 KIX524305:KJE524305 KST524305:KTA524305 LCP524305:LCW524305 LML524305:LMS524305 LWH524305:LWO524305 MGD524305:MGK524305 MPZ524305:MQG524305 MZV524305:NAC524305 NJR524305:NJY524305 NTN524305:NTU524305 ODJ524305:ODQ524305 ONF524305:ONM524305 OXB524305:OXI524305 PGX524305:PHE524305 PQT524305:PRA524305 QAP524305:QAW524305 QKL524305:QKS524305 QUH524305:QUO524305 RED524305:REK524305 RNZ524305:ROG524305 RXV524305:RYC524305 SHR524305:SHY524305 SRN524305:SRU524305 TBJ524305:TBQ524305 TLF524305:TLM524305 TVB524305:TVI524305 UEX524305:UFE524305 UOT524305:UPA524305 UYP524305:UYW524305 VIL524305:VIS524305 VSH524305:VSO524305 WCD524305:WCK524305 WLZ524305:WMG524305 WVV524305:WWC524305 V655377:AB655377 JJ589841:JQ589841 TF589841:TM589841 ADB589841:ADI589841 AMX589841:ANE589841 AWT589841:AXA589841 BGP589841:BGW589841 BQL589841:BQS589841 CAH589841:CAO589841 CKD589841:CKK589841 CTZ589841:CUG589841 DDV589841:DEC589841 DNR589841:DNY589841 DXN589841:DXU589841 EHJ589841:EHQ589841 ERF589841:ERM589841 FBB589841:FBI589841 FKX589841:FLE589841 FUT589841:FVA589841 GEP589841:GEW589841 GOL589841:GOS589841 GYH589841:GYO589841 HID589841:HIK589841 HRZ589841:HSG589841 IBV589841:ICC589841 ILR589841:ILY589841 IVN589841:IVU589841 JFJ589841:JFQ589841 JPF589841:JPM589841 JZB589841:JZI589841 KIX589841:KJE589841 KST589841:KTA589841 LCP589841:LCW589841 LML589841:LMS589841 LWH589841:LWO589841 MGD589841:MGK589841 MPZ589841:MQG589841 MZV589841:NAC589841 NJR589841:NJY589841 NTN589841:NTU589841 ODJ589841:ODQ589841 ONF589841:ONM589841 OXB589841:OXI589841 PGX589841:PHE589841 PQT589841:PRA589841 QAP589841:QAW589841 QKL589841:QKS589841 QUH589841:QUO589841 RED589841:REK589841 RNZ589841:ROG589841 RXV589841:RYC589841 SHR589841:SHY589841 SRN589841:SRU589841 TBJ589841:TBQ589841 TLF589841:TLM589841 TVB589841:TVI589841 UEX589841:UFE589841 UOT589841:UPA589841 UYP589841:UYW589841 VIL589841:VIS589841 VSH589841:VSO589841 WCD589841:WCK589841 WLZ589841:WMG589841 WVV589841:WWC589841 V720913:AB720913 JJ655377:JQ655377 TF655377:TM655377 ADB655377:ADI655377 AMX655377:ANE655377 AWT655377:AXA655377 BGP655377:BGW655377 BQL655377:BQS655377 CAH655377:CAO655377 CKD655377:CKK655377 CTZ655377:CUG655377 DDV655377:DEC655377 DNR655377:DNY655377 DXN655377:DXU655377 EHJ655377:EHQ655377 ERF655377:ERM655377 FBB655377:FBI655377 FKX655377:FLE655377 FUT655377:FVA655377 GEP655377:GEW655377 GOL655377:GOS655377 GYH655377:GYO655377 HID655377:HIK655377 HRZ655377:HSG655377 IBV655377:ICC655377 ILR655377:ILY655377 IVN655377:IVU655377 JFJ655377:JFQ655377 JPF655377:JPM655377 JZB655377:JZI655377 KIX655377:KJE655377 KST655377:KTA655377 LCP655377:LCW655377 LML655377:LMS655377 LWH655377:LWO655377 MGD655377:MGK655377 MPZ655377:MQG655377 MZV655377:NAC655377 NJR655377:NJY655377 NTN655377:NTU655377 ODJ655377:ODQ655377 ONF655377:ONM655377 OXB655377:OXI655377 PGX655377:PHE655377 PQT655377:PRA655377 QAP655377:QAW655377 QKL655377:QKS655377 QUH655377:QUO655377 RED655377:REK655377 RNZ655377:ROG655377 RXV655377:RYC655377 SHR655377:SHY655377 SRN655377:SRU655377 TBJ655377:TBQ655377 TLF655377:TLM655377 TVB655377:TVI655377 UEX655377:UFE655377 UOT655377:UPA655377 UYP655377:UYW655377 VIL655377:VIS655377 VSH655377:VSO655377 WCD655377:WCK655377 WLZ655377:WMG655377 WVV655377:WWC655377 V786449:AB786449 JJ720913:JQ720913 TF720913:TM720913 ADB720913:ADI720913 AMX720913:ANE720913 AWT720913:AXA720913 BGP720913:BGW720913 BQL720913:BQS720913 CAH720913:CAO720913 CKD720913:CKK720913 CTZ720913:CUG720913 DDV720913:DEC720913 DNR720913:DNY720913 DXN720913:DXU720913 EHJ720913:EHQ720913 ERF720913:ERM720913 FBB720913:FBI720913 FKX720913:FLE720913 FUT720913:FVA720913 GEP720913:GEW720913 GOL720913:GOS720913 GYH720913:GYO720913 HID720913:HIK720913 HRZ720913:HSG720913 IBV720913:ICC720913 ILR720913:ILY720913 IVN720913:IVU720913 JFJ720913:JFQ720913 JPF720913:JPM720913 JZB720913:JZI720913 KIX720913:KJE720913 KST720913:KTA720913 LCP720913:LCW720913 LML720913:LMS720913 LWH720913:LWO720913 MGD720913:MGK720913 MPZ720913:MQG720913 MZV720913:NAC720913 NJR720913:NJY720913 NTN720913:NTU720913 ODJ720913:ODQ720913 ONF720913:ONM720913 OXB720913:OXI720913 PGX720913:PHE720913 PQT720913:PRA720913 QAP720913:QAW720913 QKL720913:QKS720913 QUH720913:QUO720913 RED720913:REK720913 RNZ720913:ROG720913 RXV720913:RYC720913 SHR720913:SHY720913 SRN720913:SRU720913 TBJ720913:TBQ720913 TLF720913:TLM720913 TVB720913:TVI720913 UEX720913:UFE720913 UOT720913:UPA720913 UYP720913:UYW720913 VIL720913:VIS720913 VSH720913:VSO720913 WCD720913:WCK720913 WLZ720913:WMG720913 WVV720913:WWC720913 V851985:AB851985 JJ786449:JQ786449 TF786449:TM786449 ADB786449:ADI786449 AMX786449:ANE786449 AWT786449:AXA786449 BGP786449:BGW786449 BQL786449:BQS786449 CAH786449:CAO786449 CKD786449:CKK786449 CTZ786449:CUG786449 DDV786449:DEC786449 DNR786449:DNY786449 DXN786449:DXU786449 EHJ786449:EHQ786449 ERF786449:ERM786449 FBB786449:FBI786449 FKX786449:FLE786449 FUT786449:FVA786449 GEP786449:GEW786449 GOL786449:GOS786449 GYH786449:GYO786449 HID786449:HIK786449 HRZ786449:HSG786449 IBV786449:ICC786449 ILR786449:ILY786449 IVN786449:IVU786449 JFJ786449:JFQ786449 JPF786449:JPM786449 JZB786449:JZI786449 KIX786449:KJE786449 KST786449:KTA786449 LCP786449:LCW786449 LML786449:LMS786449 LWH786449:LWO786449 MGD786449:MGK786449 MPZ786449:MQG786449 MZV786449:NAC786449 NJR786449:NJY786449 NTN786449:NTU786449 ODJ786449:ODQ786449 ONF786449:ONM786449 OXB786449:OXI786449 PGX786449:PHE786449 PQT786449:PRA786449 QAP786449:QAW786449 QKL786449:QKS786449 QUH786449:QUO786449 RED786449:REK786449 RNZ786449:ROG786449 RXV786449:RYC786449 SHR786449:SHY786449 SRN786449:SRU786449 TBJ786449:TBQ786449 TLF786449:TLM786449 TVB786449:TVI786449 UEX786449:UFE786449 UOT786449:UPA786449 UYP786449:UYW786449 VIL786449:VIS786449 VSH786449:VSO786449 WCD786449:WCK786449 WLZ786449:WMG786449 WVV786449:WWC786449 V917521:AB917521 JJ851985:JQ851985 TF851985:TM851985 ADB851985:ADI851985 AMX851985:ANE851985 AWT851985:AXA851985 BGP851985:BGW851985 BQL851985:BQS851985 CAH851985:CAO851985 CKD851985:CKK851985 CTZ851985:CUG851985 DDV851985:DEC851985 DNR851985:DNY851985 DXN851985:DXU851985 EHJ851985:EHQ851985 ERF851985:ERM851985 FBB851985:FBI851985 FKX851985:FLE851985 FUT851985:FVA851985 GEP851985:GEW851985 GOL851985:GOS851985 GYH851985:GYO851985 HID851985:HIK851985 HRZ851985:HSG851985 IBV851985:ICC851985 ILR851985:ILY851985 IVN851985:IVU851985 JFJ851985:JFQ851985 JPF851985:JPM851985 JZB851985:JZI851985 KIX851985:KJE851985 KST851985:KTA851985 LCP851985:LCW851985 LML851985:LMS851985 LWH851985:LWO851985 MGD851985:MGK851985 MPZ851985:MQG851985 MZV851985:NAC851985 NJR851985:NJY851985 NTN851985:NTU851985 ODJ851985:ODQ851985 ONF851985:ONM851985 OXB851985:OXI851985 PGX851985:PHE851985 PQT851985:PRA851985 QAP851985:QAW851985 QKL851985:QKS851985 QUH851985:QUO851985 RED851985:REK851985 RNZ851985:ROG851985 RXV851985:RYC851985 SHR851985:SHY851985 SRN851985:SRU851985 TBJ851985:TBQ851985 TLF851985:TLM851985 TVB851985:TVI851985 UEX851985:UFE851985 UOT851985:UPA851985 UYP851985:UYW851985 VIL851985:VIS851985 VSH851985:VSO851985 WCD851985:WCK851985 WLZ851985:WMG851985 WVV851985:WWC851985 V983057:AB983057 JJ917521:JQ917521 TF917521:TM917521 ADB917521:ADI917521 AMX917521:ANE917521 AWT917521:AXA917521 BGP917521:BGW917521 BQL917521:BQS917521 CAH917521:CAO917521 CKD917521:CKK917521 CTZ917521:CUG917521 DDV917521:DEC917521 DNR917521:DNY917521 DXN917521:DXU917521 EHJ917521:EHQ917521 ERF917521:ERM917521 FBB917521:FBI917521 FKX917521:FLE917521 FUT917521:FVA917521 GEP917521:GEW917521 GOL917521:GOS917521 GYH917521:GYO917521 HID917521:HIK917521 HRZ917521:HSG917521 IBV917521:ICC917521 ILR917521:ILY917521 IVN917521:IVU917521 JFJ917521:JFQ917521 JPF917521:JPM917521 JZB917521:JZI917521 KIX917521:KJE917521 KST917521:KTA917521 LCP917521:LCW917521 LML917521:LMS917521 LWH917521:LWO917521 MGD917521:MGK917521 MPZ917521:MQG917521 MZV917521:NAC917521 NJR917521:NJY917521 NTN917521:NTU917521 ODJ917521:ODQ917521 ONF917521:ONM917521 OXB917521:OXI917521 PGX917521:PHE917521 PQT917521:PRA917521 QAP917521:QAW917521 QKL917521:QKS917521 QUH917521:QUO917521 RED917521:REK917521 RNZ917521:ROG917521 RXV917521:RYC917521 SHR917521:SHY917521 SRN917521:SRU917521 TBJ917521:TBQ917521 TLF917521:TLM917521 TVB917521:TVI917521 UEX917521:UFE917521 UOT917521:UPA917521 UYP917521:UYW917521 VIL917521:VIS917521 VSH917521:VSO917521 WCD917521:WCK917521 WLZ917521:WMG917521 WVV917521:WWC917521 V65601:AB65602 JJ983057:JQ983057 TF983057:TM983057 ADB983057:ADI983057 AMX983057:ANE983057 AWT983057:AXA983057 BGP983057:BGW983057 BQL983057:BQS983057 CAH983057:CAO983057 CKD983057:CKK983057 CTZ983057:CUG983057 DDV983057:DEC983057 DNR983057:DNY983057 DXN983057:DXU983057 EHJ983057:EHQ983057 ERF983057:ERM983057 FBB983057:FBI983057 FKX983057:FLE983057 FUT983057:FVA983057 GEP983057:GEW983057 GOL983057:GOS983057 GYH983057:GYO983057 HID983057:HIK983057 HRZ983057:HSG983057 IBV983057:ICC983057 ILR983057:ILY983057 IVN983057:IVU983057 JFJ983057:JFQ983057 JPF983057:JPM983057 JZB983057:JZI983057 KIX983057:KJE983057 KST983057:KTA983057 LCP983057:LCW983057 LML983057:LMS983057 LWH983057:LWO983057 MGD983057:MGK983057 MPZ983057:MQG983057 MZV983057:NAC983057 NJR983057:NJY983057 NTN983057:NTU983057 ODJ983057:ODQ983057 ONF983057:ONM983057 OXB983057:OXI983057 PGX983057:PHE983057 PQT983057:PRA983057 QAP983057:QAW983057 QKL983057:QKS983057 QUH983057:QUO983057 RED983057:REK983057 RNZ983057:ROG983057 RXV983057:RYC983057 SHR983057:SHY983057 SRN983057:SRU983057 TBJ983057:TBQ983057 TLF983057:TLM983057 TVB983057:TVI983057 UEX983057:UFE983057 UOT983057:UPA983057 UYP983057:UYW983057 VIL983057:VIS983057 VSH983057:VSO983057 WCD983057:WCK983057 WLZ983057:WMG983057 WVV983057:WWC983057 E65601:E65602 IT65601:IT65602 SP65601:SP65602 ACL65601:ACL65602 AMH65601:AMH65602 AWD65601:AWD65602 BFZ65601:BFZ65602 BPV65601:BPV65602 BZR65601:BZR65602 CJN65601:CJN65602 CTJ65601:CTJ65602 DDF65601:DDF65602 DNB65601:DNB65602 DWX65601:DWX65602 EGT65601:EGT65602 EQP65601:EQP65602 FAL65601:FAL65602 FKH65601:FKH65602 FUD65601:FUD65602 GDZ65601:GDZ65602 GNV65601:GNV65602 GXR65601:GXR65602 HHN65601:HHN65602 HRJ65601:HRJ65602 IBF65601:IBF65602 ILB65601:ILB65602 IUX65601:IUX65602 JET65601:JET65602 JOP65601:JOP65602 JYL65601:JYL65602 KIH65601:KIH65602 KSD65601:KSD65602 LBZ65601:LBZ65602 LLV65601:LLV65602 LVR65601:LVR65602 MFN65601:MFN65602 MPJ65601:MPJ65602 MZF65601:MZF65602 NJB65601:NJB65602 NSX65601:NSX65602 OCT65601:OCT65602 OMP65601:OMP65602 OWL65601:OWL65602 PGH65601:PGH65602 PQD65601:PQD65602 PZZ65601:PZZ65602 QJV65601:QJV65602 QTR65601:QTR65602 RDN65601:RDN65602 RNJ65601:RNJ65602 RXF65601:RXF65602 SHB65601:SHB65602 SQX65601:SQX65602 TAT65601:TAT65602 TKP65601:TKP65602 TUL65601:TUL65602 UEH65601:UEH65602 UOD65601:UOD65602 UXZ65601:UXZ65602 VHV65601:VHV65602 VRR65601:VRR65602 WBN65601:WBN65602 WLJ65601:WLJ65602 WVF65601:WVF65602 E131137:E131138 IT131137:IT131138 SP131137:SP131138 ACL131137:ACL131138 AMH131137:AMH131138 AWD131137:AWD131138 BFZ131137:BFZ131138 BPV131137:BPV131138 BZR131137:BZR131138 CJN131137:CJN131138 CTJ131137:CTJ131138 DDF131137:DDF131138 DNB131137:DNB131138 DWX131137:DWX131138 EGT131137:EGT131138 EQP131137:EQP131138 FAL131137:FAL131138 FKH131137:FKH131138 FUD131137:FUD131138 GDZ131137:GDZ131138 GNV131137:GNV131138 GXR131137:GXR131138 HHN131137:HHN131138 HRJ131137:HRJ131138 IBF131137:IBF131138 ILB131137:ILB131138 IUX131137:IUX131138 JET131137:JET131138 JOP131137:JOP131138 JYL131137:JYL131138 KIH131137:KIH131138 KSD131137:KSD131138 LBZ131137:LBZ131138 LLV131137:LLV131138 LVR131137:LVR131138 MFN131137:MFN131138 MPJ131137:MPJ131138 MZF131137:MZF131138 NJB131137:NJB131138 NSX131137:NSX131138 OCT131137:OCT131138 OMP131137:OMP131138 OWL131137:OWL131138 PGH131137:PGH131138 PQD131137:PQD131138 PZZ131137:PZZ131138 QJV131137:QJV131138 QTR131137:QTR131138 RDN131137:RDN131138 RNJ131137:RNJ131138 RXF131137:RXF131138 SHB131137:SHB131138 SQX131137:SQX131138 TAT131137:TAT131138 TKP131137:TKP131138 TUL131137:TUL131138 UEH131137:UEH131138 UOD131137:UOD131138 UXZ131137:UXZ131138 VHV131137:VHV131138 VRR131137:VRR131138 WBN131137:WBN131138 WLJ131137:WLJ131138 WVF131137:WVF131138 E196673:E196674 IT196673:IT196674 SP196673:SP196674 ACL196673:ACL196674 AMH196673:AMH196674 AWD196673:AWD196674 BFZ196673:BFZ196674 BPV196673:BPV196674 BZR196673:BZR196674 CJN196673:CJN196674 CTJ196673:CTJ196674 DDF196673:DDF196674 DNB196673:DNB196674 DWX196673:DWX196674 EGT196673:EGT196674 EQP196673:EQP196674 FAL196673:FAL196674 FKH196673:FKH196674 FUD196673:FUD196674 GDZ196673:GDZ196674 GNV196673:GNV196674 GXR196673:GXR196674 HHN196673:HHN196674 HRJ196673:HRJ196674 IBF196673:IBF196674 ILB196673:ILB196674 IUX196673:IUX196674 JET196673:JET196674 JOP196673:JOP196674 JYL196673:JYL196674 KIH196673:KIH196674 KSD196673:KSD196674 LBZ196673:LBZ196674 LLV196673:LLV196674 LVR196673:LVR196674 MFN196673:MFN196674 MPJ196673:MPJ196674 MZF196673:MZF196674 NJB196673:NJB196674 NSX196673:NSX196674 OCT196673:OCT196674 OMP196673:OMP196674 OWL196673:OWL196674 PGH196673:PGH196674 PQD196673:PQD196674 PZZ196673:PZZ196674 QJV196673:QJV196674 QTR196673:QTR196674 RDN196673:RDN196674 RNJ196673:RNJ196674 RXF196673:RXF196674 SHB196673:SHB196674 SQX196673:SQX196674 TAT196673:TAT196674 TKP196673:TKP196674 TUL196673:TUL196674 UEH196673:UEH196674 UOD196673:UOD196674 UXZ196673:UXZ196674 VHV196673:VHV196674 VRR196673:VRR196674 WBN196673:WBN196674 WLJ196673:WLJ196674 WVF196673:WVF196674 E262209:E262210 IT262209:IT262210 SP262209:SP262210 ACL262209:ACL262210 AMH262209:AMH262210 AWD262209:AWD262210 BFZ262209:BFZ262210 BPV262209:BPV262210 BZR262209:BZR262210 CJN262209:CJN262210 CTJ262209:CTJ262210 DDF262209:DDF262210 DNB262209:DNB262210 DWX262209:DWX262210 EGT262209:EGT262210 EQP262209:EQP262210 FAL262209:FAL262210 FKH262209:FKH262210 FUD262209:FUD262210 GDZ262209:GDZ262210 GNV262209:GNV262210 GXR262209:GXR262210 HHN262209:HHN262210 HRJ262209:HRJ262210 IBF262209:IBF262210 ILB262209:ILB262210 IUX262209:IUX262210 JET262209:JET262210 JOP262209:JOP262210 JYL262209:JYL262210 KIH262209:KIH262210 KSD262209:KSD262210 LBZ262209:LBZ262210 LLV262209:LLV262210 LVR262209:LVR262210 MFN262209:MFN262210 MPJ262209:MPJ262210 MZF262209:MZF262210 NJB262209:NJB262210 NSX262209:NSX262210 OCT262209:OCT262210 OMP262209:OMP262210 OWL262209:OWL262210 PGH262209:PGH262210 PQD262209:PQD262210 PZZ262209:PZZ262210 QJV262209:QJV262210 QTR262209:QTR262210 RDN262209:RDN262210 RNJ262209:RNJ262210 RXF262209:RXF262210 SHB262209:SHB262210 SQX262209:SQX262210 TAT262209:TAT262210 TKP262209:TKP262210 TUL262209:TUL262210 UEH262209:UEH262210 UOD262209:UOD262210 UXZ262209:UXZ262210 VHV262209:VHV262210 VRR262209:VRR262210 WBN262209:WBN262210 WLJ262209:WLJ262210 WVF262209:WVF262210 E327745:E327746 IT327745:IT327746 SP327745:SP327746 ACL327745:ACL327746 AMH327745:AMH327746 AWD327745:AWD327746 BFZ327745:BFZ327746 BPV327745:BPV327746 BZR327745:BZR327746 CJN327745:CJN327746 CTJ327745:CTJ327746 DDF327745:DDF327746 DNB327745:DNB327746 DWX327745:DWX327746 EGT327745:EGT327746 EQP327745:EQP327746 FAL327745:FAL327746 FKH327745:FKH327746 FUD327745:FUD327746 GDZ327745:GDZ327746 GNV327745:GNV327746 GXR327745:GXR327746 HHN327745:HHN327746 HRJ327745:HRJ327746 IBF327745:IBF327746 ILB327745:ILB327746 IUX327745:IUX327746 JET327745:JET327746 JOP327745:JOP327746 JYL327745:JYL327746 KIH327745:KIH327746 KSD327745:KSD327746 LBZ327745:LBZ327746 LLV327745:LLV327746 LVR327745:LVR327746 MFN327745:MFN327746 MPJ327745:MPJ327746 MZF327745:MZF327746 NJB327745:NJB327746 NSX327745:NSX327746 OCT327745:OCT327746 OMP327745:OMP327746 OWL327745:OWL327746 PGH327745:PGH327746 PQD327745:PQD327746 PZZ327745:PZZ327746 QJV327745:QJV327746 QTR327745:QTR327746 RDN327745:RDN327746 RNJ327745:RNJ327746 RXF327745:RXF327746 SHB327745:SHB327746 SQX327745:SQX327746 TAT327745:TAT327746 TKP327745:TKP327746 TUL327745:TUL327746 UEH327745:UEH327746 UOD327745:UOD327746 UXZ327745:UXZ327746 VHV327745:VHV327746 VRR327745:VRR327746 WBN327745:WBN327746 WLJ327745:WLJ327746 WVF327745:WVF327746 E393281:E393282 IT393281:IT393282 SP393281:SP393282 ACL393281:ACL393282 AMH393281:AMH393282 AWD393281:AWD393282 BFZ393281:BFZ393282 BPV393281:BPV393282 BZR393281:BZR393282 CJN393281:CJN393282 CTJ393281:CTJ393282 DDF393281:DDF393282 DNB393281:DNB393282 DWX393281:DWX393282 EGT393281:EGT393282 EQP393281:EQP393282 FAL393281:FAL393282 FKH393281:FKH393282 FUD393281:FUD393282 GDZ393281:GDZ393282 GNV393281:GNV393282 GXR393281:GXR393282 HHN393281:HHN393282 HRJ393281:HRJ393282 IBF393281:IBF393282 ILB393281:ILB393282 IUX393281:IUX393282 JET393281:JET393282 JOP393281:JOP393282 JYL393281:JYL393282 KIH393281:KIH393282 KSD393281:KSD393282 LBZ393281:LBZ393282 LLV393281:LLV393282 LVR393281:LVR393282 MFN393281:MFN393282 MPJ393281:MPJ393282 MZF393281:MZF393282 NJB393281:NJB393282 NSX393281:NSX393282 OCT393281:OCT393282 OMP393281:OMP393282 OWL393281:OWL393282 PGH393281:PGH393282 PQD393281:PQD393282 PZZ393281:PZZ393282 QJV393281:QJV393282 QTR393281:QTR393282 RDN393281:RDN393282 RNJ393281:RNJ393282 RXF393281:RXF393282 SHB393281:SHB393282 SQX393281:SQX393282 TAT393281:TAT393282 TKP393281:TKP393282 TUL393281:TUL393282 UEH393281:UEH393282 UOD393281:UOD393282 UXZ393281:UXZ393282 VHV393281:VHV393282 VRR393281:VRR393282 WBN393281:WBN393282 WLJ393281:WLJ393282 WVF393281:WVF393282 E458817:E458818 IT458817:IT458818 SP458817:SP458818 ACL458817:ACL458818 AMH458817:AMH458818 AWD458817:AWD458818 BFZ458817:BFZ458818 BPV458817:BPV458818 BZR458817:BZR458818 CJN458817:CJN458818 CTJ458817:CTJ458818 DDF458817:DDF458818 DNB458817:DNB458818 DWX458817:DWX458818 EGT458817:EGT458818 EQP458817:EQP458818 FAL458817:FAL458818 FKH458817:FKH458818 FUD458817:FUD458818 GDZ458817:GDZ458818 GNV458817:GNV458818 GXR458817:GXR458818 HHN458817:HHN458818 HRJ458817:HRJ458818 IBF458817:IBF458818 ILB458817:ILB458818 IUX458817:IUX458818 JET458817:JET458818 JOP458817:JOP458818 JYL458817:JYL458818 KIH458817:KIH458818 KSD458817:KSD458818 LBZ458817:LBZ458818 LLV458817:LLV458818 LVR458817:LVR458818 MFN458817:MFN458818 MPJ458817:MPJ458818 MZF458817:MZF458818 NJB458817:NJB458818 NSX458817:NSX458818 OCT458817:OCT458818 OMP458817:OMP458818 OWL458817:OWL458818 PGH458817:PGH458818 PQD458817:PQD458818 PZZ458817:PZZ458818 QJV458817:QJV458818 QTR458817:QTR458818 RDN458817:RDN458818 RNJ458817:RNJ458818 RXF458817:RXF458818 SHB458817:SHB458818 SQX458817:SQX458818 TAT458817:TAT458818 TKP458817:TKP458818 TUL458817:TUL458818 UEH458817:UEH458818 UOD458817:UOD458818 UXZ458817:UXZ458818 VHV458817:VHV458818 VRR458817:VRR458818 WBN458817:WBN458818 WLJ458817:WLJ458818 WVF458817:WVF458818 E524353:E524354 IT524353:IT524354 SP524353:SP524354 ACL524353:ACL524354 AMH524353:AMH524354 AWD524353:AWD524354 BFZ524353:BFZ524354 BPV524353:BPV524354 BZR524353:BZR524354 CJN524353:CJN524354 CTJ524353:CTJ524354 DDF524353:DDF524354 DNB524353:DNB524354 DWX524353:DWX524354 EGT524353:EGT524354 EQP524353:EQP524354 FAL524353:FAL524354 FKH524353:FKH524354 FUD524353:FUD524354 GDZ524353:GDZ524354 GNV524353:GNV524354 GXR524353:GXR524354 HHN524353:HHN524354 HRJ524353:HRJ524354 IBF524353:IBF524354 ILB524353:ILB524354 IUX524353:IUX524354 JET524353:JET524354 JOP524353:JOP524354 JYL524353:JYL524354 KIH524353:KIH524354 KSD524353:KSD524354 LBZ524353:LBZ524354 LLV524353:LLV524354 LVR524353:LVR524354 MFN524353:MFN524354 MPJ524353:MPJ524354 MZF524353:MZF524354 NJB524353:NJB524354 NSX524353:NSX524354 OCT524353:OCT524354 OMP524353:OMP524354 OWL524353:OWL524354 PGH524353:PGH524354 PQD524353:PQD524354 PZZ524353:PZZ524354 QJV524353:QJV524354 QTR524353:QTR524354 RDN524353:RDN524354 RNJ524353:RNJ524354 RXF524353:RXF524354 SHB524353:SHB524354 SQX524353:SQX524354 TAT524353:TAT524354 TKP524353:TKP524354 TUL524353:TUL524354 UEH524353:UEH524354 UOD524353:UOD524354 UXZ524353:UXZ524354 VHV524353:VHV524354 VRR524353:VRR524354 WBN524353:WBN524354 WLJ524353:WLJ524354 WVF524353:WVF524354 E589889:E589890 IT589889:IT589890 SP589889:SP589890 ACL589889:ACL589890 AMH589889:AMH589890 AWD589889:AWD589890 BFZ589889:BFZ589890 BPV589889:BPV589890 BZR589889:BZR589890 CJN589889:CJN589890 CTJ589889:CTJ589890 DDF589889:DDF589890 DNB589889:DNB589890 DWX589889:DWX589890 EGT589889:EGT589890 EQP589889:EQP589890 FAL589889:FAL589890 FKH589889:FKH589890 FUD589889:FUD589890 GDZ589889:GDZ589890 GNV589889:GNV589890 GXR589889:GXR589890 HHN589889:HHN589890 HRJ589889:HRJ589890 IBF589889:IBF589890 ILB589889:ILB589890 IUX589889:IUX589890 JET589889:JET589890 JOP589889:JOP589890 JYL589889:JYL589890 KIH589889:KIH589890 KSD589889:KSD589890 LBZ589889:LBZ589890 LLV589889:LLV589890 LVR589889:LVR589890 MFN589889:MFN589890 MPJ589889:MPJ589890 MZF589889:MZF589890 NJB589889:NJB589890 NSX589889:NSX589890 OCT589889:OCT589890 OMP589889:OMP589890 OWL589889:OWL589890 PGH589889:PGH589890 PQD589889:PQD589890 PZZ589889:PZZ589890 QJV589889:QJV589890 QTR589889:QTR589890 RDN589889:RDN589890 RNJ589889:RNJ589890 RXF589889:RXF589890 SHB589889:SHB589890 SQX589889:SQX589890 TAT589889:TAT589890 TKP589889:TKP589890 TUL589889:TUL589890 UEH589889:UEH589890 UOD589889:UOD589890 UXZ589889:UXZ589890 VHV589889:VHV589890 VRR589889:VRR589890 WBN589889:WBN589890 WLJ589889:WLJ589890 WVF589889:WVF589890 E655425:E655426 IT655425:IT655426 SP655425:SP655426 ACL655425:ACL655426 AMH655425:AMH655426 AWD655425:AWD655426 BFZ655425:BFZ655426 BPV655425:BPV655426 BZR655425:BZR655426 CJN655425:CJN655426 CTJ655425:CTJ655426 DDF655425:DDF655426 DNB655425:DNB655426 DWX655425:DWX655426 EGT655425:EGT655426 EQP655425:EQP655426 FAL655425:FAL655426 FKH655425:FKH655426 FUD655425:FUD655426 GDZ655425:GDZ655426 GNV655425:GNV655426 GXR655425:GXR655426 HHN655425:HHN655426 HRJ655425:HRJ655426 IBF655425:IBF655426 ILB655425:ILB655426 IUX655425:IUX655426 JET655425:JET655426 JOP655425:JOP655426 JYL655425:JYL655426 KIH655425:KIH655426 KSD655425:KSD655426 LBZ655425:LBZ655426 LLV655425:LLV655426 LVR655425:LVR655426 MFN655425:MFN655426 MPJ655425:MPJ655426 MZF655425:MZF655426 NJB655425:NJB655426 NSX655425:NSX655426 OCT655425:OCT655426 OMP655425:OMP655426 OWL655425:OWL655426 PGH655425:PGH655426 PQD655425:PQD655426 PZZ655425:PZZ655426 QJV655425:QJV655426 QTR655425:QTR655426 RDN655425:RDN655426 RNJ655425:RNJ655426 RXF655425:RXF655426 SHB655425:SHB655426 SQX655425:SQX655426 TAT655425:TAT655426 TKP655425:TKP655426 TUL655425:TUL655426 UEH655425:UEH655426 UOD655425:UOD655426 UXZ655425:UXZ655426 VHV655425:VHV655426 VRR655425:VRR655426 WBN655425:WBN655426 WLJ655425:WLJ655426 WVF655425:WVF655426 E720961:E720962 IT720961:IT720962 SP720961:SP720962 ACL720961:ACL720962 AMH720961:AMH720962 AWD720961:AWD720962 BFZ720961:BFZ720962 BPV720961:BPV720962 BZR720961:BZR720962 CJN720961:CJN720962 CTJ720961:CTJ720962 DDF720961:DDF720962 DNB720961:DNB720962 DWX720961:DWX720962 EGT720961:EGT720962 EQP720961:EQP720962 FAL720961:FAL720962 FKH720961:FKH720962 FUD720961:FUD720962 GDZ720961:GDZ720962 GNV720961:GNV720962 GXR720961:GXR720962 HHN720961:HHN720962 HRJ720961:HRJ720962 IBF720961:IBF720962 ILB720961:ILB720962 IUX720961:IUX720962 JET720961:JET720962 JOP720961:JOP720962 JYL720961:JYL720962 KIH720961:KIH720962 KSD720961:KSD720962 LBZ720961:LBZ720962 LLV720961:LLV720962 LVR720961:LVR720962 MFN720961:MFN720962 MPJ720961:MPJ720962 MZF720961:MZF720962 NJB720961:NJB720962 NSX720961:NSX720962 OCT720961:OCT720962 OMP720961:OMP720962 OWL720961:OWL720962 PGH720961:PGH720962 PQD720961:PQD720962 PZZ720961:PZZ720962 QJV720961:QJV720962 QTR720961:QTR720962 RDN720961:RDN720962 RNJ720961:RNJ720962 RXF720961:RXF720962 SHB720961:SHB720962 SQX720961:SQX720962 TAT720961:TAT720962 TKP720961:TKP720962 TUL720961:TUL720962 UEH720961:UEH720962 UOD720961:UOD720962 UXZ720961:UXZ720962 VHV720961:VHV720962 VRR720961:VRR720962 WBN720961:WBN720962 WLJ720961:WLJ720962 WVF720961:WVF720962 E786497:E786498 IT786497:IT786498 SP786497:SP786498 ACL786497:ACL786498 AMH786497:AMH786498 AWD786497:AWD786498 BFZ786497:BFZ786498 BPV786497:BPV786498 BZR786497:BZR786498 CJN786497:CJN786498 CTJ786497:CTJ786498 DDF786497:DDF786498 DNB786497:DNB786498 DWX786497:DWX786498 EGT786497:EGT786498 EQP786497:EQP786498 FAL786497:FAL786498 FKH786497:FKH786498 FUD786497:FUD786498 GDZ786497:GDZ786498 GNV786497:GNV786498 GXR786497:GXR786498 HHN786497:HHN786498 HRJ786497:HRJ786498 IBF786497:IBF786498 ILB786497:ILB786498 IUX786497:IUX786498 JET786497:JET786498 JOP786497:JOP786498 JYL786497:JYL786498 KIH786497:KIH786498 KSD786497:KSD786498 LBZ786497:LBZ786498 LLV786497:LLV786498 LVR786497:LVR786498 MFN786497:MFN786498 MPJ786497:MPJ786498 MZF786497:MZF786498 NJB786497:NJB786498 NSX786497:NSX786498 OCT786497:OCT786498 OMP786497:OMP786498 OWL786497:OWL786498 PGH786497:PGH786498 PQD786497:PQD786498 PZZ786497:PZZ786498 QJV786497:QJV786498 QTR786497:QTR786498 RDN786497:RDN786498 RNJ786497:RNJ786498 RXF786497:RXF786498 SHB786497:SHB786498 SQX786497:SQX786498 TAT786497:TAT786498 TKP786497:TKP786498 TUL786497:TUL786498 UEH786497:UEH786498 UOD786497:UOD786498 UXZ786497:UXZ786498 VHV786497:VHV786498 VRR786497:VRR786498 WBN786497:WBN786498 WLJ786497:WLJ786498 WVF786497:WVF786498 E852033:E852034 IT852033:IT852034 SP852033:SP852034 ACL852033:ACL852034 AMH852033:AMH852034 AWD852033:AWD852034 BFZ852033:BFZ852034 BPV852033:BPV852034 BZR852033:BZR852034 CJN852033:CJN852034 CTJ852033:CTJ852034 DDF852033:DDF852034 DNB852033:DNB852034 DWX852033:DWX852034 EGT852033:EGT852034 EQP852033:EQP852034 FAL852033:FAL852034 FKH852033:FKH852034 FUD852033:FUD852034 GDZ852033:GDZ852034 GNV852033:GNV852034 GXR852033:GXR852034 HHN852033:HHN852034 HRJ852033:HRJ852034 IBF852033:IBF852034 ILB852033:ILB852034 IUX852033:IUX852034 JET852033:JET852034 JOP852033:JOP852034 JYL852033:JYL852034 KIH852033:KIH852034 KSD852033:KSD852034 LBZ852033:LBZ852034 LLV852033:LLV852034 LVR852033:LVR852034 MFN852033:MFN852034 MPJ852033:MPJ852034 MZF852033:MZF852034 NJB852033:NJB852034 NSX852033:NSX852034 OCT852033:OCT852034 OMP852033:OMP852034 OWL852033:OWL852034 PGH852033:PGH852034 PQD852033:PQD852034 PZZ852033:PZZ852034 QJV852033:QJV852034 QTR852033:QTR852034 RDN852033:RDN852034 RNJ852033:RNJ852034 RXF852033:RXF852034 SHB852033:SHB852034 SQX852033:SQX852034 TAT852033:TAT852034 TKP852033:TKP852034 TUL852033:TUL852034 UEH852033:UEH852034 UOD852033:UOD852034 UXZ852033:UXZ852034 VHV852033:VHV852034 VRR852033:VRR852034 WBN852033:WBN852034 WLJ852033:WLJ852034 WVF852033:WVF852034 E917569:E917570 IT917569:IT917570 SP917569:SP917570 ACL917569:ACL917570 AMH917569:AMH917570 AWD917569:AWD917570 BFZ917569:BFZ917570 BPV917569:BPV917570 BZR917569:BZR917570 CJN917569:CJN917570 CTJ917569:CTJ917570 DDF917569:DDF917570 DNB917569:DNB917570 DWX917569:DWX917570 EGT917569:EGT917570 EQP917569:EQP917570 FAL917569:FAL917570 FKH917569:FKH917570 FUD917569:FUD917570 GDZ917569:GDZ917570 GNV917569:GNV917570 GXR917569:GXR917570 HHN917569:HHN917570 HRJ917569:HRJ917570 IBF917569:IBF917570 ILB917569:ILB917570 IUX917569:IUX917570 JET917569:JET917570 JOP917569:JOP917570 JYL917569:JYL917570 KIH917569:KIH917570 KSD917569:KSD917570 LBZ917569:LBZ917570 LLV917569:LLV917570 LVR917569:LVR917570 MFN917569:MFN917570 MPJ917569:MPJ917570 MZF917569:MZF917570 NJB917569:NJB917570 NSX917569:NSX917570 OCT917569:OCT917570 OMP917569:OMP917570 OWL917569:OWL917570 PGH917569:PGH917570 PQD917569:PQD917570 PZZ917569:PZZ917570 QJV917569:QJV917570 QTR917569:QTR917570 RDN917569:RDN917570 RNJ917569:RNJ917570 RXF917569:RXF917570 SHB917569:SHB917570 SQX917569:SQX917570 TAT917569:TAT917570 TKP917569:TKP917570 TUL917569:TUL917570 UEH917569:UEH917570 UOD917569:UOD917570 UXZ917569:UXZ917570 VHV917569:VHV917570 VRR917569:VRR917570 WBN917569:WBN917570 WLJ917569:WLJ917570 WVF917569:WVF917570 E983105:E983106 IT983105:IT983106 SP983105:SP983106 ACL983105:ACL983106 AMH983105:AMH983106 AWD983105:AWD983106 BFZ983105:BFZ983106 BPV983105:BPV983106 BZR983105:BZR983106 CJN983105:CJN983106 CTJ983105:CTJ983106 DDF983105:DDF983106 DNB983105:DNB983106 DWX983105:DWX983106 EGT983105:EGT983106 EQP983105:EQP983106 FAL983105:FAL983106 FKH983105:FKH983106 FUD983105:FUD983106 GDZ983105:GDZ983106 GNV983105:GNV983106 GXR983105:GXR983106 HHN983105:HHN983106 HRJ983105:HRJ983106 IBF983105:IBF983106 ILB983105:ILB983106 IUX983105:IUX983106 JET983105:JET983106 JOP983105:JOP983106 JYL983105:JYL983106 KIH983105:KIH983106 KSD983105:KSD983106 LBZ983105:LBZ983106 LLV983105:LLV983106 LVR983105:LVR983106 MFN983105:MFN983106 MPJ983105:MPJ983106 MZF983105:MZF983106 NJB983105:NJB983106 NSX983105:NSX983106 OCT983105:OCT983106 OMP983105:OMP983106 OWL983105:OWL983106 PGH983105:PGH983106 PQD983105:PQD983106 PZZ983105:PZZ983106 QJV983105:QJV983106 QTR983105:QTR983106 RDN983105:RDN983106 RNJ983105:RNJ983106 RXF983105:RXF983106 SHB983105:SHB983106 SQX983105:SQX983106 TAT983105:TAT983106 TKP983105:TKP983106 TUL983105:TUL983106 UEH983105:UEH983106 UOD983105:UOD983106 UXZ983105:UXZ983106 VHV983105:VHV983106 VRR983105:VRR983106 WBN983105:WBN983106 WLJ983105:WLJ983106 J65601:J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J131137:J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J196673:J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J262209:J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J327745:J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J393281:J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J458817:J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J524353:J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J589889:J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J655425:J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J720961:J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J786497:J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J852033:J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J917569:J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J983105:J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M65601:M65602 JB65601:JB65602 SX65601:SX65602 ACT65601:ACT65602 AMP65601:AMP65602 AWL65601:AWL65602 BGH65601:BGH65602 BQD65601:BQD65602 BZZ65601:BZZ65602 CJV65601:CJV65602 CTR65601:CTR65602 DDN65601:DDN65602 DNJ65601:DNJ65602 DXF65601:DXF65602 EHB65601:EHB65602 EQX65601:EQX65602 FAT65601:FAT65602 FKP65601:FKP65602 FUL65601:FUL65602 GEH65601:GEH65602 GOD65601:GOD65602 GXZ65601:GXZ65602 HHV65601:HHV65602 HRR65601:HRR65602 IBN65601:IBN65602 ILJ65601:ILJ65602 IVF65601:IVF65602 JFB65601:JFB65602 JOX65601:JOX65602 JYT65601:JYT65602 KIP65601:KIP65602 KSL65601:KSL65602 LCH65601:LCH65602 LMD65601:LMD65602 LVZ65601:LVZ65602 MFV65601:MFV65602 MPR65601:MPR65602 MZN65601:MZN65602 NJJ65601:NJJ65602 NTF65601:NTF65602 ODB65601:ODB65602 OMX65601:OMX65602 OWT65601:OWT65602 PGP65601:PGP65602 PQL65601:PQL65602 QAH65601:QAH65602 QKD65601:QKD65602 QTZ65601:QTZ65602 RDV65601:RDV65602 RNR65601:RNR65602 RXN65601:RXN65602 SHJ65601:SHJ65602 SRF65601:SRF65602 TBB65601:TBB65602 TKX65601:TKX65602 TUT65601:TUT65602 UEP65601:UEP65602 UOL65601:UOL65602 UYH65601:UYH65602 VID65601:VID65602 VRZ65601:VRZ65602 WBV65601:WBV65602 WLR65601:WLR65602 WVN65601:WVN65602 M131137:M131138 JB131137:JB131138 SX131137:SX131138 ACT131137:ACT131138 AMP131137:AMP131138 AWL131137:AWL131138 BGH131137:BGH131138 BQD131137:BQD131138 BZZ131137:BZZ131138 CJV131137:CJV131138 CTR131137:CTR131138 DDN131137:DDN131138 DNJ131137:DNJ131138 DXF131137:DXF131138 EHB131137:EHB131138 EQX131137:EQX131138 FAT131137:FAT131138 FKP131137:FKP131138 FUL131137:FUL131138 GEH131137:GEH131138 GOD131137:GOD131138 GXZ131137:GXZ131138 HHV131137:HHV131138 HRR131137:HRR131138 IBN131137:IBN131138 ILJ131137:ILJ131138 IVF131137:IVF131138 JFB131137:JFB131138 JOX131137:JOX131138 JYT131137:JYT131138 KIP131137:KIP131138 KSL131137:KSL131138 LCH131137:LCH131138 LMD131137:LMD131138 LVZ131137:LVZ131138 MFV131137:MFV131138 MPR131137:MPR131138 MZN131137:MZN131138 NJJ131137:NJJ131138 NTF131137:NTF131138 ODB131137:ODB131138 OMX131137:OMX131138 OWT131137:OWT131138 PGP131137:PGP131138 PQL131137:PQL131138 QAH131137:QAH131138 QKD131137:QKD131138 QTZ131137:QTZ131138 RDV131137:RDV131138 RNR131137:RNR131138 RXN131137:RXN131138 SHJ131137:SHJ131138 SRF131137:SRF131138 TBB131137:TBB131138 TKX131137:TKX131138 TUT131137:TUT131138 UEP131137:UEP131138 UOL131137:UOL131138 UYH131137:UYH131138 VID131137:VID131138 VRZ131137:VRZ131138 WBV131137:WBV131138 WLR131137:WLR131138 WVN131137:WVN131138 M196673:M196674 JB196673:JB196674 SX196673:SX196674 ACT196673:ACT196674 AMP196673:AMP196674 AWL196673:AWL196674 BGH196673:BGH196674 BQD196673:BQD196674 BZZ196673:BZZ196674 CJV196673:CJV196674 CTR196673:CTR196674 DDN196673:DDN196674 DNJ196673:DNJ196674 DXF196673:DXF196674 EHB196673:EHB196674 EQX196673:EQX196674 FAT196673:FAT196674 FKP196673:FKP196674 FUL196673:FUL196674 GEH196673:GEH196674 GOD196673:GOD196674 GXZ196673:GXZ196674 HHV196673:HHV196674 HRR196673:HRR196674 IBN196673:IBN196674 ILJ196673:ILJ196674 IVF196673:IVF196674 JFB196673:JFB196674 JOX196673:JOX196674 JYT196673:JYT196674 KIP196673:KIP196674 KSL196673:KSL196674 LCH196673:LCH196674 LMD196673:LMD196674 LVZ196673:LVZ196674 MFV196673:MFV196674 MPR196673:MPR196674 MZN196673:MZN196674 NJJ196673:NJJ196674 NTF196673:NTF196674 ODB196673:ODB196674 OMX196673:OMX196674 OWT196673:OWT196674 PGP196673:PGP196674 PQL196673:PQL196674 QAH196673:QAH196674 QKD196673:QKD196674 QTZ196673:QTZ196674 RDV196673:RDV196674 RNR196673:RNR196674 RXN196673:RXN196674 SHJ196673:SHJ196674 SRF196673:SRF196674 TBB196673:TBB196674 TKX196673:TKX196674 TUT196673:TUT196674 UEP196673:UEP196674 UOL196673:UOL196674 UYH196673:UYH196674 VID196673:VID196674 VRZ196673:VRZ196674 WBV196673:WBV196674 WLR196673:WLR196674 WVN196673:WVN196674 M262209:M262210 JB262209:JB262210 SX262209:SX262210 ACT262209:ACT262210 AMP262209:AMP262210 AWL262209:AWL262210 BGH262209:BGH262210 BQD262209:BQD262210 BZZ262209:BZZ262210 CJV262209:CJV262210 CTR262209:CTR262210 DDN262209:DDN262210 DNJ262209:DNJ262210 DXF262209:DXF262210 EHB262209:EHB262210 EQX262209:EQX262210 FAT262209:FAT262210 FKP262209:FKP262210 FUL262209:FUL262210 GEH262209:GEH262210 GOD262209:GOD262210 GXZ262209:GXZ262210 HHV262209:HHV262210 HRR262209:HRR262210 IBN262209:IBN262210 ILJ262209:ILJ262210 IVF262209:IVF262210 JFB262209:JFB262210 JOX262209:JOX262210 JYT262209:JYT262210 KIP262209:KIP262210 KSL262209:KSL262210 LCH262209:LCH262210 LMD262209:LMD262210 LVZ262209:LVZ262210 MFV262209:MFV262210 MPR262209:MPR262210 MZN262209:MZN262210 NJJ262209:NJJ262210 NTF262209:NTF262210 ODB262209:ODB262210 OMX262209:OMX262210 OWT262209:OWT262210 PGP262209:PGP262210 PQL262209:PQL262210 QAH262209:QAH262210 QKD262209:QKD262210 QTZ262209:QTZ262210 RDV262209:RDV262210 RNR262209:RNR262210 RXN262209:RXN262210 SHJ262209:SHJ262210 SRF262209:SRF262210 TBB262209:TBB262210 TKX262209:TKX262210 TUT262209:TUT262210 UEP262209:UEP262210 UOL262209:UOL262210 UYH262209:UYH262210 VID262209:VID262210 VRZ262209:VRZ262210 WBV262209:WBV262210 WLR262209:WLR262210 WVN262209:WVN262210 M327745:M327746 JB327745:JB327746 SX327745:SX327746 ACT327745:ACT327746 AMP327745:AMP327746 AWL327745:AWL327746 BGH327745:BGH327746 BQD327745:BQD327746 BZZ327745:BZZ327746 CJV327745:CJV327746 CTR327745:CTR327746 DDN327745:DDN327746 DNJ327745:DNJ327746 DXF327745:DXF327746 EHB327745:EHB327746 EQX327745:EQX327746 FAT327745:FAT327746 FKP327745:FKP327746 FUL327745:FUL327746 GEH327745:GEH327746 GOD327745:GOD327746 GXZ327745:GXZ327746 HHV327745:HHV327746 HRR327745:HRR327746 IBN327745:IBN327746 ILJ327745:ILJ327746 IVF327745:IVF327746 JFB327745:JFB327746 JOX327745:JOX327746 JYT327745:JYT327746 KIP327745:KIP327746 KSL327745:KSL327746 LCH327745:LCH327746 LMD327745:LMD327746 LVZ327745:LVZ327746 MFV327745:MFV327746 MPR327745:MPR327746 MZN327745:MZN327746 NJJ327745:NJJ327746 NTF327745:NTF327746 ODB327745:ODB327746 OMX327745:OMX327746 OWT327745:OWT327746 PGP327745:PGP327746 PQL327745:PQL327746 QAH327745:QAH327746 QKD327745:QKD327746 QTZ327745:QTZ327746 RDV327745:RDV327746 RNR327745:RNR327746 RXN327745:RXN327746 SHJ327745:SHJ327746 SRF327745:SRF327746 TBB327745:TBB327746 TKX327745:TKX327746 TUT327745:TUT327746 UEP327745:UEP327746 UOL327745:UOL327746 UYH327745:UYH327746 VID327745:VID327746 VRZ327745:VRZ327746 WBV327745:WBV327746 WLR327745:WLR327746 WVN327745:WVN327746 M393281:M393282 JB393281:JB393282 SX393281:SX393282 ACT393281:ACT393282 AMP393281:AMP393282 AWL393281:AWL393282 BGH393281:BGH393282 BQD393281:BQD393282 BZZ393281:BZZ393282 CJV393281:CJV393282 CTR393281:CTR393282 DDN393281:DDN393282 DNJ393281:DNJ393282 DXF393281:DXF393282 EHB393281:EHB393282 EQX393281:EQX393282 FAT393281:FAT393282 FKP393281:FKP393282 FUL393281:FUL393282 GEH393281:GEH393282 GOD393281:GOD393282 GXZ393281:GXZ393282 HHV393281:HHV393282 HRR393281:HRR393282 IBN393281:IBN393282 ILJ393281:ILJ393282 IVF393281:IVF393282 JFB393281:JFB393282 JOX393281:JOX393282 JYT393281:JYT393282 KIP393281:KIP393282 KSL393281:KSL393282 LCH393281:LCH393282 LMD393281:LMD393282 LVZ393281:LVZ393282 MFV393281:MFV393282 MPR393281:MPR393282 MZN393281:MZN393282 NJJ393281:NJJ393282 NTF393281:NTF393282 ODB393281:ODB393282 OMX393281:OMX393282 OWT393281:OWT393282 PGP393281:PGP393282 PQL393281:PQL393282 QAH393281:QAH393282 QKD393281:QKD393282 QTZ393281:QTZ393282 RDV393281:RDV393282 RNR393281:RNR393282 RXN393281:RXN393282 SHJ393281:SHJ393282 SRF393281:SRF393282 TBB393281:TBB393282 TKX393281:TKX393282 TUT393281:TUT393282 UEP393281:UEP393282 UOL393281:UOL393282 UYH393281:UYH393282 VID393281:VID393282 VRZ393281:VRZ393282 WBV393281:WBV393282 WLR393281:WLR393282 WVN393281:WVN393282 M458817:M458818 JB458817:JB458818 SX458817:SX458818 ACT458817:ACT458818 AMP458817:AMP458818 AWL458817:AWL458818 BGH458817:BGH458818 BQD458817:BQD458818 BZZ458817:BZZ458818 CJV458817:CJV458818 CTR458817:CTR458818 DDN458817:DDN458818 DNJ458817:DNJ458818 DXF458817:DXF458818 EHB458817:EHB458818 EQX458817:EQX458818 FAT458817:FAT458818 FKP458817:FKP458818 FUL458817:FUL458818 GEH458817:GEH458818 GOD458817:GOD458818 GXZ458817:GXZ458818 HHV458817:HHV458818 HRR458817:HRR458818 IBN458817:IBN458818 ILJ458817:ILJ458818 IVF458817:IVF458818 JFB458817:JFB458818 JOX458817:JOX458818 JYT458817:JYT458818 KIP458817:KIP458818 KSL458817:KSL458818 LCH458817:LCH458818 LMD458817:LMD458818 LVZ458817:LVZ458818 MFV458817:MFV458818 MPR458817:MPR458818 MZN458817:MZN458818 NJJ458817:NJJ458818 NTF458817:NTF458818 ODB458817:ODB458818 OMX458817:OMX458818 OWT458817:OWT458818 PGP458817:PGP458818 PQL458817:PQL458818 QAH458817:QAH458818 QKD458817:QKD458818 QTZ458817:QTZ458818 RDV458817:RDV458818 RNR458817:RNR458818 RXN458817:RXN458818 SHJ458817:SHJ458818 SRF458817:SRF458818 TBB458817:TBB458818 TKX458817:TKX458818 TUT458817:TUT458818 UEP458817:UEP458818 UOL458817:UOL458818 UYH458817:UYH458818 VID458817:VID458818 VRZ458817:VRZ458818 WBV458817:WBV458818 WLR458817:WLR458818 WVN458817:WVN458818 M524353:M524354 JB524353:JB524354 SX524353:SX524354 ACT524353:ACT524354 AMP524353:AMP524354 AWL524353:AWL524354 BGH524353:BGH524354 BQD524353:BQD524354 BZZ524353:BZZ524354 CJV524353:CJV524354 CTR524353:CTR524354 DDN524353:DDN524354 DNJ524353:DNJ524354 DXF524353:DXF524354 EHB524353:EHB524354 EQX524353:EQX524354 FAT524353:FAT524354 FKP524353:FKP524354 FUL524353:FUL524354 GEH524353:GEH524354 GOD524353:GOD524354 GXZ524353:GXZ524354 HHV524353:HHV524354 HRR524353:HRR524354 IBN524353:IBN524354 ILJ524353:ILJ524354 IVF524353:IVF524354 JFB524353:JFB524354 JOX524353:JOX524354 JYT524353:JYT524354 KIP524353:KIP524354 KSL524353:KSL524354 LCH524353:LCH524354 LMD524353:LMD524354 LVZ524353:LVZ524354 MFV524353:MFV524354 MPR524353:MPR524354 MZN524353:MZN524354 NJJ524353:NJJ524354 NTF524353:NTF524354 ODB524353:ODB524354 OMX524353:OMX524354 OWT524353:OWT524354 PGP524353:PGP524354 PQL524353:PQL524354 QAH524353:QAH524354 QKD524353:QKD524354 QTZ524353:QTZ524354 RDV524353:RDV524354 RNR524353:RNR524354 RXN524353:RXN524354 SHJ524353:SHJ524354 SRF524353:SRF524354 TBB524353:TBB524354 TKX524353:TKX524354 TUT524353:TUT524354 UEP524353:UEP524354 UOL524353:UOL524354 UYH524353:UYH524354 VID524353:VID524354 VRZ524353:VRZ524354 WBV524353:WBV524354 WLR524353:WLR524354 WVN524353:WVN524354 M589889:M589890 JB589889:JB589890 SX589889:SX589890 ACT589889:ACT589890 AMP589889:AMP589890 AWL589889:AWL589890 BGH589889:BGH589890 BQD589889:BQD589890 BZZ589889:BZZ589890 CJV589889:CJV589890 CTR589889:CTR589890 DDN589889:DDN589890 DNJ589889:DNJ589890 DXF589889:DXF589890 EHB589889:EHB589890 EQX589889:EQX589890 FAT589889:FAT589890 FKP589889:FKP589890 FUL589889:FUL589890 GEH589889:GEH589890 GOD589889:GOD589890 GXZ589889:GXZ589890 HHV589889:HHV589890 HRR589889:HRR589890 IBN589889:IBN589890 ILJ589889:ILJ589890 IVF589889:IVF589890 JFB589889:JFB589890 JOX589889:JOX589890 JYT589889:JYT589890 KIP589889:KIP589890 KSL589889:KSL589890 LCH589889:LCH589890 LMD589889:LMD589890 LVZ589889:LVZ589890 MFV589889:MFV589890 MPR589889:MPR589890 MZN589889:MZN589890 NJJ589889:NJJ589890 NTF589889:NTF589890 ODB589889:ODB589890 OMX589889:OMX589890 OWT589889:OWT589890 PGP589889:PGP589890 PQL589889:PQL589890 QAH589889:QAH589890 QKD589889:QKD589890 QTZ589889:QTZ589890 RDV589889:RDV589890 RNR589889:RNR589890 RXN589889:RXN589890 SHJ589889:SHJ589890 SRF589889:SRF589890 TBB589889:TBB589890 TKX589889:TKX589890 TUT589889:TUT589890 UEP589889:UEP589890 UOL589889:UOL589890 UYH589889:UYH589890 VID589889:VID589890 VRZ589889:VRZ589890 WBV589889:WBV589890 WLR589889:WLR589890 WVN589889:WVN589890 M655425:M655426 JB655425:JB655426 SX655425:SX655426 ACT655425:ACT655426 AMP655425:AMP655426 AWL655425:AWL655426 BGH655425:BGH655426 BQD655425:BQD655426 BZZ655425:BZZ655426 CJV655425:CJV655426 CTR655425:CTR655426 DDN655425:DDN655426 DNJ655425:DNJ655426 DXF655425:DXF655426 EHB655425:EHB655426 EQX655425:EQX655426 FAT655425:FAT655426 FKP655425:FKP655426 FUL655425:FUL655426 GEH655425:GEH655426 GOD655425:GOD655426 GXZ655425:GXZ655426 HHV655425:HHV655426 HRR655425:HRR655426 IBN655425:IBN655426 ILJ655425:ILJ655426 IVF655425:IVF655426 JFB655425:JFB655426 JOX655425:JOX655426 JYT655425:JYT655426 KIP655425:KIP655426 KSL655425:KSL655426 LCH655425:LCH655426 LMD655425:LMD655426 LVZ655425:LVZ655426 MFV655425:MFV655426 MPR655425:MPR655426 MZN655425:MZN655426 NJJ655425:NJJ655426 NTF655425:NTF655426 ODB655425:ODB655426 OMX655425:OMX655426 OWT655425:OWT655426 PGP655425:PGP655426 PQL655425:PQL655426 QAH655425:QAH655426 QKD655425:QKD655426 QTZ655425:QTZ655426 RDV655425:RDV655426 RNR655425:RNR655426 RXN655425:RXN655426 SHJ655425:SHJ655426 SRF655425:SRF655426 TBB655425:TBB655426 TKX655425:TKX655426 TUT655425:TUT655426 UEP655425:UEP655426 UOL655425:UOL655426 UYH655425:UYH655426 VID655425:VID655426 VRZ655425:VRZ655426 WBV655425:WBV655426 WLR655425:WLR655426 WVN655425:WVN655426 M720961:M720962 JB720961:JB720962 SX720961:SX720962 ACT720961:ACT720962 AMP720961:AMP720962 AWL720961:AWL720962 BGH720961:BGH720962 BQD720961:BQD720962 BZZ720961:BZZ720962 CJV720961:CJV720962 CTR720961:CTR720962 DDN720961:DDN720962 DNJ720961:DNJ720962 DXF720961:DXF720962 EHB720961:EHB720962 EQX720961:EQX720962 FAT720961:FAT720962 FKP720961:FKP720962 FUL720961:FUL720962 GEH720961:GEH720962 GOD720961:GOD720962 GXZ720961:GXZ720962 HHV720961:HHV720962 HRR720961:HRR720962 IBN720961:IBN720962 ILJ720961:ILJ720962 IVF720961:IVF720962 JFB720961:JFB720962 JOX720961:JOX720962 JYT720961:JYT720962 KIP720961:KIP720962 KSL720961:KSL720962 LCH720961:LCH720962 LMD720961:LMD720962 LVZ720961:LVZ720962 MFV720961:MFV720962 MPR720961:MPR720962 MZN720961:MZN720962 NJJ720961:NJJ720962 NTF720961:NTF720962 ODB720961:ODB720962 OMX720961:OMX720962 OWT720961:OWT720962 PGP720961:PGP720962 PQL720961:PQL720962 QAH720961:QAH720962 QKD720961:QKD720962 QTZ720961:QTZ720962 RDV720961:RDV720962 RNR720961:RNR720962 RXN720961:RXN720962 SHJ720961:SHJ720962 SRF720961:SRF720962 TBB720961:TBB720962 TKX720961:TKX720962 TUT720961:TUT720962 UEP720961:UEP720962 UOL720961:UOL720962 UYH720961:UYH720962 VID720961:VID720962 VRZ720961:VRZ720962 WBV720961:WBV720962 WLR720961:WLR720962 WVN720961:WVN720962 M786497:M786498 JB786497:JB786498 SX786497:SX786498 ACT786497:ACT786498 AMP786497:AMP786498 AWL786497:AWL786498 BGH786497:BGH786498 BQD786497:BQD786498 BZZ786497:BZZ786498 CJV786497:CJV786498 CTR786497:CTR786498 DDN786497:DDN786498 DNJ786497:DNJ786498 DXF786497:DXF786498 EHB786497:EHB786498 EQX786497:EQX786498 FAT786497:FAT786498 FKP786497:FKP786498 FUL786497:FUL786498 GEH786497:GEH786498 GOD786497:GOD786498 GXZ786497:GXZ786498 HHV786497:HHV786498 HRR786497:HRR786498 IBN786497:IBN786498 ILJ786497:ILJ786498 IVF786497:IVF786498 JFB786497:JFB786498 JOX786497:JOX786498 JYT786497:JYT786498 KIP786497:KIP786498 KSL786497:KSL786498 LCH786497:LCH786498 LMD786497:LMD786498 LVZ786497:LVZ786498 MFV786497:MFV786498 MPR786497:MPR786498 MZN786497:MZN786498 NJJ786497:NJJ786498 NTF786497:NTF786498 ODB786497:ODB786498 OMX786497:OMX786498 OWT786497:OWT786498 PGP786497:PGP786498 PQL786497:PQL786498 QAH786497:QAH786498 QKD786497:QKD786498 QTZ786497:QTZ786498 RDV786497:RDV786498 RNR786497:RNR786498 RXN786497:RXN786498 SHJ786497:SHJ786498 SRF786497:SRF786498 TBB786497:TBB786498 TKX786497:TKX786498 TUT786497:TUT786498 UEP786497:UEP786498 UOL786497:UOL786498 UYH786497:UYH786498 VID786497:VID786498 VRZ786497:VRZ786498 WBV786497:WBV786498 WLR786497:WLR786498 WVN786497:WVN786498 M852033:M852034 JB852033:JB852034 SX852033:SX852034 ACT852033:ACT852034 AMP852033:AMP852034 AWL852033:AWL852034 BGH852033:BGH852034 BQD852033:BQD852034 BZZ852033:BZZ852034 CJV852033:CJV852034 CTR852033:CTR852034 DDN852033:DDN852034 DNJ852033:DNJ852034 DXF852033:DXF852034 EHB852033:EHB852034 EQX852033:EQX852034 FAT852033:FAT852034 FKP852033:FKP852034 FUL852033:FUL852034 GEH852033:GEH852034 GOD852033:GOD852034 GXZ852033:GXZ852034 HHV852033:HHV852034 HRR852033:HRR852034 IBN852033:IBN852034 ILJ852033:ILJ852034 IVF852033:IVF852034 JFB852033:JFB852034 JOX852033:JOX852034 JYT852033:JYT852034 KIP852033:KIP852034 KSL852033:KSL852034 LCH852033:LCH852034 LMD852033:LMD852034 LVZ852033:LVZ852034 MFV852033:MFV852034 MPR852033:MPR852034 MZN852033:MZN852034 NJJ852033:NJJ852034 NTF852033:NTF852034 ODB852033:ODB852034 OMX852033:OMX852034 OWT852033:OWT852034 PGP852033:PGP852034 PQL852033:PQL852034 QAH852033:QAH852034 QKD852033:QKD852034 QTZ852033:QTZ852034 RDV852033:RDV852034 RNR852033:RNR852034 RXN852033:RXN852034 SHJ852033:SHJ852034 SRF852033:SRF852034 TBB852033:TBB852034 TKX852033:TKX852034 TUT852033:TUT852034 UEP852033:UEP852034 UOL852033:UOL852034 UYH852033:UYH852034 VID852033:VID852034 VRZ852033:VRZ852034 WBV852033:WBV852034 WLR852033:WLR852034 WVN852033:WVN852034 M917569:M917570 JB917569:JB917570 SX917569:SX917570 ACT917569:ACT917570 AMP917569:AMP917570 AWL917569:AWL917570 BGH917569:BGH917570 BQD917569:BQD917570 BZZ917569:BZZ917570 CJV917569:CJV917570 CTR917569:CTR917570 DDN917569:DDN917570 DNJ917569:DNJ917570 DXF917569:DXF917570 EHB917569:EHB917570 EQX917569:EQX917570 FAT917569:FAT917570 FKP917569:FKP917570 FUL917569:FUL917570 GEH917569:GEH917570 GOD917569:GOD917570 GXZ917569:GXZ917570 HHV917569:HHV917570 HRR917569:HRR917570 IBN917569:IBN917570 ILJ917569:ILJ917570 IVF917569:IVF917570 JFB917569:JFB917570 JOX917569:JOX917570 JYT917569:JYT917570 KIP917569:KIP917570 KSL917569:KSL917570 LCH917569:LCH917570 LMD917569:LMD917570 LVZ917569:LVZ917570 MFV917569:MFV917570 MPR917569:MPR917570 MZN917569:MZN917570 NJJ917569:NJJ917570 NTF917569:NTF917570 ODB917569:ODB917570 OMX917569:OMX917570 OWT917569:OWT917570 PGP917569:PGP917570 PQL917569:PQL917570 QAH917569:QAH917570 QKD917569:QKD917570 QTZ917569:QTZ917570 RDV917569:RDV917570 RNR917569:RNR917570 RXN917569:RXN917570 SHJ917569:SHJ917570 SRF917569:SRF917570 TBB917569:TBB917570 TKX917569:TKX917570 TUT917569:TUT917570 UEP917569:UEP917570 UOL917569:UOL917570 UYH917569:UYH917570 VID917569:VID917570 VRZ917569:VRZ917570 WBV917569:WBV917570 WLR917569:WLR917570 WVN917569:WVN917570 M983105:M983106 JB983105:JB983106 SX983105:SX983106 ACT983105:ACT983106 AMP983105:AMP983106 AWL983105:AWL983106 BGH983105:BGH983106 BQD983105:BQD983106 BZZ983105:BZZ983106 CJV983105:CJV983106 CTR983105:CTR983106 DDN983105:DDN983106 DNJ983105:DNJ983106 DXF983105:DXF983106 EHB983105:EHB983106 EQX983105:EQX983106 FAT983105:FAT983106 FKP983105:FKP983106 FUL983105:FUL983106 GEH983105:GEH983106 GOD983105:GOD983106 GXZ983105:GXZ983106 HHV983105:HHV983106 HRR983105:HRR983106 IBN983105:IBN983106 ILJ983105:ILJ983106 IVF983105:IVF983106 JFB983105:JFB983106 JOX983105:JOX983106 JYT983105:JYT983106 KIP983105:KIP983106 KSL983105:KSL983106 LCH983105:LCH983106 LMD983105:LMD983106 LVZ983105:LVZ983106 MFV983105:MFV983106 MPR983105:MPR983106 MZN983105:MZN983106 NJJ983105:NJJ983106 NTF983105:NTF983106 ODB983105:ODB983106 OMX983105:OMX983106 OWT983105:OWT983106 PGP983105:PGP983106 PQL983105:PQL983106 QAH983105:QAH983106 QKD983105:QKD983106 QTZ983105:QTZ983106 RDV983105:RDV983106 RNR983105:RNR983106 RXN983105:RXN983106 SHJ983105:SHJ983106 SRF983105:SRF983106 TBB983105:TBB983106 TKX983105:TKX983106 TUT983105:TUT983106 UEP983105:UEP983106 UOL983105:UOL983106 UYH983105:UYH983106 VID983105:VID983106 VRZ983105:VRZ983106 WBV983105:WBV983106 WLR983105:WLR983106 O65601:O65602 JD65601:JD65602 SZ65601:SZ65602 ACV65601:ACV65602 AMR65601:AMR65602 AWN65601:AWN65602 BGJ65601:BGJ65602 BQF65601:BQF65602 CAB65601:CAB65602 CJX65601:CJX65602 CTT65601:CTT65602 DDP65601:DDP65602 DNL65601:DNL65602 DXH65601:DXH65602 EHD65601:EHD65602 EQZ65601:EQZ65602 FAV65601:FAV65602 FKR65601:FKR65602 FUN65601:FUN65602 GEJ65601:GEJ65602 GOF65601:GOF65602 GYB65601:GYB65602 HHX65601:HHX65602 HRT65601:HRT65602 IBP65601:IBP65602 ILL65601:ILL65602 IVH65601:IVH65602 JFD65601:JFD65602 JOZ65601:JOZ65602 JYV65601:JYV65602 KIR65601:KIR65602 KSN65601:KSN65602 LCJ65601:LCJ65602 LMF65601:LMF65602 LWB65601:LWB65602 MFX65601:MFX65602 MPT65601:MPT65602 MZP65601:MZP65602 NJL65601:NJL65602 NTH65601:NTH65602 ODD65601:ODD65602 OMZ65601:OMZ65602 OWV65601:OWV65602 PGR65601:PGR65602 PQN65601:PQN65602 QAJ65601:QAJ65602 QKF65601:QKF65602 QUB65601:QUB65602 RDX65601:RDX65602 RNT65601:RNT65602 RXP65601:RXP65602 SHL65601:SHL65602 SRH65601:SRH65602 TBD65601:TBD65602 TKZ65601:TKZ65602 TUV65601:TUV65602 UER65601:UER65602 UON65601:UON65602 UYJ65601:UYJ65602 VIF65601:VIF65602 VSB65601:VSB65602 WBX65601:WBX65602 WLT65601:WLT65602 WVP65601:WVP65602 O131137:O131138 JD131137:JD131138 SZ131137:SZ131138 ACV131137:ACV131138 AMR131137:AMR131138 AWN131137:AWN131138 BGJ131137:BGJ131138 BQF131137:BQF131138 CAB131137:CAB131138 CJX131137:CJX131138 CTT131137:CTT131138 DDP131137:DDP131138 DNL131137:DNL131138 DXH131137:DXH131138 EHD131137:EHD131138 EQZ131137:EQZ131138 FAV131137:FAV131138 FKR131137:FKR131138 FUN131137:FUN131138 GEJ131137:GEJ131138 GOF131137:GOF131138 GYB131137:GYB131138 HHX131137:HHX131138 HRT131137:HRT131138 IBP131137:IBP131138 ILL131137:ILL131138 IVH131137:IVH131138 JFD131137:JFD131138 JOZ131137:JOZ131138 JYV131137:JYV131138 KIR131137:KIR131138 KSN131137:KSN131138 LCJ131137:LCJ131138 LMF131137:LMF131138 LWB131137:LWB131138 MFX131137:MFX131138 MPT131137:MPT131138 MZP131137:MZP131138 NJL131137:NJL131138 NTH131137:NTH131138 ODD131137:ODD131138 OMZ131137:OMZ131138 OWV131137:OWV131138 PGR131137:PGR131138 PQN131137:PQN131138 QAJ131137:QAJ131138 QKF131137:QKF131138 QUB131137:QUB131138 RDX131137:RDX131138 RNT131137:RNT131138 RXP131137:RXP131138 SHL131137:SHL131138 SRH131137:SRH131138 TBD131137:TBD131138 TKZ131137:TKZ131138 TUV131137:TUV131138 UER131137:UER131138 UON131137:UON131138 UYJ131137:UYJ131138 VIF131137:VIF131138 VSB131137:VSB131138 WBX131137:WBX131138 WLT131137:WLT131138 WVP131137:WVP131138 O196673:O196674 JD196673:JD196674 SZ196673:SZ196674 ACV196673:ACV196674 AMR196673:AMR196674 AWN196673:AWN196674 BGJ196673:BGJ196674 BQF196673:BQF196674 CAB196673:CAB196674 CJX196673:CJX196674 CTT196673:CTT196674 DDP196673:DDP196674 DNL196673:DNL196674 DXH196673:DXH196674 EHD196673:EHD196674 EQZ196673:EQZ196674 FAV196673:FAV196674 FKR196673:FKR196674 FUN196673:FUN196674 GEJ196673:GEJ196674 GOF196673:GOF196674 GYB196673:GYB196674 HHX196673:HHX196674 HRT196673:HRT196674 IBP196673:IBP196674 ILL196673:ILL196674 IVH196673:IVH196674 JFD196673:JFD196674 JOZ196673:JOZ196674 JYV196673:JYV196674 KIR196673:KIR196674 KSN196673:KSN196674 LCJ196673:LCJ196674 LMF196673:LMF196674 LWB196673:LWB196674 MFX196673:MFX196674 MPT196673:MPT196674 MZP196673:MZP196674 NJL196673:NJL196674 NTH196673:NTH196674 ODD196673:ODD196674 OMZ196673:OMZ196674 OWV196673:OWV196674 PGR196673:PGR196674 PQN196673:PQN196674 QAJ196673:QAJ196674 QKF196673:QKF196674 QUB196673:QUB196674 RDX196673:RDX196674 RNT196673:RNT196674 RXP196673:RXP196674 SHL196673:SHL196674 SRH196673:SRH196674 TBD196673:TBD196674 TKZ196673:TKZ196674 TUV196673:TUV196674 UER196673:UER196674 UON196673:UON196674 UYJ196673:UYJ196674 VIF196673:VIF196674 VSB196673:VSB196674 WBX196673:WBX196674 WLT196673:WLT196674 WVP196673:WVP196674 O262209:O262210 JD262209:JD262210 SZ262209:SZ262210 ACV262209:ACV262210 AMR262209:AMR262210 AWN262209:AWN262210 BGJ262209:BGJ262210 BQF262209:BQF262210 CAB262209:CAB262210 CJX262209:CJX262210 CTT262209:CTT262210 DDP262209:DDP262210 DNL262209:DNL262210 DXH262209:DXH262210 EHD262209:EHD262210 EQZ262209:EQZ262210 FAV262209:FAV262210 FKR262209:FKR262210 FUN262209:FUN262210 GEJ262209:GEJ262210 GOF262209:GOF262210 GYB262209:GYB262210 HHX262209:HHX262210 HRT262209:HRT262210 IBP262209:IBP262210 ILL262209:ILL262210 IVH262209:IVH262210 JFD262209:JFD262210 JOZ262209:JOZ262210 JYV262209:JYV262210 KIR262209:KIR262210 KSN262209:KSN262210 LCJ262209:LCJ262210 LMF262209:LMF262210 LWB262209:LWB262210 MFX262209:MFX262210 MPT262209:MPT262210 MZP262209:MZP262210 NJL262209:NJL262210 NTH262209:NTH262210 ODD262209:ODD262210 OMZ262209:OMZ262210 OWV262209:OWV262210 PGR262209:PGR262210 PQN262209:PQN262210 QAJ262209:QAJ262210 QKF262209:QKF262210 QUB262209:QUB262210 RDX262209:RDX262210 RNT262209:RNT262210 RXP262209:RXP262210 SHL262209:SHL262210 SRH262209:SRH262210 TBD262209:TBD262210 TKZ262209:TKZ262210 TUV262209:TUV262210 UER262209:UER262210 UON262209:UON262210 UYJ262209:UYJ262210 VIF262209:VIF262210 VSB262209:VSB262210 WBX262209:WBX262210 WLT262209:WLT262210 WVP262209:WVP262210 O327745:O327746 JD327745:JD327746 SZ327745:SZ327746 ACV327745:ACV327746 AMR327745:AMR327746 AWN327745:AWN327746 BGJ327745:BGJ327746 BQF327745:BQF327746 CAB327745:CAB327746 CJX327745:CJX327746 CTT327745:CTT327746 DDP327745:DDP327746 DNL327745:DNL327746 DXH327745:DXH327746 EHD327745:EHD327746 EQZ327745:EQZ327746 FAV327745:FAV327746 FKR327745:FKR327746 FUN327745:FUN327746 GEJ327745:GEJ327746 GOF327745:GOF327746 GYB327745:GYB327746 HHX327745:HHX327746 HRT327745:HRT327746 IBP327745:IBP327746 ILL327745:ILL327746 IVH327745:IVH327746 JFD327745:JFD327746 JOZ327745:JOZ327746 JYV327745:JYV327746 KIR327745:KIR327746 KSN327745:KSN327746 LCJ327745:LCJ327746 LMF327745:LMF327746 LWB327745:LWB327746 MFX327745:MFX327746 MPT327745:MPT327746 MZP327745:MZP327746 NJL327745:NJL327746 NTH327745:NTH327746 ODD327745:ODD327746 OMZ327745:OMZ327746 OWV327745:OWV327746 PGR327745:PGR327746 PQN327745:PQN327746 QAJ327745:QAJ327746 QKF327745:QKF327746 QUB327745:QUB327746 RDX327745:RDX327746 RNT327745:RNT327746 RXP327745:RXP327746 SHL327745:SHL327746 SRH327745:SRH327746 TBD327745:TBD327746 TKZ327745:TKZ327746 TUV327745:TUV327746 UER327745:UER327746 UON327745:UON327746 UYJ327745:UYJ327746 VIF327745:VIF327746 VSB327745:VSB327746 WBX327745:WBX327746 WLT327745:WLT327746 WVP327745:WVP327746 O393281:O393282 JD393281:JD393282 SZ393281:SZ393282 ACV393281:ACV393282 AMR393281:AMR393282 AWN393281:AWN393282 BGJ393281:BGJ393282 BQF393281:BQF393282 CAB393281:CAB393282 CJX393281:CJX393282 CTT393281:CTT393282 DDP393281:DDP393282 DNL393281:DNL393282 DXH393281:DXH393282 EHD393281:EHD393282 EQZ393281:EQZ393282 FAV393281:FAV393282 FKR393281:FKR393282 FUN393281:FUN393282 GEJ393281:GEJ393282 GOF393281:GOF393282 GYB393281:GYB393282 HHX393281:HHX393282 HRT393281:HRT393282 IBP393281:IBP393282 ILL393281:ILL393282 IVH393281:IVH393282 JFD393281:JFD393282 JOZ393281:JOZ393282 JYV393281:JYV393282 KIR393281:KIR393282 KSN393281:KSN393282 LCJ393281:LCJ393282 LMF393281:LMF393282 LWB393281:LWB393282 MFX393281:MFX393282 MPT393281:MPT393282 MZP393281:MZP393282 NJL393281:NJL393282 NTH393281:NTH393282 ODD393281:ODD393282 OMZ393281:OMZ393282 OWV393281:OWV393282 PGR393281:PGR393282 PQN393281:PQN393282 QAJ393281:QAJ393282 QKF393281:QKF393282 QUB393281:QUB393282 RDX393281:RDX393282 RNT393281:RNT393282 RXP393281:RXP393282 SHL393281:SHL393282 SRH393281:SRH393282 TBD393281:TBD393282 TKZ393281:TKZ393282 TUV393281:TUV393282 UER393281:UER393282 UON393281:UON393282 UYJ393281:UYJ393282 VIF393281:VIF393282 VSB393281:VSB393282 WBX393281:WBX393282 WLT393281:WLT393282 WVP393281:WVP393282 O458817:O458818 JD458817:JD458818 SZ458817:SZ458818 ACV458817:ACV458818 AMR458817:AMR458818 AWN458817:AWN458818 BGJ458817:BGJ458818 BQF458817:BQF458818 CAB458817:CAB458818 CJX458817:CJX458818 CTT458817:CTT458818 DDP458817:DDP458818 DNL458817:DNL458818 DXH458817:DXH458818 EHD458817:EHD458818 EQZ458817:EQZ458818 FAV458817:FAV458818 FKR458817:FKR458818 FUN458817:FUN458818 GEJ458817:GEJ458818 GOF458817:GOF458818 GYB458817:GYB458818 HHX458817:HHX458818 HRT458817:HRT458818 IBP458817:IBP458818 ILL458817:ILL458818 IVH458817:IVH458818 JFD458817:JFD458818 JOZ458817:JOZ458818 JYV458817:JYV458818 KIR458817:KIR458818 KSN458817:KSN458818 LCJ458817:LCJ458818 LMF458817:LMF458818 LWB458817:LWB458818 MFX458817:MFX458818 MPT458817:MPT458818 MZP458817:MZP458818 NJL458817:NJL458818 NTH458817:NTH458818 ODD458817:ODD458818 OMZ458817:OMZ458818 OWV458817:OWV458818 PGR458817:PGR458818 PQN458817:PQN458818 QAJ458817:QAJ458818 QKF458817:QKF458818 QUB458817:QUB458818 RDX458817:RDX458818 RNT458817:RNT458818 RXP458817:RXP458818 SHL458817:SHL458818 SRH458817:SRH458818 TBD458817:TBD458818 TKZ458817:TKZ458818 TUV458817:TUV458818 UER458817:UER458818 UON458817:UON458818 UYJ458817:UYJ458818 VIF458817:VIF458818 VSB458817:VSB458818 WBX458817:WBX458818 WLT458817:WLT458818 WVP458817:WVP458818 O524353:O524354 JD524353:JD524354 SZ524353:SZ524354 ACV524353:ACV524354 AMR524353:AMR524354 AWN524353:AWN524354 BGJ524353:BGJ524354 BQF524353:BQF524354 CAB524353:CAB524354 CJX524353:CJX524354 CTT524353:CTT524354 DDP524353:DDP524354 DNL524353:DNL524354 DXH524353:DXH524354 EHD524353:EHD524354 EQZ524353:EQZ524354 FAV524353:FAV524354 FKR524353:FKR524354 FUN524353:FUN524354 GEJ524353:GEJ524354 GOF524353:GOF524354 GYB524353:GYB524354 HHX524353:HHX524354 HRT524353:HRT524354 IBP524353:IBP524354 ILL524353:ILL524354 IVH524353:IVH524354 JFD524353:JFD524354 JOZ524353:JOZ524354 JYV524353:JYV524354 KIR524353:KIR524354 KSN524353:KSN524354 LCJ524353:LCJ524354 LMF524353:LMF524354 LWB524353:LWB524354 MFX524353:MFX524354 MPT524353:MPT524354 MZP524353:MZP524354 NJL524353:NJL524354 NTH524353:NTH524354 ODD524353:ODD524354 OMZ524353:OMZ524354 OWV524353:OWV524354 PGR524353:PGR524354 PQN524353:PQN524354 QAJ524353:QAJ524354 QKF524353:QKF524354 QUB524353:QUB524354 RDX524353:RDX524354 RNT524353:RNT524354 RXP524353:RXP524354 SHL524353:SHL524354 SRH524353:SRH524354 TBD524353:TBD524354 TKZ524353:TKZ524354 TUV524353:TUV524354 UER524353:UER524354 UON524353:UON524354 UYJ524353:UYJ524354 VIF524353:VIF524354 VSB524353:VSB524354 WBX524353:WBX524354 WLT524353:WLT524354 WVP524353:WVP524354 O589889:O589890 JD589889:JD589890 SZ589889:SZ589890 ACV589889:ACV589890 AMR589889:AMR589890 AWN589889:AWN589890 BGJ589889:BGJ589890 BQF589889:BQF589890 CAB589889:CAB589890 CJX589889:CJX589890 CTT589889:CTT589890 DDP589889:DDP589890 DNL589889:DNL589890 DXH589889:DXH589890 EHD589889:EHD589890 EQZ589889:EQZ589890 FAV589889:FAV589890 FKR589889:FKR589890 FUN589889:FUN589890 GEJ589889:GEJ589890 GOF589889:GOF589890 GYB589889:GYB589890 HHX589889:HHX589890 HRT589889:HRT589890 IBP589889:IBP589890 ILL589889:ILL589890 IVH589889:IVH589890 JFD589889:JFD589890 JOZ589889:JOZ589890 JYV589889:JYV589890 KIR589889:KIR589890 KSN589889:KSN589890 LCJ589889:LCJ589890 LMF589889:LMF589890 LWB589889:LWB589890 MFX589889:MFX589890 MPT589889:MPT589890 MZP589889:MZP589890 NJL589889:NJL589890 NTH589889:NTH589890 ODD589889:ODD589890 OMZ589889:OMZ589890 OWV589889:OWV589890 PGR589889:PGR589890 PQN589889:PQN589890 QAJ589889:QAJ589890 QKF589889:QKF589890 QUB589889:QUB589890 RDX589889:RDX589890 RNT589889:RNT589890 RXP589889:RXP589890 SHL589889:SHL589890 SRH589889:SRH589890 TBD589889:TBD589890 TKZ589889:TKZ589890 TUV589889:TUV589890 UER589889:UER589890 UON589889:UON589890 UYJ589889:UYJ589890 VIF589889:VIF589890 VSB589889:VSB589890 WBX589889:WBX589890 WLT589889:WLT589890 WVP589889:WVP589890 O655425:O655426 JD655425:JD655426 SZ655425:SZ655426 ACV655425:ACV655426 AMR655425:AMR655426 AWN655425:AWN655426 BGJ655425:BGJ655426 BQF655425:BQF655426 CAB655425:CAB655426 CJX655425:CJX655426 CTT655425:CTT655426 DDP655425:DDP655426 DNL655425:DNL655426 DXH655425:DXH655426 EHD655425:EHD655426 EQZ655425:EQZ655426 FAV655425:FAV655426 FKR655425:FKR655426 FUN655425:FUN655426 GEJ655425:GEJ655426 GOF655425:GOF655426 GYB655425:GYB655426 HHX655425:HHX655426 HRT655425:HRT655426 IBP655425:IBP655426 ILL655425:ILL655426 IVH655425:IVH655426 JFD655425:JFD655426 JOZ655425:JOZ655426 JYV655425:JYV655426 KIR655425:KIR655426 KSN655425:KSN655426 LCJ655425:LCJ655426 LMF655425:LMF655426 LWB655425:LWB655426 MFX655425:MFX655426 MPT655425:MPT655426 MZP655425:MZP655426 NJL655425:NJL655426 NTH655425:NTH655426 ODD655425:ODD655426 OMZ655425:OMZ655426 OWV655425:OWV655426 PGR655425:PGR655426 PQN655425:PQN655426 QAJ655425:QAJ655426 QKF655425:QKF655426 QUB655425:QUB655426 RDX655425:RDX655426 RNT655425:RNT655426 RXP655425:RXP655426 SHL655425:SHL655426 SRH655425:SRH655426 TBD655425:TBD655426 TKZ655425:TKZ655426 TUV655425:TUV655426 UER655425:UER655426 UON655425:UON655426 UYJ655425:UYJ655426 VIF655425:VIF655426 VSB655425:VSB655426 WBX655425:WBX655426 WLT655425:WLT655426 WVP655425:WVP655426 O720961:O720962 JD720961:JD720962 SZ720961:SZ720962 ACV720961:ACV720962 AMR720961:AMR720962 AWN720961:AWN720962 BGJ720961:BGJ720962 BQF720961:BQF720962 CAB720961:CAB720962 CJX720961:CJX720962 CTT720961:CTT720962 DDP720961:DDP720962 DNL720961:DNL720962 DXH720961:DXH720962 EHD720961:EHD720962 EQZ720961:EQZ720962 FAV720961:FAV720962 FKR720961:FKR720962 FUN720961:FUN720962 GEJ720961:GEJ720962 GOF720961:GOF720962 GYB720961:GYB720962 HHX720961:HHX720962 HRT720961:HRT720962 IBP720961:IBP720962 ILL720961:ILL720962 IVH720961:IVH720962 JFD720961:JFD720962 JOZ720961:JOZ720962 JYV720961:JYV720962 KIR720961:KIR720962 KSN720961:KSN720962 LCJ720961:LCJ720962 LMF720961:LMF720962 LWB720961:LWB720962 MFX720961:MFX720962 MPT720961:MPT720962 MZP720961:MZP720962 NJL720961:NJL720962 NTH720961:NTH720962 ODD720961:ODD720962 OMZ720961:OMZ720962 OWV720961:OWV720962 PGR720961:PGR720962 PQN720961:PQN720962 QAJ720961:QAJ720962 QKF720961:QKF720962 QUB720961:QUB720962 RDX720961:RDX720962 RNT720961:RNT720962 RXP720961:RXP720962 SHL720961:SHL720962 SRH720961:SRH720962 TBD720961:TBD720962 TKZ720961:TKZ720962 TUV720961:TUV720962 UER720961:UER720962 UON720961:UON720962 UYJ720961:UYJ720962 VIF720961:VIF720962 VSB720961:VSB720962 WBX720961:WBX720962 WLT720961:WLT720962 WVP720961:WVP720962 O786497:O786498 JD786497:JD786498 SZ786497:SZ786498 ACV786497:ACV786498 AMR786497:AMR786498 AWN786497:AWN786498 BGJ786497:BGJ786498 BQF786497:BQF786498 CAB786497:CAB786498 CJX786497:CJX786498 CTT786497:CTT786498 DDP786497:DDP786498 DNL786497:DNL786498 DXH786497:DXH786498 EHD786497:EHD786498 EQZ786497:EQZ786498 FAV786497:FAV786498 FKR786497:FKR786498 FUN786497:FUN786498 GEJ786497:GEJ786498 GOF786497:GOF786498 GYB786497:GYB786498 HHX786497:HHX786498 HRT786497:HRT786498 IBP786497:IBP786498 ILL786497:ILL786498 IVH786497:IVH786498 JFD786497:JFD786498 JOZ786497:JOZ786498 JYV786497:JYV786498 KIR786497:KIR786498 KSN786497:KSN786498 LCJ786497:LCJ786498 LMF786497:LMF786498 LWB786497:LWB786498 MFX786497:MFX786498 MPT786497:MPT786498 MZP786497:MZP786498 NJL786497:NJL786498 NTH786497:NTH786498 ODD786497:ODD786498 OMZ786497:OMZ786498 OWV786497:OWV786498 PGR786497:PGR786498 PQN786497:PQN786498 QAJ786497:QAJ786498 QKF786497:QKF786498 QUB786497:QUB786498 RDX786497:RDX786498 RNT786497:RNT786498 RXP786497:RXP786498 SHL786497:SHL786498 SRH786497:SRH786498 TBD786497:TBD786498 TKZ786497:TKZ786498 TUV786497:TUV786498 UER786497:UER786498 UON786497:UON786498 UYJ786497:UYJ786498 VIF786497:VIF786498 VSB786497:VSB786498 WBX786497:WBX786498 WLT786497:WLT786498 WVP786497:WVP786498 O852033:O852034 JD852033:JD852034 SZ852033:SZ852034 ACV852033:ACV852034 AMR852033:AMR852034 AWN852033:AWN852034 BGJ852033:BGJ852034 BQF852033:BQF852034 CAB852033:CAB852034 CJX852033:CJX852034 CTT852033:CTT852034 DDP852033:DDP852034 DNL852033:DNL852034 DXH852033:DXH852034 EHD852033:EHD852034 EQZ852033:EQZ852034 FAV852033:FAV852034 FKR852033:FKR852034 FUN852033:FUN852034 GEJ852033:GEJ852034 GOF852033:GOF852034 GYB852033:GYB852034 HHX852033:HHX852034 HRT852033:HRT852034 IBP852033:IBP852034 ILL852033:ILL852034 IVH852033:IVH852034 JFD852033:JFD852034 JOZ852033:JOZ852034 JYV852033:JYV852034 KIR852033:KIR852034 KSN852033:KSN852034 LCJ852033:LCJ852034 LMF852033:LMF852034 LWB852033:LWB852034 MFX852033:MFX852034 MPT852033:MPT852034 MZP852033:MZP852034 NJL852033:NJL852034 NTH852033:NTH852034 ODD852033:ODD852034 OMZ852033:OMZ852034 OWV852033:OWV852034 PGR852033:PGR852034 PQN852033:PQN852034 QAJ852033:QAJ852034 QKF852033:QKF852034 QUB852033:QUB852034 RDX852033:RDX852034 RNT852033:RNT852034 RXP852033:RXP852034 SHL852033:SHL852034 SRH852033:SRH852034 TBD852033:TBD852034 TKZ852033:TKZ852034 TUV852033:TUV852034 UER852033:UER852034 UON852033:UON852034 UYJ852033:UYJ852034 VIF852033:VIF852034 VSB852033:VSB852034 WBX852033:WBX852034 WLT852033:WLT852034 WVP852033:WVP852034 O917569:O917570 JD917569:JD917570 SZ917569:SZ917570 ACV917569:ACV917570 AMR917569:AMR917570 AWN917569:AWN917570 BGJ917569:BGJ917570 BQF917569:BQF917570 CAB917569:CAB917570 CJX917569:CJX917570 CTT917569:CTT917570 DDP917569:DDP917570 DNL917569:DNL917570 DXH917569:DXH917570 EHD917569:EHD917570 EQZ917569:EQZ917570 FAV917569:FAV917570 FKR917569:FKR917570 FUN917569:FUN917570 GEJ917569:GEJ917570 GOF917569:GOF917570 GYB917569:GYB917570 HHX917569:HHX917570 HRT917569:HRT917570 IBP917569:IBP917570 ILL917569:ILL917570 IVH917569:IVH917570 JFD917569:JFD917570 JOZ917569:JOZ917570 JYV917569:JYV917570 KIR917569:KIR917570 KSN917569:KSN917570 LCJ917569:LCJ917570 LMF917569:LMF917570 LWB917569:LWB917570 MFX917569:MFX917570 MPT917569:MPT917570 MZP917569:MZP917570 NJL917569:NJL917570 NTH917569:NTH917570 ODD917569:ODD917570 OMZ917569:OMZ917570 OWV917569:OWV917570 PGR917569:PGR917570 PQN917569:PQN917570 QAJ917569:QAJ917570 QKF917569:QKF917570 QUB917569:QUB917570 RDX917569:RDX917570 RNT917569:RNT917570 RXP917569:RXP917570 SHL917569:SHL917570 SRH917569:SRH917570 TBD917569:TBD917570 TKZ917569:TKZ917570 TUV917569:TUV917570 UER917569:UER917570 UON917569:UON917570 UYJ917569:UYJ917570 VIF917569:VIF917570 VSB917569:VSB917570 WBX917569:WBX917570 WLT917569:WLT917570 WVP917569:WVP917570 O983105:O983106 JD983105:JD983106 SZ983105:SZ983106 ACV983105:ACV983106 AMR983105:AMR983106 AWN983105:AWN983106 BGJ983105:BGJ983106 BQF983105:BQF983106 CAB983105:CAB983106 CJX983105:CJX983106 CTT983105:CTT983106 DDP983105:DDP983106 DNL983105:DNL983106 DXH983105:DXH983106 EHD983105:EHD983106 EQZ983105:EQZ983106 FAV983105:FAV983106 FKR983105:FKR983106 FUN983105:FUN983106 GEJ983105:GEJ983106 GOF983105:GOF983106 GYB983105:GYB983106 HHX983105:HHX983106 HRT983105:HRT983106 IBP983105:IBP983106 ILL983105:ILL983106 IVH983105:IVH983106 JFD983105:JFD983106 JOZ983105:JOZ983106 JYV983105:JYV983106 KIR983105:KIR983106 KSN983105:KSN983106 LCJ983105:LCJ983106 LMF983105:LMF983106 LWB983105:LWB983106 MFX983105:MFX983106 MPT983105:MPT983106 MZP983105:MZP983106 NJL983105:NJL983106 NTH983105:NTH983106 ODD983105:ODD983106 OMZ983105:OMZ983106 OWV983105:OWV983106 PGR983105:PGR983106 PQN983105:PQN983106 QAJ983105:QAJ983106 QKF983105:QKF983106 QUB983105:QUB983106 RDX983105:RDX983106 RNT983105:RNT983106 RXP983105:RXP983106 SHL983105:SHL983106 SRH983105:SRH983106 TBD983105:TBD983106 TKZ983105:TKZ983106 TUV983105:TUV983106 UER983105:UER983106 UON983105:UON983106 UYJ983105:UYJ983106 VIF983105:VIF983106 VSB983105:VSB983106 WBX983105:WBX983106 WLT983105:WLT983106 V131137:AB131138 JJ65601:JQ65602 TF65601:TM65602 ADB65601:ADI65602 AMX65601:ANE65602 AWT65601:AXA65602 BGP65601:BGW65602 BQL65601:BQS65602 CAH65601:CAO65602 CKD65601:CKK65602 CTZ65601:CUG65602 DDV65601:DEC65602 DNR65601:DNY65602 DXN65601:DXU65602 EHJ65601:EHQ65602 ERF65601:ERM65602 FBB65601:FBI65602 FKX65601:FLE65602 FUT65601:FVA65602 GEP65601:GEW65602 GOL65601:GOS65602 GYH65601:GYO65602 HID65601:HIK65602 HRZ65601:HSG65602 IBV65601:ICC65602 ILR65601:ILY65602 IVN65601:IVU65602 JFJ65601:JFQ65602 JPF65601:JPM65602 JZB65601:JZI65602 KIX65601:KJE65602 KST65601:KTA65602 LCP65601:LCW65602 LML65601:LMS65602 LWH65601:LWO65602 MGD65601:MGK65602 MPZ65601:MQG65602 MZV65601:NAC65602 NJR65601:NJY65602 NTN65601:NTU65602 ODJ65601:ODQ65602 ONF65601:ONM65602 OXB65601:OXI65602 PGX65601:PHE65602 PQT65601:PRA65602 QAP65601:QAW65602 QKL65601:QKS65602 QUH65601:QUO65602 RED65601:REK65602 RNZ65601:ROG65602 RXV65601:RYC65602 SHR65601:SHY65602 SRN65601:SRU65602 TBJ65601:TBQ65602 TLF65601:TLM65602 TVB65601:TVI65602 UEX65601:UFE65602 UOT65601:UPA65602 UYP65601:UYW65602 VIL65601:VIS65602 VSH65601:VSO65602 WCD65601:WCK65602 WLZ65601:WMG65602 WVV65601:WWC65602 V196673:AB196674 JJ131137:JQ131138 TF131137:TM131138 ADB131137:ADI131138 AMX131137:ANE131138 AWT131137:AXA131138 BGP131137:BGW131138 BQL131137:BQS131138 CAH131137:CAO131138 CKD131137:CKK131138 CTZ131137:CUG131138 DDV131137:DEC131138 DNR131137:DNY131138 DXN131137:DXU131138 EHJ131137:EHQ131138 ERF131137:ERM131138 FBB131137:FBI131138 FKX131137:FLE131138 FUT131137:FVA131138 GEP131137:GEW131138 GOL131137:GOS131138 GYH131137:GYO131138 HID131137:HIK131138 HRZ131137:HSG131138 IBV131137:ICC131138 ILR131137:ILY131138 IVN131137:IVU131138 JFJ131137:JFQ131138 JPF131137:JPM131138 JZB131137:JZI131138 KIX131137:KJE131138 KST131137:KTA131138 LCP131137:LCW131138 LML131137:LMS131138 LWH131137:LWO131138 MGD131137:MGK131138 MPZ131137:MQG131138 MZV131137:NAC131138 NJR131137:NJY131138 NTN131137:NTU131138 ODJ131137:ODQ131138 ONF131137:ONM131138 OXB131137:OXI131138 PGX131137:PHE131138 PQT131137:PRA131138 QAP131137:QAW131138 QKL131137:QKS131138 QUH131137:QUO131138 RED131137:REK131138 RNZ131137:ROG131138 RXV131137:RYC131138 SHR131137:SHY131138 SRN131137:SRU131138 TBJ131137:TBQ131138 TLF131137:TLM131138 TVB131137:TVI131138 UEX131137:UFE131138 UOT131137:UPA131138 UYP131137:UYW131138 VIL131137:VIS131138 VSH131137:VSO131138 WCD131137:WCK131138 WLZ131137:WMG131138 WVV131137:WWC131138 V262209:AB262210 JJ196673:JQ196674 TF196673:TM196674 ADB196673:ADI196674 AMX196673:ANE196674 AWT196673:AXA196674 BGP196673:BGW196674 BQL196673:BQS196674 CAH196673:CAO196674 CKD196673:CKK196674 CTZ196673:CUG196674 DDV196673:DEC196674 DNR196673:DNY196674 DXN196673:DXU196674 EHJ196673:EHQ196674 ERF196673:ERM196674 FBB196673:FBI196674 FKX196673:FLE196674 FUT196673:FVA196674 GEP196673:GEW196674 GOL196673:GOS196674 GYH196673:GYO196674 HID196673:HIK196674 HRZ196673:HSG196674 IBV196673:ICC196674 ILR196673:ILY196674 IVN196673:IVU196674 JFJ196673:JFQ196674 JPF196673:JPM196674 JZB196673:JZI196674 KIX196673:KJE196674 KST196673:KTA196674 LCP196673:LCW196674 LML196673:LMS196674 LWH196673:LWO196674 MGD196673:MGK196674 MPZ196673:MQG196674 MZV196673:NAC196674 NJR196673:NJY196674 NTN196673:NTU196674 ODJ196673:ODQ196674 ONF196673:ONM196674 OXB196673:OXI196674 PGX196673:PHE196674 PQT196673:PRA196674 QAP196673:QAW196674 QKL196673:QKS196674 QUH196673:QUO196674 RED196673:REK196674 RNZ196673:ROG196674 RXV196673:RYC196674 SHR196673:SHY196674 SRN196673:SRU196674 TBJ196673:TBQ196674 TLF196673:TLM196674 TVB196673:TVI196674 UEX196673:UFE196674 UOT196673:UPA196674 UYP196673:UYW196674 VIL196673:VIS196674 VSH196673:VSO196674 WCD196673:WCK196674 WLZ196673:WMG196674 WVV196673:WWC196674 V327745:AB327746 JJ262209:JQ262210 TF262209:TM262210 ADB262209:ADI262210 AMX262209:ANE262210 AWT262209:AXA262210 BGP262209:BGW262210 BQL262209:BQS262210 CAH262209:CAO262210 CKD262209:CKK262210 CTZ262209:CUG262210 DDV262209:DEC262210 DNR262209:DNY262210 DXN262209:DXU262210 EHJ262209:EHQ262210 ERF262209:ERM262210 FBB262209:FBI262210 FKX262209:FLE262210 FUT262209:FVA262210 GEP262209:GEW262210 GOL262209:GOS262210 GYH262209:GYO262210 HID262209:HIK262210 HRZ262209:HSG262210 IBV262209:ICC262210 ILR262209:ILY262210 IVN262209:IVU262210 JFJ262209:JFQ262210 JPF262209:JPM262210 JZB262209:JZI262210 KIX262209:KJE262210 KST262209:KTA262210 LCP262209:LCW262210 LML262209:LMS262210 LWH262209:LWO262210 MGD262209:MGK262210 MPZ262209:MQG262210 MZV262209:NAC262210 NJR262209:NJY262210 NTN262209:NTU262210 ODJ262209:ODQ262210 ONF262209:ONM262210 OXB262209:OXI262210 PGX262209:PHE262210 PQT262209:PRA262210 QAP262209:QAW262210 QKL262209:QKS262210 QUH262209:QUO262210 RED262209:REK262210 RNZ262209:ROG262210 RXV262209:RYC262210 SHR262209:SHY262210 SRN262209:SRU262210 TBJ262209:TBQ262210 TLF262209:TLM262210 TVB262209:TVI262210 UEX262209:UFE262210 UOT262209:UPA262210 UYP262209:UYW262210 VIL262209:VIS262210 VSH262209:VSO262210 WCD262209:WCK262210 WLZ262209:WMG262210 WVV262209:WWC262210 V393281:AB393282 JJ327745:JQ327746 TF327745:TM327746 ADB327745:ADI327746 AMX327745:ANE327746 AWT327745:AXA327746 BGP327745:BGW327746 BQL327745:BQS327746 CAH327745:CAO327746 CKD327745:CKK327746 CTZ327745:CUG327746 DDV327745:DEC327746 DNR327745:DNY327746 DXN327745:DXU327746 EHJ327745:EHQ327746 ERF327745:ERM327746 FBB327745:FBI327746 FKX327745:FLE327746 FUT327745:FVA327746 GEP327745:GEW327746 GOL327745:GOS327746 GYH327745:GYO327746 HID327745:HIK327746 HRZ327745:HSG327746 IBV327745:ICC327746 ILR327745:ILY327746 IVN327745:IVU327746 JFJ327745:JFQ327746 JPF327745:JPM327746 JZB327745:JZI327746 KIX327745:KJE327746 KST327745:KTA327746 LCP327745:LCW327746 LML327745:LMS327746 LWH327745:LWO327746 MGD327745:MGK327746 MPZ327745:MQG327746 MZV327745:NAC327746 NJR327745:NJY327746 NTN327745:NTU327746 ODJ327745:ODQ327746 ONF327745:ONM327746 OXB327745:OXI327746 PGX327745:PHE327746 PQT327745:PRA327746 QAP327745:QAW327746 QKL327745:QKS327746 QUH327745:QUO327746 RED327745:REK327746 RNZ327745:ROG327746 RXV327745:RYC327746 SHR327745:SHY327746 SRN327745:SRU327746 TBJ327745:TBQ327746 TLF327745:TLM327746 TVB327745:TVI327746 UEX327745:UFE327746 UOT327745:UPA327746 UYP327745:UYW327746 VIL327745:VIS327746 VSH327745:VSO327746 WCD327745:WCK327746 WLZ327745:WMG327746 WVV327745:WWC327746 V458817:AB458818 JJ393281:JQ393282 TF393281:TM393282 ADB393281:ADI393282 AMX393281:ANE393282 AWT393281:AXA393282 BGP393281:BGW393282 BQL393281:BQS393282 CAH393281:CAO393282 CKD393281:CKK393282 CTZ393281:CUG393282 DDV393281:DEC393282 DNR393281:DNY393282 DXN393281:DXU393282 EHJ393281:EHQ393282 ERF393281:ERM393282 FBB393281:FBI393282 FKX393281:FLE393282 FUT393281:FVA393282 GEP393281:GEW393282 GOL393281:GOS393282 GYH393281:GYO393282 HID393281:HIK393282 HRZ393281:HSG393282 IBV393281:ICC393282 ILR393281:ILY393282 IVN393281:IVU393282 JFJ393281:JFQ393282 JPF393281:JPM393282 JZB393281:JZI393282 KIX393281:KJE393282 KST393281:KTA393282 LCP393281:LCW393282 LML393281:LMS393282 LWH393281:LWO393282 MGD393281:MGK393282 MPZ393281:MQG393282 MZV393281:NAC393282 NJR393281:NJY393282 NTN393281:NTU393282 ODJ393281:ODQ393282 ONF393281:ONM393282 OXB393281:OXI393282 PGX393281:PHE393282 PQT393281:PRA393282 QAP393281:QAW393282 QKL393281:QKS393282 QUH393281:QUO393282 RED393281:REK393282 RNZ393281:ROG393282 RXV393281:RYC393282 SHR393281:SHY393282 SRN393281:SRU393282 TBJ393281:TBQ393282 TLF393281:TLM393282 TVB393281:TVI393282 UEX393281:UFE393282 UOT393281:UPA393282 UYP393281:UYW393282 VIL393281:VIS393282 VSH393281:VSO393282 WCD393281:WCK393282 WLZ393281:WMG393282 WVV393281:WWC393282 V524353:AB524354 JJ458817:JQ458818 TF458817:TM458818 ADB458817:ADI458818 AMX458817:ANE458818 AWT458817:AXA458818 BGP458817:BGW458818 BQL458817:BQS458818 CAH458817:CAO458818 CKD458817:CKK458818 CTZ458817:CUG458818 DDV458817:DEC458818 DNR458817:DNY458818 DXN458817:DXU458818 EHJ458817:EHQ458818 ERF458817:ERM458818 FBB458817:FBI458818 FKX458817:FLE458818 FUT458817:FVA458818 GEP458817:GEW458818 GOL458817:GOS458818 GYH458817:GYO458818 HID458817:HIK458818 HRZ458817:HSG458818 IBV458817:ICC458818 ILR458817:ILY458818 IVN458817:IVU458818 JFJ458817:JFQ458818 JPF458817:JPM458818 JZB458817:JZI458818 KIX458817:KJE458818 KST458817:KTA458818 LCP458817:LCW458818 LML458817:LMS458818 LWH458817:LWO458818 MGD458817:MGK458818 MPZ458817:MQG458818 MZV458817:NAC458818 NJR458817:NJY458818 NTN458817:NTU458818 ODJ458817:ODQ458818 ONF458817:ONM458818 OXB458817:OXI458818 PGX458817:PHE458818 PQT458817:PRA458818 QAP458817:QAW458818 QKL458817:QKS458818 QUH458817:QUO458818 RED458817:REK458818 RNZ458817:ROG458818 RXV458817:RYC458818 SHR458817:SHY458818 SRN458817:SRU458818 TBJ458817:TBQ458818 TLF458817:TLM458818 TVB458817:TVI458818 UEX458817:UFE458818 UOT458817:UPA458818 UYP458817:UYW458818 VIL458817:VIS458818 VSH458817:VSO458818 WCD458817:WCK458818 WLZ458817:WMG458818 WVV458817:WWC458818 V589889:AB589890 JJ524353:JQ524354 TF524353:TM524354 ADB524353:ADI524354 AMX524353:ANE524354 AWT524353:AXA524354 BGP524353:BGW524354 BQL524353:BQS524354 CAH524353:CAO524354 CKD524353:CKK524354 CTZ524353:CUG524354 DDV524353:DEC524354 DNR524353:DNY524354 DXN524353:DXU524354 EHJ524353:EHQ524354 ERF524353:ERM524354 FBB524353:FBI524354 FKX524353:FLE524354 FUT524353:FVA524354 GEP524353:GEW524354 GOL524353:GOS524354 GYH524353:GYO524354 HID524353:HIK524354 HRZ524353:HSG524354 IBV524353:ICC524354 ILR524353:ILY524354 IVN524353:IVU524354 JFJ524353:JFQ524354 JPF524353:JPM524354 JZB524353:JZI524354 KIX524353:KJE524354 KST524353:KTA524354 LCP524353:LCW524354 LML524353:LMS524354 LWH524353:LWO524354 MGD524353:MGK524354 MPZ524353:MQG524354 MZV524353:NAC524354 NJR524353:NJY524354 NTN524353:NTU524354 ODJ524353:ODQ524354 ONF524353:ONM524354 OXB524353:OXI524354 PGX524353:PHE524354 PQT524353:PRA524354 QAP524353:QAW524354 QKL524353:QKS524354 QUH524353:QUO524354 RED524353:REK524354 RNZ524353:ROG524354 RXV524353:RYC524354 SHR524353:SHY524354 SRN524353:SRU524354 TBJ524353:TBQ524354 TLF524353:TLM524354 TVB524353:TVI524354 UEX524353:UFE524354 UOT524353:UPA524354 UYP524353:UYW524354 VIL524353:VIS524354 VSH524353:VSO524354 WCD524353:WCK524354 WLZ524353:WMG524354 WVV524353:WWC524354 V655425:AB655426 JJ589889:JQ589890 TF589889:TM589890 ADB589889:ADI589890 AMX589889:ANE589890 AWT589889:AXA589890 BGP589889:BGW589890 BQL589889:BQS589890 CAH589889:CAO589890 CKD589889:CKK589890 CTZ589889:CUG589890 DDV589889:DEC589890 DNR589889:DNY589890 DXN589889:DXU589890 EHJ589889:EHQ589890 ERF589889:ERM589890 FBB589889:FBI589890 FKX589889:FLE589890 FUT589889:FVA589890 GEP589889:GEW589890 GOL589889:GOS589890 GYH589889:GYO589890 HID589889:HIK589890 HRZ589889:HSG589890 IBV589889:ICC589890 ILR589889:ILY589890 IVN589889:IVU589890 JFJ589889:JFQ589890 JPF589889:JPM589890 JZB589889:JZI589890 KIX589889:KJE589890 KST589889:KTA589890 LCP589889:LCW589890 LML589889:LMS589890 LWH589889:LWO589890 MGD589889:MGK589890 MPZ589889:MQG589890 MZV589889:NAC589890 NJR589889:NJY589890 NTN589889:NTU589890 ODJ589889:ODQ589890 ONF589889:ONM589890 OXB589889:OXI589890 PGX589889:PHE589890 PQT589889:PRA589890 QAP589889:QAW589890 QKL589889:QKS589890 QUH589889:QUO589890 RED589889:REK589890 RNZ589889:ROG589890 RXV589889:RYC589890 SHR589889:SHY589890 SRN589889:SRU589890 TBJ589889:TBQ589890 TLF589889:TLM589890 TVB589889:TVI589890 UEX589889:UFE589890 UOT589889:UPA589890 UYP589889:UYW589890 VIL589889:VIS589890 VSH589889:VSO589890 WCD589889:WCK589890 WLZ589889:WMG589890 WVV589889:WWC589890 V720961:AB720962 JJ655425:JQ655426 TF655425:TM655426 ADB655425:ADI655426 AMX655425:ANE655426 AWT655425:AXA655426 BGP655425:BGW655426 BQL655425:BQS655426 CAH655425:CAO655426 CKD655425:CKK655426 CTZ655425:CUG655426 DDV655425:DEC655426 DNR655425:DNY655426 DXN655425:DXU655426 EHJ655425:EHQ655426 ERF655425:ERM655426 FBB655425:FBI655426 FKX655425:FLE655426 FUT655425:FVA655426 GEP655425:GEW655426 GOL655425:GOS655426 GYH655425:GYO655426 HID655425:HIK655426 HRZ655425:HSG655426 IBV655425:ICC655426 ILR655425:ILY655426 IVN655425:IVU655426 JFJ655425:JFQ655426 JPF655425:JPM655426 JZB655425:JZI655426 KIX655425:KJE655426 KST655425:KTA655426 LCP655425:LCW655426 LML655425:LMS655426 LWH655425:LWO655426 MGD655425:MGK655426 MPZ655425:MQG655426 MZV655425:NAC655426 NJR655425:NJY655426 NTN655425:NTU655426 ODJ655425:ODQ655426 ONF655425:ONM655426 OXB655425:OXI655426 PGX655425:PHE655426 PQT655425:PRA655426 QAP655425:QAW655426 QKL655425:QKS655426 QUH655425:QUO655426 RED655425:REK655426 RNZ655425:ROG655426 RXV655425:RYC655426 SHR655425:SHY655426 SRN655425:SRU655426 TBJ655425:TBQ655426 TLF655425:TLM655426 TVB655425:TVI655426 UEX655425:UFE655426 UOT655425:UPA655426 UYP655425:UYW655426 VIL655425:VIS655426 VSH655425:VSO655426 WCD655425:WCK655426 WLZ655425:WMG655426 WVV655425:WWC655426 V786497:AB786498 JJ720961:JQ720962 TF720961:TM720962 ADB720961:ADI720962 AMX720961:ANE720962 AWT720961:AXA720962 BGP720961:BGW720962 BQL720961:BQS720962 CAH720961:CAO720962 CKD720961:CKK720962 CTZ720961:CUG720962 DDV720961:DEC720962 DNR720961:DNY720962 DXN720961:DXU720962 EHJ720961:EHQ720962 ERF720961:ERM720962 FBB720961:FBI720962 FKX720961:FLE720962 FUT720961:FVA720962 GEP720961:GEW720962 GOL720961:GOS720962 GYH720961:GYO720962 HID720961:HIK720962 HRZ720961:HSG720962 IBV720961:ICC720962 ILR720961:ILY720962 IVN720961:IVU720962 JFJ720961:JFQ720962 JPF720961:JPM720962 JZB720961:JZI720962 KIX720961:KJE720962 KST720961:KTA720962 LCP720961:LCW720962 LML720961:LMS720962 LWH720961:LWO720962 MGD720961:MGK720962 MPZ720961:MQG720962 MZV720961:NAC720962 NJR720961:NJY720962 NTN720961:NTU720962 ODJ720961:ODQ720962 ONF720961:ONM720962 OXB720961:OXI720962 PGX720961:PHE720962 PQT720961:PRA720962 QAP720961:QAW720962 QKL720961:QKS720962 QUH720961:QUO720962 RED720961:REK720962 RNZ720961:ROG720962 RXV720961:RYC720962 SHR720961:SHY720962 SRN720961:SRU720962 TBJ720961:TBQ720962 TLF720961:TLM720962 TVB720961:TVI720962 UEX720961:UFE720962 UOT720961:UPA720962 UYP720961:UYW720962 VIL720961:VIS720962 VSH720961:VSO720962 WCD720961:WCK720962 WLZ720961:WMG720962 WVV720961:WWC720962 V852033:AB852034 JJ786497:JQ786498 TF786497:TM786498 ADB786497:ADI786498 AMX786497:ANE786498 AWT786497:AXA786498 BGP786497:BGW786498 BQL786497:BQS786498 CAH786497:CAO786498 CKD786497:CKK786498 CTZ786497:CUG786498 DDV786497:DEC786498 DNR786497:DNY786498 DXN786497:DXU786498 EHJ786497:EHQ786498 ERF786497:ERM786498 FBB786497:FBI786498 FKX786497:FLE786498 FUT786497:FVA786498 GEP786497:GEW786498 GOL786497:GOS786498 GYH786497:GYO786498 HID786497:HIK786498 HRZ786497:HSG786498 IBV786497:ICC786498 ILR786497:ILY786498 IVN786497:IVU786498 JFJ786497:JFQ786498 JPF786497:JPM786498 JZB786497:JZI786498 KIX786497:KJE786498 KST786497:KTA786498 LCP786497:LCW786498 LML786497:LMS786498 LWH786497:LWO786498 MGD786497:MGK786498 MPZ786497:MQG786498 MZV786497:NAC786498 NJR786497:NJY786498 NTN786497:NTU786498 ODJ786497:ODQ786498 ONF786497:ONM786498 OXB786497:OXI786498 PGX786497:PHE786498 PQT786497:PRA786498 QAP786497:QAW786498 QKL786497:QKS786498 QUH786497:QUO786498 RED786497:REK786498 RNZ786497:ROG786498 RXV786497:RYC786498 SHR786497:SHY786498 SRN786497:SRU786498 TBJ786497:TBQ786498 TLF786497:TLM786498 TVB786497:TVI786498 UEX786497:UFE786498 UOT786497:UPA786498 UYP786497:UYW786498 VIL786497:VIS786498 VSH786497:VSO786498 WCD786497:WCK786498 WLZ786497:WMG786498 WVV786497:WWC786498 V917569:AB917570 JJ852033:JQ852034 TF852033:TM852034 ADB852033:ADI852034 AMX852033:ANE852034 AWT852033:AXA852034 BGP852033:BGW852034 BQL852033:BQS852034 CAH852033:CAO852034 CKD852033:CKK852034 CTZ852033:CUG852034 DDV852033:DEC852034 DNR852033:DNY852034 DXN852033:DXU852034 EHJ852033:EHQ852034 ERF852033:ERM852034 FBB852033:FBI852034 FKX852033:FLE852034 FUT852033:FVA852034 GEP852033:GEW852034 GOL852033:GOS852034 GYH852033:GYO852034 HID852033:HIK852034 HRZ852033:HSG852034 IBV852033:ICC852034 ILR852033:ILY852034 IVN852033:IVU852034 JFJ852033:JFQ852034 JPF852033:JPM852034 JZB852033:JZI852034 KIX852033:KJE852034 KST852033:KTA852034 LCP852033:LCW852034 LML852033:LMS852034 LWH852033:LWO852034 MGD852033:MGK852034 MPZ852033:MQG852034 MZV852033:NAC852034 NJR852033:NJY852034 NTN852033:NTU852034 ODJ852033:ODQ852034 ONF852033:ONM852034 OXB852033:OXI852034 PGX852033:PHE852034 PQT852033:PRA852034 QAP852033:QAW852034 QKL852033:QKS852034 QUH852033:QUO852034 RED852033:REK852034 RNZ852033:ROG852034 RXV852033:RYC852034 SHR852033:SHY852034 SRN852033:SRU852034 TBJ852033:TBQ852034 TLF852033:TLM852034 TVB852033:TVI852034 UEX852033:UFE852034 UOT852033:UPA852034 UYP852033:UYW852034 VIL852033:VIS852034 VSH852033:VSO852034 WCD852033:WCK852034 WLZ852033:WMG852034 WVV852033:WWC852034 V983105:AB983106 JJ917569:JQ917570 TF917569:TM917570 ADB917569:ADI917570 AMX917569:ANE917570 AWT917569:AXA917570 BGP917569:BGW917570 BQL917569:BQS917570 CAH917569:CAO917570 CKD917569:CKK917570 CTZ917569:CUG917570 DDV917569:DEC917570 DNR917569:DNY917570 DXN917569:DXU917570 EHJ917569:EHQ917570 ERF917569:ERM917570 FBB917569:FBI917570 FKX917569:FLE917570 FUT917569:FVA917570 GEP917569:GEW917570 GOL917569:GOS917570 GYH917569:GYO917570 HID917569:HIK917570 HRZ917569:HSG917570 IBV917569:ICC917570 ILR917569:ILY917570 IVN917569:IVU917570 JFJ917569:JFQ917570 JPF917569:JPM917570 JZB917569:JZI917570 KIX917569:KJE917570 KST917569:KTA917570 LCP917569:LCW917570 LML917569:LMS917570 LWH917569:LWO917570 MGD917569:MGK917570 MPZ917569:MQG917570 MZV917569:NAC917570 NJR917569:NJY917570 NTN917569:NTU917570 ODJ917569:ODQ917570 ONF917569:ONM917570 OXB917569:OXI917570 PGX917569:PHE917570 PQT917569:PRA917570 QAP917569:QAW917570 QKL917569:QKS917570 QUH917569:QUO917570 RED917569:REK917570 RNZ917569:ROG917570 RXV917569:RYC917570 SHR917569:SHY917570 SRN917569:SRU917570 TBJ917569:TBQ917570 TLF917569:TLM917570 TVB917569:TVI917570 UEX917569:UFE917570 UOT917569:UPA917570 UYP917569:UYW917570 VIL917569:VIS917570 VSH917569:VSO917570 WCD917569:WCK917570 WLZ917569:WMG917570 WVV917569:WWC917570 V65553:AB65553 JJ983105:JQ983106 TF983105:TM983106 ADB983105:ADI983106 AMX983105:ANE983106 AWT983105:AXA983106 BGP983105:BGW983106 BQL983105:BQS983106 CAH983105:CAO983106 CKD983105:CKK983106 CTZ983105:CUG983106 DDV983105:DEC983106 DNR983105:DNY983106 DXN983105:DXU983106 EHJ983105:EHQ983106 ERF983105:ERM983106 FBB983105:FBI983106 FKX983105:FLE983106 FUT983105:FVA983106 GEP983105:GEW983106 GOL983105:GOS983106 GYH983105:GYO983106 HID983105:HIK983106 HRZ983105:HSG983106 IBV983105:ICC983106 ILR983105:ILY983106 IVN983105:IVU983106 JFJ983105:JFQ983106 JPF983105:JPM983106 JZB983105:JZI983106 KIX983105:KJE983106 KST983105:KTA983106 LCP983105:LCW983106 LML983105:LMS983106 LWH983105:LWO983106 MGD983105:MGK983106 MPZ983105:MQG983106 MZV983105:NAC983106 NJR983105:NJY983106 NTN983105:NTU983106 ODJ983105:ODQ983106 ONF983105:ONM983106 OXB983105:OXI983106 PGX983105:PHE983106 PQT983105:PRA983106 QAP983105:QAW983106 QKL983105:QKS983106 QUH983105:QUO983106 RED983105:REK983106 RNZ983105:ROG983106 RXV983105:RYC983106 SHR983105:SHY983106 SRN983105:SRU983106 TBJ983105:TBQ983106 TLF983105:TLM983106 TVB983105:TVI983106 UEX983105:UFE983106 UOT983105:UPA983106 UYP983105:UYW983106 VIL983105:VIS983106 VSH983105:VSO983106 WCD983105:WCK983106 WLZ983105:WMG983106 TVM983105:TVN983106 JU65601:JV65602 TQ65601:TR65602 ADM65601:ADN65602 ANI65601:ANJ65602 AXE65601:AXF65602 BHA65601:BHB65602 BQW65601:BQX65602 CAS65601:CAT65602 CKO65601:CKP65602 CUK65601:CUL65602 DEG65601:DEH65602 DOC65601:DOD65602 DXY65601:DXZ65602 EHU65601:EHV65602 ERQ65601:ERR65602 FBM65601:FBN65602 FLI65601:FLJ65602 FVE65601:FVF65602 GFA65601:GFB65602 GOW65601:GOX65602 GYS65601:GYT65602 HIO65601:HIP65602 HSK65601:HSL65602 ICG65601:ICH65602 IMC65601:IMD65602 IVY65601:IVZ65602 JFU65601:JFV65602 JPQ65601:JPR65602 JZM65601:JZN65602 KJI65601:KJJ65602 KTE65601:KTF65602 LDA65601:LDB65602 LMW65601:LMX65602 LWS65601:LWT65602 MGO65601:MGP65602 MQK65601:MQL65602 NAG65601:NAH65602 NKC65601:NKD65602 NTY65601:NTZ65602 ODU65601:ODV65602 ONQ65601:ONR65602 OXM65601:OXN65602 PHI65601:PHJ65602 PRE65601:PRF65602 QBA65601:QBB65602 QKW65601:QKX65602 QUS65601:QUT65602 REO65601:REP65602 ROK65601:ROL65602 RYG65601:RYH65602 SIC65601:SID65602 SRY65601:SRZ65602 TBU65601:TBV65602 TLQ65601:TLR65602 TVM65601:TVN65602 UFI65601:UFJ65602 UPE65601:UPF65602 UZA65601:UZB65602 VIW65601:VIX65602 VSS65601:VST65602 WCO65601:WCP65602 WMK65601:WML65602 WWG65601:WWH65602 UFI983105:UFJ983106 JU131137:JV131138 TQ131137:TR131138 ADM131137:ADN131138 ANI131137:ANJ131138 AXE131137:AXF131138 BHA131137:BHB131138 BQW131137:BQX131138 CAS131137:CAT131138 CKO131137:CKP131138 CUK131137:CUL131138 DEG131137:DEH131138 DOC131137:DOD131138 DXY131137:DXZ131138 EHU131137:EHV131138 ERQ131137:ERR131138 FBM131137:FBN131138 FLI131137:FLJ131138 FVE131137:FVF131138 GFA131137:GFB131138 GOW131137:GOX131138 GYS131137:GYT131138 HIO131137:HIP131138 HSK131137:HSL131138 ICG131137:ICH131138 IMC131137:IMD131138 IVY131137:IVZ131138 JFU131137:JFV131138 JPQ131137:JPR131138 JZM131137:JZN131138 KJI131137:KJJ131138 KTE131137:KTF131138 LDA131137:LDB131138 LMW131137:LMX131138 LWS131137:LWT131138 MGO131137:MGP131138 MQK131137:MQL131138 NAG131137:NAH131138 NKC131137:NKD131138 NTY131137:NTZ131138 ODU131137:ODV131138 ONQ131137:ONR131138 OXM131137:OXN131138 PHI131137:PHJ131138 PRE131137:PRF131138 QBA131137:QBB131138 QKW131137:QKX131138 QUS131137:QUT131138 REO131137:REP131138 ROK131137:ROL131138 RYG131137:RYH131138 SIC131137:SID131138 SRY131137:SRZ131138 TBU131137:TBV131138 TLQ131137:TLR131138 TVM131137:TVN131138 UFI131137:UFJ131138 UPE131137:UPF131138 UZA131137:UZB131138 VIW131137:VIX131138 VSS131137:VST131138 WCO131137:WCP131138 WMK131137:WML131138 WWG131137:WWH131138 UPE983105:UPF983106 JU196673:JV196674 TQ196673:TR196674 ADM196673:ADN196674 ANI196673:ANJ196674 AXE196673:AXF196674 BHA196673:BHB196674 BQW196673:BQX196674 CAS196673:CAT196674 CKO196673:CKP196674 CUK196673:CUL196674 DEG196673:DEH196674 DOC196673:DOD196674 DXY196673:DXZ196674 EHU196673:EHV196674 ERQ196673:ERR196674 FBM196673:FBN196674 FLI196673:FLJ196674 FVE196673:FVF196674 GFA196673:GFB196674 GOW196673:GOX196674 GYS196673:GYT196674 HIO196673:HIP196674 HSK196673:HSL196674 ICG196673:ICH196674 IMC196673:IMD196674 IVY196673:IVZ196674 JFU196673:JFV196674 JPQ196673:JPR196674 JZM196673:JZN196674 KJI196673:KJJ196674 KTE196673:KTF196674 LDA196673:LDB196674 LMW196673:LMX196674 LWS196673:LWT196674 MGO196673:MGP196674 MQK196673:MQL196674 NAG196673:NAH196674 NKC196673:NKD196674 NTY196673:NTZ196674 ODU196673:ODV196674 ONQ196673:ONR196674 OXM196673:OXN196674 PHI196673:PHJ196674 PRE196673:PRF196674 QBA196673:QBB196674 QKW196673:QKX196674 QUS196673:QUT196674 REO196673:REP196674 ROK196673:ROL196674 RYG196673:RYH196674 SIC196673:SID196674 SRY196673:SRZ196674 TBU196673:TBV196674 TLQ196673:TLR196674 TVM196673:TVN196674 UFI196673:UFJ196674 UPE196673:UPF196674 UZA196673:UZB196674 VIW196673:VIX196674 VSS196673:VST196674 WCO196673:WCP196674 WMK196673:WML196674 WWG196673:WWH196674 UZA983105:UZB983106 JU262209:JV262210 TQ262209:TR262210 ADM262209:ADN262210 ANI262209:ANJ262210 AXE262209:AXF262210 BHA262209:BHB262210 BQW262209:BQX262210 CAS262209:CAT262210 CKO262209:CKP262210 CUK262209:CUL262210 DEG262209:DEH262210 DOC262209:DOD262210 DXY262209:DXZ262210 EHU262209:EHV262210 ERQ262209:ERR262210 FBM262209:FBN262210 FLI262209:FLJ262210 FVE262209:FVF262210 GFA262209:GFB262210 GOW262209:GOX262210 GYS262209:GYT262210 HIO262209:HIP262210 HSK262209:HSL262210 ICG262209:ICH262210 IMC262209:IMD262210 IVY262209:IVZ262210 JFU262209:JFV262210 JPQ262209:JPR262210 JZM262209:JZN262210 KJI262209:KJJ262210 KTE262209:KTF262210 LDA262209:LDB262210 LMW262209:LMX262210 LWS262209:LWT262210 MGO262209:MGP262210 MQK262209:MQL262210 NAG262209:NAH262210 NKC262209:NKD262210 NTY262209:NTZ262210 ODU262209:ODV262210 ONQ262209:ONR262210 OXM262209:OXN262210 PHI262209:PHJ262210 PRE262209:PRF262210 QBA262209:QBB262210 QKW262209:QKX262210 QUS262209:QUT262210 REO262209:REP262210 ROK262209:ROL262210 RYG262209:RYH262210 SIC262209:SID262210 SRY262209:SRZ262210 TBU262209:TBV262210 TLQ262209:TLR262210 TVM262209:TVN262210 UFI262209:UFJ262210 UPE262209:UPF262210 UZA262209:UZB262210 VIW262209:VIX262210 VSS262209:VST262210 WCO262209:WCP262210 WMK262209:WML262210 WWG262209:WWH262210 VIW983105:VIX983106 JU327745:JV327746 TQ327745:TR327746 ADM327745:ADN327746 ANI327745:ANJ327746 AXE327745:AXF327746 BHA327745:BHB327746 BQW327745:BQX327746 CAS327745:CAT327746 CKO327745:CKP327746 CUK327745:CUL327746 DEG327745:DEH327746 DOC327745:DOD327746 DXY327745:DXZ327746 EHU327745:EHV327746 ERQ327745:ERR327746 FBM327745:FBN327746 FLI327745:FLJ327746 FVE327745:FVF327746 GFA327745:GFB327746 GOW327745:GOX327746 GYS327745:GYT327746 HIO327745:HIP327746 HSK327745:HSL327746 ICG327745:ICH327746 IMC327745:IMD327746 IVY327745:IVZ327746 JFU327745:JFV327746 JPQ327745:JPR327746 JZM327745:JZN327746 KJI327745:KJJ327746 KTE327745:KTF327746 LDA327745:LDB327746 LMW327745:LMX327746 LWS327745:LWT327746 MGO327745:MGP327746 MQK327745:MQL327746 NAG327745:NAH327746 NKC327745:NKD327746 NTY327745:NTZ327746 ODU327745:ODV327746 ONQ327745:ONR327746 OXM327745:OXN327746 PHI327745:PHJ327746 PRE327745:PRF327746 QBA327745:QBB327746 QKW327745:QKX327746 QUS327745:QUT327746 REO327745:REP327746 ROK327745:ROL327746 RYG327745:RYH327746 SIC327745:SID327746 SRY327745:SRZ327746 TBU327745:TBV327746 TLQ327745:TLR327746 TVM327745:TVN327746 UFI327745:UFJ327746 UPE327745:UPF327746 UZA327745:UZB327746 VIW327745:VIX327746 VSS327745:VST327746 WCO327745:WCP327746 WMK327745:WML327746 WWG327745:WWH327746 VSS983105:VST983106 JU393281:JV393282 TQ393281:TR393282 ADM393281:ADN393282 ANI393281:ANJ393282 AXE393281:AXF393282 BHA393281:BHB393282 BQW393281:BQX393282 CAS393281:CAT393282 CKO393281:CKP393282 CUK393281:CUL393282 DEG393281:DEH393282 DOC393281:DOD393282 DXY393281:DXZ393282 EHU393281:EHV393282 ERQ393281:ERR393282 FBM393281:FBN393282 FLI393281:FLJ393282 FVE393281:FVF393282 GFA393281:GFB393282 GOW393281:GOX393282 GYS393281:GYT393282 HIO393281:HIP393282 HSK393281:HSL393282 ICG393281:ICH393282 IMC393281:IMD393282 IVY393281:IVZ393282 JFU393281:JFV393282 JPQ393281:JPR393282 JZM393281:JZN393282 KJI393281:KJJ393282 KTE393281:KTF393282 LDA393281:LDB393282 LMW393281:LMX393282 LWS393281:LWT393282 MGO393281:MGP393282 MQK393281:MQL393282 NAG393281:NAH393282 NKC393281:NKD393282 NTY393281:NTZ393282 ODU393281:ODV393282 ONQ393281:ONR393282 OXM393281:OXN393282 PHI393281:PHJ393282 PRE393281:PRF393282 QBA393281:QBB393282 QKW393281:QKX393282 QUS393281:QUT393282 REO393281:REP393282 ROK393281:ROL393282 RYG393281:RYH393282 SIC393281:SID393282 SRY393281:SRZ393282 TBU393281:TBV393282 TLQ393281:TLR393282 TVM393281:TVN393282 UFI393281:UFJ393282 UPE393281:UPF393282 UZA393281:UZB393282 VIW393281:VIX393282 VSS393281:VST393282 WCO393281:WCP393282 WMK393281:WML393282 WWG393281:WWH393282 WCO983105:WCP983106 JU458817:JV458818 TQ458817:TR458818 ADM458817:ADN458818 ANI458817:ANJ458818 AXE458817:AXF458818 BHA458817:BHB458818 BQW458817:BQX458818 CAS458817:CAT458818 CKO458817:CKP458818 CUK458817:CUL458818 DEG458817:DEH458818 DOC458817:DOD458818 DXY458817:DXZ458818 EHU458817:EHV458818 ERQ458817:ERR458818 FBM458817:FBN458818 FLI458817:FLJ458818 FVE458817:FVF458818 GFA458817:GFB458818 GOW458817:GOX458818 GYS458817:GYT458818 HIO458817:HIP458818 HSK458817:HSL458818 ICG458817:ICH458818 IMC458817:IMD458818 IVY458817:IVZ458818 JFU458817:JFV458818 JPQ458817:JPR458818 JZM458817:JZN458818 KJI458817:KJJ458818 KTE458817:KTF458818 LDA458817:LDB458818 LMW458817:LMX458818 LWS458817:LWT458818 MGO458817:MGP458818 MQK458817:MQL458818 NAG458817:NAH458818 NKC458817:NKD458818 NTY458817:NTZ458818 ODU458817:ODV458818 ONQ458817:ONR458818 OXM458817:OXN458818 PHI458817:PHJ458818 PRE458817:PRF458818 QBA458817:QBB458818 QKW458817:QKX458818 QUS458817:QUT458818 REO458817:REP458818 ROK458817:ROL458818 RYG458817:RYH458818 SIC458817:SID458818 SRY458817:SRZ458818 TBU458817:TBV458818 TLQ458817:TLR458818 TVM458817:TVN458818 UFI458817:UFJ458818 UPE458817:UPF458818 UZA458817:UZB458818 VIW458817:VIX458818 VSS458817:VST458818 WCO458817:WCP458818 WMK458817:WML458818 WWG458817:WWH458818 WMK983105:WML983106 JU524353:JV524354 TQ524353:TR524354 ADM524353:ADN524354 ANI524353:ANJ524354 AXE524353:AXF524354 BHA524353:BHB524354 BQW524353:BQX524354 CAS524353:CAT524354 CKO524353:CKP524354 CUK524353:CUL524354 DEG524353:DEH524354 DOC524353:DOD524354 DXY524353:DXZ524354 EHU524353:EHV524354 ERQ524353:ERR524354 FBM524353:FBN524354 FLI524353:FLJ524354 FVE524353:FVF524354 GFA524353:GFB524354 GOW524353:GOX524354 GYS524353:GYT524354 HIO524353:HIP524354 HSK524353:HSL524354 ICG524353:ICH524354 IMC524353:IMD524354 IVY524353:IVZ524354 JFU524353:JFV524354 JPQ524353:JPR524354 JZM524353:JZN524354 KJI524353:KJJ524354 KTE524353:KTF524354 LDA524353:LDB524354 LMW524353:LMX524354 LWS524353:LWT524354 MGO524353:MGP524354 MQK524353:MQL524354 NAG524353:NAH524354 NKC524353:NKD524354 NTY524353:NTZ524354 ODU524353:ODV524354 ONQ524353:ONR524354 OXM524353:OXN524354 PHI524353:PHJ524354 PRE524353:PRF524354 QBA524353:QBB524354 QKW524353:QKX524354 QUS524353:QUT524354 REO524353:REP524354 ROK524353:ROL524354 RYG524353:RYH524354 SIC524353:SID524354 SRY524353:SRZ524354 TBU524353:TBV524354 TLQ524353:TLR524354 TVM524353:TVN524354 UFI524353:UFJ524354 UPE524353:UPF524354 UZA524353:UZB524354 VIW524353:VIX524354 VSS524353:VST524354 WCO524353:WCP524354 WMK524353:WML524354 WWG524353:WWH524354 V131089:AB131089 JU589889:JV589890 TQ589889:TR589890 ADM589889:ADN589890 ANI589889:ANJ589890 AXE589889:AXF589890 BHA589889:BHB589890 BQW589889:BQX589890 CAS589889:CAT589890 CKO589889:CKP589890 CUK589889:CUL589890 DEG589889:DEH589890 DOC589889:DOD589890 DXY589889:DXZ589890 EHU589889:EHV589890 ERQ589889:ERR589890 FBM589889:FBN589890 FLI589889:FLJ589890 FVE589889:FVF589890 GFA589889:GFB589890 GOW589889:GOX589890 GYS589889:GYT589890 HIO589889:HIP589890 HSK589889:HSL589890 ICG589889:ICH589890 IMC589889:IMD589890 IVY589889:IVZ589890 JFU589889:JFV589890 JPQ589889:JPR589890 JZM589889:JZN589890 KJI589889:KJJ589890 KTE589889:KTF589890 LDA589889:LDB589890 LMW589889:LMX589890 LWS589889:LWT589890 MGO589889:MGP589890 MQK589889:MQL589890 NAG589889:NAH589890 NKC589889:NKD589890 NTY589889:NTZ589890 ODU589889:ODV589890 ONQ589889:ONR589890 OXM589889:OXN589890 PHI589889:PHJ589890 PRE589889:PRF589890 QBA589889:QBB589890 QKW589889:QKX589890 QUS589889:QUT589890 REO589889:REP589890 ROK589889:ROL589890 RYG589889:RYH589890 SIC589889:SID589890 SRY589889:SRZ589890 TBU589889:TBV589890 TLQ589889:TLR589890 TVM589889:TVN589890 UFI589889:UFJ589890 UPE589889:UPF589890 UZA589889:UZB589890 VIW589889:VIX589890 VSS589889:VST589890 WCO589889:WCP589890 WMK589889:WML589890 WWG589889:WWH589890 WVV983105:WWC983106 JU655425:JV655426 TQ655425:TR655426 ADM655425:ADN655426 ANI655425:ANJ655426 AXE655425:AXF655426 BHA655425:BHB655426 BQW655425:BQX655426 CAS655425:CAT655426 CKO655425:CKP655426 CUK655425:CUL655426 DEG655425:DEH655426 DOC655425:DOD655426 DXY655425:DXZ655426 EHU655425:EHV655426 ERQ655425:ERR655426 FBM655425:FBN655426 FLI655425:FLJ655426 FVE655425:FVF655426 GFA655425:GFB655426 GOW655425:GOX655426 GYS655425:GYT655426 HIO655425:HIP655426 HSK655425:HSL655426 ICG655425:ICH655426 IMC655425:IMD655426 IVY655425:IVZ655426 JFU655425:JFV655426 JPQ655425:JPR655426 JZM655425:JZN655426 KJI655425:KJJ655426 KTE655425:KTF655426 LDA655425:LDB655426 LMW655425:LMX655426 LWS655425:LWT655426 MGO655425:MGP655426 MQK655425:MQL655426 NAG655425:NAH655426 NKC655425:NKD655426 NTY655425:NTZ655426 ODU655425:ODV655426 ONQ655425:ONR655426 OXM655425:OXN655426 PHI655425:PHJ655426 PRE655425:PRF655426 QBA655425:QBB655426 QKW655425:QKX655426 QUS655425:QUT655426 REO655425:REP655426 ROK655425:ROL655426 RYG655425:RYH655426 SIC655425:SID655426 SRY655425:SRZ655426 TBU655425:TBV655426 TLQ655425:TLR655426 TVM655425:TVN655426 UFI655425:UFJ655426 UPE655425:UPF655426 UZA655425:UZB655426 VIW655425:VIX655426 VSS655425:VST655426 WCO655425:WCP655426 WMK655425:WML655426 WWG655425:WWH655426 WVF983105:WVF983106 JU720961:JV720962 TQ720961:TR720962 ADM720961:ADN720962 ANI720961:ANJ720962 AXE720961:AXF720962 BHA720961:BHB720962 BQW720961:BQX720962 CAS720961:CAT720962 CKO720961:CKP720962 CUK720961:CUL720962 DEG720961:DEH720962 DOC720961:DOD720962 DXY720961:DXZ720962 EHU720961:EHV720962 ERQ720961:ERR720962 FBM720961:FBN720962 FLI720961:FLJ720962 FVE720961:FVF720962 GFA720961:GFB720962 GOW720961:GOX720962 GYS720961:GYT720962 HIO720961:HIP720962 HSK720961:HSL720962 ICG720961:ICH720962 IMC720961:IMD720962 IVY720961:IVZ720962 JFU720961:JFV720962 JPQ720961:JPR720962 JZM720961:JZN720962 KJI720961:KJJ720962 KTE720961:KTF720962 LDA720961:LDB720962 LMW720961:LMX720962 LWS720961:LWT720962 MGO720961:MGP720962 MQK720961:MQL720962 NAG720961:NAH720962 NKC720961:NKD720962 NTY720961:NTZ720962 ODU720961:ODV720962 ONQ720961:ONR720962 OXM720961:OXN720962 PHI720961:PHJ720962 PRE720961:PRF720962 QBA720961:QBB720962 QKW720961:QKX720962 QUS720961:QUT720962 REO720961:REP720962 ROK720961:ROL720962 RYG720961:RYH720962 SIC720961:SID720962 SRY720961:SRZ720962 TBU720961:TBV720962 TLQ720961:TLR720962 TVM720961:TVN720962 UFI720961:UFJ720962 UPE720961:UPF720962 UZA720961:UZB720962 VIW720961:VIX720962 VSS720961:VST720962 WCO720961:WCP720962 WMK720961:WML720962 WWG720961:WWH720962 WVK983105:WVK983106 JU786497:JV786498 TQ786497:TR786498 ADM786497:ADN786498 ANI786497:ANJ786498 AXE786497:AXF786498 BHA786497:BHB786498 BQW786497:BQX786498 CAS786497:CAT786498 CKO786497:CKP786498 CUK786497:CUL786498 DEG786497:DEH786498 DOC786497:DOD786498 DXY786497:DXZ786498 EHU786497:EHV786498 ERQ786497:ERR786498 FBM786497:FBN786498 FLI786497:FLJ786498 FVE786497:FVF786498 GFA786497:GFB786498 GOW786497:GOX786498 GYS786497:GYT786498 HIO786497:HIP786498 HSK786497:HSL786498 ICG786497:ICH786498 IMC786497:IMD786498 IVY786497:IVZ786498 JFU786497:JFV786498 JPQ786497:JPR786498 JZM786497:JZN786498 KJI786497:KJJ786498 KTE786497:KTF786498 LDA786497:LDB786498 LMW786497:LMX786498 LWS786497:LWT786498 MGO786497:MGP786498 MQK786497:MQL786498 NAG786497:NAH786498 NKC786497:NKD786498 NTY786497:NTZ786498 ODU786497:ODV786498 ONQ786497:ONR786498 OXM786497:OXN786498 PHI786497:PHJ786498 PRE786497:PRF786498 QBA786497:QBB786498 QKW786497:QKX786498 QUS786497:QUT786498 REO786497:REP786498 ROK786497:ROL786498 RYG786497:RYH786498 SIC786497:SID786498 SRY786497:SRZ786498 TBU786497:TBV786498 TLQ786497:TLR786498 TVM786497:TVN786498 UFI786497:UFJ786498 UPE786497:UPF786498 UZA786497:UZB786498 VIW786497:VIX786498 VSS786497:VST786498 WCO786497:WCP786498 WMK786497:WML786498 WWG786497:WWH786498 WVN983105:WVN983106 JU852033:JV852034 TQ852033:TR852034 ADM852033:ADN852034 ANI852033:ANJ852034 AXE852033:AXF852034 BHA852033:BHB852034 BQW852033:BQX852034 CAS852033:CAT852034 CKO852033:CKP852034 CUK852033:CUL852034 DEG852033:DEH852034 DOC852033:DOD852034 DXY852033:DXZ852034 EHU852033:EHV852034 ERQ852033:ERR852034 FBM852033:FBN852034 FLI852033:FLJ852034 FVE852033:FVF852034 GFA852033:GFB852034 GOW852033:GOX852034 GYS852033:GYT852034 HIO852033:HIP852034 HSK852033:HSL852034 ICG852033:ICH852034 IMC852033:IMD852034 IVY852033:IVZ852034 JFU852033:JFV852034 JPQ852033:JPR852034 JZM852033:JZN852034 KJI852033:KJJ852034 KTE852033:KTF852034 LDA852033:LDB852034 LMW852033:LMX852034 LWS852033:LWT852034 MGO852033:MGP852034 MQK852033:MQL852034 NAG852033:NAH852034 NKC852033:NKD852034 NTY852033:NTZ852034 ODU852033:ODV852034 ONQ852033:ONR852034 OXM852033:OXN852034 PHI852033:PHJ852034 PRE852033:PRF852034 QBA852033:QBB852034 QKW852033:QKX852034 QUS852033:QUT852034 REO852033:REP852034 ROK852033:ROL852034 RYG852033:RYH852034 SIC852033:SID852034 SRY852033:SRZ852034 TBU852033:TBV852034 TLQ852033:TLR852034 TVM852033:TVN852034 UFI852033:UFJ852034 UPE852033:UPF852034 UZA852033:UZB852034 VIW852033:VIX852034 VSS852033:VST852034 WCO852033:WCP852034 WMK852033:WML852034 WWG852033:WWH852034 WVP983105:WVP983106 JU917569:JV917570 TQ917569:TR917570 ADM917569:ADN917570 ANI917569:ANJ917570 AXE917569:AXF917570 BHA917569:BHB917570 BQW917569:BQX917570 CAS917569:CAT917570 CKO917569:CKP917570 CUK917569:CUL917570 DEG917569:DEH917570 DOC917569:DOD917570 DXY917569:DXZ917570 EHU917569:EHV917570 ERQ917569:ERR917570 FBM917569:FBN917570 FLI917569:FLJ917570 FVE917569:FVF917570 GFA917569:GFB917570 GOW917569:GOX917570 GYS917569:GYT917570 HIO917569:HIP917570 HSK917569:HSL917570 ICG917569:ICH917570 IMC917569:IMD917570 IVY917569:IVZ917570 JFU917569:JFV917570 JPQ917569:JPR917570 JZM917569:JZN917570 KJI917569:KJJ917570 KTE917569:KTF917570 LDA917569:LDB917570 LMW917569:LMX917570 LWS917569:LWT917570 MGO917569:MGP917570 MQK917569:MQL917570 NAG917569:NAH917570 NKC917569:NKD917570 NTY917569:NTZ917570 ODU917569:ODV917570 ONQ917569:ONR917570 OXM917569:OXN917570 PHI917569:PHJ917570 PRE917569:PRF917570 QBA917569:QBB917570 QKW917569:QKX917570 QUS917569:QUT917570 REO917569:REP917570 ROK917569:ROL917570 RYG917569:RYH917570 SIC917569:SID917570 SRY917569:SRZ917570 TBU917569:TBV917570 TLQ917569:TLR917570 TVM917569:TVN917570 UFI917569:UFJ917570 UPE917569:UPF917570 UZA917569:UZB917570 VIW917569:VIX917570 VSS917569:VST917570 WCO917569:WCP917570 WMK917569:WML917570 WWG917569:WWH917570 WWG983105:WWH983106 JU983105:JV983106 TQ983105:TR983106 ADM983105:ADN983106 ANI983105:ANJ983106 AXE983105:AXF983106 BHA983105:BHB983106 BQW983105:BQX983106 CAS983105:CAT983106 CKO983105:CKP983106 CUK983105:CUL983106 DEG983105:DEH983106 DOC983105:DOD983106 DXY983105:DXZ983106 EHU983105:EHV983106 ERQ983105:ERR983106 FBM983105:FBN983106 FLI983105:FLJ983106 FVE983105:FVF983106 GFA983105:GFB983106 GOW983105:GOX983106 GYS983105:GYT983106 HIO983105:HIP983106 HSK983105:HSL983106 ICG983105:ICH983106 IMC983105:IMD983106 IVY983105:IVZ983106 JFU983105:JFV983106 JPQ983105:JPR983106 JZM983105:JZN983106 KJI983105:KJJ983106 KTE983105:KTF983106 LDA983105:LDB983106 LMW983105:LMX983106 LWS983105:LWT983106 MGO983105:MGP983106 MQK983105:MQL983106 NAG983105:NAH983106 NKC983105:NKD983106 NTY983105:NTZ983106 ODU983105:ODV983106" xr:uid="{02D2BAC3-7863-44DF-9759-96F15265A17D}">
      <formula1>#REF!</formula1>
    </dataValidation>
    <dataValidation type="list" allowBlank="1" showInputMessage="1" showErrorMessage="1" sqref="S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S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S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S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S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S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S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S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S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S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S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S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S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S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S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TT983105:TT983106 V18 V20:V28 W18:AB28 JX983105:JX983106 V29:AB30 LMZ983105:LMZ983106 ADP983105:ADP983106 WWG983054 WMK983054 WCO983054 VSS983054 VIW983054 UZA983054 UPE983054 UFI983054 TVM983054 TLQ983054 TBU983054 SRY983054 SIC983054 RYG983054 ROK983054 REO983054 QUS983054 QKW983054 QBA983054 PRE983054 PHI983054 OXM983054 ONQ983054 ODU983054 NTY983054 NKC983054 NAG983054 MQK983054 MGO983054 LWS983054 LMW983054 LDA983054 KTE983054 KJI983054 JZM983054 JPQ983054 JFU983054 IVY983054 IMC983054 ICG983054 HSK983054 HIO983054 GYS983054 GOW983054 GFA983054 FVE983054 FLI983054 FBM983054 ERQ983054 EHU983054 DXY983054 DOC983054 DEG983054 CUK983054 CKO983054 CAS983054 BQW983054 BHA983054 AXE983054 ANI983054 ADM983054 TQ983054 JU983054 ANL983105:ANL983106 WWG917518 WMK917518 WCO917518 VSS917518 VIW917518 UZA917518 UPE917518 UFI917518 TVM917518 TLQ917518 TBU917518 SRY917518 SIC917518 RYG917518 ROK917518 REO917518 QUS917518 QKW917518 QBA917518 PRE917518 PHI917518 OXM917518 ONQ917518 ODU917518 NTY917518 NKC917518 NAG917518 MQK917518 MGO917518 LWS917518 LMW917518 LDA917518 KTE917518 KJI917518 JZM917518 JPQ917518 JFU917518 IVY917518 IMC917518 ICG917518 HSK917518 HIO917518 GYS917518 GOW917518 GFA917518 FVE917518 FLI917518 FBM917518 ERQ917518 EHU917518 DXY917518 DOC917518 DEG917518 CUK917518 CKO917518 CAS917518 BQW917518 BHA917518 AXE917518 ANI917518 ADM917518 TQ917518 JU917518 AXH983105:AXH983106 WWG851982 WMK851982 WCO851982 VSS851982 VIW851982 UZA851982 UPE851982 UFI851982 TVM851982 TLQ851982 TBU851982 SRY851982 SIC851982 RYG851982 ROK851982 REO851982 QUS851982 QKW851982 QBA851982 PRE851982 PHI851982 OXM851982 ONQ851982 ODU851982 NTY851982 NKC851982 NAG851982 MQK851982 MGO851982 LWS851982 LMW851982 LDA851982 KTE851982 KJI851982 JZM851982 JPQ851982 JFU851982 IVY851982 IMC851982 ICG851982 HSK851982 HIO851982 GYS851982 GOW851982 GFA851982 FVE851982 FLI851982 FBM851982 ERQ851982 EHU851982 DXY851982 DOC851982 DEG851982 CUK851982 CKO851982 CAS851982 BQW851982 BHA851982 AXE851982 ANI851982 ADM851982 TQ851982 JU851982 BHD983105:BHD983106 WWG786446 WMK786446 WCO786446 VSS786446 VIW786446 UZA786446 UPE786446 UFI786446 TVM786446 TLQ786446 TBU786446 SRY786446 SIC786446 RYG786446 ROK786446 REO786446 QUS786446 QKW786446 QBA786446 PRE786446 PHI786446 OXM786446 ONQ786446 ODU786446 NTY786446 NKC786446 NAG786446 MQK786446 MGO786446 LWS786446 LMW786446 LDA786446 KTE786446 KJI786446 JZM786446 JPQ786446 JFU786446 IVY786446 IMC786446 ICG786446 HSK786446 HIO786446 GYS786446 GOW786446 GFA786446 FVE786446 FLI786446 FBM786446 ERQ786446 EHU786446 DXY786446 DOC786446 DEG786446 CUK786446 CKO786446 CAS786446 BQW786446 BHA786446 AXE786446 ANI786446 ADM786446 TQ786446 JU786446 BQZ983105:BQZ983106 WWG720910 WMK720910 WCO720910 VSS720910 VIW720910 UZA720910 UPE720910 UFI720910 TVM720910 TLQ720910 TBU720910 SRY720910 SIC720910 RYG720910 ROK720910 REO720910 QUS720910 QKW720910 QBA720910 PRE720910 PHI720910 OXM720910 ONQ720910 ODU720910 NTY720910 NKC720910 NAG720910 MQK720910 MGO720910 LWS720910 LMW720910 LDA720910 KTE720910 KJI720910 JZM720910 JPQ720910 JFU720910 IVY720910 IMC720910 ICG720910 HSK720910 HIO720910 GYS720910 GOW720910 GFA720910 FVE720910 FLI720910 FBM720910 ERQ720910 EHU720910 DXY720910 DOC720910 DEG720910 CUK720910 CKO720910 CAS720910 BQW720910 BHA720910 AXE720910 ANI720910 ADM720910 TQ720910 JU720910 CAV983105:CAV983106 WWG655374 WMK655374 WCO655374 VSS655374 VIW655374 UZA655374 UPE655374 UFI655374 TVM655374 TLQ655374 TBU655374 SRY655374 SIC655374 RYG655374 ROK655374 REO655374 QUS655374 QKW655374 QBA655374 PRE655374 PHI655374 OXM655374 ONQ655374 ODU655374 NTY655374 NKC655374 NAG655374 MQK655374 MGO655374 LWS655374 LMW655374 LDA655374 KTE655374 KJI655374 JZM655374 JPQ655374 JFU655374 IVY655374 IMC655374 ICG655374 HSK655374 HIO655374 GYS655374 GOW655374 GFA655374 FVE655374 FLI655374 FBM655374 ERQ655374 EHU655374 DXY655374 DOC655374 DEG655374 CUK655374 CKO655374 CAS655374 BQW655374 BHA655374 AXE655374 ANI655374 ADM655374 TQ655374 JU655374 CKR983105:CKR983106 WWG589838 WMK589838 WCO589838 VSS589838 VIW589838 UZA589838 UPE589838 UFI589838 TVM589838 TLQ589838 TBU589838 SRY589838 SIC589838 RYG589838 ROK589838 REO589838 QUS589838 QKW589838 QBA589838 PRE589838 PHI589838 OXM589838 ONQ589838 ODU589838 NTY589838 NKC589838 NAG589838 MQK589838 MGO589838 LWS589838 LMW589838 LDA589838 KTE589838 KJI589838 JZM589838 JPQ589838 JFU589838 IVY589838 IMC589838 ICG589838 HSK589838 HIO589838 GYS589838 GOW589838 GFA589838 FVE589838 FLI589838 FBM589838 ERQ589838 EHU589838 DXY589838 DOC589838 DEG589838 CUK589838 CKO589838 CAS589838 BQW589838 BHA589838 AXE589838 ANI589838 ADM589838 TQ589838 JU589838 CUN983105:CUN983106 WWG524302 WMK524302 WCO524302 VSS524302 VIW524302 UZA524302 UPE524302 UFI524302 TVM524302 TLQ524302 TBU524302 SRY524302 SIC524302 RYG524302 ROK524302 REO524302 QUS524302 QKW524302 QBA524302 PRE524302 PHI524302 OXM524302 ONQ524302 ODU524302 NTY524302 NKC524302 NAG524302 MQK524302 MGO524302 LWS524302 LMW524302 LDA524302 KTE524302 KJI524302 JZM524302 JPQ524302 JFU524302 IVY524302 IMC524302 ICG524302 HSK524302 HIO524302 GYS524302 GOW524302 GFA524302 FVE524302 FLI524302 FBM524302 ERQ524302 EHU524302 DXY524302 DOC524302 DEG524302 CUK524302 CKO524302 CAS524302 BQW524302 BHA524302 AXE524302 ANI524302 ADM524302 TQ524302 JU524302 DEJ983105:DEJ983106 WWG458766 WMK458766 WCO458766 VSS458766 VIW458766 UZA458766 UPE458766 UFI458766 TVM458766 TLQ458766 TBU458766 SRY458766 SIC458766 RYG458766 ROK458766 REO458766 QUS458766 QKW458766 QBA458766 PRE458766 PHI458766 OXM458766 ONQ458766 ODU458766 NTY458766 NKC458766 NAG458766 MQK458766 MGO458766 LWS458766 LMW458766 LDA458766 KTE458766 KJI458766 JZM458766 JPQ458766 JFU458766 IVY458766 IMC458766 ICG458766 HSK458766 HIO458766 GYS458766 GOW458766 GFA458766 FVE458766 FLI458766 FBM458766 ERQ458766 EHU458766 DXY458766 DOC458766 DEG458766 CUK458766 CKO458766 CAS458766 BQW458766 BHA458766 AXE458766 ANI458766 ADM458766 TQ458766 JU458766 DOF983105:DOF983106 WWG393230 WMK393230 WCO393230 VSS393230 VIW393230 UZA393230 UPE393230 UFI393230 TVM393230 TLQ393230 TBU393230 SRY393230 SIC393230 RYG393230 ROK393230 REO393230 QUS393230 QKW393230 QBA393230 PRE393230 PHI393230 OXM393230 ONQ393230 ODU393230 NTY393230 NKC393230 NAG393230 MQK393230 MGO393230 LWS393230 LMW393230 LDA393230 KTE393230 KJI393230 JZM393230 JPQ393230 JFU393230 IVY393230 IMC393230 ICG393230 HSK393230 HIO393230 GYS393230 GOW393230 GFA393230 FVE393230 FLI393230 FBM393230 ERQ393230 EHU393230 DXY393230 DOC393230 DEG393230 CUK393230 CKO393230 CAS393230 BQW393230 BHA393230 AXE393230 ANI393230 ADM393230 TQ393230 JU393230 DYB983105:DYB983106 WWG327694 WMK327694 WCO327694 VSS327694 VIW327694 UZA327694 UPE327694 UFI327694 TVM327694 TLQ327694 TBU327694 SRY327694 SIC327694 RYG327694 ROK327694 REO327694 QUS327694 QKW327694 QBA327694 PRE327694 PHI327694 OXM327694 ONQ327694 ODU327694 NTY327694 NKC327694 NAG327694 MQK327694 MGO327694 LWS327694 LMW327694 LDA327694 KTE327694 KJI327694 JZM327694 JPQ327694 JFU327694 IVY327694 IMC327694 ICG327694 HSK327694 HIO327694 GYS327694 GOW327694 GFA327694 FVE327694 FLI327694 FBM327694 ERQ327694 EHU327694 DXY327694 DOC327694 DEG327694 CUK327694 CKO327694 CAS327694 BQW327694 BHA327694 AXE327694 ANI327694 ADM327694 TQ327694 JU327694 EHX983105:EHX983106 WWG262158 WMK262158 WCO262158 VSS262158 VIW262158 UZA262158 UPE262158 UFI262158 TVM262158 TLQ262158 TBU262158 SRY262158 SIC262158 RYG262158 ROK262158 REO262158 QUS262158 QKW262158 QBA262158 PRE262158 PHI262158 OXM262158 ONQ262158 ODU262158 NTY262158 NKC262158 NAG262158 MQK262158 MGO262158 LWS262158 LMW262158 LDA262158 KTE262158 KJI262158 JZM262158 JPQ262158 JFU262158 IVY262158 IMC262158 ICG262158 HSK262158 HIO262158 GYS262158 GOW262158 GFA262158 FVE262158 FLI262158 FBM262158 ERQ262158 EHU262158 DXY262158 DOC262158 DEG262158 CUK262158 CKO262158 CAS262158 BQW262158 BHA262158 AXE262158 ANI262158 ADM262158 TQ262158 JU262158 ERT983105:ERT983106 WWG196622 WMK196622 WCO196622 VSS196622 VIW196622 UZA196622 UPE196622 UFI196622 TVM196622 TLQ196622 TBU196622 SRY196622 SIC196622 RYG196622 ROK196622 REO196622 QUS196622 QKW196622 QBA196622 PRE196622 PHI196622 OXM196622 ONQ196622 ODU196622 NTY196622 NKC196622 NAG196622 MQK196622 MGO196622 LWS196622 LMW196622 LDA196622 KTE196622 KJI196622 JZM196622 JPQ196622 JFU196622 IVY196622 IMC196622 ICG196622 HSK196622 HIO196622 GYS196622 GOW196622 GFA196622 FVE196622 FLI196622 FBM196622 ERQ196622 EHU196622 DXY196622 DOC196622 DEG196622 CUK196622 CKO196622 CAS196622 BQW196622 BHA196622 AXE196622 ANI196622 ADM196622 TQ196622 JU196622 FBP983105:FBP983106 WWG131086 WMK131086 WCO131086 VSS131086 VIW131086 UZA131086 UPE131086 UFI131086 TVM131086 TLQ131086 TBU131086 SRY131086 SIC131086 RYG131086 ROK131086 REO131086 QUS131086 QKW131086 QBA131086 PRE131086 PHI131086 OXM131086 ONQ131086 ODU131086 NTY131086 NKC131086 NAG131086 MQK131086 MGO131086 LWS131086 LMW131086 LDA131086 KTE131086 KJI131086 JZM131086 JPQ131086 JFU131086 IVY131086 IMC131086 ICG131086 HSK131086 HIO131086 GYS131086 GOW131086 GFA131086 FVE131086 FLI131086 FBM131086 ERQ131086 EHU131086 DXY131086 DOC131086 DEG131086 CUK131086 CKO131086 CAS131086 BQW131086 BHA131086 AXE131086 ANI131086 ADM131086 TQ131086 JU131086 FLL983105:FLL983106 WWG65550 WMK65550 WCO65550 VSS65550 VIW65550 UZA65550 UPE65550 UFI65550 TVM65550 TLQ65550 TBU65550 SRY65550 SIC65550 RYG65550 ROK65550 REO65550 QUS65550 QKW65550 QBA65550 PRE65550 PHI65550 OXM65550 ONQ65550 ODU65550 NTY65550 NKC65550 NAG65550 MQK65550 MGO65550 LWS65550 LMW65550 LDA65550 KTE65550 KJI65550 JZM65550 JPQ65550 JFU65550 IVY65550 IMC65550 ICG65550 HSK65550 HIO65550 GYS65550 GOW65550 GFA65550 FVE65550 FLI65550 FBM65550 ERQ65550 EHU65550 DXY65550 DOC65550 DEG65550 CUK65550 CKO65550 CAS65550 BQW65550 BHA65550 AXE65550 ANI65550 ADM65550 TQ65550 JU65550 W65550:AB65552 WVX983054:WWC983056 WMB983054:WMG983056 WCF983054:WCK983056 VSJ983054:VSO983056 VIN983054:VIS983056 UYR983054:UYW983056 UOV983054:UPA983056 UEZ983054:UFE983056 TVD983054:TVI983056 TLH983054:TLM983056 TBL983054:TBQ983056 SRP983054:SRU983056 SHT983054:SHY983056 RXX983054:RYC983056 ROB983054:ROG983056 REF983054:REK983056 QUJ983054:QUO983056 QKN983054:QKS983056 QAR983054:QAW983056 PQV983054:PRA983056 PGZ983054:PHE983056 OXD983054:OXI983056 ONH983054:ONM983056 ODL983054:ODQ983056 NTP983054:NTU983056 NJT983054:NJY983056 MZX983054:NAC983056 MQB983054:MQG983056 MGF983054:MGK983056 LWJ983054:LWO983056 LMN983054:LMS983056 LCR983054:LCW983056 KSV983054:KTA983056 KIZ983054:KJE983056 JZD983054:JZI983056 JPH983054:JPM983056 JFL983054:JFQ983056 IVP983054:IVU983056 ILT983054:ILY983056 IBX983054:ICC983056 HSB983054:HSG983056 HIF983054:HIK983056 GYJ983054:GYO983056 GON983054:GOS983056 GER983054:GEW983056 FUV983054:FVA983056 FKZ983054:FLE983056 FBD983054:FBI983056 ERH983054:ERM983056 EHL983054:EHQ983056 DXP983054:DXU983056 DNT983054:DNY983056 DDX983054:DEC983056 CUB983054:CUG983056 CKF983054:CKK983056 CAJ983054:CAO983056 BQN983054:BQS983056 BGR983054:BGW983056 AWV983054:AXA983056 AMZ983054:ANE983056 ADD983054:ADI983056 TH983054:TM983056 JL983054:JQ983056 W983054:AB983056 WVX917518:WWC917520 WMB917518:WMG917520 WCF917518:WCK917520 VSJ917518:VSO917520 VIN917518:VIS917520 UYR917518:UYW917520 UOV917518:UPA917520 UEZ917518:UFE917520 TVD917518:TVI917520 TLH917518:TLM917520 TBL917518:TBQ917520 SRP917518:SRU917520 SHT917518:SHY917520 RXX917518:RYC917520 ROB917518:ROG917520 REF917518:REK917520 QUJ917518:QUO917520 QKN917518:QKS917520 QAR917518:QAW917520 PQV917518:PRA917520 PGZ917518:PHE917520 OXD917518:OXI917520 ONH917518:ONM917520 ODL917518:ODQ917520 NTP917518:NTU917520 NJT917518:NJY917520 MZX917518:NAC917520 MQB917518:MQG917520 MGF917518:MGK917520 LWJ917518:LWO917520 LMN917518:LMS917520 LCR917518:LCW917520 KSV917518:KTA917520 KIZ917518:KJE917520 JZD917518:JZI917520 JPH917518:JPM917520 JFL917518:JFQ917520 IVP917518:IVU917520 ILT917518:ILY917520 IBX917518:ICC917520 HSB917518:HSG917520 HIF917518:HIK917520 GYJ917518:GYO917520 GON917518:GOS917520 GER917518:GEW917520 FUV917518:FVA917520 FKZ917518:FLE917520 FBD917518:FBI917520 ERH917518:ERM917520 EHL917518:EHQ917520 DXP917518:DXU917520 DNT917518:DNY917520 DDX917518:DEC917520 CUB917518:CUG917520 CKF917518:CKK917520 CAJ917518:CAO917520 BQN917518:BQS917520 BGR917518:BGW917520 AWV917518:AXA917520 AMZ917518:ANE917520 ADD917518:ADI917520 TH917518:TM917520 JL917518:JQ917520 W917518:AB917520 WVX851982:WWC851984 WMB851982:WMG851984 WCF851982:WCK851984 VSJ851982:VSO851984 VIN851982:VIS851984 UYR851982:UYW851984 UOV851982:UPA851984 UEZ851982:UFE851984 TVD851982:TVI851984 TLH851982:TLM851984 TBL851982:TBQ851984 SRP851982:SRU851984 SHT851982:SHY851984 RXX851982:RYC851984 ROB851982:ROG851984 REF851982:REK851984 QUJ851982:QUO851984 QKN851982:QKS851984 QAR851982:QAW851984 PQV851982:PRA851984 PGZ851982:PHE851984 OXD851982:OXI851984 ONH851982:ONM851984 ODL851982:ODQ851984 NTP851982:NTU851984 NJT851982:NJY851984 MZX851982:NAC851984 MQB851982:MQG851984 MGF851982:MGK851984 LWJ851982:LWO851984 LMN851982:LMS851984 LCR851982:LCW851984 KSV851982:KTA851984 KIZ851982:KJE851984 JZD851982:JZI851984 JPH851982:JPM851984 JFL851982:JFQ851984 IVP851982:IVU851984 ILT851982:ILY851984 IBX851982:ICC851984 HSB851982:HSG851984 HIF851982:HIK851984 GYJ851982:GYO851984 GON851982:GOS851984 GER851982:GEW851984 FUV851982:FVA851984 FKZ851982:FLE851984 FBD851982:FBI851984 ERH851982:ERM851984 EHL851982:EHQ851984 DXP851982:DXU851984 DNT851982:DNY851984 DDX851982:DEC851984 CUB851982:CUG851984 CKF851982:CKK851984 CAJ851982:CAO851984 BQN851982:BQS851984 BGR851982:BGW851984 AWV851982:AXA851984 AMZ851982:ANE851984 ADD851982:ADI851984 TH851982:TM851984 JL851982:JQ851984 W851982:AB851984 WVX786446:WWC786448 WMB786446:WMG786448 WCF786446:WCK786448 VSJ786446:VSO786448 VIN786446:VIS786448 UYR786446:UYW786448 UOV786446:UPA786448 UEZ786446:UFE786448 TVD786446:TVI786448 TLH786446:TLM786448 TBL786446:TBQ786448 SRP786446:SRU786448 SHT786446:SHY786448 RXX786446:RYC786448 ROB786446:ROG786448 REF786446:REK786448 QUJ786446:QUO786448 QKN786446:QKS786448 QAR786446:QAW786448 PQV786446:PRA786448 PGZ786446:PHE786448 OXD786446:OXI786448 ONH786446:ONM786448 ODL786446:ODQ786448 NTP786446:NTU786448 NJT786446:NJY786448 MZX786446:NAC786448 MQB786446:MQG786448 MGF786446:MGK786448 LWJ786446:LWO786448 LMN786446:LMS786448 LCR786446:LCW786448 KSV786446:KTA786448 KIZ786446:KJE786448 JZD786446:JZI786448 JPH786446:JPM786448 JFL786446:JFQ786448 IVP786446:IVU786448 ILT786446:ILY786448 IBX786446:ICC786448 HSB786446:HSG786448 HIF786446:HIK786448 GYJ786446:GYO786448 GON786446:GOS786448 GER786446:GEW786448 FUV786446:FVA786448 FKZ786446:FLE786448 FBD786446:FBI786448 ERH786446:ERM786448 EHL786446:EHQ786448 DXP786446:DXU786448 DNT786446:DNY786448 DDX786446:DEC786448 CUB786446:CUG786448 CKF786446:CKK786448 CAJ786446:CAO786448 BQN786446:BQS786448 BGR786446:BGW786448 AWV786446:AXA786448 AMZ786446:ANE786448 ADD786446:ADI786448 TH786446:TM786448 JL786446:JQ786448 W786446:AB786448 WVX720910:WWC720912 WMB720910:WMG720912 WCF720910:WCK720912 VSJ720910:VSO720912 VIN720910:VIS720912 UYR720910:UYW720912 UOV720910:UPA720912 UEZ720910:UFE720912 TVD720910:TVI720912 TLH720910:TLM720912 TBL720910:TBQ720912 SRP720910:SRU720912 SHT720910:SHY720912 RXX720910:RYC720912 ROB720910:ROG720912 REF720910:REK720912 QUJ720910:QUO720912 QKN720910:QKS720912 QAR720910:QAW720912 PQV720910:PRA720912 PGZ720910:PHE720912 OXD720910:OXI720912 ONH720910:ONM720912 ODL720910:ODQ720912 NTP720910:NTU720912 NJT720910:NJY720912 MZX720910:NAC720912 MQB720910:MQG720912 MGF720910:MGK720912 LWJ720910:LWO720912 LMN720910:LMS720912 LCR720910:LCW720912 KSV720910:KTA720912 KIZ720910:KJE720912 JZD720910:JZI720912 JPH720910:JPM720912 JFL720910:JFQ720912 IVP720910:IVU720912 ILT720910:ILY720912 IBX720910:ICC720912 HSB720910:HSG720912 HIF720910:HIK720912 GYJ720910:GYO720912 GON720910:GOS720912 GER720910:GEW720912 FUV720910:FVA720912 FKZ720910:FLE720912 FBD720910:FBI720912 ERH720910:ERM720912 EHL720910:EHQ720912 DXP720910:DXU720912 DNT720910:DNY720912 DDX720910:DEC720912 CUB720910:CUG720912 CKF720910:CKK720912 CAJ720910:CAO720912 BQN720910:BQS720912 BGR720910:BGW720912 AWV720910:AXA720912 AMZ720910:ANE720912 ADD720910:ADI720912 TH720910:TM720912 JL720910:JQ720912 W720910:AB720912 WVX655374:WWC655376 WMB655374:WMG655376 WCF655374:WCK655376 VSJ655374:VSO655376 VIN655374:VIS655376 UYR655374:UYW655376 UOV655374:UPA655376 UEZ655374:UFE655376 TVD655374:TVI655376 TLH655374:TLM655376 TBL655374:TBQ655376 SRP655374:SRU655376 SHT655374:SHY655376 RXX655374:RYC655376 ROB655374:ROG655376 REF655374:REK655376 QUJ655374:QUO655376 QKN655374:QKS655376 QAR655374:QAW655376 PQV655374:PRA655376 PGZ655374:PHE655376 OXD655374:OXI655376 ONH655374:ONM655376 ODL655374:ODQ655376 NTP655374:NTU655376 NJT655374:NJY655376 MZX655374:NAC655376 MQB655374:MQG655376 MGF655374:MGK655376 LWJ655374:LWO655376 LMN655374:LMS655376 LCR655374:LCW655376 KSV655374:KTA655376 KIZ655374:KJE655376 JZD655374:JZI655376 JPH655374:JPM655376 JFL655374:JFQ655376 IVP655374:IVU655376 ILT655374:ILY655376 IBX655374:ICC655376 HSB655374:HSG655376 HIF655374:HIK655376 GYJ655374:GYO655376 GON655374:GOS655376 GER655374:GEW655376 FUV655374:FVA655376 FKZ655374:FLE655376 FBD655374:FBI655376 ERH655374:ERM655376 EHL655374:EHQ655376 DXP655374:DXU655376 DNT655374:DNY655376 DDX655374:DEC655376 CUB655374:CUG655376 CKF655374:CKK655376 CAJ655374:CAO655376 BQN655374:BQS655376 BGR655374:BGW655376 AWV655374:AXA655376 AMZ655374:ANE655376 ADD655374:ADI655376 TH655374:TM655376 JL655374:JQ655376 W655374:AB655376 WVX589838:WWC589840 WMB589838:WMG589840 WCF589838:WCK589840 VSJ589838:VSO589840 VIN589838:VIS589840 UYR589838:UYW589840 UOV589838:UPA589840 UEZ589838:UFE589840 TVD589838:TVI589840 TLH589838:TLM589840 TBL589838:TBQ589840 SRP589838:SRU589840 SHT589838:SHY589840 RXX589838:RYC589840 ROB589838:ROG589840 REF589838:REK589840 QUJ589838:QUO589840 QKN589838:QKS589840 QAR589838:QAW589840 PQV589838:PRA589840 PGZ589838:PHE589840 OXD589838:OXI589840 ONH589838:ONM589840 ODL589838:ODQ589840 NTP589838:NTU589840 NJT589838:NJY589840 MZX589838:NAC589840 MQB589838:MQG589840 MGF589838:MGK589840 LWJ589838:LWO589840 LMN589838:LMS589840 LCR589838:LCW589840 KSV589838:KTA589840 KIZ589838:KJE589840 JZD589838:JZI589840 JPH589838:JPM589840 JFL589838:JFQ589840 IVP589838:IVU589840 ILT589838:ILY589840 IBX589838:ICC589840 HSB589838:HSG589840 HIF589838:HIK589840 GYJ589838:GYO589840 GON589838:GOS589840 GER589838:GEW589840 FUV589838:FVA589840 FKZ589838:FLE589840 FBD589838:FBI589840 ERH589838:ERM589840 EHL589838:EHQ589840 DXP589838:DXU589840 DNT589838:DNY589840 DDX589838:DEC589840 CUB589838:CUG589840 CKF589838:CKK589840 CAJ589838:CAO589840 BQN589838:BQS589840 BGR589838:BGW589840 AWV589838:AXA589840 AMZ589838:ANE589840 ADD589838:ADI589840 TH589838:TM589840 JL589838:JQ589840 W589838:AB589840 WVX524302:WWC524304 WMB524302:WMG524304 WCF524302:WCK524304 VSJ524302:VSO524304 VIN524302:VIS524304 UYR524302:UYW524304 UOV524302:UPA524304 UEZ524302:UFE524304 TVD524302:TVI524304 TLH524302:TLM524304 TBL524302:TBQ524304 SRP524302:SRU524304 SHT524302:SHY524304 RXX524302:RYC524304 ROB524302:ROG524304 REF524302:REK524304 QUJ524302:QUO524304 QKN524302:QKS524304 QAR524302:QAW524304 PQV524302:PRA524304 PGZ524302:PHE524304 OXD524302:OXI524304 ONH524302:ONM524304 ODL524302:ODQ524304 NTP524302:NTU524304 NJT524302:NJY524304 MZX524302:NAC524304 MQB524302:MQG524304 MGF524302:MGK524304 LWJ524302:LWO524304 LMN524302:LMS524304 LCR524302:LCW524304 KSV524302:KTA524304 KIZ524302:KJE524304 JZD524302:JZI524304 JPH524302:JPM524304 JFL524302:JFQ524304 IVP524302:IVU524304 ILT524302:ILY524304 IBX524302:ICC524304 HSB524302:HSG524304 HIF524302:HIK524304 GYJ524302:GYO524304 GON524302:GOS524304 GER524302:GEW524304 FUV524302:FVA524304 FKZ524302:FLE524304 FBD524302:FBI524304 ERH524302:ERM524304 EHL524302:EHQ524304 DXP524302:DXU524304 DNT524302:DNY524304 DDX524302:DEC524304 CUB524302:CUG524304 CKF524302:CKK524304 CAJ524302:CAO524304 BQN524302:BQS524304 BGR524302:BGW524304 AWV524302:AXA524304 AMZ524302:ANE524304 ADD524302:ADI524304 TH524302:TM524304 JL524302:JQ524304 W524302:AB524304 WVX458766:WWC458768 WMB458766:WMG458768 WCF458766:WCK458768 VSJ458766:VSO458768 VIN458766:VIS458768 UYR458766:UYW458768 UOV458766:UPA458768 UEZ458766:UFE458768 TVD458766:TVI458768 TLH458766:TLM458768 TBL458766:TBQ458768 SRP458766:SRU458768 SHT458766:SHY458768 RXX458766:RYC458768 ROB458766:ROG458768 REF458766:REK458768 QUJ458766:QUO458768 QKN458766:QKS458768 QAR458766:QAW458768 PQV458766:PRA458768 PGZ458766:PHE458768 OXD458766:OXI458768 ONH458766:ONM458768 ODL458766:ODQ458768 NTP458766:NTU458768 NJT458766:NJY458768 MZX458766:NAC458768 MQB458766:MQG458768 MGF458766:MGK458768 LWJ458766:LWO458768 LMN458766:LMS458768 LCR458766:LCW458768 KSV458766:KTA458768 KIZ458766:KJE458768 JZD458766:JZI458768 JPH458766:JPM458768 JFL458766:JFQ458768 IVP458766:IVU458768 ILT458766:ILY458768 IBX458766:ICC458768 HSB458766:HSG458768 HIF458766:HIK458768 GYJ458766:GYO458768 GON458766:GOS458768 GER458766:GEW458768 FUV458766:FVA458768 FKZ458766:FLE458768 FBD458766:FBI458768 ERH458766:ERM458768 EHL458766:EHQ458768 DXP458766:DXU458768 DNT458766:DNY458768 DDX458766:DEC458768 CUB458766:CUG458768 CKF458766:CKK458768 CAJ458766:CAO458768 BQN458766:BQS458768 BGR458766:BGW458768 AWV458766:AXA458768 AMZ458766:ANE458768 ADD458766:ADI458768 TH458766:TM458768 JL458766:JQ458768 W458766:AB458768 WVX393230:WWC393232 WMB393230:WMG393232 WCF393230:WCK393232 VSJ393230:VSO393232 VIN393230:VIS393232 UYR393230:UYW393232 UOV393230:UPA393232 UEZ393230:UFE393232 TVD393230:TVI393232 TLH393230:TLM393232 TBL393230:TBQ393232 SRP393230:SRU393232 SHT393230:SHY393232 RXX393230:RYC393232 ROB393230:ROG393232 REF393230:REK393232 QUJ393230:QUO393232 QKN393230:QKS393232 QAR393230:QAW393232 PQV393230:PRA393232 PGZ393230:PHE393232 OXD393230:OXI393232 ONH393230:ONM393232 ODL393230:ODQ393232 NTP393230:NTU393232 NJT393230:NJY393232 MZX393230:NAC393232 MQB393230:MQG393232 MGF393230:MGK393232 LWJ393230:LWO393232 LMN393230:LMS393232 LCR393230:LCW393232 KSV393230:KTA393232 KIZ393230:KJE393232 JZD393230:JZI393232 JPH393230:JPM393232 JFL393230:JFQ393232 IVP393230:IVU393232 ILT393230:ILY393232 IBX393230:ICC393232 HSB393230:HSG393232 HIF393230:HIK393232 GYJ393230:GYO393232 GON393230:GOS393232 GER393230:GEW393232 FUV393230:FVA393232 FKZ393230:FLE393232 FBD393230:FBI393232 ERH393230:ERM393232 EHL393230:EHQ393232 DXP393230:DXU393232 DNT393230:DNY393232 DDX393230:DEC393232 CUB393230:CUG393232 CKF393230:CKK393232 CAJ393230:CAO393232 BQN393230:BQS393232 BGR393230:BGW393232 AWV393230:AXA393232 AMZ393230:ANE393232 ADD393230:ADI393232 TH393230:TM393232 JL393230:JQ393232 W393230:AB393232 WVX327694:WWC327696 WMB327694:WMG327696 WCF327694:WCK327696 VSJ327694:VSO327696 VIN327694:VIS327696 UYR327694:UYW327696 UOV327694:UPA327696 UEZ327694:UFE327696 TVD327694:TVI327696 TLH327694:TLM327696 TBL327694:TBQ327696 SRP327694:SRU327696 SHT327694:SHY327696 RXX327694:RYC327696 ROB327694:ROG327696 REF327694:REK327696 QUJ327694:QUO327696 QKN327694:QKS327696 QAR327694:QAW327696 PQV327694:PRA327696 PGZ327694:PHE327696 OXD327694:OXI327696 ONH327694:ONM327696 ODL327694:ODQ327696 NTP327694:NTU327696 NJT327694:NJY327696 MZX327694:NAC327696 MQB327694:MQG327696 MGF327694:MGK327696 LWJ327694:LWO327696 LMN327694:LMS327696 LCR327694:LCW327696 KSV327694:KTA327696 KIZ327694:KJE327696 JZD327694:JZI327696 JPH327694:JPM327696 JFL327694:JFQ327696 IVP327694:IVU327696 ILT327694:ILY327696 IBX327694:ICC327696 HSB327694:HSG327696 HIF327694:HIK327696 GYJ327694:GYO327696 GON327694:GOS327696 GER327694:GEW327696 FUV327694:FVA327696 FKZ327694:FLE327696 FBD327694:FBI327696 ERH327694:ERM327696 EHL327694:EHQ327696 DXP327694:DXU327696 DNT327694:DNY327696 DDX327694:DEC327696 CUB327694:CUG327696 CKF327694:CKK327696 CAJ327694:CAO327696 BQN327694:BQS327696 BGR327694:BGW327696 AWV327694:AXA327696 AMZ327694:ANE327696 ADD327694:ADI327696 TH327694:TM327696 JL327694:JQ327696 W327694:AB327696 WVX262158:WWC262160 WMB262158:WMG262160 WCF262158:WCK262160 VSJ262158:VSO262160 VIN262158:VIS262160 UYR262158:UYW262160 UOV262158:UPA262160 UEZ262158:UFE262160 TVD262158:TVI262160 TLH262158:TLM262160 TBL262158:TBQ262160 SRP262158:SRU262160 SHT262158:SHY262160 RXX262158:RYC262160 ROB262158:ROG262160 REF262158:REK262160 QUJ262158:QUO262160 QKN262158:QKS262160 QAR262158:QAW262160 PQV262158:PRA262160 PGZ262158:PHE262160 OXD262158:OXI262160 ONH262158:ONM262160 ODL262158:ODQ262160 NTP262158:NTU262160 NJT262158:NJY262160 MZX262158:NAC262160 MQB262158:MQG262160 MGF262158:MGK262160 LWJ262158:LWO262160 LMN262158:LMS262160 LCR262158:LCW262160 KSV262158:KTA262160 KIZ262158:KJE262160 JZD262158:JZI262160 JPH262158:JPM262160 JFL262158:JFQ262160 IVP262158:IVU262160 ILT262158:ILY262160 IBX262158:ICC262160 HSB262158:HSG262160 HIF262158:HIK262160 GYJ262158:GYO262160 GON262158:GOS262160 GER262158:GEW262160 FUV262158:FVA262160 FKZ262158:FLE262160 FBD262158:FBI262160 ERH262158:ERM262160 EHL262158:EHQ262160 DXP262158:DXU262160 DNT262158:DNY262160 DDX262158:DEC262160 CUB262158:CUG262160 CKF262158:CKK262160 CAJ262158:CAO262160 BQN262158:BQS262160 BGR262158:BGW262160 AWV262158:AXA262160 AMZ262158:ANE262160 ADD262158:ADI262160 TH262158:TM262160 JL262158:JQ262160 W262158:AB262160 WVX196622:WWC196624 WMB196622:WMG196624 WCF196622:WCK196624 VSJ196622:VSO196624 VIN196622:VIS196624 UYR196622:UYW196624 UOV196622:UPA196624 UEZ196622:UFE196624 TVD196622:TVI196624 TLH196622:TLM196624 TBL196622:TBQ196624 SRP196622:SRU196624 SHT196622:SHY196624 RXX196622:RYC196624 ROB196622:ROG196624 REF196622:REK196624 QUJ196622:QUO196624 QKN196622:QKS196624 QAR196622:QAW196624 PQV196622:PRA196624 PGZ196622:PHE196624 OXD196622:OXI196624 ONH196622:ONM196624 ODL196622:ODQ196624 NTP196622:NTU196624 NJT196622:NJY196624 MZX196622:NAC196624 MQB196622:MQG196624 MGF196622:MGK196624 LWJ196622:LWO196624 LMN196622:LMS196624 LCR196622:LCW196624 KSV196622:KTA196624 KIZ196622:KJE196624 JZD196622:JZI196624 JPH196622:JPM196624 JFL196622:JFQ196624 IVP196622:IVU196624 ILT196622:ILY196624 IBX196622:ICC196624 HSB196622:HSG196624 HIF196622:HIK196624 GYJ196622:GYO196624 GON196622:GOS196624 GER196622:GEW196624 FUV196622:FVA196624 FKZ196622:FLE196624 FBD196622:FBI196624 ERH196622:ERM196624 EHL196622:EHQ196624 DXP196622:DXU196624 DNT196622:DNY196624 DDX196622:DEC196624 CUB196622:CUG196624 CKF196622:CKK196624 CAJ196622:CAO196624 BQN196622:BQS196624 BGR196622:BGW196624 AWV196622:AXA196624 AMZ196622:ANE196624 ADD196622:ADI196624 TH196622:TM196624 JL196622:JQ196624 W196622:AB196624 WVX131086:WWC131088 WMB131086:WMG131088 WCF131086:WCK131088 VSJ131086:VSO131088 VIN131086:VIS131088 UYR131086:UYW131088 UOV131086:UPA131088 UEZ131086:UFE131088 TVD131086:TVI131088 TLH131086:TLM131088 TBL131086:TBQ131088 SRP131086:SRU131088 SHT131086:SHY131088 RXX131086:RYC131088 ROB131086:ROG131088 REF131086:REK131088 QUJ131086:QUO131088 QKN131086:QKS131088 QAR131086:QAW131088 PQV131086:PRA131088 PGZ131086:PHE131088 OXD131086:OXI131088 ONH131086:ONM131088 ODL131086:ODQ131088 NTP131086:NTU131088 NJT131086:NJY131088 MZX131086:NAC131088 MQB131086:MQG131088 MGF131086:MGK131088 LWJ131086:LWO131088 LMN131086:LMS131088 LCR131086:LCW131088 KSV131086:KTA131088 KIZ131086:KJE131088 JZD131086:JZI131088 JPH131086:JPM131088 JFL131086:JFQ131088 IVP131086:IVU131088 ILT131086:ILY131088 IBX131086:ICC131088 HSB131086:HSG131088 HIF131086:HIK131088 GYJ131086:GYO131088 GON131086:GOS131088 GER131086:GEW131088 FUV131086:FVA131088 FKZ131086:FLE131088 FBD131086:FBI131088 ERH131086:ERM131088 EHL131086:EHQ131088 DXP131086:DXU131088 DNT131086:DNY131088 DDX131086:DEC131088 CUB131086:CUG131088 CKF131086:CKK131088 CAJ131086:CAO131088 BQN131086:BQS131088 BGR131086:BGW131088 AWV131086:AXA131088 AMZ131086:ANE131088 ADD131086:ADI131088 TH131086:TM131088 JL131086:JQ131088 W131086:AB131088 WVX65550:WWC65552 WMB65550:WMG65552 WCF65550:WCK65552 VSJ65550:VSO65552 VIN65550:VIS65552 UYR65550:UYW65552 UOV65550:UPA65552 UEZ65550:UFE65552 TVD65550:TVI65552 TLH65550:TLM65552 TBL65550:TBQ65552 SRP65550:SRU65552 SHT65550:SHY65552 RXX65550:RYC65552 ROB65550:ROG65552 REF65550:REK65552 QUJ65550:QUO65552 QKN65550:QKS65552 QAR65550:QAW65552 PQV65550:PRA65552 PGZ65550:PHE65552 OXD65550:OXI65552 ONH65550:ONM65552 ODL65550:ODQ65552 NTP65550:NTU65552 NJT65550:NJY65552 MZX65550:NAC65552 MQB65550:MQG65552 MGF65550:MGK65552 LWJ65550:LWO65552 LMN65550:LMS65552 LCR65550:LCW65552 KSV65550:KTA65552 KIZ65550:KJE65552 JZD65550:JZI65552 JPH65550:JPM65552 JFL65550:JFQ65552 IVP65550:IVU65552 ILT65550:ILY65552 IBX65550:ICC65552 HSB65550:HSG65552 HIF65550:HIK65552 GYJ65550:GYO65552 GON65550:GOS65552 GER65550:GEW65552 FUV65550:FVA65552 FKZ65550:FLE65552 FBD65550:FBI65552 ERH65550:ERM65552 EHL65550:EHQ65552 DXP65550:DXU65552 DNT65550:DNY65552 DDX65550:DEC65552 CUB65550:CUG65552 CKF65550:CKK65552 CAJ65550:CAO65552 BQN65550:BQS65552 BGR65550:BGW65552 AWV65550:AXA65552 AMZ65550:ANE65552 ADD65550:ADI65552 TH65550:TM65552 JL65550:JQ65552 V65550 WVW983056 WMA983056 WCE983056 VSI983056 VIM983056 UYQ983056 UOU983056 UEY983056 TVC983056 TLG983056 TBK983056 SRO983056 SHS983056 RXW983056 ROA983056 REE983056 QUI983056 QKM983056 QAQ983056 PQU983056 PGY983056 OXC983056 ONG983056 ODK983056 NTO983056 NJS983056 MZW983056 MQA983056 MGE983056 LWI983056 LMM983056 LCQ983056 KSU983056 KIY983056 JZC983056 JPG983056 JFK983056 IVO983056 ILS983056 IBW983056 HSA983056 HIE983056 GYI983056 GOM983056 GEQ983056 FUU983056 FKY983056 FBC983056 ERG983056 EHK983056 DXO983056 DNS983056 DDW983056 CUA983056 CKE983056 CAI983056 BQM983056 BGQ983056 AWU983056 AMY983056 ADC983056 TG983056 JK983056 V983056 WVW917520 WMA917520 WCE917520 VSI917520 VIM917520 UYQ917520 UOU917520 UEY917520 TVC917520 TLG917520 TBK917520 SRO917520 SHS917520 RXW917520 ROA917520 REE917520 QUI917520 QKM917520 QAQ917520 PQU917520 PGY917520 OXC917520 ONG917520 ODK917520 NTO917520 NJS917520 MZW917520 MQA917520 MGE917520 LWI917520 LMM917520 LCQ917520 KSU917520 KIY917520 JZC917520 JPG917520 JFK917520 IVO917520 ILS917520 IBW917520 HSA917520 HIE917520 GYI917520 GOM917520 GEQ917520 FUU917520 FKY917520 FBC917520 ERG917520 EHK917520 DXO917520 DNS917520 DDW917520 CUA917520 CKE917520 CAI917520 BQM917520 BGQ917520 AWU917520 AMY917520 ADC917520 TG917520 JK917520 V917520 WVW851984 WMA851984 WCE851984 VSI851984 VIM851984 UYQ851984 UOU851984 UEY851984 TVC851984 TLG851984 TBK851984 SRO851984 SHS851984 RXW851984 ROA851984 REE851984 QUI851984 QKM851984 QAQ851984 PQU851984 PGY851984 OXC851984 ONG851984 ODK851984 NTO851984 NJS851984 MZW851984 MQA851984 MGE851984 LWI851984 LMM851984 LCQ851984 KSU851984 KIY851984 JZC851984 JPG851984 JFK851984 IVO851984 ILS851984 IBW851984 HSA851984 HIE851984 GYI851984 GOM851984 GEQ851984 FUU851984 FKY851984 FBC851984 ERG851984 EHK851984 DXO851984 DNS851984 DDW851984 CUA851984 CKE851984 CAI851984 BQM851984 BGQ851984 AWU851984 AMY851984 ADC851984 TG851984 JK851984 V851984 WVW786448 WMA786448 WCE786448 VSI786448 VIM786448 UYQ786448 UOU786448 UEY786448 TVC786448 TLG786448 TBK786448 SRO786448 SHS786448 RXW786448 ROA786448 REE786448 QUI786448 QKM786448 QAQ786448 PQU786448 PGY786448 OXC786448 ONG786448 ODK786448 NTO786448 NJS786448 MZW786448 MQA786448 MGE786448 LWI786448 LMM786448 LCQ786448 KSU786448 KIY786448 JZC786448 JPG786448 JFK786448 IVO786448 ILS786448 IBW786448 HSA786448 HIE786448 GYI786448 GOM786448 GEQ786448 FUU786448 FKY786448 FBC786448 ERG786448 EHK786448 DXO786448 DNS786448 DDW786448 CUA786448 CKE786448 CAI786448 BQM786448 BGQ786448 AWU786448 AMY786448 ADC786448 TG786448 JK786448 V786448 WVW720912 WMA720912 WCE720912 VSI720912 VIM720912 UYQ720912 UOU720912 UEY720912 TVC720912 TLG720912 TBK720912 SRO720912 SHS720912 RXW720912 ROA720912 REE720912 QUI720912 QKM720912 QAQ720912 PQU720912 PGY720912 OXC720912 ONG720912 ODK720912 NTO720912 NJS720912 MZW720912 MQA720912 MGE720912 LWI720912 LMM720912 LCQ720912 KSU720912 KIY720912 JZC720912 JPG720912 JFK720912 IVO720912 ILS720912 IBW720912 HSA720912 HIE720912 GYI720912 GOM720912 GEQ720912 FUU720912 FKY720912 FBC720912 ERG720912 EHK720912 DXO720912 DNS720912 DDW720912 CUA720912 CKE720912 CAI720912 BQM720912 BGQ720912 AWU720912 AMY720912 ADC720912 TG720912 JK720912 V720912 WVW655376 WMA655376 WCE655376 VSI655376 VIM655376 UYQ655376 UOU655376 UEY655376 TVC655376 TLG655376 TBK655376 SRO655376 SHS655376 RXW655376 ROA655376 REE655376 QUI655376 QKM655376 QAQ655376 PQU655376 PGY655376 OXC655376 ONG655376 ODK655376 NTO655376 NJS655376 MZW655376 MQA655376 MGE655376 LWI655376 LMM655376 LCQ655376 KSU655376 KIY655376 JZC655376 JPG655376 JFK655376 IVO655376 ILS655376 IBW655376 HSA655376 HIE655376 GYI655376 GOM655376 GEQ655376 FUU655376 FKY655376 FBC655376 ERG655376 EHK655376 DXO655376 DNS655376 DDW655376 CUA655376 CKE655376 CAI655376 BQM655376 BGQ655376 AWU655376 AMY655376 ADC655376 TG655376 JK655376 V655376 WVW589840 WMA589840 WCE589840 VSI589840 VIM589840 UYQ589840 UOU589840 UEY589840 TVC589840 TLG589840 TBK589840 SRO589840 SHS589840 RXW589840 ROA589840 REE589840 QUI589840 QKM589840 QAQ589840 PQU589840 PGY589840 OXC589840 ONG589840 ODK589840 NTO589840 NJS589840 MZW589840 MQA589840 MGE589840 LWI589840 LMM589840 LCQ589840 KSU589840 KIY589840 JZC589840 JPG589840 JFK589840 IVO589840 ILS589840 IBW589840 HSA589840 HIE589840 GYI589840 GOM589840 GEQ589840 FUU589840 FKY589840 FBC589840 ERG589840 EHK589840 DXO589840 DNS589840 DDW589840 CUA589840 CKE589840 CAI589840 BQM589840 BGQ589840 AWU589840 AMY589840 ADC589840 TG589840 JK589840 V589840 WVW524304 WMA524304 WCE524304 VSI524304 VIM524304 UYQ524304 UOU524304 UEY524304 TVC524304 TLG524304 TBK524304 SRO524304 SHS524304 RXW524304 ROA524304 REE524304 QUI524304 QKM524304 QAQ524304 PQU524304 PGY524304 OXC524304 ONG524304 ODK524304 NTO524304 NJS524304 MZW524304 MQA524304 MGE524304 LWI524304 LMM524304 LCQ524304 KSU524304 KIY524304 JZC524304 JPG524304 JFK524304 IVO524304 ILS524304 IBW524304 HSA524304 HIE524304 GYI524304 GOM524304 GEQ524304 FUU524304 FKY524304 FBC524304 ERG524304 EHK524304 DXO524304 DNS524304 DDW524304 CUA524304 CKE524304 CAI524304 BQM524304 BGQ524304 AWU524304 AMY524304 ADC524304 TG524304 JK524304 V524304 WVW458768 WMA458768 WCE458768 VSI458768 VIM458768 UYQ458768 UOU458768 UEY458768 TVC458768 TLG458768 TBK458768 SRO458768 SHS458768 RXW458768 ROA458768 REE458768 QUI458768 QKM458768 QAQ458768 PQU458768 PGY458768 OXC458768 ONG458768 ODK458768 NTO458768 NJS458768 MZW458768 MQA458768 MGE458768 LWI458768 LMM458768 LCQ458768 KSU458768 KIY458768 JZC458768 JPG458768 JFK458768 IVO458768 ILS458768 IBW458768 HSA458768 HIE458768 GYI458768 GOM458768 GEQ458768 FUU458768 FKY458768 FBC458768 ERG458768 EHK458768 DXO458768 DNS458768 DDW458768 CUA458768 CKE458768 CAI458768 BQM458768 BGQ458768 AWU458768 AMY458768 ADC458768 TG458768 JK458768 V458768 WVW393232 WMA393232 WCE393232 VSI393232 VIM393232 UYQ393232 UOU393232 UEY393232 TVC393232 TLG393232 TBK393232 SRO393232 SHS393232 RXW393232 ROA393232 REE393232 QUI393232 QKM393232 QAQ393232 PQU393232 PGY393232 OXC393232 ONG393232 ODK393232 NTO393232 NJS393232 MZW393232 MQA393232 MGE393232 LWI393232 LMM393232 LCQ393232 KSU393232 KIY393232 JZC393232 JPG393232 JFK393232 IVO393232 ILS393232 IBW393232 HSA393232 HIE393232 GYI393232 GOM393232 GEQ393232 FUU393232 FKY393232 FBC393232 ERG393232 EHK393232 DXO393232 DNS393232 DDW393232 CUA393232 CKE393232 CAI393232 BQM393232 BGQ393232 AWU393232 AMY393232 ADC393232 TG393232 JK393232 V393232 WVW327696 WMA327696 WCE327696 VSI327696 VIM327696 UYQ327696 UOU327696 UEY327696 TVC327696 TLG327696 TBK327696 SRO327696 SHS327696 RXW327696 ROA327696 REE327696 QUI327696 QKM327696 QAQ327696 PQU327696 PGY327696 OXC327696 ONG327696 ODK327696 NTO327696 NJS327696 MZW327696 MQA327696 MGE327696 LWI327696 LMM327696 LCQ327696 KSU327696 KIY327696 JZC327696 JPG327696 JFK327696 IVO327696 ILS327696 IBW327696 HSA327696 HIE327696 GYI327696 GOM327696 GEQ327696 FUU327696 FKY327696 FBC327696 ERG327696 EHK327696 DXO327696 DNS327696 DDW327696 CUA327696 CKE327696 CAI327696 BQM327696 BGQ327696 AWU327696 AMY327696 ADC327696 TG327696 JK327696 V327696 WVW262160 WMA262160 WCE262160 VSI262160 VIM262160 UYQ262160 UOU262160 UEY262160 TVC262160 TLG262160 TBK262160 SRO262160 SHS262160 RXW262160 ROA262160 REE262160 QUI262160 QKM262160 QAQ262160 PQU262160 PGY262160 OXC262160 ONG262160 ODK262160 NTO262160 NJS262160 MZW262160 MQA262160 MGE262160 LWI262160 LMM262160 LCQ262160 KSU262160 KIY262160 JZC262160 JPG262160 JFK262160 IVO262160 ILS262160 IBW262160 HSA262160 HIE262160 GYI262160 GOM262160 GEQ262160 FUU262160 FKY262160 FBC262160 ERG262160 EHK262160 DXO262160 DNS262160 DDW262160 CUA262160 CKE262160 CAI262160 BQM262160 BGQ262160 AWU262160 AMY262160 ADC262160 TG262160 JK262160 V262160 WVW196624 WMA196624 WCE196624 VSI196624 VIM196624 UYQ196624 UOU196624 UEY196624 TVC196624 TLG196624 TBK196624 SRO196624 SHS196624 RXW196624 ROA196624 REE196624 QUI196624 QKM196624 QAQ196624 PQU196624 PGY196624 OXC196624 ONG196624 ODK196624 NTO196624 NJS196624 MZW196624 MQA196624 MGE196624 LWI196624 LMM196624 LCQ196624 KSU196624 KIY196624 JZC196624 JPG196624 JFK196624 IVO196624 ILS196624 IBW196624 HSA196624 HIE196624 GYI196624 GOM196624 GEQ196624 FUU196624 FKY196624 FBC196624 ERG196624 EHK196624 DXO196624 DNS196624 DDW196624 CUA196624 CKE196624 CAI196624 BQM196624 BGQ196624 AWU196624 AMY196624 ADC196624 TG196624 JK196624 V196624 WVW131088 WMA131088 WCE131088 VSI131088 VIM131088 UYQ131088 UOU131088 UEY131088 TVC131088 TLG131088 TBK131088 SRO131088 SHS131088 RXW131088 ROA131088 REE131088 QUI131088 QKM131088 QAQ131088 PQU131088 PGY131088 OXC131088 ONG131088 ODK131088 NTO131088 NJS131088 MZW131088 MQA131088 MGE131088 LWI131088 LMM131088 LCQ131088 KSU131088 KIY131088 JZC131088 JPG131088 JFK131088 IVO131088 ILS131088 IBW131088 HSA131088 HIE131088 GYI131088 GOM131088 GEQ131088 FUU131088 FKY131088 FBC131088 ERG131088 EHK131088 DXO131088 DNS131088 DDW131088 CUA131088 CKE131088 CAI131088 BQM131088 BGQ131088 AWU131088 AMY131088 ADC131088 TG131088 JK131088 V131088 WVW65552 WMA65552 WCE65552 VSI65552 VIM65552 UYQ65552 UOU65552 UEY65552 TVC65552 TLG65552 TBK65552 SRO65552 SHS65552 RXW65552 ROA65552 REE65552 QUI65552 QKM65552 QAQ65552 PQU65552 PGY65552 OXC65552 ONG65552 ODK65552 NTO65552 NJS65552 MZW65552 MQA65552 MGE65552 LWI65552 LMM65552 LCQ65552 KSU65552 KIY65552 JZC65552 JPG65552 JFK65552 IVO65552 ILS65552 IBW65552 HSA65552 HIE65552 GYI65552 GOM65552 GEQ65552 FUU65552 FKY65552 FBC65552 ERG65552 EHK65552 DXO65552 DNS65552 DDW65552 CUA65552 CKE65552 CAI65552 BQM65552 BGQ65552 AWU65552 AMY65552 ADC65552 TG65552 JK65552 V65552 WVW983054 WMA983054 WCE983054 VSI983054 VIM983054 UYQ983054 UOU983054 UEY983054 TVC983054 TLG983054 TBK983054 SRO983054 SHS983054 RXW983054 ROA983054 REE983054 QUI983054 QKM983054 QAQ983054 PQU983054 PGY983054 OXC983054 ONG983054 ODK983054 NTO983054 NJS983054 MZW983054 MQA983054 MGE983054 LWI983054 LMM983054 LCQ983054 KSU983054 KIY983054 JZC983054 JPG983054 JFK983054 IVO983054 ILS983054 IBW983054 HSA983054 HIE983054 GYI983054 GOM983054 GEQ983054 FUU983054 FKY983054 FBC983054 ERG983054 EHK983054 DXO983054 DNS983054 DDW983054 CUA983054 CKE983054 CAI983054 BQM983054 BGQ983054 AWU983054 AMY983054 ADC983054 TG983054 JK983054 V983054 WVW917518 WMA917518 WCE917518 VSI917518 VIM917518 UYQ917518 UOU917518 UEY917518 TVC917518 TLG917518 TBK917518 SRO917518 SHS917518 RXW917518 ROA917518 REE917518 QUI917518 QKM917518 QAQ917518 PQU917518 PGY917518 OXC917518 ONG917518 ODK917518 NTO917518 NJS917518 MZW917518 MQA917518 MGE917518 LWI917518 LMM917518 LCQ917518 KSU917518 KIY917518 JZC917518 JPG917518 JFK917518 IVO917518 ILS917518 IBW917518 HSA917518 HIE917518 GYI917518 GOM917518 GEQ917518 FUU917518 FKY917518 FBC917518 ERG917518 EHK917518 DXO917518 DNS917518 DDW917518 CUA917518 CKE917518 CAI917518 BQM917518 BGQ917518 AWU917518 AMY917518 ADC917518 TG917518 JK917518 V917518 WVW851982 WMA851982 WCE851982 VSI851982 VIM851982 UYQ851982 UOU851982 UEY851982 TVC851982 TLG851982 TBK851982 SRO851982 SHS851982 RXW851982 ROA851982 REE851982 QUI851982 QKM851982 QAQ851982 PQU851982 PGY851982 OXC851982 ONG851982 ODK851982 NTO851982 NJS851982 MZW851982 MQA851982 MGE851982 LWI851982 LMM851982 LCQ851982 KSU851982 KIY851982 JZC851982 JPG851982 JFK851982 IVO851982 ILS851982 IBW851982 HSA851982 HIE851982 GYI851982 GOM851982 GEQ851982 FUU851982 FKY851982 FBC851982 ERG851982 EHK851982 DXO851982 DNS851982 DDW851982 CUA851982 CKE851982 CAI851982 BQM851982 BGQ851982 AWU851982 AMY851982 ADC851982 TG851982 JK851982 V851982 WVW786446 WMA786446 WCE786446 VSI786446 VIM786446 UYQ786446 UOU786446 UEY786446 TVC786446 TLG786446 TBK786446 SRO786446 SHS786446 RXW786446 ROA786446 REE786446 QUI786446 QKM786446 QAQ786446 PQU786446 PGY786446 OXC786446 ONG786446 ODK786446 NTO786446 NJS786446 MZW786446 MQA786446 MGE786446 LWI786446 LMM786446 LCQ786446 KSU786446 KIY786446 JZC786446 JPG786446 JFK786446 IVO786446 ILS786446 IBW786446 HSA786446 HIE786446 GYI786446 GOM786446 GEQ786446 FUU786446 FKY786446 FBC786446 ERG786446 EHK786446 DXO786446 DNS786446 DDW786446 CUA786446 CKE786446 CAI786446 BQM786446 BGQ786446 AWU786446 AMY786446 ADC786446 TG786446 JK786446 V786446 WVW720910 WMA720910 WCE720910 VSI720910 VIM720910 UYQ720910 UOU720910 UEY720910 TVC720910 TLG720910 TBK720910 SRO720910 SHS720910 RXW720910 ROA720910 REE720910 QUI720910 QKM720910 QAQ720910 PQU720910 PGY720910 OXC720910 ONG720910 ODK720910 NTO720910 NJS720910 MZW720910 MQA720910 MGE720910 LWI720910 LMM720910 LCQ720910 KSU720910 KIY720910 JZC720910 JPG720910 JFK720910 IVO720910 ILS720910 IBW720910 HSA720910 HIE720910 GYI720910 GOM720910 GEQ720910 FUU720910 FKY720910 FBC720910 ERG720910 EHK720910 DXO720910 DNS720910 DDW720910 CUA720910 CKE720910 CAI720910 BQM720910 BGQ720910 AWU720910 AMY720910 ADC720910 TG720910 JK720910 V720910 WVW655374 WMA655374 WCE655374 VSI655374 VIM655374 UYQ655374 UOU655374 UEY655374 TVC655374 TLG655374 TBK655374 SRO655374 SHS655374 RXW655374 ROA655374 REE655374 QUI655374 QKM655374 QAQ655374 PQU655374 PGY655374 OXC655374 ONG655374 ODK655374 NTO655374 NJS655374 MZW655374 MQA655374 MGE655374 LWI655374 LMM655374 LCQ655374 KSU655374 KIY655374 JZC655374 JPG655374 JFK655374 IVO655374 ILS655374 IBW655374 HSA655374 HIE655374 GYI655374 GOM655374 GEQ655374 FUU655374 FKY655374 FBC655374 ERG655374 EHK655374 DXO655374 DNS655374 DDW655374 CUA655374 CKE655374 CAI655374 BQM655374 BGQ655374 AWU655374 AMY655374 ADC655374 TG655374 JK655374 V655374 WVW589838 WMA589838 WCE589838 VSI589838 VIM589838 UYQ589838 UOU589838 UEY589838 TVC589838 TLG589838 TBK589838 SRO589838 SHS589838 RXW589838 ROA589838 REE589838 QUI589838 QKM589838 QAQ589838 PQU589838 PGY589838 OXC589838 ONG589838 ODK589838 NTO589838 NJS589838 MZW589838 MQA589838 MGE589838 LWI589838 LMM589838 LCQ589838 KSU589838 KIY589838 JZC589838 JPG589838 JFK589838 IVO589838 ILS589838 IBW589838 HSA589838 HIE589838 GYI589838 GOM589838 GEQ589838 FUU589838 FKY589838 FBC589838 ERG589838 EHK589838 DXO589838 DNS589838 DDW589838 CUA589838 CKE589838 CAI589838 BQM589838 BGQ589838 AWU589838 AMY589838 ADC589838 TG589838 JK589838 V589838 WVW524302 WMA524302 WCE524302 VSI524302 VIM524302 UYQ524302 UOU524302 UEY524302 TVC524302 TLG524302 TBK524302 SRO524302 SHS524302 RXW524302 ROA524302 REE524302 QUI524302 QKM524302 QAQ524302 PQU524302 PGY524302 OXC524302 ONG524302 ODK524302 NTO524302 NJS524302 MZW524302 MQA524302 MGE524302 LWI524302 LMM524302 LCQ524302 KSU524302 KIY524302 JZC524302 JPG524302 JFK524302 IVO524302 ILS524302 IBW524302 HSA524302 HIE524302 GYI524302 GOM524302 GEQ524302 FUU524302 FKY524302 FBC524302 ERG524302 EHK524302 DXO524302 DNS524302 DDW524302 CUA524302 CKE524302 CAI524302 BQM524302 BGQ524302 AWU524302 AMY524302 ADC524302 TG524302 JK524302 V524302 WVW458766 WMA458766 WCE458766 VSI458766 VIM458766 UYQ458766 UOU458766 UEY458766 TVC458766 TLG458766 TBK458766 SRO458766 SHS458766 RXW458766 ROA458766 REE458766 QUI458766 QKM458766 QAQ458766 PQU458766 PGY458766 OXC458766 ONG458766 ODK458766 NTO458766 NJS458766 MZW458766 MQA458766 MGE458766 LWI458766 LMM458766 LCQ458766 KSU458766 KIY458766 JZC458766 JPG458766 JFK458766 IVO458766 ILS458766 IBW458766 HSA458766 HIE458766 GYI458766 GOM458766 GEQ458766 FUU458766 FKY458766 FBC458766 ERG458766 EHK458766 DXO458766 DNS458766 DDW458766 CUA458766 CKE458766 CAI458766 BQM458766 BGQ458766 AWU458766 AMY458766 ADC458766 TG458766 JK458766 V458766 WVW393230 WMA393230 WCE393230 VSI393230 VIM393230 UYQ393230 UOU393230 UEY393230 TVC393230 TLG393230 TBK393230 SRO393230 SHS393230 RXW393230 ROA393230 REE393230 QUI393230 QKM393230 QAQ393230 PQU393230 PGY393230 OXC393230 ONG393230 ODK393230 NTO393230 NJS393230 MZW393230 MQA393230 MGE393230 LWI393230 LMM393230 LCQ393230 KSU393230 KIY393230 JZC393230 JPG393230 JFK393230 IVO393230 ILS393230 IBW393230 HSA393230 HIE393230 GYI393230 GOM393230 GEQ393230 FUU393230 FKY393230 FBC393230 ERG393230 EHK393230 DXO393230 DNS393230 DDW393230 CUA393230 CKE393230 CAI393230 BQM393230 BGQ393230 AWU393230 AMY393230 ADC393230 TG393230 JK393230 V393230 WVW327694 WMA327694 WCE327694 VSI327694 VIM327694 UYQ327694 UOU327694 UEY327694 TVC327694 TLG327694 TBK327694 SRO327694 SHS327694 RXW327694 ROA327694 REE327694 QUI327694 QKM327694 QAQ327694 PQU327694 PGY327694 OXC327694 ONG327694 ODK327694 NTO327694 NJS327694 MZW327694 MQA327694 MGE327694 LWI327694 LMM327694 LCQ327694 KSU327694 KIY327694 JZC327694 JPG327694 JFK327694 IVO327694 ILS327694 IBW327694 HSA327694 HIE327694 GYI327694 GOM327694 GEQ327694 FUU327694 FKY327694 FBC327694 ERG327694 EHK327694 DXO327694 DNS327694 DDW327694 CUA327694 CKE327694 CAI327694 BQM327694 BGQ327694 AWU327694 AMY327694 ADC327694 TG327694 JK327694 V327694 WVW262158 WMA262158 WCE262158 VSI262158 VIM262158 UYQ262158 UOU262158 UEY262158 TVC262158 TLG262158 TBK262158 SRO262158 SHS262158 RXW262158 ROA262158 REE262158 QUI262158 QKM262158 QAQ262158 PQU262158 PGY262158 OXC262158 ONG262158 ODK262158 NTO262158 NJS262158 MZW262158 MQA262158 MGE262158 LWI262158 LMM262158 LCQ262158 KSU262158 KIY262158 JZC262158 JPG262158 JFK262158 IVO262158 ILS262158 IBW262158 HSA262158 HIE262158 GYI262158 GOM262158 GEQ262158 FUU262158 FKY262158 FBC262158 ERG262158 EHK262158 DXO262158 DNS262158 DDW262158 CUA262158 CKE262158 CAI262158 BQM262158 BGQ262158 AWU262158 AMY262158 ADC262158 TG262158 JK262158 V262158 WVW196622 WMA196622 WCE196622 VSI196622 VIM196622 UYQ196622 UOU196622 UEY196622 TVC196622 TLG196622 TBK196622 SRO196622 SHS196622 RXW196622 ROA196622 REE196622 QUI196622 QKM196622 QAQ196622 PQU196622 PGY196622 OXC196622 ONG196622 ODK196622 NTO196622 NJS196622 MZW196622 MQA196622 MGE196622 LWI196622 LMM196622 LCQ196622 KSU196622 KIY196622 JZC196622 JPG196622 JFK196622 IVO196622 ILS196622 IBW196622 HSA196622 HIE196622 GYI196622 GOM196622 GEQ196622 FUU196622 FKY196622 FBC196622 ERG196622 EHK196622 DXO196622 DNS196622 DDW196622 CUA196622 CKE196622 CAI196622 BQM196622 BGQ196622 AWU196622 AMY196622 ADC196622 TG196622 JK196622 V196622 WVW131086 WMA131086 WCE131086 VSI131086 VIM131086 UYQ131086 UOU131086 UEY131086 TVC131086 TLG131086 TBK131086 SRO131086 SHS131086 RXW131086 ROA131086 REE131086 QUI131086 QKM131086 QAQ131086 PQU131086 PGY131086 OXC131086 ONG131086 ODK131086 NTO131086 NJS131086 MZW131086 MQA131086 MGE131086 LWI131086 LMM131086 LCQ131086 KSU131086 KIY131086 JZC131086 JPG131086 JFK131086 IVO131086 ILS131086 IBW131086 HSA131086 HIE131086 GYI131086 GOM131086 GEQ131086 FUU131086 FKY131086 FBC131086 ERG131086 EHK131086 DXO131086 DNS131086 DDW131086 CUA131086 CKE131086 CAI131086 BQM131086 BGQ131086 AWU131086 AMY131086 ADC131086 TG131086 JK131086 V131086 WVW65550 WMA65550 WCE65550 VSI65550 VIM65550 UYQ65550 UOU65550 UEY65550 TVC65550 TLG65550 TBK65550 SRO65550 SHS65550 RXW65550 ROA65550 REE65550 QUI65550 QKM65550 QAQ65550 PQU65550 PGY65550 OXC65550 ONG65550 ODK65550 NTO65550 NJS65550 MZW65550 MQA65550 MGE65550 LWI65550 LMM65550 LCQ65550 KSU65550 KIY65550 JZC65550 JPG65550 JFK65550 IVO65550 ILS65550 IBW65550 HSA65550 HIE65550 GYI65550 GOM65550 GEQ65550 FUU65550 FKY65550 FBC65550 ERG65550 EHK65550 DXO65550 DNS65550 DDW65550 CUA65550 CKE65550 CAI65550 BQM65550 BGQ65550 AWU65550 AMY65550 ADC65550 TG65550 JK65550 FVH983105:FVH983106 WVV983054:WVV983056 WLZ983054:WLZ983056 WCD983054:WCD983056 VSH983054:VSH983056 VIL983054:VIL983056 UYP983054:UYP983056 UOT983054:UOT983056 UEX983054:UEX983056 TVB983054:TVB983056 TLF983054:TLF983056 TBJ983054:TBJ983056 SRN983054:SRN983056 SHR983054:SHR983056 RXV983054:RXV983056 RNZ983054:RNZ983056 RED983054:RED983056 QUH983054:QUH983056 QKL983054:QKL983056 QAP983054:QAP983056 PQT983054:PQT983056 PGX983054:PGX983056 OXB983054:OXB983056 ONF983054:ONF983056 ODJ983054:ODJ983056 NTN983054:NTN983056 NJR983054:NJR983056 MZV983054:MZV983056 MPZ983054:MPZ983056 MGD983054:MGD983056 LWH983054:LWH983056 LML983054:LML983056 LCP983054:LCP983056 KST983054:KST983056 KIX983054:KIX983056 JZB983054:JZB983056 JPF983054:JPF983056 JFJ983054:JFJ983056 IVN983054:IVN983056 ILR983054:ILR983056 IBV983054:IBV983056 HRZ983054:HRZ983056 HID983054:HID983056 GYH983054:GYH983056 GOL983054:GOL983056 GEP983054:GEP983056 FUT983054:FUT983056 FKX983054:FKX983056 FBB983054:FBB983056 ERF983054:ERF983056 EHJ983054:EHJ983056 DXN983054:DXN983056 DNR983054:DNR983056 DDV983054:DDV983056 CTZ983054:CTZ983056 CKD983054:CKD983056 CAH983054:CAH983056 BQL983054:BQL983056 BGP983054:BGP983056 AWT983054:AWT983056 AMX983054:AMX983056 ADB983054:ADB983056 TF983054:TF983056 JJ983054:JJ983056 GFD983105:GFD983106 WVV917518:WVV917520 WLZ917518:WLZ917520 WCD917518:WCD917520 VSH917518:VSH917520 VIL917518:VIL917520 UYP917518:UYP917520 UOT917518:UOT917520 UEX917518:UEX917520 TVB917518:TVB917520 TLF917518:TLF917520 TBJ917518:TBJ917520 SRN917518:SRN917520 SHR917518:SHR917520 RXV917518:RXV917520 RNZ917518:RNZ917520 RED917518:RED917520 QUH917518:QUH917520 QKL917518:QKL917520 QAP917518:QAP917520 PQT917518:PQT917520 PGX917518:PGX917520 OXB917518:OXB917520 ONF917518:ONF917520 ODJ917518:ODJ917520 NTN917518:NTN917520 NJR917518:NJR917520 MZV917518:MZV917520 MPZ917518:MPZ917520 MGD917518:MGD917520 LWH917518:LWH917520 LML917518:LML917520 LCP917518:LCP917520 KST917518:KST917520 KIX917518:KIX917520 JZB917518:JZB917520 JPF917518:JPF917520 JFJ917518:JFJ917520 IVN917518:IVN917520 ILR917518:ILR917520 IBV917518:IBV917520 HRZ917518:HRZ917520 HID917518:HID917520 GYH917518:GYH917520 GOL917518:GOL917520 GEP917518:GEP917520 FUT917518:FUT917520 FKX917518:FKX917520 FBB917518:FBB917520 ERF917518:ERF917520 EHJ917518:EHJ917520 DXN917518:DXN917520 DNR917518:DNR917520 DDV917518:DDV917520 CTZ917518:CTZ917520 CKD917518:CKD917520 CAH917518:CAH917520 BQL917518:BQL917520 BGP917518:BGP917520 AWT917518:AWT917520 AMX917518:AMX917520 ADB917518:ADB917520 TF917518:TF917520 JJ917518:JJ917520 GOZ983105:GOZ983106 WVV851982:WVV851984 WLZ851982:WLZ851984 WCD851982:WCD851984 VSH851982:VSH851984 VIL851982:VIL851984 UYP851982:UYP851984 UOT851982:UOT851984 UEX851982:UEX851984 TVB851982:TVB851984 TLF851982:TLF851984 TBJ851982:TBJ851984 SRN851982:SRN851984 SHR851982:SHR851984 RXV851982:RXV851984 RNZ851982:RNZ851984 RED851982:RED851984 QUH851982:QUH851984 QKL851982:QKL851984 QAP851982:QAP851984 PQT851982:PQT851984 PGX851982:PGX851984 OXB851982:OXB851984 ONF851982:ONF851984 ODJ851982:ODJ851984 NTN851982:NTN851984 NJR851982:NJR851984 MZV851982:MZV851984 MPZ851982:MPZ851984 MGD851982:MGD851984 LWH851982:LWH851984 LML851982:LML851984 LCP851982:LCP851984 KST851982:KST851984 KIX851982:KIX851984 JZB851982:JZB851984 JPF851982:JPF851984 JFJ851982:JFJ851984 IVN851982:IVN851984 ILR851982:ILR851984 IBV851982:IBV851984 HRZ851982:HRZ851984 HID851982:HID851984 GYH851982:GYH851984 GOL851982:GOL851984 GEP851982:GEP851984 FUT851982:FUT851984 FKX851982:FKX851984 FBB851982:FBB851984 ERF851982:ERF851984 EHJ851982:EHJ851984 DXN851982:DXN851984 DNR851982:DNR851984 DDV851982:DDV851984 CTZ851982:CTZ851984 CKD851982:CKD851984 CAH851982:CAH851984 BQL851982:BQL851984 BGP851982:BGP851984 AWT851982:AWT851984 AMX851982:AMX851984 ADB851982:ADB851984 TF851982:TF851984 JJ851982:JJ851984 GYV983105:GYV983106 WVV786446:WVV786448 WLZ786446:WLZ786448 WCD786446:WCD786448 VSH786446:VSH786448 VIL786446:VIL786448 UYP786446:UYP786448 UOT786446:UOT786448 UEX786446:UEX786448 TVB786446:TVB786448 TLF786446:TLF786448 TBJ786446:TBJ786448 SRN786446:SRN786448 SHR786446:SHR786448 RXV786446:RXV786448 RNZ786446:RNZ786448 RED786446:RED786448 QUH786446:QUH786448 QKL786446:QKL786448 QAP786446:QAP786448 PQT786446:PQT786448 PGX786446:PGX786448 OXB786446:OXB786448 ONF786446:ONF786448 ODJ786446:ODJ786448 NTN786446:NTN786448 NJR786446:NJR786448 MZV786446:MZV786448 MPZ786446:MPZ786448 MGD786446:MGD786448 LWH786446:LWH786448 LML786446:LML786448 LCP786446:LCP786448 KST786446:KST786448 KIX786446:KIX786448 JZB786446:JZB786448 JPF786446:JPF786448 JFJ786446:JFJ786448 IVN786446:IVN786448 ILR786446:ILR786448 IBV786446:IBV786448 HRZ786446:HRZ786448 HID786446:HID786448 GYH786446:GYH786448 GOL786446:GOL786448 GEP786446:GEP786448 FUT786446:FUT786448 FKX786446:FKX786448 FBB786446:FBB786448 ERF786446:ERF786448 EHJ786446:EHJ786448 DXN786446:DXN786448 DNR786446:DNR786448 DDV786446:DDV786448 CTZ786446:CTZ786448 CKD786446:CKD786448 CAH786446:CAH786448 BQL786446:BQL786448 BGP786446:BGP786448 AWT786446:AWT786448 AMX786446:AMX786448 ADB786446:ADB786448 TF786446:TF786448 JJ786446:JJ786448 HIR983105:HIR983106 WVV720910:WVV720912 WLZ720910:WLZ720912 WCD720910:WCD720912 VSH720910:VSH720912 VIL720910:VIL720912 UYP720910:UYP720912 UOT720910:UOT720912 UEX720910:UEX720912 TVB720910:TVB720912 TLF720910:TLF720912 TBJ720910:TBJ720912 SRN720910:SRN720912 SHR720910:SHR720912 RXV720910:RXV720912 RNZ720910:RNZ720912 RED720910:RED720912 QUH720910:QUH720912 QKL720910:QKL720912 QAP720910:QAP720912 PQT720910:PQT720912 PGX720910:PGX720912 OXB720910:OXB720912 ONF720910:ONF720912 ODJ720910:ODJ720912 NTN720910:NTN720912 NJR720910:NJR720912 MZV720910:MZV720912 MPZ720910:MPZ720912 MGD720910:MGD720912 LWH720910:LWH720912 LML720910:LML720912 LCP720910:LCP720912 KST720910:KST720912 KIX720910:KIX720912 JZB720910:JZB720912 JPF720910:JPF720912 JFJ720910:JFJ720912 IVN720910:IVN720912 ILR720910:ILR720912 IBV720910:IBV720912 HRZ720910:HRZ720912 HID720910:HID720912 GYH720910:GYH720912 GOL720910:GOL720912 GEP720910:GEP720912 FUT720910:FUT720912 FKX720910:FKX720912 FBB720910:FBB720912 ERF720910:ERF720912 EHJ720910:EHJ720912 DXN720910:DXN720912 DNR720910:DNR720912 DDV720910:DDV720912 CTZ720910:CTZ720912 CKD720910:CKD720912 CAH720910:CAH720912 BQL720910:BQL720912 BGP720910:BGP720912 AWT720910:AWT720912 AMX720910:AMX720912 ADB720910:ADB720912 TF720910:TF720912 JJ720910:JJ720912 HSN983105:HSN983106 WVV655374:WVV655376 WLZ655374:WLZ655376 WCD655374:WCD655376 VSH655374:VSH655376 VIL655374:VIL655376 UYP655374:UYP655376 UOT655374:UOT655376 UEX655374:UEX655376 TVB655374:TVB655376 TLF655374:TLF655376 TBJ655374:TBJ655376 SRN655374:SRN655376 SHR655374:SHR655376 RXV655374:RXV655376 RNZ655374:RNZ655376 RED655374:RED655376 QUH655374:QUH655376 QKL655374:QKL655376 QAP655374:QAP655376 PQT655374:PQT655376 PGX655374:PGX655376 OXB655374:OXB655376 ONF655374:ONF655376 ODJ655374:ODJ655376 NTN655374:NTN655376 NJR655374:NJR655376 MZV655374:MZV655376 MPZ655374:MPZ655376 MGD655374:MGD655376 LWH655374:LWH655376 LML655374:LML655376 LCP655374:LCP655376 KST655374:KST655376 KIX655374:KIX655376 JZB655374:JZB655376 JPF655374:JPF655376 JFJ655374:JFJ655376 IVN655374:IVN655376 ILR655374:ILR655376 IBV655374:IBV655376 HRZ655374:HRZ655376 HID655374:HID655376 GYH655374:GYH655376 GOL655374:GOL655376 GEP655374:GEP655376 FUT655374:FUT655376 FKX655374:FKX655376 FBB655374:FBB655376 ERF655374:ERF655376 EHJ655374:EHJ655376 DXN655374:DXN655376 DNR655374:DNR655376 DDV655374:DDV655376 CTZ655374:CTZ655376 CKD655374:CKD655376 CAH655374:CAH655376 BQL655374:BQL655376 BGP655374:BGP655376 AWT655374:AWT655376 AMX655374:AMX655376 ADB655374:ADB655376 TF655374:TF655376 JJ655374:JJ655376 ICJ983105:ICJ983106 WVV589838:WVV589840 WLZ589838:WLZ589840 WCD589838:WCD589840 VSH589838:VSH589840 VIL589838:VIL589840 UYP589838:UYP589840 UOT589838:UOT589840 UEX589838:UEX589840 TVB589838:TVB589840 TLF589838:TLF589840 TBJ589838:TBJ589840 SRN589838:SRN589840 SHR589838:SHR589840 RXV589838:RXV589840 RNZ589838:RNZ589840 RED589838:RED589840 QUH589838:QUH589840 QKL589838:QKL589840 QAP589838:QAP589840 PQT589838:PQT589840 PGX589838:PGX589840 OXB589838:OXB589840 ONF589838:ONF589840 ODJ589838:ODJ589840 NTN589838:NTN589840 NJR589838:NJR589840 MZV589838:MZV589840 MPZ589838:MPZ589840 MGD589838:MGD589840 LWH589838:LWH589840 LML589838:LML589840 LCP589838:LCP589840 KST589838:KST589840 KIX589838:KIX589840 JZB589838:JZB589840 JPF589838:JPF589840 JFJ589838:JFJ589840 IVN589838:IVN589840 ILR589838:ILR589840 IBV589838:IBV589840 HRZ589838:HRZ589840 HID589838:HID589840 GYH589838:GYH589840 GOL589838:GOL589840 GEP589838:GEP589840 FUT589838:FUT589840 FKX589838:FKX589840 FBB589838:FBB589840 ERF589838:ERF589840 EHJ589838:EHJ589840 DXN589838:DXN589840 DNR589838:DNR589840 DDV589838:DDV589840 CTZ589838:CTZ589840 CKD589838:CKD589840 CAH589838:CAH589840 BQL589838:BQL589840 BGP589838:BGP589840 AWT589838:AWT589840 AMX589838:AMX589840 ADB589838:ADB589840 TF589838:TF589840 JJ589838:JJ589840 IMF983105:IMF983106 WVV524302:WVV524304 WLZ524302:WLZ524304 WCD524302:WCD524304 VSH524302:VSH524304 VIL524302:VIL524304 UYP524302:UYP524304 UOT524302:UOT524304 UEX524302:UEX524304 TVB524302:TVB524304 TLF524302:TLF524304 TBJ524302:TBJ524304 SRN524302:SRN524304 SHR524302:SHR524304 RXV524302:RXV524304 RNZ524302:RNZ524304 RED524302:RED524304 QUH524302:QUH524304 QKL524302:QKL524304 QAP524302:QAP524304 PQT524302:PQT524304 PGX524302:PGX524304 OXB524302:OXB524304 ONF524302:ONF524304 ODJ524302:ODJ524304 NTN524302:NTN524304 NJR524302:NJR524304 MZV524302:MZV524304 MPZ524302:MPZ524304 MGD524302:MGD524304 LWH524302:LWH524304 LML524302:LML524304 LCP524302:LCP524304 KST524302:KST524304 KIX524302:KIX524304 JZB524302:JZB524304 JPF524302:JPF524304 JFJ524302:JFJ524304 IVN524302:IVN524304 ILR524302:ILR524304 IBV524302:IBV524304 HRZ524302:HRZ524304 HID524302:HID524304 GYH524302:GYH524304 GOL524302:GOL524304 GEP524302:GEP524304 FUT524302:FUT524304 FKX524302:FKX524304 FBB524302:FBB524304 ERF524302:ERF524304 EHJ524302:EHJ524304 DXN524302:DXN524304 DNR524302:DNR524304 DDV524302:DDV524304 CTZ524302:CTZ524304 CKD524302:CKD524304 CAH524302:CAH524304 BQL524302:BQL524304 BGP524302:BGP524304 AWT524302:AWT524304 AMX524302:AMX524304 ADB524302:ADB524304 TF524302:TF524304 JJ524302:JJ524304 IWB983105:IWB983106 WVV458766:WVV458768 WLZ458766:WLZ458768 WCD458766:WCD458768 VSH458766:VSH458768 VIL458766:VIL458768 UYP458766:UYP458768 UOT458766:UOT458768 UEX458766:UEX458768 TVB458766:TVB458768 TLF458766:TLF458768 TBJ458766:TBJ458768 SRN458766:SRN458768 SHR458766:SHR458768 RXV458766:RXV458768 RNZ458766:RNZ458768 RED458766:RED458768 QUH458766:QUH458768 QKL458766:QKL458768 QAP458766:QAP458768 PQT458766:PQT458768 PGX458766:PGX458768 OXB458766:OXB458768 ONF458766:ONF458768 ODJ458766:ODJ458768 NTN458766:NTN458768 NJR458766:NJR458768 MZV458766:MZV458768 MPZ458766:MPZ458768 MGD458766:MGD458768 LWH458766:LWH458768 LML458766:LML458768 LCP458766:LCP458768 KST458766:KST458768 KIX458766:KIX458768 JZB458766:JZB458768 JPF458766:JPF458768 JFJ458766:JFJ458768 IVN458766:IVN458768 ILR458766:ILR458768 IBV458766:IBV458768 HRZ458766:HRZ458768 HID458766:HID458768 GYH458766:GYH458768 GOL458766:GOL458768 GEP458766:GEP458768 FUT458766:FUT458768 FKX458766:FKX458768 FBB458766:FBB458768 ERF458766:ERF458768 EHJ458766:EHJ458768 DXN458766:DXN458768 DNR458766:DNR458768 DDV458766:DDV458768 CTZ458766:CTZ458768 CKD458766:CKD458768 CAH458766:CAH458768 BQL458766:BQL458768 BGP458766:BGP458768 AWT458766:AWT458768 AMX458766:AMX458768 ADB458766:ADB458768 TF458766:TF458768 JJ458766:JJ458768 JFX983105:JFX983106 WVV393230:WVV393232 WLZ393230:WLZ393232 WCD393230:WCD393232 VSH393230:VSH393232 VIL393230:VIL393232 UYP393230:UYP393232 UOT393230:UOT393232 UEX393230:UEX393232 TVB393230:TVB393232 TLF393230:TLF393232 TBJ393230:TBJ393232 SRN393230:SRN393232 SHR393230:SHR393232 RXV393230:RXV393232 RNZ393230:RNZ393232 RED393230:RED393232 QUH393230:QUH393232 QKL393230:QKL393232 QAP393230:QAP393232 PQT393230:PQT393232 PGX393230:PGX393232 OXB393230:OXB393232 ONF393230:ONF393232 ODJ393230:ODJ393232 NTN393230:NTN393232 NJR393230:NJR393232 MZV393230:MZV393232 MPZ393230:MPZ393232 MGD393230:MGD393232 LWH393230:LWH393232 LML393230:LML393232 LCP393230:LCP393232 KST393230:KST393232 KIX393230:KIX393232 JZB393230:JZB393232 JPF393230:JPF393232 JFJ393230:JFJ393232 IVN393230:IVN393232 ILR393230:ILR393232 IBV393230:IBV393232 HRZ393230:HRZ393232 HID393230:HID393232 GYH393230:GYH393232 GOL393230:GOL393232 GEP393230:GEP393232 FUT393230:FUT393232 FKX393230:FKX393232 FBB393230:FBB393232 ERF393230:ERF393232 EHJ393230:EHJ393232 DXN393230:DXN393232 DNR393230:DNR393232 DDV393230:DDV393232 CTZ393230:CTZ393232 CKD393230:CKD393232 CAH393230:CAH393232 BQL393230:BQL393232 BGP393230:BGP393232 AWT393230:AWT393232 AMX393230:AMX393232 ADB393230:ADB393232 TF393230:TF393232 JJ393230:JJ393232 JPT983105:JPT983106 WVV327694:WVV327696 WLZ327694:WLZ327696 WCD327694:WCD327696 VSH327694:VSH327696 VIL327694:VIL327696 UYP327694:UYP327696 UOT327694:UOT327696 UEX327694:UEX327696 TVB327694:TVB327696 TLF327694:TLF327696 TBJ327694:TBJ327696 SRN327694:SRN327696 SHR327694:SHR327696 RXV327694:RXV327696 RNZ327694:RNZ327696 RED327694:RED327696 QUH327694:QUH327696 QKL327694:QKL327696 QAP327694:QAP327696 PQT327694:PQT327696 PGX327694:PGX327696 OXB327694:OXB327696 ONF327694:ONF327696 ODJ327694:ODJ327696 NTN327694:NTN327696 NJR327694:NJR327696 MZV327694:MZV327696 MPZ327694:MPZ327696 MGD327694:MGD327696 LWH327694:LWH327696 LML327694:LML327696 LCP327694:LCP327696 KST327694:KST327696 KIX327694:KIX327696 JZB327694:JZB327696 JPF327694:JPF327696 JFJ327694:JFJ327696 IVN327694:IVN327696 ILR327694:ILR327696 IBV327694:IBV327696 HRZ327694:HRZ327696 HID327694:HID327696 GYH327694:GYH327696 GOL327694:GOL327696 GEP327694:GEP327696 FUT327694:FUT327696 FKX327694:FKX327696 FBB327694:FBB327696 ERF327694:ERF327696 EHJ327694:EHJ327696 DXN327694:DXN327696 DNR327694:DNR327696 DDV327694:DDV327696 CTZ327694:CTZ327696 CKD327694:CKD327696 CAH327694:CAH327696 BQL327694:BQL327696 BGP327694:BGP327696 AWT327694:AWT327696 AMX327694:AMX327696 ADB327694:ADB327696 TF327694:TF327696 JJ327694:JJ327696 JZP983105:JZP983106 WVV262158:WVV262160 WLZ262158:WLZ262160 WCD262158:WCD262160 VSH262158:VSH262160 VIL262158:VIL262160 UYP262158:UYP262160 UOT262158:UOT262160 UEX262158:UEX262160 TVB262158:TVB262160 TLF262158:TLF262160 TBJ262158:TBJ262160 SRN262158:SRN262160 SHR262158:SHR262160 RXV262158:RXV262160 RNZ262158:RNZ262160 RED262158:RED262160 QUH262158:QUH262160 QKL262158:QKL262160 QAP262158:QAP262160 PQT262158:PQT262160 PGX262158:PGX262160 OXB262158:OXB262160 ONF262158:ONF262160 ODJ262158:ODJ262160 NTN262158:NTN262160 NJR262158:NJR262160 MZV262158:MZV262160 MPZ262158:MPZ262160 MGD262158:MGD262160 LWH262158:LWH262160 LML262158:LML262160 LCP262158:LCP262160 KST262158:KST262160 KIX262158:KIX262160 JZB262158:JZB262160 JPF262158:JPF262160 JFJ262158:JFJ262160 IVN262158:IVN262160 ILR262158:ILR262160 IBV262158:IBV262160 HRZ262158:HRZ262160 HID262158:HID262160 GYH262158:GYH262160 GOL262158:GOL262160 GEP262158:GEP262160 FUT262158:FUT262160 FKX262158:FKX262160 FBB262158:FBB262160 ERF262158:ERF262160 EHJ262158:EHJ262160 DXN262158:DXN262160 DNR262158:DNR262160 DDV262158:DDV262160 CTZ262158:CTZ262160 CKD262158:CKD262160 CAH262158:CAH262160 BQL262158:BQL262160 BGP262158:BGP262160 AWT262158:AWT262160 AMX262158:AMX262160 ADB262158:ADB262160 TF262158:TF262160 JJ262158:JJ262160 KJL983105:KJL983106 WVV196622:WVV196624 WLZ196622:WLZ196624 WCD196622:WCD196624 VSH196622:VSH196624 VIL196622:VIL196624 UYP196622:UYP196624 UOT196622:UOT196624 UEX196622:UEX196624 TVB196622:TVB196624 TLF196622:TLF196624 TBJ196622:TBJ196624 SRN196622:SRN196624 SHR196622:SHR196624 RXV196622:RXV196624 RNZ196622:RNZ196624 RED196622:RED196624 QUH196622:QUH196624 QKL196622:QKL196624 QAP196622:QAP196624 PQT196622:PQT196624 PGX196622:PGX196624 OXB196622:OXB196624 ONF196622:ONF196624 ODJ196622:ODJ196624 NTN196622:NTN196624 NJR196622:NJR196624 MZV196622:MZV196624 MPZ196622:MPZ196624 MGD196622:MGD196624 LWH196622:LWH196624 LML196622:LML196624 LCP196622:LCP196624 KST196622:KST196624 KIX196622:KIX196624 JZB196622:JZB196624 JPF196622:JPF196624 JFJ196622:JFJ196624 IVN196622:IVN196624 ILR196622:ILR196624 IBV196622:IBV196624 HRZ196622:HRZ196624 HID196622:HID196624 GYH196622:GYH196624 GOL196622:GOL196624 GEP196622:GEP196624 FUT196622:FUT196624 FKX196622:FKX196624 FBB196622:FBB196624 ERF196622:ERF196624 EHJ196622:EHJ196624 DXN196622:DXN196624 DNR196622:DNR196624 DDV196622:DDV196624 CTZ196622:CTZ196624 CKD196622:CKD196624 CAH196622:CAH196624 BQL196622:BQL196624 BGP196622:BGP196624 AWT196622:AWT196624 AMX196622:AMX196624 ADB196622:ADB196624 TF196622:TF196624 JJ196622:JJ196624 KTH983105:KTH983106 WVV131086:WVV131088 WLZ131086:WLZ131088 WCD131086:WCD131088 VSH131086:VSH131088 VIL131086:VIL131088 UYP131086:UYP131088 UOT131086:UOT131088 UEX131086:UEX131088 TVB131086:TVB131088 TLF131086:TLF131088 TBJ131086:TBJ131088 SRN131086:SRN131088 SHR131086:SHR131088 RXV131086:RXV131088 RNZ131086:RNZ131088 RED131086:RED131088 QUH131086:QUH131088 QKL131086:QKL131088 QAP131086:QAP131088 PQT131086:PQT131088 PGX131086:PGX131088 OXB131086:OXB131088 ONF131086:ONF131088 ODJ131086:ODJ131088 NTN131086:NTN131088 NJR131086:NJR131088 MZV131086:MZV131088 MPZ131086:MPZ131088 MGD131086:MGD131088 LWH131086:LWH131088 LML131086:LML131088 LCP131086:LCP131088 KST131086:KST131088 KIX131086:KIX131088 JZB131086:JZB131088 JPF131086:JPF131088 JFJ131086:JFJ131088 IVN131086:IVN131088 ILR131086:ILR131088 IBV131086:IBV131088 HRZ131086:HRZ131088 HID131086:HID131088 GYH131086:GYH131088 GOL131086:GOL131088 GEP131086:GEP131088 FUT131086:FUT131088 FKX131086:FKX131088 FBB131086:FBB131088 ERF131086:ERF131088 EHJ131086:EHJ131088 DXN131086:DXN131088 DNR131086:DNR131088 DDV131086:DDV131088 CTZ131086:CTZ131088 CKD131086:CKD131088 CAH131086:CAH131088 BQL131086:BQL131088 BGP131086:BGP131088 AWT131086:AWT131088 AMX131086:AMX131088 ADB131086:ADB131088 TF131086:TF131088 JJ131086:JJ131088 LDD983105:LDD983106 WVV65550:WVV65552 WLZ65550:WLZ65552 WCD65550:WCD65552 VSH65550:VSH65552 VIL65550:VIL65552 UYP65550:UYP65552 UOT65550:UOT65552 UEX65550:UEX65552 TVB65550:TVB65552 TLF65550:TLF65552 TBJ65550:TBJ65552 SRN65550:SRN65552 SHR65550:SHR65552 RXV65550:RXV65552 RNZ65550:RNZ65552 RED65550:RED65552 QUH65550:QUH65552 QKL65550:QKL65552 QAP65550:QAP65552 PQT65550:PQT65552 PGX65550:PGX65552 OXB65550:OXB65552 ONF65550:ONF65552 ODJ65550:ODJ65552 NTN65550:NTN65552 NJR65550:NJR65552 MZV65550:MZV65552 MPZ65550:MPZ65552 MGD65550:MGD65552 LWH65550:LWH65552 LML65550:LML65552 LCP65550:LCP65552 KST65550:KST65552 KIX65550:KIX65552 JZB65550:JZB65552 JPF65550:JPF65552 JFJ65550:JFJ65552 IVN65550:IVN65552 ILR65550:ILR65552 IBV65550:IBV65552 HRZ65550:HRZ65552 HID65550:HID65552 GYH65550:GYH65552 GOL65550:GOL65552 GEP65550:GEP65552 FUT65550:FUT65552 FKX65550:FKX65552 FBB65550:FBB65552 ERF65550:ERF65552 EHJ65550:EHJ65552 DXN65550:DXN65552 DNR65550:DNR65552 DDV65550:DDV65552 CTZ65550:CTZ65552 CKD65550:CKD65552 CAH65550:CAH65552 BQL65550:BQL65552 BGP65550:BGP65552 AWT65550:AWT65552 AMX65550:AMX65552 ADB65550:ADB65552 TF65550:TF65552 JJ65550:JJ65552 LWV983105:LWV983106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MGR983105:MGR983106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MQN983105:MQN983106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NAJ983105:NAJ983106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NKF983105:NKF983106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NUB983105:NUB983106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ODX983105:ODX983106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ONT983105:ONT983106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OXP983105:OXP983106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PHL983105:PHL983106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PRH983105:PRH983106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QBD983105:QBD983106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QKZ983105:QKZ983106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QUV983105:QUV983106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RER983105:RER983106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RON983105:RON983106 JX65601:JX65602 TT65601:TT65602 ADP65601:ADP65602 ANL65601:ANL65602 AXH65601:AXH65602 BHD65601:BHD65602 BQZ65601:BQZ65602 CAV65601:CAV65602 CKR65601:CKR65602 CUN65601:CUN65602 DEJ65601:DEJ65602 DOF65601:DOF65602 DYB65601:DYB65602 EHX65601:EHX65602 ERT65601:ERT65602 FBP65601:FBP65602 FLL65601:FLL65602 FVH65601:FVH65602 GFD65601:GFD65602 GOZ65601:GOZ65602 GYV65601:GYV65602 HIR65601:HIR65602 HSN65601:HSN65602 ICJ65601:ICJ65602 IMF65601:IMF65602 IWB65601:IWB65602 JFX65601:JFX65602 JPT65601:JPT65602 JZP65601:JZP65602 KJL65601:KJL65602 KTH65601:KTH65602 LDD65601:LDD65602 LMZ65601:LMZ65602 LWV65601:LWV65602 MGR65601:MGR65602 MQN65601:MQN65602 NAJ65601:NAJ65602 NKF65601:NKF65602 NUB65601:NUB65602 ODX65601:ODX65602 ONT65601:ONT65602 OXP65601:OXP65602 PHL65601:PHL65602 PRH65601:PRH65602 QBD65601:QBD65602 QKZ65601:QKZ65602 QUV65601:QUV65602 RER65601:RER65602 RON65601:RON65602 RYJ65601:RYJ65602 SIF65601:SIF65602 SSB65601:SSB65602 TBX65601:TBX65602 TLT65601:TLT65602 TVP65601:TVP65602 UFL65601:UFL65602 UPH65601:UPH65602 UZD65601:UZD65602 VIZ65601:VIZ65602 VSV65601:VSV65602 WCR65601:WCR65602 WMN65601:WMN65602 WWJ65601:WWJ65602 RYJ983105:RYJ983106 JX131137:JX131138 TT131137:TT131138 ADP131137:ADP131138 ANL131137:ANL131138 AXH131137:AXH131138 BHD131137:BHD131138 BQZ131137:BQZ131138 CAV131137:CAV131138 CKR131137:CKR131138 CUN131137:CUN131138 DEJ131137:DEJ131138 DOF131137:DOF131138 DYB131137:DYB131138 EHX131137:EHX131138 ERT131137:ERT131138 FBP131137:FBP131138 FLL131137:FLL131138 FVH131137:FVH131138 GFD131137:GFD131138 GOZ131137:GOZ131138 GYV131137:GYV131138 HIR131137:HIR131138 HSN131137:HSN131138 ICJ131137:ICJ131138 IMF131137:IMF131138 IWB131137:IWB131138 JFX131137:JFX131138 JPT131137:JPT131138 JZP131137:JZP131138 KJL131137:KJL131138 KTH131137:KTH131138 LDD131137:LDD131138 LMZ131137:LMZ131138 LWV131137:LWV131138 MGR131137:MGR131138 MQN131137:MQN131138 NAJ131137:NAJ131138 NKF131137:NKF131138 NUB131137:NUB131138 ODX131137:ODX131138 ONT131137:ONT131138 OXP131137:OXP131138 PHL131137:PHL131138 PRH131137:PRH131138 QBD131137:QBD131138 QKZ131137:QKZ131138 QUV131137:QUV131138 RER131137:RER131138 RON131137:RON131138 RYJ131137:RYJ131138 SIF131137:SIF131138 SSB131137:SSB131138 TBX131137:TBX131138 TLT131137:TLT131138 TVP131137:TVP131138 UFL131137:UFL131138 UPH131137:UPH131138 UZD131137:UZD131138 VIZ131137:VIZ131138 VSV131137:VSV131138 WCR131137:WCR131138 WMN131137:WMN131138 WWJ131137:WWJ131138 SIF983105:SIF983106 JX196673:JX196674 TT196673:TT196674 ADP196673:ADP196674 ANL196673:ANL196674 AXH196673:AXH196674 BHD196673:BHD196674 BQZ196673:BQZ196674 CAV196673:CAV196674 CKR196673:CKR196674 CUN196673:CUN196674 DEJ196673:DEJ196674 DOF196673:DOF196674 DYB196673:DYB196674 EHX196673:EHX196674 ERT196673:ERT196674 FBP196673:FBP196674 FLL196673:FLL196674 FVH196673:FVH196674 GFD196673:GFD196674 GOZ196673:GOZ196674 GYV196673:GYV196674 HIR196673:HIR196674 HSN196673:HSN196674 ICJ196673:ICJ196674 IMF196673:IMF196674 IWB196673:IWB196674 JFX196673:JFX196674 JPT196673:JPT196674 JZP196673:JZP196674 KJL196673:KJL196674 KTH196673:KTH196674 LDD196673:LDD196674 LMZ196673:LMZ196674 LWV196673:LWV196674 MGR196673:MGR196674 MQN196673:MQN196674 NAJ196673:NAJ196674 NKF196673:NKF196674 NUB196673:NUB196674 ODX196673:ODX196674 ONT196673:ONT196674 OXP196673:OXP196674 PHL196673:PHL196674 PRH196673:PRH196674 QBD196673:QBD196674 QKZ196673:QKZ196674 QUV196673:QUV196674 RER196673:RER196674 RON196673:RON196674 RYJ196673:RYJ196674 SIF196673:SIF196674 SSB196673:SSB196674 TBX196673:TBX196674 TLT196673:TLT196674 TVP196673:TVP196674 UFL196673:UFL196674 UPH196673:UPH196674 UZD196673:UZD196674 VIZ196673:VIZ196674 VSV196673:VSV196674 WCR196673:WCR196674 WMN196673:WMN196674 WWJ196673:WWJ196674 SSB983105:SSB983106 JX262209:JX262210 TT262209:TT262210 ADP262209:ADP262210 ANL262209:ANL262210 AXH262209:AXH262210 BHD262209:BHD262210 BQZ262209:BQZ262210 CAV262209:CAV262210 CKR262209:CKR262210 CUN262209:CUN262210 DEJ262209:DEJ262210 DOF262209:DOF262210 DYB262209:DYB262210 EHX262209:EHX262210 ERT262209:ERT262210 FBP262209:FBP262210 FLL262209:FLL262210 FVH262209:FVH262210 GFD262209:GFD262210 GOZ262209:GOZ262210 GYV262209:GYV262210 HIR262209:HIR262210 HSN262209:HSN262210 ICJ262209:ICJ262210 IMF262209:IMF262210 IWB262209:IWB262210 JFX262209:JFX262210 JPT262209:JPT262210 JZP262209:JZP262210 KJL262209:KJL262210 KTH262209:KTH262210 LDD262209:LDD262210 LMZ262209:LMZ262210 LWV262209:LWV262210 MGR262209:MGR262210 MQN262209:MQN262210 NAJ262209:NAJ262210 NKF262209:NKF262210 NUB262209:NUB262210 ODX262209:ODX262210 ONT262209:ONT262210 OXP262209:OXP262210 PHL262209:PHL262210 PRH262209:PRH262210 QBD262209:QBD262210 QKZ262209:QKZ262210 QUV262209:QUV262210 RER262209:RER262210 RON262209:RON262210 RYJ262209:RYJ262210 SIF262209:SIF262210 SSB262209:SSB262210 TBX262209:TBX262210 TLT262209:TLT262210 TVP262209:TVP262210 UFL262209:UFL262210 UPH262209:UPH262210 UZD262209:UZD262210 VIZ262209:VIZ262210 VSV262209:VSV262210 WCR262209:WCR262210 WMN262209:WMN262210 WWJ262209:WWJ262210 TBX983105:TBX983106 JX327745:JX327746 TT327745:TT327746 ADP327745:ADP327746 ANL327745:ANL327746 AXH327745:AXH327746 BHD327745:BHD327746 BQZ327745:BQZ327746 CAV327745:CAV327746 CKR327745:CKR327746 CUN327745:CUN327746 DEJ327745:DEJ327746 DOF327745:DOF327746 DYB327745:DYB327746 EHX327745:EHX327746 ERT327745:ERT327746 FBP327745:FBP327746 FLL327745:FLL327746 FVH327745:FVH327746 GFD327745:GFD327746 GOZ327745:GOZ327746 GYV327745:GYV327746 HIR327745:HIR327746 HSN327745:HSN327746 ICJ327745:ICJ327746 IMF327745:IMF327746 IWB327745:IWB327746 JFX327745:JFX327746 JPT327745:JPT327746 JZP327745:JZP327746 KJL327745:KJL327746 KTH327745:KTH327746 LDD327745:LDD327746 LMZ327745:LMZ327746 LWV327745:LWV327746 MGR327745:MGR327746 MQN327745:MQN327746 NAJ327745:NAJ327746 NKF327745:NKF327746 NUB327745:NUB327746 ODX327745:ODX327746 ONT327745:ONT327746 OXP327745:OXP327746 PHL327745:PHL327746 PRH327745:PRH327746 QBD327745:QBD327746 QKZ327745:QKZ327746 QUV327745:QUV327746 RER327745:RER327746 RON327745:RON327746 RYJ327745:RYJ327746 SIF327745:SIF327746 SSB327745:SSB327746 TBX327745:TBX327746 TLT327745:TLT327746 TVP327745:TVP327746 UFL327745:UFL327746 UPH327745:UPH327746 UZD327745:UZD327746 VIZ327745:VIZ327746 VSV327745:VSV327746 WCR327745:WCR327746 WMN327745:WMN327746 WWJ327745:WWJ327746 TLT983105:TLT983106 JX393281:JX393282 TT393281:TT393282 ADP393281:ADP393282 ANL393281:ANL393282 AXH393281:AXH393282 BHD393281:BHD393282 BQZ393281:BQZ393282 CAV393281:CAV393282 CKR393281:CKR393282 CUN393281:CUN393282 DEJ393281:DEJ393282 DOF393281:DOF393282 DYB393281:DYB393282 EHX393281:EHX393282 ERT393281:ERT393282 FBP393281:FBP393282 FLL393281:FLL393282 FVH393281:FVH393282 GFD393281:GFD393282 GOZ393281:GOZ393282 GYV393281:GYV393282 HIR393281:HIR393282 HSN393281:HSN393282 ICJ393281:ICJ393282 IMF393281:IMF393282 IWB393281:IWB393282 JFX393281:JFX393282 JPT393281:JPT393282 JZP393281:JZP393282 KJL393281:KJL393282 KTH393281:KTH393282 LDD393281:LDD393282 LMZ393281:LMZ393282 LWV393281:LWV393282 MGR393281:MGR393282 MQN393281:MQN393282 NAJ393281:NAJ393282 NKF393281:NKF393282 NUB393281:NUB393282 ODX393281:ODX393282 ONT393281:ONT393282 OXP393281:OXP393282 PHL393281:PHL393282 PRH393281:PRH393282 QBD393281:QBD393282 QKZ393281:QKZ393282 QUV393281:QUV393282 RER393281:RER393282 RON393281:RON393282 RYJ393281:RYJ393282 SIF393281:SIF393282 SSB393281:SSB393282 TBX393281:TBX393282 TLT393281:TLT393282 TVP393281:TVP393282 UFL393281:UFL393282 UPH393281:UPH393282 UZD393281:UZD393282 VIZ393281:VIZ393282 VSV393281:VSV393282 WCR393281:WCR393282 WMN393281:WMN393282 WWJ393281:WWJ393282 TVP983105:TVP983106 JX458817:JX458818 TT458817:TT458818 ADP458817:ADP458818 ANL458817:ANL458818 AXH458817:AXH458818 BHD458817:BHD458818 BQZ458817:BQZ458818 CAV458817:CAV458818 CKR458817:CKR458818 CUN458817:CUN458818 DEJ458817:DEJ458818 DOF458817:DOF458818 DYB458817:DYB458818 EHX458817:EHX458818 ERT458817:ERT458818 FBP458817:FBP458818 FLL458817:FLL458818 FVH458817:FVH458818 GFD458817:GFD458818 GOZ458817:GOZ458818 GYV458817:GYV458818 HIR458817:HIR458818 HSN458817:HSN458818 ICJ458817:ICJ458818 IMF458817:IMF458818 IWB458817:IWB458818 JFX458817:JFX458818 JPT458817:JPT458818 JZP458817:JZP458818 KJL458817:KJL458818 KTH458817:KTH458818 LDD458817:LDD458818 LMZ458817:LMZ458818 LWV458817:LWV458818 MGR458817:MGR458818 MQN458817:MQN458818 NAJ458817:NAJ458818 NKF458817:NKF458818 NUB458817:NUB458818 ODX458817:ODX458818 ONT458817:ONT458818 OXP458817:OXP458818 PHL458817:PHL458818 PRH458817:PRH458818 QBD458817:QBD458818 QKZ458817:QKZ458818 QUV458817:QUV458818 RER458817:RER458818 RON458817:RON458818 RYJ458817:RYJ458818 SIF458817:SIF458818 SSB458817:SSB458818 TBX458817:TBX458818 TLT458817:TLT458818 TVP458817:TVP458818 UFL458817:UFL458818 UPH458817:UPH458818 UZD458817:UZD458818 VIZ458817:VIZ458818 VSV458817:VSV458818 WCR458817:WCR458818 WMN458817:WMN458818 WWJ458817:WWJ458818 UFL983105:UFL983106 JX524353:JX524354 TT524353:TT524354 ADP524353:ADP524354 ANL524353:ANL524354 AXH524353:AXH524354 BHD524353:BHD524354 BQZ524353:BQZ524354 CAV524353:CAV524354 CKR524353:CKR524354 CUN524353:CUN524354 DEJ524353:DEJ524354 DOF524353:DOF524354 DYB524353:DYB524354 EHX524353:EHX524354 ERT524353:ERT524354 FBP524353:FBP524354 FLL524353:FLL524354 FVH524353:FVH524354 GFD524353:GFD524354 GOZ524353:GOZ524354 GYV524353:GYV524354 HIR524353:HIR524354 HSN524353:HSN524354 ICJ524353:ICJ524354 IMF524353:IMF524354 IWB524353:IWB524354 JFX524353:JFX524354 JPT524353:JPT524354 JZP524353:JZP524354 KJL524353:KJL524354 KTH524353:KTH524354 LDD524353:LDD524354 LMZ524353:LMZ524354 LWV524353:LWV524354 MGR524353:MGR524354 MQN524353:MQN524354 NAJ524353:NAJ524354 NKF524353:NKF524354 NUB524353:NUB524354 ODX524353:ODX524354 ONT524353:ONT524354 OXP524353:OXP524354 PHL524353:PHL524354 PRH524353:PRH524354 QBD524353:QBD524354 QKZ524353:QKZ524354 QUV524353:QUV524354 RER524353:RER524354 RON524353:RON524354 RYJ524353:RYJ524354 SIF524353:SIF524354 SSB524353:SSB524354 TBX524353:TBX524354 TLT524353:TLT524354 TVP524353:TVP524354 UFL524353:UFL524354 UPH524353:UPH524354 UZD524353:UZD524354 VIZ524353:VIZ524354 VSV524353:VSV524354 WCR524353:WCR524354 WMN524353:WMN524354 WWJ524353:WWJ524354 UPH983105:UPH983106 JX589889:JX589890 TT589889:TT589890 ADP589889:ADP589890 ANL589889:ANL589890 AXH589889:AXH589890 BHD589889:BHD589890 BQZ589889:BQZ589890 CAV589889:CAV589890 CKR589889:CKR589890 CUN589889:CUN589890 DEJ589889:DEJ589890 DOF589889:DOF589890 DYB589889:DYB589890 EHX589889:EHX589890 ERT589889:ERT589890 FBP589889:FBP589890 FLL589889:FLL589890 FVH589889:FVH589890 GFD589889:GFD589890 GOZ589889:GOZ589890 GYV589889:GYV589890 HIR589889:HIR589890 HSN589889:HSN589890 ICJ589889:ICJ589890 IMF589889:IMF589890 IWB589889:IWB589890 JFX589889:JFX589890 JPT589889:JPT589890 JZP589889:JZP589890 KJL589889:KJL589890 KTH589889:KTH589890 LDD589889:LDD589890 LMZ589889:LMZ589890 LWV589889:LWV589890 MGR589889:MGR589890 MQN589889:MQN589890 NAJ589889:NAJ589890 NKF589889:NKF589890 NUB589889:NUB589890 ODX589889:ODX589890 ONT589889:ONT589890 OXP589889:OXP589890 PHL589889:PHL589890 PRH589889:PRH589890 QBD589889:QBD589890 QKZ589889:QKZ589890 QUV589889:QUV589890 RER589889:RER589890 RON589889:RON589890 RYJ589889:RYJ589890 SIF589889:SIF589890 SSB589889:SSB589890 TBX589889:TBX589890 TLT589889:TLT589890 TVP589889:TVP589890 UFL589889:UFL589890 UPH589889:UPH589890 UZD589889:UZD589890 VIZ589889:VIZ589890 VSV589889:VSV589890 WCR589889:WCR589890 WMN589889:WMN589890 WWJ589889:WWJ589890 UZD983105:UZD983106 JX655425:JX655426 TT655425:TT655426 ADP655425:ADP655426 ANL655425:ANL655426 AXH655425:AXH655426 BHD655425:BHD655426 BQZ655425:BQZ655426 CAV655425:CAV655426 CKR655425:CKR655426 CUN655425:CUN655426 DEJ655425:DEJ655426 DOF655425:DOF655426 DYB655425:DYB655426 EHX655425:EHX655426 ERT655425:ERT655426 FBP655425:FBP655426 FLL655425:FLL655426 FVH655425:FVH655426 GFD655425:GFD655426 GOZ655425:GOZ655426 GYV655425:GYV655426 HIR655425:HIR655426 HSN655425:HSN655426 ICJ655425:ICJ655426 IMF655425:IMF655426 IWB655425:IWB655426 JFX655425:JFX655426 JPT655425:JPT655426 JZP655425:JZP655426 KJL655425:KJL655426 KTH655425:KTH655426 LDD655425:LDD655426 LMZ655425:LMZ655426 LWV655425:LWV655426 MGR655425:MGR655426 MQN655425:MQN655426 NAJ655425:NAJ655426 NKF655425:NKF655426 NUB655425:NUB655426 ODX655425:ODX655426 ONT655425:ONT655426 OXP655425:OXP655426 PHL655425:PHL655426 PRH655425:PRH655426 QBD655425:QBD655426 QKZ655425:QKZ655426 QUV655425:QUV655426 RER655425:RER655426 RON655425:RON655426 RYJ655425:RYJ655426 SIF655425:SIF655426 SSB655425:SSB655426 TBX655425:TBX655426 TLT655425:TLT655426 TVP655425:TVP655426 UFL655425:UFL655426 UPH655425:UPH655426 UZD655425:UZD655426 VIZ655425:VIZ655426 VSV655425:VSV655426 WCR655425:WCR655426 WMN655425:WMN655426 WWJ655425:WWJ655426 VIZ983105:VIZ983106 JX720961:JX720962 TT720961:TT720962 ADP720961:ADP720962 ANL720961:ANL720962 AXH720961:AXH720962 BHD720961:BHD720962 BQZ720961:BQZ720962 CAV720961:CAV720962 CKR720961:CKR720962 CUN720961:CUN720962 DEJ720961:DEJ720962 DOF720961:DOF720962 DYB720961:DYB720962 EHX720961:EHX720962 ERT720961:ERT720962 FBP720961:FBP720962 FLL720961:FLL720962 FVH720961:FVH720962 GFD720961:GFD720962 GOZ720961:GOZ720962 GYV720961:GYV720962 HIR720961:HIR720962 HSN720961:HSN720962 ICJ720961:ICJ720962 IMF720961:IMF720962 IWB720961:IWB720962 JFX720961:JFX720962 JPT720961:JPT720962 JZP720961:JZP720962 KJL720961:KJL720962 KTH720961:KTH720962 LDD720961:LDD720962 LMZ720961:LMZ720962 LWV720961:LWV720962 MGR720961:MGR720962 MQN720961:MQN720962 NAJ720961:NAJ720962 NKF720961:NKF720962 NUB720961:NUB720962 ODX720961:ODX720962 ONT720961:ONT720962 OXP720961:OXP720962 PHL720961:PHL720962 PRH720961:PRH720962 QBD720961:QBD720962 QKZ720961:QKZ720962 QUV720961:QUV720962 RER720961:RER720962 RON720961:RON720962 RYJ720961:RYJ720962 SIF720961:SIF720962 SSB720961:SSB720962 TBX720961:TBX720962 TLT720961:TLT720962 TVP720961:TVP720962 UFL720961:UFL720962 UPH720961:UPH720962 UZD720961:UZD720962 VIZ720961:VIZ720962 VSV720961:VSV720962 WCR720961:WCR720962 WMN720961:WMN720962 WWJ720961:WWJ720962 VSV983105:VSV983106 JX786497:JX786498 TT786497:TT786498 ADP786497:ADP786498 ANL786497:ANL786498 AXH786497:AXH786498 BHD786497:BHD786498 BQZ786497:BQZ786498 CAV786497:CAV786498 CKR786497:CKR786498 CUN786497:CUN786498 DEJ786497:DEJ786498 DOF786497:DOF786498 DYB786497:DYB786498 EHX786497:EHX786498 ERT786497:ERT786498 FBP786497:FBP786498 FLL786497:FLL786498 FVH786497:FVH786498 GFD786497:GFD786498 GOZ786497:GOZ786498 GYV786497:GYV786498 HIR786497:HIR786498 HSN786497:HSN786498 ICJ786497:ICJ786498 IMF786497:IMF786498 IWB786497:IWB786498 JFX786497:JFX786498 JPT786497:JPT786498 JZP786497:JZP786498 KJL786497:KJL786498 KTH786497:KTH786498 LDD786497:LDD786498 LMZ786497:LMZ786498 LWV786497:LWV786498 MGR786497:MGR786498 MQN786497:MQN786498 NAJ786497:NAJ786498 NKF786497:NKF786498 NUB786497:NUB786498 ODX786497:ODX786498 ONT786497:ONT786498 OXP786497:OXP786498 PHL786497:PHL786498 PRH786497:PRH786498 QBD786497:QBD786498 QKZ786497:QKZ786498 QUV786497:QUV786498 RER786497:RER786498 RON786497:RON786498 RYJ786497:RYJ786498 SIF786497:SIF786498 SSB786497:SSB786498 TBX786497:TBX786498 TLT786497:TLT786498 TVP786497:TVP786498 UFL786497:UFL786498 UPH786497:UPH786498 UZD786497:UZD786498 VIZ786497:VIZ786498 VSV786497:VSV786498 WCR786497:WCR786498 WMN786497:WMN786498 WWJ786497:WWJ786498 WCR983105:WCR983106 JX852033:JX852034 TT852033:TT852034 ADP852033:ADP852034 ANL852033:ANL852034 AXH852033:AXH852034 BHD852033:BHD852034 BQZ852033:BQZ852034 CAV852033:CAV852034 CKR852033:CKR852034 CUN852033:CUN852034 DEJ852033:DEJ852034 DOF852033:DOF852034 DYB852033:DYB852034 EHX852033:EHX852034 ERT852033:ERT852034 FBP852033:FBP852034 FLL852033:FLL852034 FVH852033:FVH852034 GFD852033:GFD852034 GOZ852033:GOZ852034 GYV852033:GYV852034 HIR852033:HIR852034 HSN852033:HSN852034 ICJ852033:ICJ852034 IMF852033:IMF852034 IWB852033:IWB852034 JFX852033:JFX852034 JPT852033:JPT852034 JZP852033:JZP852034 KJL852033:KJL852034 KTH852033:KTH852034 LDD852033:LDD852034 LMZ852033:LMZ852034 LWV852033:LWV852034 MGR852033:MGR852034 MQN852033:MQN852034 NAJ852033:NAJ852034 NKF852033:NKF852034 NUB852033:NUB852034 ODX852033:ODX852034 ONT852033:ONT852034 OXP852033:OXP852034 PHL852033:PHL852034 PRH852033:PRH852034 QBD852033:QBD852034 QKZ852033:QKZ852034 QUV852033:QUV852034 RER852033:RER852034 RON852033:RON852034 RYJ852033:RYJ852034 SIF852033:SIF852034 SSB852033:SSB852034 TBX852033:TBX852034 TLT852033:TLT852034 TVP852033:TVP852034 UFL852033:UFL852034 UPH852033:UPH852034 UZD852033:UZD852034 VIZ852033:VIZ852034 VSV852033:VSV852034 WCR852033:WCR852034 WMN852033:WMN852034 WWJ852033:WWJ852034 WMN983105:WMN983106 JX917569:JX917570 TT917569:TT917570 ADP917569:ADP917570 ANL917569:ANL917570 AXH917569:AXH917570 BHD917569:BHD917570 BQZ917569:BQZ917570 CAV917569:CAV917570 CKR917569:CKR917570 CUN917569:CUN917570 DEJ917569:DEJ917570 DOF917569:DOF917570 DYB917569:DYB917570 EHX917569:EHX917570 ERT917569:ERT917570 FBP917569:FBP917570 FLL917569:FLL917570 FVH917569:FVH917570 GFD917569:GFD917570 GOZ917569:GOZ917570 GYV917569:GYV917570 HIR917569:HIR917570 HSN917569:HSN917570 ICJ917569:ICJ917570 IMF917569:IMF917570 IWB917569:IWB917570 JFX917569:JFX917570 JPT917569:JPT917570 JZP917569:JZP917570 KJL917569:KJL917570 KTH917569:KTH917570 LDD917569:LDD917570 LMZ917569:LMZ917570 LWV917569:LWV917570 MGR917569:MGR917570 MQN917569:MQN917570 NAJ917569:NAJ917570 NKF917569:NKF917570 NUB917569:NUB917570 ODX917569:ODX917570 ONT917569:ONT917570 OXP917569:OXP917570 PHL917569:PHL917570 PRH917569:PRH917570 QBD917569:QBD917570 QKZ917569:QKZ917570 QUV917569:QUV917570 RER917569:RER917570 RON917569:RON917570 RYJ917569:RYJ917570 SIF917569:SIF917570 SSB917569:SSB917570 TBX917569:TBX917570 TLT917569:TLT917570 TVP917569:TVP917570 UFL917569:UFL917570 UPH917569:UPH917570 UZD917569:UZD917570 VIZ917569:VIZ917570 VSV917569:VSV917570 WCR917569:WCR917570 WMN917569:WMN917570 WWJ917569:WWJ917570 WWJ983105:WWJ983106" xr:uid="{33D35E0D-04AC-4907-A2B4-2AF4F16EB13D}">
      <formula1>#REF!</formula1>
    </dataValidation>
    <dataValidation type="list" allowBlank="1" showInputMessage="1" showErrorMessage="1" sqref="JV31:JV32 WWH31:WWH32 WML31:WML32 WCP31:WCP32 VST31:VST32 VIX31:VIX32 UZB31:UZB32 UPF31:UPF32 UFJ31:UFJ32 TVN31:TVN32 TLR31:TLR32 TBV31:TBV32 SRZ31:SRZ32 SID31:SID32 RYH31:RYH32 ROL31:ROL32 REP31:REP32 QUT31:QUT32 QKX31:QKX32 QBB31:QBB32 PRF31:PRF32 PHJ31:PHJ32 OXN31:OXN32 ONR31:ONR32 ODV31:ODV32 NTZ31:NTZ32 NKD31:NKD32 NAH31:NAH32 MQL31:MQL32 MGP31:MGP32 LWT31:LWT32 LMX31:LMX32 LDB31:LDB32 KTF31:KTF32 KJJ31:KJJ32 JZN31:JZN32 JPR31:JPR32 JFV31:JFV32 IVZ31:IVZ32 IMD31:IMD32 ICH31:ICH32 HSL31:HSL32 HIP31:HIP32 GYT31:GYT32 GOX31:GOX32 GFB31:GFB32 FVF31:FVF32 FLJ31:FLJ32 FBN31:FBN32 ERR31:ERR32 EHV31:EHV32 DXZ31:DXZ32 DOD31:DOD32 DEH31:DEH32 CUL31:CUL32 CKP31:CKP32 CAT31:CAT32 BQX31:BQX32 BHB31:BHB32 AXF31:AXF32 ANJ31:ANJ32 ADN31:ADN32 TR31:TR32" xr:uid="{E7A16D8A-2541-4BFD-BC77-D35F29CACFC1}">
      <formula1>$C$75:$C$79</formula1>
    </dataValidation>
    <dataValidation type="list" allowBlank="1" showInputMessage="1" showErrorMessage="1" sqref="AB31:AB32 WWD31:WWD32 WMH31:WMH32 WCL31:WCL32 VSP31:VSP32 VIT31:VIT32 UYX31:UYX32 UPB31:UPB32 UFF31:UFF32 TVJ31:TVJ32 TLN31:TLN32 TBR31:TBR32 SRV31:SRV32 SHZ31:SHZ32 RYD31:RYD32 ROH31:ROH32 REL31:REL32 QUP31:QUP32 QKT31:QKT32 QAX31:QAX32 PRB31:PRB32 PHF31:PHF32 OXJ31:OXJ32 ONN31:ONN32 ODR31:ODR32 NTV31:NTV32 NJZ31:NJZ32 NAD31:NAD32 MQH31:MQH32 MGL31:MGL32 LWP31:LWP32 LMT31:LMT32 LCX31:LCX32 KTB31:KTB32 KJF31:KJF32 JZJ31:JZJ32 JPN31:JPN32 JFR31:JFR32 IVV31:IVV32 ILZ31:ILZ32 ICD31:ICD32 HSH31:HSH32 HIL31:HIL32 GYP31:GYP32 GOT31:GOT32 GEX31:GEX32 FVB31:FVB32 FLF31:FLF32 FBJ31:FBJ32 ERN31:ERN32 EHR31:EHR32 DXV31:DXV32 DNZ31:DNZ32 DED31:DED32 CUH31:CUH32 CKL31:CKL32 CAP31:CAP32 BQT31:BQT32 BGX31:BGX32 AXB31:AXB32 ANF31:ANF32 ADJ31:ADJ32 TN31:TN32 JR31:JR32" xr:uid="{60131EEF-BC32-4B4D-AB78-4990F2C39CC6}">
      <formula1>$AF$75:$AF$76</formula1>
    </dataValidation>
    <dataValidation type="list" allowBlank="1" showInputMessage="1" showErrorMessage="1" sqref="Z31:Z32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ADH31:ADH32 TL31:TL32 JP31:JP32" xr:uid="{3C7C4F85-7ACA-4D65-A6D6-E6A8183E8499}">
      <formula1>$AD$75:$AD$76</formula1>
    </dataValidation>
    <dataValidation type="list" allowBlank="1" showInputMessage="1" showErrorMessage="1" sqref="AA31:AA32 WWC31:WWC32 WMG31:WMG32 WCK31:WCK32 VSO31:VSO32 VIS31:VIS32 UYW31:UYW32 UPA31:UPA32 UFE31:UFE32 TVI31:TVI32 TLM31:TLM32 TBQ31:TBQ32 SRU31:SRU32 SHY31:SHY32 RYC31:RYC32 ROG31:ROG32 REK31:REK32 QUO31:QUO32 QKS31:QKS32 QAW31:QAW32 PRA31:PRA32 PHE31:PHE32 OXI31:OXI32 ONM31:ONM32 ODQ31:ODQ32 NTU31:NTU32 NJY31:NJY32 NAC31:NAC32 MQG31:MQG32 MGK31:MGK32 LWO31:LWO32 LMS31:LMS32 LCW31:LCW32 KTA31:KTA32 KJE31:KJE32 JZI31:JZI32 JPM31:JPM32 JFQ31:JFQ32 IVU31:IVU32 ILY31:ILY32 ICC31:ICC32 HSG31:HSG32 HIK31:HIK32 GYO31:GYO32 GOS31:GOS32 GEW31:GEW32 FVA31:FVA32 FLE31:FLE32 FBI31:FBI32 ERM31:ERM32 EHQ31:EHQ32 DXU31:DXU32 DNY31:DNY32 DEC31:DEC32 CUG31:CUG32 CKK31:CKK32 CAO31:CAO32 BQS31:BQS32 BGW31:BGW32 AXA31:AXA32 ANE31:ANE32 ADI31:ADI32 TM31:TM32 JQ31:JQ32" xr:uid="{6E1148F1-ACD3-44BF-BDBC-E38058F68137}">
      <formula1>$AE$75:$AE$76</formula1>
    </dataValidation>
    <dataValidation type="list" allowBlank="1" showInputMessage="1" showErrorMessage="1" sqref="W31:W32 WVY31:WVY32 WMC31:WMC32 WCG31:WCG32 VSK31:VSK32 VIO31:VIO32 UYS31:UYS32 UOW31:UOW32 UFA31:UFA32 TVE31:TVE32 TLI31:TLI32 TBM31:TBM32 SRQ31:SRQ32 SHU31:SHU32 RXY31:RXY32 ROC31:ROC32 REG31:REG32 QUK31:QUK32 QKO31:QKO32 QAS31:QAS32 PQW31:PQW32 PHA31:PHA32 OXE31:OXE32 ONI31:ONI32 ODM31:ODM32 NTQ31:NTQ32 NJU31:NJU32 MZY31:MZY32 MQC31:MQC32 MGG31:MGG32 LWK31:LWK32 LMO31:LMO32 LCS31:LCS32 KSW31:KSW32 KJA31:KJA32 JZE31:JZE32 JPI31:JPI32 JFM31:JFM32 IVQ31:IVQ32 ILU31:ILU32 IBY31:IBY32 HSC31:HSC32 HIG31:HIG32 GYK31:GYK32 GOO31:GOO32 GES31:GES32 FUW31:FUW32 FLA31:FLA32 FBE31:FBE32 ERI31:ERI32 EHM31:EHM32 DXQ31:DXQ32 DNU31:DNU32 DDY31:DDY32 CUC31:CUC32 CKG31:CKG32 CAK31:CAK32 BQO31:BQO32 BGS31:BGS32 AWW31:AWW32 ANA31:ANA32 ADE31:ADE32 TI31:TI32 JM31:JM32" xr:uid="{62A38E13-648E-4336-AC99-0EFE1FFC8F73}">
      <formula1>$V$75:$V$77</formula1>
    </dataValidation>
    <dataValidation type="list" allowBlank="1" showInputMessage="1" showErrorMessage="1" sqref="V31:V32 WVX31:WVX32 WMB31:WMB32 WCF31:WCF32 VSJ31:VSJ32 VIN31:VIN32 UYR31:UYR32 UOV31:UOV32 UEZ31:UEZ32 TVD31:TVD32 TLH31:TLH32 TBL31:TBL32 SRP31:SRP32 SHT31:SHT32 RXX31:RXX32 ROB31:ROB32 REF31:REF32 QUJ31:QUJ32 QKN31:QKN32 QAR31:QAR32 PQV31:PQV32 PGZ31:PGZ32 OXD31:OXD32 ONH31:ONH32 ODL31:ODL32 NTP31:NTP32 NJT31:NJT32 MZX31:MZX32 MQB31:MQB32 MGF31:MGF32 LWJ31:LWJ32 LMN31:LMN32 LCR31:LCR32 KSV31:KSV32 KIZ31:KIZ32 JZD31:JZD32 JPH31:JPH32 JFL31:JFL32 IVP31:IVP32 ILT31:ILT32 IBX31:IBX32 HSB31:HSB32 HIF31:HIF32 GYJ31:GYJ32 GON31:GON32 GER31:GER32 FUV31:FUV32 FKZ31:FKZ32 FBD31:FBD32 ERH31:ERH32 EHL31:EHL32 DXP31:DXP32 DNT31:DNT32 DDX31:DDX32 CUB31:CUB32 CKF31:CKF32 CAJ31:CAJ32 BQN31:BQN32 BGR31:BGR32 AWV31:AWV32 AMZ31:AMZ32 ADD31:ADD32 TH31:TH32 JL31:JL32" xr:uid="{5E88436F-7AD8-4BDB-877D-974A0F034E9C}">
      <formula1>$U$75:$U$77</formula1>
    </dataValidation>
    <dataValidation type="list" allowBlank="1" showInputMessage="1" showErrorMessage="1" sqref="X31:X32 WVZ31:WVZ32 WMD31:WMD32 WCH31:WCH32 VSL31:VSL32 VIP31:VIP32 UYT31:UYT32 UOX31:UOX32 UFB31:UFB32 TVF31:TVF32 TLJ31:TLJ32 TBN31:TBN32 SRR31:SRR32 SHV31:SHV32 RXZ31:RXZ32 ROD31:ROD32 REH31:REH32 QUL31:QUL32 QKP31:QKP32 QAT31:QAT32 PQX31:PQX32 PHB31:PHB32 OXF31:OXF32 ONJ31:ONJ32 ODN31:ODN32 NTR31:NTR32 NJV31:NJV32 MZZ31:MZZ32 MQD31:MQD32 MGH31:MGH32 LWL31:LWL32 LMP31:LMP32 LCT31:LCT32 KSX31:KSX32 KJB31:KJB32 JZF31:JZF32 JPJ31:JPJ32 JFN31:JFN32 IVR31:IVR32 ILV31:ILV32 IBZ31:IBZ32 HSD31:HSD32 HIH31:HIH32 GYL31:GYL32 GOP31:GOP32 GET31:GET32 FUX31:FUX32 FLB31:FLB32 FBF31:FBF32 ERJ31:ERJ32 EHN31:EHN32 DXR31:DXR32 DNV31:DNV32 DDZ31:DDZ32 CUD31:CUD32 CKH31:CKH32 CAL31:CAL32 BQP31:BQP32 BGT31:BGT32 AWX31:AWX32 ANB31:ANB32 ADF31:ADF32 TJ31:TJ32 JN31:JN32" xr:uid="{57A1A648-CCF0-4D47-8AFA-2D4293FD914B}">
      <formula1>$X$75:$X$76</formula1>
    </dataValidation>
    <dataValidation type="list" allowBlank="1" showInputMessage="1" showErrorMessage="1" sqref="JK31:JK32 WVW31:WVW32 WMA31:WMA32 WCE31:WCE32 VSI31:VSI32 VIM31:VIM32 UYQ31:UYQ32 UOU31:UOU32 UEY31:UEY32 TVC31:TVC32 TLG31:TLG32 TBK31:TBK32 SRO31:SRO32 SHS31:SHS32 RXW31:RXW32 ROA31:ROA32 REE31:REE32 QUI31:QUI32 QKM31:QKM32 QAQ31:QAQ32 PQU31:PQU32 PGY31:PGY32 OXC31:OXC32 ONG31:ONG32 ODK31:ODK32 NTO31:NTO32 NJS31:NJS32 MZW31:MZW32 MQA31:MQA32 MGE31:MGE32 LWI31:LWI32 LMM31:LMM32 LCQ31:LCQ32 KSU31:KSU32 KIY31:KIY32 JZC31:JZC32 JPG31:JPG32 JFK31:JFK32 IVO31:IVO32 ILS31:ILS32 IBW31:IBW32 HSA31:HSA32 HIE31:HIE32 GYI31:GYI32 GOM31:GOM32 GEQ31:GEQ32 FUU31:FUU32 FKY31:FKY32 FBC31:FBC32 ERG31:ERG32 EHK31:EHK32 DXO31:DXO32 DNS31:DNS32 DDW31:DDW32 CUA31:CUA32 CKE31:CKE32 CAI31:CAI32 BQM31:BQM32 BGQ31:BGQ32 AWU31:AWU32 AMY31:AMY32 ADC31:ADC32 TG31:TG32" xr:uid="{07901446-30E0-4E2B-A208-4CFB96542C81}">
      <formula1>$AB$75:$AB$76</formula1>
    </dataValidation>
    <dataValidation type="list" allowBlank="1" showInputMessage="1" showErrorMessage="1" sqref="JW31:JW32 WWI31:WWI32 WMM31:WMM32 WCQ31:WCQ32 VSU31:VSU32 VIY31:VIY32 UZC31:UZC32 UPG31:UPG32 UFK31:UFK32 TVO31:TVO32 TLS31:TLS32 TBW31:TBW32 SSA31:SSA32 SIE31:SIE32 RYI31:RYI32 ROM31:ROM32 REQ31:REQ32 QUU31:QUU32 QKY31:QKY32 QBC31:QBC32 PRG31:PRG32 PHK31:PHK32 OXO31:OXO32 ONS31:ONS32 ODW31:ODW32 NUA31:NUA32 NKE31:NKE32 NAI31:NAI32 MQM31:MQM32 MGQ31:MGQ32 LWU31:LWU32 LMY31:LMY32 LDC31:LDC32 KTG31:KTG32 KJK31:KJK32 JZO31:JZO32 JPS31:JPS32 JFW31:JFW32 IWA31:IWA32 IME31:IME32 ICI31:ICI32 HSM31:HSM32 HIQ31:HIQ32 GYU31:GYU32 GOY31:GOY32 GFC31:GFC32 FVG31:FVG32 FLK31:FLK32 FBO31:FBO32 ERS31:ERS32 EHW31:EHW32 DYA31:DYA32 DOE31:DOE32 DEI31:DEI32 CUM31:CUM32 CKQ31:CKQ32 CAU31:CAU32 BQY31:BQY32 BHC31:BHC32 AXG31:AXG32 ANK31:ANK32 ADO31:ADO32 TS31:TS32" xr:uid="{47B7873C-3723-4B93-B52D-287FCEA8444B}">
      <formula1>$K$75:$K$79</formula1>
    </dataValidation>
    <dataValidation type="list" allowBlank="1" showInputMessage="1" showErrorMessage="1" sqref="O31:O32 WVQ31:WVQ32 WLU31:WLU32 WBY31:WBY32 VSC31:VSC32 VIG31:VIG32 UYK31:UYK32 UOO31:UOO32 UES31:UES32 TUW31:TUW32 TLA31:TLA32 TBE31:TBE32 SRI31:SRI32 SHM31:SHM32 RXQ31:RXQ32 RNU31:RNU32 RDY31:RDY32 QUC31:QUC32 QKG31:QKG32 QAK31:QAK32 PQO31:PQO32 PGS31:PGS32 OWW31:OWW32 ONA31:ONA32 ODE31:ODE32 NTI31:NTI32 NJM31:NJM32 MZQ31:MZQ32 MPU31:MPU32 MFY31:MFY32 LWC31:LWC32 LMG31:LMG32 LCK31:LCK32 KSO31:KSO32 KIS31:KIS32 JYW31:JYW32 JPA31:JPA32 JFE31:JFE32 IVI31:IVI32 ILM31:ILM32 IBQ31:IBQ32 HRU31:HRU32 HHY31:HHY32 GYC31:GYC32 GOG31:GOG32 GEK31:GEK32 FUO31:FUO32 FKS31:FKS32 FAW31:FAW32 ERA31:ERA32 EHE31:EHE32 DXI31:DXI32 DNM31:DNM32 DDQ31:DDQ32 CTU31:CTU32 CJY31:CJY32 CAC31:CAC32 BQG31:BQG32 BGK31:BGK32 AWO31:AWO32 AMS31:AMS32 ACW31:ACW32 TA31:TA32 JE31:JE32" xr:uid="{A4C61E78-655A-46CC-85E5-2E768E5F05E5}">
      <formula1>$J$75:$J$79</formula1>
    </dataValidation>
    <dataValidation type="list" allowBlank="1" showInputMessage="1" showErrorMessage="1" sqref="M31:M32 WVO31:WVO32 WLS31:WLS32 WBW31:WBW32 VSA31:VSA32 VIE31:VIE32 UYI31:UYI32 UOM31:UOM32 UEQ31:UEQ32 TUU31:TUU32 TKY31:TKY32 TBC31:TBC32 SRG31:SRG32 SHK31:SHK32 RXO31:RXO32 RNS31:RNS32 RDW31:RDW32 QUA31:QUA32 QKE31:QKE32 QAI31:QAI32 PQM31:PQM32 PGQ31:PGQ32 OWU31:OWU32 OMY31:OMY32 ODC31:ODC32 NTG31:NTG32 NJK31:NJK32 MZO31:MZO32 MPS31:MPS32 MFW31:MFW32 LWA31:LWA32 LME31:LME32 LCI31:LCI32 KSM31:KSM32 KIQ31:KIQ32 JYU31:JYU32 JOY31:JOY32 JFC31:JFC32 IVG31:IVG32 ILK31:ILK32 IBO31:IBO32 HRS31:HRS32 HHW31:HHW32 GYA31:GYA32 GOE31:GOE32 GEI31:GEI32 FUM31:FUM32 FKQ31:FKQ32 FAU31:FAU32 EQY31:EQY32 EHC31:EHC32 DXG31:DXG32 DNK31:DNK32 DDO31:DDO32 CTS31:CTS32 CJW31:CJW32 CAA31:CAA32 BQE31:BQE32 BGI31:BGI32 AWM31:AWM32 AMQ31:AMQ32 ACU31:ACU32 SY31:SY32 JC31:JC32" xr:uid="{53269A13-EF47-43DF-8BF5-EBF7ECC706FF}">
      <formula1>$D$75:$D$79</formula1>
    </dataValidation>
    <dataValidation type="list" allowBlank="1" showInputMessage="1" showErrorMessage="1" sqref="Y31:Y32 WWA31:WWA32 WME31:WME32 WCI31:WCI32 VSM31:VSM32 VIQ31:VIQ32 UYU31:UYU32 UOY31:UOY32 UFC31:UFC32 TVG31:TVG32 TLK31:TLK32 TBO31:TBO32 SRS31:SRS32 SHW31:SHW32 RYA31:RYA32 ROE31:ROE32 REI31:REI32 QUM31:QUM32 QKQ31:QKQ32 QAU31:QAU32 PQY31:PQY32 PHC31:PHC32 OXG31:OXG32 ONK31:ONK32 ODO31:ODO32 NTS31:NTS32 NJW31:NJW32 NAA31:NAA32 MQE31:MQE32 MGI31:MGI32 LWM31:LWM32 LMQ31:LMQ32 LCU31:LCU32 KSY31:KSY32 KJC31:KJC32 JZG31:JZG32 JPK31:JPK32 JFO31:JFO32 IVS31:IVS32 ILW31:ILW32 ICA31:ICA32 HSE31:HSE32 HII31:HII32 GYM31:GYM32 GOQ31:GOQ32 GEU31:GEU32 FUY31:FUY32 FLC31:FLC32 FBG31:FBG32 ERK31:ERK32 EHO31:EHO32 DXS31:DXS32 DNW31:DNW32 DEA31:DEA32 CUE31:CUE32 CKI31:CKI32 CAM31:CAM32 BQQ31:BQQ32 BGU31:BGU32 AWY31:AWY32 ANC31:ANC32 ADG31:ADG32 TK31:TK32 JO31:JO32" xr:uid="{E7D9BD7D-AE33-4562-A129-5E5964F6F1F1}">
      <formula1>$V$76:$V$77</formula1>
    </dataValidation>
    <dataValidation type="list" allowBlank="1" showInputMessage="1" showErrorMessage="1" sqref="JV31:JV32 WWH31:WWH32 WML31:WML32 WCP31:WCP32 VST31:VST32 VIX31:VIX32 UZB31:UZB32 UPF31:UPF32 UFJ31:UFJ32 TVN31:TVN32 TLR31:TLR32 TBV31:TBV32 SRZ31:SRZ32 SID31:SID32 RYH31:RYH32 ROL31:ROL32 REP31:REP32 QUT31:QUT32 QKX31:QKX32 QBB31:QBB32 PRF31:PRF32 PHJ31:PHJ32 OXN31:OXN32 ONR31:ONR32 ODV31:ODV32 NTZ31:NTZ32 NKD31:NKD32 NAH31:NAH32 MQL31:MQL32 MGP31:MGP32 LWT31:LWT32 LMX31:LMX32 LDB31:LDB32 KTF31:KTF32 KJJ31:KJJ32 JZN31:JZN32 JPR31:JPR32 JFV31:JFV32 IVZ31:IVZ32 IMD31:IMD32 ICH31:ICH32 HSL31:HSL32 HIP31:HIP32 GYT31:GYT32 GOX31:GOX32 GFB31:GFB32 FVF31:FVF32 FLJ31:FLJ32 FBN31:FBN32 ERR31:ERR32 EHV31:EHV32 DXZ31:DXZ32 DOD31:DOD32 DEH31:DEH32 CUL31:CUL32 CKP31:CKP32 CAT31:CAT32 BQX31:BQX32 BHB31:BHB32 AXF31:AXF32 ANJ31:ANJ32 ADN31:ADN32 TR31:TR32" xr:uid="{03784EBD-563E-4CDC-90DE-B5D0EB22E7BF}">
      <formula1>$C$76:$C$80</formula1>
    </dataValidation>
    <dataValidation type="list" allowBlank="1" showInputMessage="1" showErrorMessage="1" sqref="WWK31:WWK32 JY31:JY32 WMO31:WMO32 WCS31:WCS32 VSW31:VSW32 VJA31:VJA32 UZE31:UZE32 UPI31:UPI32 UFM31:UFM32 TVQ31:TVQ32 TLU31:TLU32 TBY31:TBY32 SSC31:SSC32 SIG31:SIG32 RYK31:RYK32 ROO31:ROO32 RES31:RES32 QUW31:QUW32 QLA31:QLA32 QBE31:QBE32 PRI31:PRI32 PHM31:PHM32 OXQ31:OXQ32 ONU31:ONU32 ODY31:ODY32 NUC31:NUC32 NKG31:NKG32 NAK31:NAK32 MQO31:MQO32 MGS31:MGS32 LWW31:LWW32 LNA31:LNA32 LDE31:LDE32 KTI31:KTI32 KJM31:KJM32 JZQ31:JZQ32 JPU31:JPU32 JFY31:JFY32 IWC31:IWC32 IMG31:IMG32 ICK31:ICK32 HSO31:HSO32 HIS31:HIS32 GYW31:GYW32 GPA31:GPA32 GFE31:GFE32 FVI31:FVI32 FLM31:FLM32 FBQ31:FBQ32 ERU31:ERU32 EHY31:EHY32 DYC31:DYC32 DOG31:DOG32 DEK31:DEK32 CUO31:CUO32 CKS31:CKS32 CAW31:CAW32 BRA31:BRA32 BHE31:BHE32 AXI31:AXI32 ANM31:ANM32 ADQ31:ADQ32 TU31:TU32" xr:uid="{8ED32810-5BA6-490D-8DD1-6CB8774204B5}">
      <formula1>$Q$84:$Q$87</formula1>
    </dataValidation>
    <dataValidation type="list" allowBlank="1" showInputMessage="1" showErrorMessage="1" sqref="J31:J32 WVL31:WVL32 WLP31:WLP32 WBT31:WBT32 VRX31:VRX32 VIB31:VIB32 UYF31:UYF32 UOJ31:UOJ32 UEN31:UEN32 TUR31:TUR32 TKV31:TKV32 TAZ31:TAZ32 SRD31:SRD32 SHH31:SHH32 RXL31:RXL32 RNP31:RNP32 RDT31:RDT32 QTX31:QTX32 QKB31:QKB32 QAF31:QAF32 PQJ31:PQJ32 PGN31:PGN32 OWR31:OWR32 OMV31:OMV32 OCZ31:OCZ32 NTD31:NTD32 NJH31:NJH32 MZL31:MZL32 MPP31:MPP32 MFT31:MFT32 LVX31:LVX32 LMB31:LMB32 LCF31:LCF32 KSJ31:KSJ32 KIN31:KIN32 JYR31:JYR32 JOV31:JOV32 JEZ31:JEZ32 IVD31:IVD32 ILH31:ILH32 IBL31:IBL32 HRP31:HRP32 HHT31:HHT32 GXX31:GXX32 GOB31:GOB32 GEF31:GEF32 FUJ31:FUJ32 FKN31:FKN32 FAR31:FAR32 EQV31:EQV32 EGZ31:EGZ32 DXD31:DXD32 DNH31:DNH32 DDL31:DDL32 CTP31:CTP32 CJT31:CJT32 BZX31:BZX32 BQB31:BQB32 BGF31:BGF32 AWJ31:AWJ32 AMN31:AMN32 ACR31:ACR32 SV31:SV32 IZ31:IZ32" xr:uid="{776CEDC6-A86E-46B6-ABAD-C88B1C2B62F3}">
      <formula1>$E$63:$E$68</formula1>
    </dataValidation>
    <dataValidation type="list" allowBlank="1" showInputMessage="1" showErrorMessage="1" sqref="E31:E32 WVG31:WVG32 WLK31:WLK32 WBO31:WBO32 VRS31:VRS32 VHW31:VHW32 UYA31:UYA32 UOE31:UOE32 UEI31:UEI32 TUM31:TUM32 TKQ31:TKQ32 TAU31:TAU32 SQY31:SQY32 SHC31:SHC32 RXG31:RXG32 RNK31:RNK32 RDO31:RDO32 QTS31:QTS32 QJW31:QJW32 QAA31:QAA32 PQE31:PQE32 PGI31:PGI32 OWM31:OWM32 OMQ31:OMQ32 OCU31:OCU32 NSY31:NSY32 NJC31:NJC32 MZG31:MZG32 MPK31:MPK32 MFO31:MFO32 LVS31:LVS32 LLW31:LLW32 LCA31:LCA32 KSE31:KSE32 KII31:KII32 JYM31:JYM32 JOQ31:JOQ32 JEU31:JEU32 IUY31:IUY32 ILC31:ILC32 IBG31:IBG32 HRK31:HRK32 HHO31:HHO32 GXS31:GXS32 GNW31:GNW32 GEA31:GEA32 FUE31:FUE32 FKI31:FKI32 FAM31:FAM32 EQQ31:EQQ32 EGU31:EGU32 DWY31:DWY32 DNC31:DNC32 DDG31:DDG32 CTK31:CTK32 CJO31:CJO32 BZS31:BZS32 BPW31:BPW32 BGA31:BGA32 AWE31:AWE32 AMI31:AMI32 ACM31:ACM32 SQ31:SQ32 IU31:IU32" xr:uid="{D282B5EB-6AF7-459C-BFCD-4AEFA19E2084}">
      <formula1>$C$63:$C$70</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Velandia</dc:creator>
  <cp:lastModifiedBy>Dolly Johanna V</cp:lastModifiedBy>
  <dcterms:created xsi:type="dcterms:W3CDTF">2025-03-19T14:47:06Z</dcterms:created>
  <dcterms:modified xsi:type="dcterms:W3CDTF">2025-06-13T21:12:57Z</dcterms:modified>
</cp:coreProperties>
</file>