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omcorzoe\Mi unidad\OCI 2025\PAA\PTEP 2024\"/>
    </mc:Choice>
  </mc:AlternateContent>
  <xr:revisionPtr revIDLastSave="0" documentId="13_ncr:1_{42AED0CF-6C8C-4200-91C4-739AC4E18C56}" xr6:coauthVersionLast="36" xr6:coauthVersionMax="36" xr10:uidLastSave="{00000000-0000-0000-0000-000000000000}"/>
  <bookViews>
    <workbookView xWindow="0" yWindow="0" windowWidth="20430" windowHeight="7395" xr2:uid="{00000000-000D-0000-FFFF-FFFF00000000}"/>
  </bookViews>
  <sheets>
    <sheet name="1. Gestión del Riesgo" sheetId="1" r:id="rId1"/>
    <sheet name="2. Racionalización de Trámites" sheetId="2" r:id="rId2"/>
    <sheet name="3. Rendición de Cuentas" sheetId="3" r:id="rId3"/>
    <sheet name="4. Atención al Ciudadano" sheetId="4" r:id="rId4"/>
    <sheet name="5. Transparencia" sheetId="5" r:id="rId5"/>
    <sheet name="6. Integridad" sheetId="6" r:id="rId6"/>
    <sheet name="7. Conflicto de Interés" sheetId="7" r:id="rId7"/>
    <sheet name="8. Participación e innovación" sheetId="8" r:id="rId8"/>
    <sheet name="9. Cumplimiento Normativo" sheetId="9" r:id="rId9"/>
  </sheets>
  <definedNames>
    <definedName name="_xlnm._FilterDatabase" localSheetId="0" hidden="1">'1. Gestión del Riesgo'!$A$4:$BO$18</definedName>
    <definedName name="_xlnm._FilterDatabase" localSheetId="2" hidden="1">'3. Rendición de Cuentas'!$A$4:$BP$31</definedName>
    <definedName name="_xlnm._FilterDatabase" localSheetId="3" hidden="1">'4. Atención al Ciudadano'!$A$4:$BO$12</definedName>
    <definedName name="_xlnm._FilterDatabase" localSheetId="4" hidden="1">'5. Transparencia'!$A$4:$BO$34</definedName>
    <definedName name="_xlnm._FilterDatabase" localSheetId="5" hidden="1">'6. Integridad'!$A$4:$BN$12</definedName>
    <definedName name="_xlnm._FilterDatabase" localSheetId="6" hidden="1">'7. Conflicto de Interés'!$A$4:$BN$13</definedName>
    <definedName name="_xlnm._FilterDatabase" localSheetId="8" hidden="1">'9. Cumplimiento Normativo'!$A$3:$BO$16</definedName>
  </definedNames>
  <calcPr calcId="191029"/>
  <extLst>
    <ext uri="GoogleSheetsCustomDataVersion2">
      <go:sheetsCustomData xmlns:go="http://customooxmlschemas.google.com/" r:id="rId13" roundtripDataChecksum="HcQsW8bWfwaerXAMpCBpOj6w4Xs/bck3wS1WXlIAEMI="/>
    </ext>
  </extLst>
</workbook>
</file>

<file path=xl/calcChain.xml><?xml version="1.0" encoding="utf-8"?>
<calcChain xmlns="http://schemas.openxmlformats.org/spreadsheetml/2006/main">
  <c r="BL5" i="8" l="1"/>
  <c r="BM16" i="5" l="1"/>
  <c r="BM14" i="5"/>
  <c r="BM5" i="5"/>
  <c r="BM11" i="4"/>
  <c r="BM9" i="4"/>
  <c r="BM7" i="4"/>
  <c r="BM6" i="4"/>
  <c r="BM5" i="4"/>
  <c r="BM27" i="3"/>
  <c r="BM19" i="3"/>
  <c r="BM5" i="3"/>
  <c r="BM14" i="1"/>
  <c r="BM13" i="1"/>
  <c r="BM11" i="1"/>
  <c r="BM8" i="1"/>
  <c r="BM5" i="1"/>
  <c r="BL8" i="8" l="1"/>
  <c r="BL9" i="8" s="1"/>
  <c r="BL5" i="7"/>
  <c r="BL11" i="7" l="1"/>
  <c r="BL13" i="7" s="1"/>
  <c r="BK33" i="5" l="1"/>
  <c r="BM33" i="5" s="1"/>
  <c r="BK32" i="5"/>
  <c r="BM32" i="5" s="1"/>
  <c r="BK31" i="5"/>
  <c r="BK30" i="5"/>
  <c r="BK28" i="5"/>
  <c r="BK27" i="5"/>
  <c r="BK26" i="5"/>
  <c r="BM26" i="5" s="1"/>
  <c r="BK25" i="5"/>
  <c r="BK24" i="5"/>
  <c r="BK23" i="5"/>
  <c r="BK22" i="5"/>
  <c r="BK21" i="5"/>
  <c r="BK20" i="5"/>
  <c r="BM24" i="5" l="1"/>
  <c r="BJ13" i="9"/>
  <c r="BJ12" i="9"/>
  <c r="BJ11" i="9"/>
  <c r="BJ10" i="9"/>
  <c r="BJ7" i="9"/>
  <c r="BL7" i="9" s="1"/>
  <c r="BJ5" i="9"/>
  <c r="BL5" i="9" s="1"/>
  <c r="BJ6" i="6"/>
  <c r="BL6" i="6" s="1"/>
  <c r="BM23" i="5"/>
  <c r="BM34" i="5" s="1"/>
  <c r="BK28" i="3"/>
  <c r="BK27" i="3"/>
  <c r="BK26" i="3"/>
  <c r="BK25" i="3"/>
  <c r="BK24" i="3"/>
  <c r="BK22" i="3"/>
  <c r="BK21" i="3"/>
  <c r="BK20" i="3"/>
  <c r="BK19" i="3"/>
  <c r="BK18" i="3"/>
  <c r="BK17" i="3"/>
  <c r="BK16" i="3"/>
  <c r="BK14" i="3"/>
  <c r="BK13" i="3"/>
  <c r="BK12" i="3"/>
  <c r="BK11" i="3"/>
  <c r="BK10" i="3"/>
  <c r="BK9" i="3"/>
  <c r="BK8" i="3"/>
  <c r="BK7" i="3"/>
  <c r="BK5" i="3"/>
  <c r="BK14" i="1"/>
  <c r="BK12" i="1"/>
  <c r="BK11" i="1"/>
  <c r="BK10" i="1"/>
  <c r="BK9" i="1"/>
  <c r="BK8" i="1"/>
  <c r="BK7" i="1"/>
  <c r="BK5" i="1"/>
  <c r="BL16" i="9" l="1"/>
  <c r="BL12" i="6"/>
  <c r="BM18" i="1"/>
  <c r="BM12" i="4"/>
  <c r="BM31" i="3" l="1"/>
</calcChain>
</file>

<file path=xl/sharedStrings.xml><?xml version="1.0" encoding="utf-8"?>
<sst xmlns="http://schemas.openxmlformats.org/spreadsheetml/2006/main" count="1670" uniqueCount="694">
  <si>
    <t>SECRETARIA JURÍDICA DISTRITAL
PROGRAMA DE TRANSPARENCIA Y ÉTICA PÚBLICA - 2024</t>
  </si>
  <si>
    <t>Componente 1: Gestión del Riesgo de Corrupción - Mapa de Riesgos de Corrupción</t>
  </si>
  <si>
    <t>CRONOGRAMA</t>
  </si>
  <si>
    <t>SUBCOMPONENTE</t>
  </si>
  <si>
    <t xml:space="preserve">ACTIVIDAD </t>
  </si>
  <si>
    <t>META O PRODUCTO</t>
  </si>
  <si>
    <t>INDICADOR</t>
  </si>
  <si>
    <t>RESPONSABLE</t>
  </si>
  <si>
    <t xml:space="preserve">PERIODO DE REALIZACIÓN </t>
  </si>
  <si>
    <t>ENERO</t>
  </si>
  <si>
    <t xml:space="preserve">FEBRERO </t>
  </si>
  <si>
    <t>MARZO</t>
  </si>
  <si>
    <t>ABRIL</t>
  </si>
  <si>
    <t>MAYO</t>
  </si>
  <si>
    <t>JUNIO</t>
  </si>
  <si>
    <t>JULIO</t>
  </si>
  <si>
    <t>AGOSTO</t>
  </si>
  <si>
    <t>SEPTIEMBRE</t>
  </si>
  <si>
    <t>OCTUBRE</t>
  </si>
  <si>
    <t>NOVIEMBRE</t>
  </si>
  <si>
    <t>DICEMBRE</t>
  </si>
  <si>
    <t>DESCRIPCIÓN DE LAS ACTIVIDADES ADELANTADAS</t>
  </si>
  <si>
    <t>NOMBRE DE LA EVIDENCIA</t>
  </si>
  <si>
    <t xml:space="preserve">Seguimiento Oficina de Control Interno </t>
  </si>
  <si>
    <t xml:space="preserve">INICIO </t>
  </si>
  <si>
    <t xml:space="preserve">FINAL </t>
  </si>
  <si>
    <t>S1</t>
  </si>
  <si>
    <t>S2</t>
  </si>
  <si>
    <t>S3</t>
  </si>
  <si>
    <t>S4</t>
  </si>
  <si>
    <t>Avance acumulado 
31/08/2024</t>
  </si>
  <si>
    <t>Avance acumulado 31/12/2024</t>
  </si>
  <si>
    <t>Porcentaje avance acumulado 
subcomponente</t>
  </si>
  <si>
    <t>OBSERVACIONES</t>
  </si>
  <si>
    <t xml:space="preserve">ESTADO DE LA ACTIVIDAD </t>
  </si>
  <si>
    <t>Política de Administración de Riesgos</t>
  </si>
  <si>
    <t>Realizar evaluación de la política de administración de riesgos de la Secretaría Jurídica Distrital</t>
  </si>
  <si>
    <t>Una (1) evaluación efectuada</t>
  </si>
  <si>
    <t>Número de evaluaciones realizadas</t>
  </si>
  <si>
    <t xml:space="preserve">Oficina de Control Interno
</t>
  </si>
  <si>
    <t>CUMPLIDA</t>
  </si>
  <si>
    <t>Actualizar y publicar la política de administración
de riesgos de la Entidad</t>
  </si>
  <si>
    <t>Una (1) política actualizada</t>
  </si>
  <si>
    <t>Una política actualizada</t>
  </si>
  <si>
    <t xml:space="preserve">Oficina Asesora de Planeación </t>
  </si>
  <si>
    <t>Realizar  sensibilización sobre  la Política de Administración del riesgo en la entidad.</t>
  </si>
  <si>
    <t xml:space="preserve">Una (1) sensibilización sobre la política de gestión del riesgo </t>
  </si>
  <si>
    <t xml:space="preserve">Número de sensibilizaciones  efectuadas </t>
  </si>
  <si>
    <t>Construcción del mapa de Riesgos de Corrupción</t>
  </si>
  <si>
    <t xml:space="preserve">Actualizar el contexto estratégico de la Entidad </t>
  </si>
  <si>
    <t xml:space="preserve">Un (1) Contexto estratégico de la Entidad actualizado </t>
  </si>
  <si>
    <t xml:space="preserve">Contexto estratégico de la Entidad actualizado </t>
  </si>
  <si>
    <t>Esta actividad se cumplió en el primer cuatrimestre.</t>
  </si>
  <si>
    <t>N/A</t>
  </si>
  <si>
    <t>Construcción de los mapas de Riesgos de la Entidad</t>
  </si>
  <si>
    <t>Matriz de riesgos de corrupción de la entidad identificada, valorada y evaluada.</t>
  </si>
  <si>
    <t>Número de riesgos identificados</t>
  </si>
  <si>
    <t>Responsables de los procesos / Acompañamiento Oficina Asesora de Planeación</t>
  </si>
  <si>
    <t>Validar la pertenencia de las opiniones y consolidar la versión final del mapa de riesgos  de corrupción de la Entidad.</t>
  </si>
  <si>
    <t>Un (1) mapa de riesgos consolidado</t>
  </si>
  <si>
    <t>Número de mapas de riesgos consolidados.</t>
  </si>
  <si>
    <t>Consulta y Divulgación</t>
  </si>
  <si>
    <t>Publicar el mapa de riesgos de corrupción de la entidad para consulta y comentarios de las partes interesadas, grupos de interés y ciudadanía en general.</t>
  </si>
  <si>
    <t>Mapa de riesgos preliminar publicado.</t>
  </si>
  <si>
    <t>Mapa de riesgos de la entidad  divulgado.</t>
  </si>
  <si>
    <t>Mapa de riesgos definitivo divulgado.</t>
  </si>
  <si>
    <t>Monitoreo y Revisión</t>
  </si>
  <si>
    <t>Realizar el monitoreo y revisión de los riesgos de los procesos, verificando la implementación de los controles y de las acciones de tratamiento formuladas.</t>
  </si>
  <si>
    <t>Tres (3) reportes de monitoreo a los riesgos  realizados.</t>
  </si>
  <si>
    <t>Número de reportes sobre el monitoreo a los riesgos realizados</t>
  </si>
  <si>
    <t>C1_4_1 Solicitud segundo monitoreo</t>
  </si>
  <si>
    <t>Seguimiento</t>
  </si>
  <si>
    <t>Realizar seguimiento a la formulación de la estrategia de riesgos de corrupción 2024</t>
  </si>
  <si>
    <t xml:space="preserve">Un (1) seguimiento a la construcción del mapa de riesgos de corrupción </t>
  </si>
  <si>
    <t>Número seguimientos realizados</t>
  </si>
  <si>
    <t>Oficina Control Interno</t>
  </si>
  <si>
    <t xml:space="preserve">Realizar seguimiento cuatrimestral a la estrategia de riesgos de corrupción </t>
  </si>
  <si>
    <t>Tres (3) seguimientos al reporte del mapa de riesgos de corrupción</t>
  </si>
  <si>
    <t>Número Seguimientos realizados</t>
  </si>
  <si>
    <t>Efectuar mesas de trabajo para retroalimentar los resultados del seguimiento a la gestión de riesgos de corrupción</t>
  </si>
  <si>
    <t>Dos (2)mesas de trabajo</t>
  </si>
  <si>
    <t>Número de mesas de trabajo realizadas</t>
  </si>
  <si>
    <t>Oficina de Control Interno</t>
  </si>
  <si>
    <t>C1_5_3 Retroalimentación resultados riesgos de corrupción</t>
  </si>
  <si>
    <t>Realizar seguimiento cuatrimestral a la gestión de riesgos de cumplimiento normativo.</t>
  </si>
  <si>
    <t>Dos (2) seguimientos al reporte del mapa de riesgos de corrupción</t>
  </si>
  <si>
    <t>TOTA CALIFICACIÓN Componente 1: Gestión del Riesgo de Corrupción - Mapa de Riesgos de Corrupción</t>
  </si>
  <si>
    <t xml:space="preserve">Componente 2: Racionalización de Trámites  </t>
  </si>
  <si>
    <t>Nombre de la entidad:</t>
  </si>
  <si>
    <t>SECRETARÍA JURÍDICA DISTRITAL</t>
  </si>
  <si>
    <t>Orden:</t>
  </si>
  <si>
    <t>Territorial</t>
  </si>
  <si>
    <t>Sector administrativo:</t>
  </si>
  <si>
    <t>null</t>
  </si>
  <si>
    <t>Año vigencia:</t>
  </si>
  <si>
    <t>Departamento:</t>
  </si>
  <si>
    <t>Bogotá D.C</t>
  </si>
  <si>
    <t/>
  </si>
  <si>
    <t>Municipio:</t>
  </si>
  <si>
    <t>BOGOTÁ</t>
  </si>
  <si>
    <t>DATOS TRÁMITES A RACIONALIZAR</t>
  </si>
  <si>
    <t>ACCIONES DE RACIONALIZACIÓN A DESARROLLAR</t>
  </si>
  <si>
    <t>PLAN DE EJECUCIÓN</t>
  </si>
  <si>
    <t>Tipo</t>
  </si>
  <si>
    <t>Número</t>
  </si>
  <si>
    <t>Nombre</t>
  </si>
  <si>
    <t>Estado</t>
  </si>
  <si>
    <t>Situación actual</t>
  </si>
  <si>
    <t>Mejora por implementar</t>
  </si>
  <si>
    <t>Beneficio al ciudadano o entidad</t>
  </si>
  <si>
    <t>Tipo racionalización</t>
  </si>
  <si>
    <t>Acciones racionalización</t>
  </si>
  <si>
    <t>Fecha
inicio</t>
  </si>
  <si>
    <t>Fecha final racionalización</t>
  </si>
  <si>
    <t>Responsable</t>
  </si>
  <si>
    <t>Justificación</t>
  </si>
  <si>
    <t>Porcentaje de avance</t>
  </si>
  <si>
    <t>Avance acumulado 
30/04/2024</t>
  </si>
  <si>
    <t>Único</t>
  </si>
  <si>
    <t xml:space="preserve">Certificado histórico </t>
  </si>
  <si>
    <t xml:space="preserve">Inscrito </t>
  </si>
  <si>
    <t>Actualmente el trámite de expedición del certificado histórico, se realiza parcialmente en línea, ya que el ciudadano cuenta con diferentes canales de atención para la solicitud del mismo y su entrega se realiza a través de correo electrónico o presencial en el punto de atención habilitado por la Secretaría Jurídica Distrital.</t>
  </si>
  <si>
    <t xml:space="preserve">Solicitud virtual del certificado histórico </t>
  </si>
  <si>
    <t>La ciudadanía o Entidad sin ánimo de Lucro - ESAL, podrá solicitar el certificado histórico de manera virtual por medio del Sistema de Información de personas jurídicas - SIPEJ,  La acción de racionalización propuesta permite al ciudadano realizar la solicitud de manera eficiente.</t>
  </si>
  <si>
    <t xml:space="preserve">Tecnológica </t>
  </si>
  <si>
    <t xml:space="preserve"> 
Trámite total en línea</t>
  </si>
  <si>
    <t>Dirección Distrital de Inspección, vigilancia y Control.</t>
  </si>
  <si>
    <t>TOTA CALIFICACIÓN Componente Racionalización de Trámites</t>
  </si>
  <si>
    <t xml:space="preserve">Componente 3: Rendición de cuentas </t>
  </si>
  <si>
    <t>Elaborar y divulgar los informes de peticiones, quejas, reclamos, solicitudes y denuncias en la página web de la entidad.</t>
  </si>
  <si>
    <t>Once (11) informes de PQRS divulgados en la página web de la Entidad.</t>
  </si>
  <si>
    <t>Número de informes de PQRD divulgados</t>
  </si>
  <si>
    <t>Dirección de Gestión Corporativa - Atención a la Ciudadanía</t>
  </si>
  <si>
    <t>Elaborar y publicar informes de solicitudes de acceso a información recibidas a través del Sistema Distrital de Gestión de Peticiones Ciudadanas Bogotá te Escucha.</t>
  </si>
  <si>
    <t>Tres (3) informes de solicitudes de acceso a información publicados en la página web.</t>
  </si>
  <si>
    <t>Número de informes de solicitudes de acceso a información publicados.</t>
  </si>
  <si>
    <t>Generar y divulgar información para dar a conocer los logros y resultados en el marco de la estrategia de rendición de cuentas de la Entidad.</t>
  </si>
  <si>
    <t>Cuatro (4) informes de gestión y resultados elaborados y publicados.</t>
  </si>
  <si>
    <t>Informes de gestión y resultados elaborados y publicados</t>
  </si>
  <si>
    <t>Oficina Asesora de Planeación.</t>
  </si>
  <si>
    <t>Formular y divulgar el Plan de Acción Institucional, correspondiente a la vigencia 2024.</t>
  </si>
  <si>
    <t>Un (1) plan de Acción 2024 formulado.</t>
  </si>
  <si>
    <t>100% del plan de acción formulado y divulgado</t>
  </si>
  <si>
    <t>Actualizar el Plan Estratégico de la Entidad, vigencia 2024.</t>
  </si>
  <si>
    <t>Un (1) plan Estratégico de la Entidad actualizado.</t>
  </si>
  <si>
    <t>Plan Estratégico 2020 - 2024 actualizado</t>
  </si>
  <si>
    <t>Formular Plan Estratégico de la Entidad, vigencia 2024 - 2028.</t>
  </si>
  <si>
    <t>Un (1) plan Estratégico de la Entidad formulado.</t>
  </si>
  <si>
    <t>Plan Estratégico 2024 - 2028 formulado</t>
  </si>
  <si>
    <t>Actualizar y divulgar los proyectos de inversión que adelanta la Entidad, en el marco del Plan de Desarrollo 2020 - 2024.</t>
  </si>
  <si>
    <t xml:space="preserve">Cuatro (4) proyectos de inversión de la Entidad actualizados y divulgados en el marco del Plan de Desarrollo 2020 - 2024. </t>
  </si>
  <si>
    <t>Número de proyectos actualizados y divulgados.</t>
  </si>
  <si>
    <t>Diseñar y divulgar la Estrategia de Rendición de Cuentas de la SJD para el 2024</t>
  </si>
  <si>
    <t>Un (1) plan de Rendición de cuentas diseñado</t>
  </si>
  <si>
    <t>Plan de Rendición de cuentas diseñado y divulgado</t>
  </si>
  <si>
    <t>Formular y divulgar los planes institucionales regulados por el Decreto 612 de 2018</t>
  </si>
  <si>
    <t>Doce (12) planes institucionales divulgados (Decreto 612 de 2018)</t>
  </si>
  <si>
    <t>Número de planes formulados y divulgados</t>
  </si>
  <si>
    <t>Dependencias según su correspondencia</t>
  </si>
  <si>
    <t>Definir e implementar un instrumento de consulta participativa con el fin de indagar los temas a ser abordados durante el espacio principal de rendición de cuentas 2024</t>
  </si>
  <si>
    <t>Diseñar una (1) encuesta participativa para definir los temas a ser abordados durante el espacio principal de rendición de cuentas 2024</t>
  </si>
  <si>
    <t>Encuesta participativa formulada y aplicada</t>
  </si>
  <si>
    <t>Divulgar información sobre ejecución presupuestal de la Entidad.</t>
  </si>
  <si>
    <t>Once (11) informes de ejecución presupuestal divulgados</t>
  </si>
  <si>
    <t>Número de  informes de ejecución presupuestal divulgados</t>
  </si>
  <si>
    <t>Dirección de Gestión Corporativa</t>
  </si>
  <si>
    <t>Elaborar un informe de resultados de la estrategia de rendición de cuentas 2023.</t>
  </si>
  <si>
    <t>Un (1) informe de resultados de la rendición de cuentas 2023 divulgado</t>
  </si>
  <si>
    <t>Número de informes de resultados de la rendición de cuentas 2023 divulgado</t>
  </si>
  <si>
    <t>Elaborar y difundir en canales de comunicación, al menos 2 piezas gráficas con información del proceso de rendición de cuentas.</t>
  </si>
  <si>
    <t>Dos (2) piezas gráficas con información del proceso de rendición de cuentas divulgadas</t>
  </si>
  <si>
    <t>Número de piezas gráficas con información del proceso de rendición de cuentas divulgadas</t>
  </si>
  <si>
    <t>Divulgar informes de seguimiento al programa de transparencia y ética publica 2024, en la página web de la entidad.</t>
  </si>
  <si>
    <t>Dos (2) divulgaciones informes de seguimientos al programa de transparencia y ética publica 2024, publicados en la página web.</t>
  </si>
  <si>
    <t>Número de divulgaciones de informes de seguimientos  publicados</t>
  </si>
  <si>
    <t xml:space="preserve">Diálogo de doble vía </t>
  </si>
  <si>
    <t>Desarrollar mesas de trabajo con las instancias de coordinación que lidera la Dirección Distrital de Política Jurídica.</t>
  </si>
  <si>
    <t>Desarrollar diez (10) sesiones por la Dirección Distrital de Política Jurídica.</t>
  </si>
  <si>
    <t>Número de instancias de coordinación jurídica realizadas</t>
  </si>
  <si>
    <t>Dirección Distrital de Política Jurídica</t>
  </si>
  <si>
    <t>Realizar mesas de seguimiento a la información judicial y extrajudicial registrada en el
Sistema de Información de Procesos Judiciales - SIPROJ</t>
  </si>
  <si>
    <t>Realizar quince (15) mesas de seguimiento a las mesas de revisión y seguimiento a la información registrada en SIPROJ.</t>
  </si>
  <si>
    <t>Número de mesas de seguimiento realizadas</t>
  </si>
  <si>
    <t>Dirección Distrital de Gestión Judicial</t>
  </si>
  <si>
    <t>C3_2_2 "Mesas de seguimiento SIPROJ"</t>
  </si>
  <si>
    <t>Desarrollar espacios de interacción con las Entidades Sin Ánimo de Lucro domiciliadas en Bogotá, D.C., en el que se les brinde orientación en aspectos jurídicos, financieros y de inspección, vigilancia y control.</t>
  </si>
  <si>
    <t>Desarrollar como mínimo dos (2) espacios de interacción con los usuarios de la Dirección Distrital de Inspección, Vigilancia y Control.</t>
  </si>
  <si>
    <t>Número de espacios de interacción Desarrollados</t>
  </si>
  <si>
    <t>Dirección Distrital de Inspección, Vigilancia y Control</t>
  </si>
  <si>
    <t>Desarrollar un espacio de Rendición de Cuentas (Audiencia Publica - Diálogo Ciudadano) en la Secretaría Jurídica Distrital</t>
  </si>
  <si>
    <t>Número de espacios de  Rendición de Cuentas realizados</t>
  </si>
  <si>
    <t>Lidera: Oficina Asesora de Planeación</t>
  </si>
  <si>
    <t>Realizar diálogos focales con las localidades del distrito capital.</t>
  </si>
  <si>
    <t>Tres (3) espacios de Diálogos Focales con las localidades del Distrito Capital</t>
  </si>
  <si>
    <t>Número de espacios de  Diálogos Focales realizados</t>
  </si>
  <si>
    <t>C3_2_5 Diálogo en Localidades</t>
  </si>
  <si>
    <t>Establecer espacios de diálogo con operadores disciplinarios del D.C.</t>
  </si>
  <si>
    <t>Realizar Diez (10) espacios de diálogo con los usuarios de la Dirección Distrital de Asuntos Disciplinarios.</t>
  </si>
  <si>
    <t>Número de espacios de dialogo realizados.</t>
  </si>
  <si>
    <t>Dirección Distrital de Asuntos Disciplinarios</t>
  </si>
  <si>
    <t>Llevar a cabo mesas de trabajo con entidades distritales para la construcción conjunta de posición jurídica distrital en materias del resorte tanto del Concejo de Bogotá como de los asuntos inherentes a la competencia normativa de la alcaldesa mayor.</t>
  </si>
  <si>
    <t>100% de las mesas de trabajo solicitadas, llevadas a cabo con usuarios de la Dirección Distrital de Doctrina y Asuntos Normativos.</t>
  </si>
  <si>
    <t>Porcentaje de mesas de trabajo realizadas.</t>
  </si>
  <si>
    <t>Dirección Distrital de Doctrina y Asuntos Normativos</t>
  </si>
  <si>
    <t>Socializar en la espacio de rendición de cuentas los datos abiertos de la entidad y como acceder a ellos.</t>
  </si>
  <si>
    <t>Una (1) socialización de los datos abiertos de la entidad.</t>
  </si>
  <si>
    <t>Número de socializaciones</t>
  </si>
  <si>
    <t>Oficina de tecnología  de la información y las comunicaciones</t>
  </si>
  <si>
    <t>Responder los compromisos adquiridos en un espacio de interacción con la ciudadanía 2024</t>
  </si>
  <si>
    <t>100% de los compromisos adquiridos atendidos</t>
  </si>
  <si>
    <t>Porcentaje de compromisos adquiridos atendidos</t>
  </si>
  <si>
    <t>N.A</t>
  </si>
  <si>
    <t>Participar en reuniones de sensibilización frente al proceso de Rendición de Cuentas que lideren las entidades distritales y/o nacionales.</t>
  </si>
  <si>
    <t>Participar en al menos una (1) jornadas de sensibilización y/o de procedimientos metodológicos de la Rendición de Cuentas.</t>
  </si>
  <si>
    <t>Número de jornadas de sensibilización en las cuales participa la Entidad.</t>
  </si>
  <si>
    <t>Un (1) informe de resultados de la estrategia de rendición de cuentas 2024, elaborado.</t>
  </si>
  <si>
    <t>Número de informes de resultados de la estrategia de rendición de cuentas elaborados.</t>
  </si>
  <si>
    <t xml:space="preserve">Evaluación y retroalimentación a la gestión institucional </t>
  </si>
  <si>
    <t>Realizar seguimiento a la estrategia de Participación ciudadana y Rendición de Cuentas 2024</t>
  </si>
  <si>
    <t>Generar un (1)
Informe de seguimiento  a la estrategia de Participación ciudadana y Rendición de Cuentas</t>
  </si>
  <si>
    <t>Informe de  seguimiento  a la estrategia de Participación ciudadana y Rendición de Cuentas realizado</t>
  </si>
  <si>
    <t xml:space="preserve">TOTA CALIFICACIÓN Componente 3: Rendición de cuentas </t>
  </si>
  <si>
    <t>Componente 4: Mecanismos para mejorar la atención al Ciudadano</t>
  </si>
  <si>
    <t>Estructura administrativa y Direccionamiento Estratégico</t>
  </si>
  <si>
    <t xml:space="preserve">Elaborar y presentar ante el Comité Institucional de Gestión y Desempeño el informe de las sugerencias ciudadanas recibidas y las peticiones  respondidas de forma extemporánea a través de Bogotá te Escucha en desarrollo de la estrategia “CONOCE, PROPONE Y PRIORIZA”. </t>
  </si>
  <si>
    <t>Tres (3) presentaciones ante el Comité Institucional de Gestión y Desempeño.</t>
  </si>
  <si>
    <t>Número de socializaciones realizadas.</t>
  </si>
  <si>
    <t>Fortalecimiento de los canales de atención</t>
  </si>
  <si>
    <t>Presentar ante la Dirección de Inspección Vigilancia y Control, un informe con la gestión de atención en el canal telefónico</t>
  </si>
  <si>
    <t>Tres (3) informes radicados</t>
  </si>
  <si>
    <t>Número de informes presentados/ Número de informes programados</t>
  </si>
  <si>
    <t>Talento Humano</t>
  </si>
  <si>
    <t>Programar y convocar a los gestores designados por las dependencias de la Secretaría Jurídica Distrital para que participen en las capacitaciones funcionales sobre el manejo de Sistema para la Gestión de Peticiones Ciudadanas Bogotá Te Escucha desarrolladas por la Secretaría General</t>
  </si>
  <si>
    <t>Cinco (5) invitaciones realizadas para participar en las capacitaciones ofertadas por la Secretaría General.</t>
  </si>
  <si>
    <t>Número de invitaciones efectuadas.</t>
  </si>
  <si>
    <t>Participar en los espacios de articulación interinstitucional e intercambio de conocimientos en temas de atención a la ciudadanía convocados por la Red Distrital de Quejas y Reclamos de la Veeduría Distrital</t>
  </si>
  <si>
    <t>Participación en cinco (5) espacios de articulación de la Veeduría Distrital</t>
  </si>
  <si>
    <t>Número de participaciones en espacios de articulación de la Veeduría Distrital.</t>
  </si>
  <si>
    <t>Normativo y procedimental</t>
  </si>
  <si>
    <t>Oficializar los acuerdos de confidencialidad y no divulgación de la información, con los funcionarios y colaboradores que hagan parte del ciclo de la gestión de PQRS, en cumplimiento de la Directiva 001 de 2021</t>
  </si>
  <si>
    <t>Dos (2) procesos de oficialización de los compromiso de confidencialidad y no divulgación de la información realizados</t>
  </si>
  <si>
    <t>Número de procesos de oficialización de los compromisos de confidencialidad y no divulgación de la información realizados</t>
  </si>
  <si>
    <t>Actualizar el Normograma del proceso de Atención a la Ciudadanía</t>
  </si>
  <si>
    <t>Dos (2) actualizaciones del Normograma del proceso de Atención a la Ciudadanía</t>
  </si>
  <si>
    <t>Número de actualizaciones</t>
  </si>
  <si>
    <t>Relacionamiento con el ciudadano</t>
  </si>
  <si>
    <t>Aplicar encuesta de satisfacción sobre los servicios ofrecidos a los usuarios y ciudadanía en general, a través del canal de atención presencial.</t>
  </si>
  <si>
    <t>Tres (3) informes de encuestas generados.</t>
  </si>
  <si>
    <t>Número de informes de encuestas generados</t>
  </si>
  <si>
    <t>Dirección Distrital de Inspección, vigilancia y control.</t>
  </si>
  <si>
    <t>TOTA CALIFICACIÓN Componente 4: Mecanismos para mejorar la atención al Ciudadano</t>
  </si>
  <si>
    <t>Componente 5: Mecanismos para Transparencia y Acceso a la Información Pública</t>
  </si>
  <si>
    <t xml:space="preserve">Transparencia activa </t>
  </si>
  <si>
    <t xml:space="preserve">Publicar las respuestas dadas a los derechos de petición de consulta, relacionándolos con palabras claves que generan el interés de los ciudadanos"  </t>
  </si>
  <si>
    <t xml:space="preserve">Seis (6) publicaciones en Régimen Legal. 
Dos (2) cada cuatrimestre  </t>
  </si>
  <si>
    <t xml:space="preserve">Número de concepto publicados </t>
  </si>
  <si>
    <t>Realizar 53 Boletines jurídicos de actualización de información jurídica.
- Régimen Legal 
- Modelo de Gestión Jurídica.</t>
  </si>
  <si>
    <t>Cincuenta y tres (53) Boletines Jurídicos de Actualización de información Jurídica</t>
  </si>
  <si>
    <t>Número de boletines realizados</t>
  </si>
  <si>
    <t>&lt;</t>
  </si>
  <si>
    <t>Publicar tres (3) piezas comunicacionales indicando a la ciudadanía el mecanismo a través del cual pueden hacer seguimiento a sus peticiones</t>
  </si>
  <si>
    <t>Tres (3) piezas comunicacionales</t>
  </si>
  <si>
    <t>Número de piezas comunicacionales publicadas</t>
  </si>
  <si>
    <t>Realizar una (1) pieza publicitaria en la página del Sistema de información disciplinaria distrital, sobre los diferentes canales de atención para presentar quejas y/o denuncias disciplinarios.</t>
  </si>
  <si>
    <t>Una (1) pieza publicitaria publicada en la página del SID.</t>
  </si>
  <si>
    <t xml:space="preserve">Número de piezas publicitarias publicadas </t>
  </si>
  <si>
    <t>Dirección Distrital de Asuntos Disciplinario</t>
  </si>
  <si>
    <t>Número de Divulgaciones efectuadas</t>
  </si>
  <si>
    <t>Difundir el portafolio de productos y servicios de la entidad por diferentes mecanismos.</t>
  </si>
  <si>
    <t>Dos (2) difusiones del portafolio de productos y servicios realizadas</t>
  </si>
  <si>
    <t>Número de difusiones del portafolio de bienes y servicios</t>
  </si>
  <si>
    <t>Revisar, identificar y actualizar los trámites, OPAS y/o consultas de información de la Secretaría Jurídica Distrital inscritas en el SUIT.</t>
  </si>
  <si>
    <t>Seis (6) certificados de confiabilidad remitidos a la Secretaría General, en los que se garantice la actualización de trámites y consultas de información de la SJD.</t>
  </si>
  <si>
    <t>Número de certificados de confiabilidad remitidos, en los que se garantice la actualización de Trámites, OPAS y/o consultas de información de la Entidad.</t>
  </si>
  <si>
    <t>Oficina Asesora de Planeación</t>
  </si>
  <si>
    <t>Mensualmente se remitieron los certificados de confiabilidad a la Secretaría General de la Alcaldía Mayor de Bogotá, en los cuales se garantizaba la actualización de la información en la página web de Guía de trámites y servicios.</t>
  </si>
  <si>
    <t>Realizar seguimiento al registro de las agendas abiertas de los directivos de la Entidad en la Plataforma Gobierno Abierto Bogotá.</t>
  </si>
  <si>
    <t>Cuatro (4) seguimientos del registro de agendas abiertas de los directivos</t>
  </si>
  <si>
    <t xml:space="preserve">Número de seguimientos del registro de agendas abiertas de los directivos efectuados </t>
  </si>
  <si>
    <t>Garantizar que  los documentos que se publican  (Word, Excel, PDF, PowerPoint, etc.) cumplan con los criterios de accesibilidad establecidos en el Anexo 1 de la Resolución 1519 de 2020 para ser consultados fácilmente por cualquier persona</t>
  </si>
  <si>
    <t>Un (1)  inventario de documentos publicados con criterios de accesibilidad definidos en el anexo 1 de la Resolución 1519 de 2020</t>
  </si>
  <si>
    <t>Inventario de documentos publicados con criterios de accesibilidad definidos en el anexo 1 de la Resolución 1519 de 2020</t>
  </si>
  <si>
    <t>Oficina Asesora de Planeación 
Oficina de Tecnologías de la Información y las Comunicaciones</t>
  </si>
  <si>
    <t>Transparencia pasiva</t>
  </si>
  <si>
    <t>Socializar el reporte de calidad y oportunidad de las respuestas emitidas por el Sistema Distrital para la Atención de Peticiones Ciudadanas Bogotá te Escucha, remitido por la Secretaría General.</t>
  </si>
  <si>
    <t>Diez (10) socializaciones del reporte a las dependencias de la Secretaría Jurídica Distrital que reporten observaciones o novedades</t>
  </si>
  <si>
    <t>Número de socializaciones del informe de calidad y oportunidad de las respuestas efectuados</t>
  </si>
  <si>
    <t>Elaborar y publicar informes de sugerencias ciudadanas recibidas a través de Bogotá te Escucha en desarrollo de la estrategia “CONOCE, PROPONE Y PRIORIZA”</t>
  </si>
  <si>
    <t>Tres (3) informes de  sugerencias ciudadanas recibidas a través de Bogotá te Escucha publicados en la página web.</t>
  </si>
  <si>
    <t>Seguimiento acceso a la información pública</t>
  </si>
  <si>
    <t>Realizar un seguimiento a los mecanismos de transparencia y acceso  a la información pública</t>
  </si>
  <si>
    <t>Un (1) informe de seguimiento</t>
  </si>
  <si>
    <t>Número de seguimientos realizados</t>
  </si>
  <si>
    <t>Desarrollar encuesta de satisfacción a los usuarios de la entidad, respecto a la información contenida en la página web de la Entidad.</t>
  </si>
  <si>
    <t xml:space="preserve">Una (1) encuesta de satisfacción aplicada </t>
  </si>
  <si>
    <t xml:space="preserve">Una encuesta de satisfacción aplicada </t>
  </si>
  <si>
    <t>Validar el cumplimiento de las directrices establecidas en la Resolución 1519-2020 del Min TIC, respecto a los anexos 1, 3 y 4.</t>
  </si>
  <si>
    <t>Dos (2) informes de validación de cumplimiento de la Resolución 1519-2020</t>
  </si>
  <si>
    <t>Número de informes de validación de cumplimiento efectuados.</t>
  </si>
  <si>
    <t>Oficina de Tecnologías la Información y las Comunicaciones</t>
  </si>
  <si>
    <t>Divulgación política de seguridad de la información y de protección de datos personales</t>
  </si>
  <si>
    <t>Divulgar las políticas de Seguridad de la Información y de Tratamiento de datos personales</t>
  </si>
  <si>
    <t>Dos (2) divulgaciones</t>
  </si>
  <si>
    <t>Número de divulgaciones efectuadas</t>
  </si>
  <si>
    <t xml:space="preserve">Oficina de Tecnologías la Información y las Comunicaciones </t>
  </si>
  <si>
    <t xml:space="preserve">Elaboración de los Instrumentos de Gestión de la Información </t>
  </si>
  <si>
    <t>Actualizar el registro de Activos de Información de la Entidad.</t>
  </si>
  <si>
    <t>Realizar un (1) registro de Activos de Información de la Entidad actualizados.</t>
  </si>
  <si>
    <t>Registro de Activos de Información de la Entidad actualizados</t>
  </si>
  <si>
    <t>Actualizar el Índice de Información Clasificada y Reservada de la Entidad.</t>
  </si>
  <si>
    <t>Actualizar en la vigencia una vez el Índice de Información Clasificada y Reservada de la Entidad actualizado</t>
  </si>
  <si>
    <t>Índice de Información Clasificada y Reservada de la Entidad actualizado</t>
  </si>
  <si>
    <t>Actualizar el Esquema de Publicación de la entidad</t>
  </si>
  <si>
    <t>Actualizar una vez en la vigencia el esquema de Publicación actualizado</t>
  </si>
  <si>
    <t>Esquema de Publicación actualizado</t>
  </si>
  <si>
    <t xml:space="preserve">Criterio diferencial de accesibilidad </t>
  </si>
  <si>
    <t>Promover la participación de funcionarios y colaboradores de la Secretaría Jurídica Distrital, en socializaciones que aborden temáticas de atención diferencial e incluyente</t>
  </si>
  <si>
    <t>Participar por los menos en
una (1) capacitación de las ofertadas por la Secretaría General y/o demás entidades distritales o del
orden nacional ,</t>
  </si>
  <si>
    <t>Esta actividad se cumplió en el primer cuatrimestre</t>
  </si>
  <si>
    <t xml:space="preserve">Conocimientos y criterios sobre transparencia y acceso  a la información pública </t>
  </si>
  <si>
    <t>Realizar divulgación del contenido de la ley de transparencia y acceso a la información pública a servidores y usuarios de la entidad.</t>
  </si>
  <si>
    <t xml:space="preserve">Tres (3) divulgaciones efectuadas </t>
  </si>
  <si>
    <t>Número de divulgaciones de la ley de transparencia y acceso a la información pública realizadas</t>
  </si>
  <si>
    <t>Gestionar una capacitación sobre transparencia y acceso a la información pública con la Secretaría de Transparencia</t>
  </si>
  <si>
    <t>Una (1) Capacitación sobre transparencia y acceso a la información pública realizada</t>
  </si>
  <si>
    <t>Una Capacitación sobre transparencia y acceso a la información pública realizada</t>
  </si>
  <si>
    <t>Monitoreo del Acceso a la Información Pública</t>
  </si>
  <si>
    <t>Efectuar evaluación de los contenidos publicados en la página web vs los requisitos establecidos en la ley de transparencia y Anexo No. 2 de la Resolución Min TIC 1519-2020</t>
  </si>
  <si>
    <t>Número de evaluaciones efectuadas</t>
  </si>
  <si>
    <t xml:space="preserve">Anticorrupción </t>
  </si>
  <si>
    <t>Elaborar un (1) lineamiento en prevención del daño antijurídico</t>
  </si>
  <si>
    <t>Un (1) lineamiento en prevención del daño antijurídico</t>
  </si>
  <si>
    <t xml:space="preserve">Un lineamiento en prevención del daño antijurídico elaborado </t>
  </si>
  <si>
    <t>Elaborar un (1) lineamiento en Materia Contractual</t>
  </si>
  <si>
    <t xml:space="preserve">Un (1) lineamiento en materia contractual </t>
  </si>
  <si>
    <t>Un lineamiento en materia contractual elaborado</t>
  </si>
  <si>
    <t xml:space="preserve">Realizar jornadas de capacitación u orientación a los funcionarios y colaboradores del Distrito capital sobre temas relacionados con prevención de conductas disciplinarias. </t>
  </si>
  <si>
    <t>Realizar tres (3) jornadas de capacitación u orientación con servidores y colaboradores del D.C.</t>
  </si>
  <si>
    <t xml:space="preserve">Número de jornadas de capacitación u orientación efectuadas </t>
  </si>
  <si>
    <t>Adelantar jornadas de sensibilización sobre  Políticas Anti soborno y Antifraude y Antipiratería de la Entidad</t>
  </si>
  <si>
    <t>Una (1) jornada de sensibilización sobre las Políticas Anti soborno y Antifraude y Antipiratería de la Entidad</t>
  </si>
  <si>
    <t>Dirección de Gestión Corporativa -Dirección Distrital de Asuntos Disciplinario</t>
  </si>
  <si>
    <t>Realizar actuaciones administrativas de carácter preventivo para evitar el inicio de procesos administrativos sancionatorios contra las ESAL.</t>
  </si>
  <si>
    <t>Dos (2) orientaciones en derechos y obligaciones de las ESAL.</t>
  </si>
  <si>
    <t>Número de orientaciones en derecho y obligaciones de las ESAL efectuadas</t>
  </si>
  <si>
    <t>Dirección de Inspección, Vigilancia y Control de las ESAL</t>
  </si>
  <si>
    <t xml:space="preserve">Protección al denunciante </t>
  </si>
  <si>
    <t>Realizar jornadas de sensibilización y de socialización del "Instructivo de gestión de denuncias y quejas anónimas y protección al
denunciante o quejoso y a su identidad", dirigida a los servidor públicos y contratistas de la entidad.</t>
  </si>
  <si>
    <t>Una (1) jornada de sensibilización a los servidores públicos y contratistas de la entidad.</t>
  </si>
  <si>
    <t>Canales de denuncias</t>
  </si>
  <si>
    <t>Realizar jornadas de sensibilización y de socialización del "Instructivo de gestión de denuncias y quejas anónimas y protección al
denunciante o quejoso y a su identidad", dirigida a las entidades y organismos distritales.</t>
  </si>
  <si>
    <t>Una (1) jornada de sensibilización a las entidades y organismos distritales.</t>
  </si>
  <si>
    <t>TOTA CALIFICACIÓN Componente 5: Mecanismos para Transparencia y Acceso a la Información Pública</t>
  </si>
  <si>
    <t>Componente 6: Gestión de Integridad</t>
  </si>
  <si>
    <t>Alistamiento</t>
  </si>
  <si>
    <t>Capacitar a los gestores de integridad de la Entidad en temas de ética y valores</t>
  </si>
  <si>
    <t>Gestores de Integridad Capacitados</t>
  </si>
  <si>
    <t>(N° de Gestores Capacitados / No. total de gestores de integridad)*100</t>
  </si>
  <si>
    <t>Diagnóstico</t>
  </si>
  <si>
    <t>Realizar la Formulación del Plan de Gestión de Integridad, registrando las actividades a realizar en el PTEP</t>
  </si>
  <si>
    <t>Plan de Gestión de integridad de la Vigencia 2024</t>
  </si>
  <si>
    <t>Un Plan de Gestión de Integridad Formulado</t>
  </si>
  <si>
    <t>Implementación</t>
  </si>
  <si>
    <t>Realizar campañas comunicacionales para fomentar la cultura de Integridad en los servidores públicos y contratistas de la Secretaría Jurídica Distrital.</t>
  </si>
  <si>
    <t>Diez (10) campañas de comunicación efectuadas</t>
  </si>
  <si>
    <t>Número de campañas de comunicación efectuadas</t>
  </si>
  <si>
    <t>Desarrollar actividades de sensibilización y apropiación de los valores en la entidad.</t>
  </si>
  <si>
    <t>Tres (3) actividades de sensibilización y apropiación de los valores desarrolladas</t>
  </si>
  <si>
    <t>Número de actividades de sensibilización y apropiación de los valores desarrolladas</t>
  </si>
  <si>
    <t>“Realizar reunión con los gestores de integridad de acuerdo con lo establecido en el Articulo 3 de la Resolución 205 de 2021.”.</t>
  </si>
  <si>
    <t>Cuatro (4) reuniones realizadas con los gestores de integridad</t>
  </si>
  <si>
    <t>Número de reuniones realizadas</t>
  </si>
  <si>
    <t>Seguimiento y evaluación</t>
  </si>
  <si>
    <t>Aplicar la herramienta de identificación de apropiación de los valores institucionales</t>
  </si>
  <si>
    <t>Una (1) herramienta aplicada para identificación de apropiación de los valores institucionales</t>
  </si>
  <si>
    <t>Número de herramientas aplicadas</t>
  </si>
  <si>
    <t>Realizar informe de resultados del plan de trabajo de gestión de integridad, donde se incluya el análisis del nivel de apropiación de los valores institucionales.</t>
  </si>
  <si>
    <t>Un (1) informe de resultados elaborado</t>
  </si>
  <si>
    <t>Un informe de resultados elaborado</t>
  </si>
  <si>
    <t xml:space="preserve">TOTA CALIFICACIÓN Componente 6: Gestión de Integridad </t>
  </si>
  <si>
    <t xml:space="preserve">Componente 7: Gestión de Conflicto de Interés </t>
  </si>
  <si>
    <t>Planeación</t>
  </si>
  <si>
    <t>Formular en el Plan Operativo Anual una meta asociada con el seguimiento al reporte anual de conflictos de interés.</t>
  </si>
  <si>
    <t>Una (1) meta programada en el Plan Operativo Anual</t>
  </si>
  <si>
    <t>Número de metas programadas en el Plan Operativo Anual</t>
  </si>
  <si>
    <t>Programar en el plan Institucional de Capacitaciones procesos de formación asociados con integridad, ética de lo público o conflicto de intereses.</t>
  </si>
  <si>
    <t>Un (1) Plan Institucional de Capacitación con los procesos de formación programados</t>
  </si>
  <si>
    <t>Un Plan de Institucional de Capacitación con los procesos de formación programados</t>
  </si>
  <si>
    <t>Condiciones Institucionales</t>
  </si>
  <si>
    <t>Realizar informe sobre la declaración de bienes y rentas y Conflicto de intereses y presentar los resultados ante el Comité de Gestión y  Desempeño de la Entidad.</t>
  </si>
  <si>
    <t xml:space="preserve">Dos (2) Informes sobre la declaración de Bienes y Rentas y Conflicto de Intereses elaborado presentado al comité de gestión y desempeño </t>
  </si>
  <si>
    <t xml:space="preserve">Número de Informes sobre la declaración de Bienes y Rentas y Conflicto de Intereses elaborados y presentados al comité de gestión y desempeño </t>
  </si>
  <si>
    <t>Socializar el procedimiento para el trámite y gestión de conflictos de interés para la Secretaría Jurídica Distrital.</t>
  </si>
  <si>
    <t>Cinco (5) piezas comunicacionales del procedimiento para el trámite y gestión de conflictos de interés</t>
  </si>
  <si>
    <t>Pedagogía</t>
  </si>
  <si>
    <t>Promover la participación de los servidores públicos y colaboradores en la realización del curso de integridad, transparencia y lucha contra la corrupción, ofertado por el DAFP</t>
  </si>
  <si>
    <t>Participación del 70 % de los funcionarios y colaboradores en el curso de transparencia y lucha contra la corrupción</t>
  </si>
  <si>
    <t>(Número de funcionarios y colaboradores participantes / Número total de Funcionarios y colaboradores de la entidad)*100</t>
  </si>
  <si>
    <t>Realizar las capacitaciones y sensibilizaciones sobre conflictos de interés y su respectiva declaración, en el marco del Plan Institucional de Capacitaciones.</t>
  </si>
  <si>
    <t>Dos (2) capacitación y/o sensibilización sobre conflictos de interés</t>
  </si>
  <si>
    <t>Número de capacitaciones y/o sensibilizaciones sobre conflictos de interés</t>
  </si>
  <si>
    <t>Seguimiento y Evaluación</t>
  </si>
  <si>
    <t>Realizar el seguimiento a la presentación de la declaración anual de bienes y rentas y la declaración de conflictos de interés, por parte de los servidores y colaboradores de la Entidad.</t>
  </si>
  <si>
    <t>Diez (10) seguimientos a la entrega de la declaración anual de bienes y rentas y la declaración de conflictos de interés, por parte de los servidores y colaboradores de la Entidad, efectuados</t>
  </si>
  <si>
    <t>(Número de seguimientos realizados / número de seguimientos programados)*100</t>
  </si>
  <si>
    <t>Seguimiento a la publicación de la declaración de bienes, rentas y conflictos de intereses de los servidores públicos, incluyendo contratistas</t>
  </si>
  <si>
    <t xml:space="preserve">Componente 8: Participación e innovación  </t>
  </si>
  <si>
    <t>Iniciativas de Innovación por articulación Institucional</t>
  </si>
  <si>
    <t xml:space="preserve">Realizar reuniones con el grupo de Gestión del  Conocimiento e Innovación, con el fin de desarrollar espacios de ideación e innovación,. </t>
  </si>
  <si>
    <t xml:space="preserve">Tres (3) reuniones del grupo Gestión del  Conocimiento e Innovación 	</t>
  </si>
  <si>
    <t>Número de reuniones grupo de gestión del conocimiento y la innovación realizadas</t>
  </si>
  <si>
    <t>Participar en al menos un evento de innovación</t>
  </si>
  <si>
    <t>Una (1) Participación de la Entidad en al menos en un evento de innovación</t>
  </si>
  <si>
    <t>Número de participaciones en eventos de innovación</t>
  </si>
  <si>
    <t xml:space="preserve">Generar actividades para la gestión de conocimiento que contribuyan a la prevención de los actos de corrupción. </t>
  </si>
  <si>
    <t xml:space="preserve">Dos (2) actividades de gestión del conocimiento </t>
  </si>
  <si>
    <t>Número total de actividades de gestión de conocimiento efectuadas</t>
  </si>
  <si>
    <t>Redes de Innovación Pública</t>
  </si>
  <si>
    <t>Participar activamente en al menos una (1) red de conocimiento, comunidades de práctica o equipos transversales para intercambiar experiencias, fomentar el aprendizaje y la innovación pública</t>
  </si>
  <si>
    <t>Una (1) Participación en diferentes redes del conocimiento, comunidades de práctica o equipos transversales</t>
  </si>
  <si>
    <t xml:space="preserve">Número de participaciones en redes de conocimiento, comunidades de práctica o equipos transversales </t>
  </si>
  <si>
    <t>TOTAL CALIFICACIÓN Componente 8: Participación e innovación</t>
  </si>
  <si>
    <t xml:space="preserve">No. </t>
  </si>
  <si>
    <t>Política de cumplimiento Normativo</t>
  </si>
  <si>
    <t>Elaborar un documento sobre la cultura de la legalidad y las acciones que debe adelantar la alta dirección para el fortalecimiento al interior de la entidad</t>
  </si>
  <si>
    <t xml:space="preserve">Un (1) documento elaborado </t>
  </si>
  <si>
    <t xml:space="preserve">Número de  documentos elaborados / número de documentos proyectados </t>
  </si>
  <si>
    <t>Dirección de Política Jurídica</t>
  </si>
  <si>
    <t>Órgano de cumplimiento</t>
  </si>
  <si>
    <t xml:space="preserve">Elaborar el reglamento interno del órgano de cumplimiento  para su funcionamiento y organización. </t>
  </si>
  <si>
    <t>Número de  documentos elaborados / número de documentos proyectados</t>
  </si>
  <si>
    <t xml:space="preserve">Dirección de Política Jurídica
Oficina Asesora de Planeación </t>
  </si>
  <si>
    <t xml:space="preserve">Plan de cumplimiento Normativo </t>
  </si>
  <si>
    <t xml:space="preserve">Ejecutar las actividades programadas en el plan de cumplimiento normativo </t>
  </si>
  <si>
    <t>100% de las actividades ejecutadas</t>
  </si>
  <si>
    <t xml:space="preserve">Porcentaje de actividades ejecutadas </t>
  </si>
  <si>
    <t>Mapa de riesgos de cumplimiento normativo 
(Compliance)</t>
  </si>
  <si>
    <t xml:space="preserve">Realizar el monitoreo y revisión de los riesgos de incumplimiento contenidos en el plan          
</t>
  </si>
  <si>
    <t>Un (1) reporte de monitoreo a los riesgos realizados.</t>
  </si>
  <si>
    <t>Acciones de seguimiento, evaluación y mejora</t>
  </si>
  <si>
    <t>Elaborar los informes de resultados de avances de plan de cumplimiento normativo</t>
  </si>
  <si>
    <t>Tres (3) informes de resultado de avance de cumplimiento</t>
  </si>
  <si>
    <t>Número de informes elaborados /número de reportes programados</t>
  </si>
  <si>
    <t xml:space="preserve">Seguimiento a la implementación de acciones preventivas definidas en el Informe de identificación y recomendaciones de disciplina preventiva </t>
  </si>
  <si>
    <t>Dos (2) reportes de monitoreo a las acciones preventivas identificadas</t>
  </si>
  <si>
    <t>Número de reportes elaborados / Número de reportes programados</t>
  </si>
  <si>
    <t>Política de alertas de irregularidades (Whistleblowing)</t>
  </si>
  <si>
    <t>Número de jornadas de socialización impartidas</t>
  </si>
  <si>
    <t>Elaborar y divulgar el plan de acción  sobre medidas de debida diligencia</t>
  </si>
  <si>
    <t>Un (1) plan de debida diligencia diseñado</t>
  </si>
  <si>
    <t>Plan de debida diligencia diseñado y divulgado</t>
  </si>
  <si>
    <t>Formular Plan de trabajo para implementar el Sistema de Administración de Riesgos de Lavado de Activos y Financiación del Terrorismo -SARLAFT en la entidad</t>
  </si>
  <si>
    <t>Un (1) plan de trabajo formulado</t>
  </si>
  <si>
    <t>Plan Sarlaft formulado</t>
  </si>
  <si>
    <t>Implementar el Sistema de Administración de Riesgos de Lavado de Activos y Financiación del Terrorismo -SARLAFT en la entidad</t>
  </si>
  <si>
    <t xml:space="preserve">Elaborar piezas comunicacionales para generar la cultura para la presentación de denuncias por parte de los servidores y colaboradores de la entidad </t>
  </si>
  <si>
    <t>Cuatro (4) piezas comunicacionales divulgadas</t>
  </si>
  <si>
    <t xml:space="preserve">Número de piezas comunicaciones divulgadas </t>
  </si>
  <si>
    <t xml:space="preserve">Oficina Asesora de Planeación
</t>
  </si>
  <si>
    <t>g</t>
  </si>
  <si>
    <t>Un (1) espacio de  Rendición de Cuentas realizado.</t>
  </si>
  <si>
    <t>https://www.secretariajuridica.gov.co/4-planeacion-presupuesto-e-informes?field_4_planeacion_presupuesto_e_target_id=157&amp;field_fecha_de_emision_document_value=11</t>
  </si>
  <si>
    <t>https://www.secretariajuridica.gov.co/4-planeacion-presupuesto-e-informes?field_4_planeacion_presupuesto_e_target_id=158&amp;field_fecha_de_emision_document_value=11</t>
  </si>
  <si>
    <t>Publicación ejecuciones presupuestales en la página web.</t>
  </si>
  <si>
    <t>Se observa Reporte de Cumplimiento ITA para el Periodo 2024 Fecha de generación: 29/07/2024</t>
  </si>
  <si>
    <t>Realizar jornadas de sensibilización y de socialización del "Instructivo de gestión de denuncias y quejas anónimas y protección al denunciante o quejoso y a su identidad", dirigida a los servidor públicos y contratistas de la entidad.</t>
  </si>
  <si>
    <t>Realizar jornadas de sensibilización y de socialización del "Instructivo de gestión de denuncias y quejas anónimas y protección al denunciante o quejoso y a su identidad", dirigida a las entidades y organismos distritales.</t>
  </si>
  <si>
    <t>Esta actividad se ejecutó en el primer cuatrimestre</t>
  </si>
  <si>
    <t>Actividad ejecutada en el primer cuatrimestre</t>
  </si>
  <si>
    <r>
      <t xml:space="preserve">Información
</t>
    </r>
    <r>
      <rPr>
        <sz val="11"/>
        <color theme="1"/>
        <rFont val="Arial Narrow"/>
        <family val="2"/>
      </rPr>
      <t>Informar avances y resultados de la gestión con calidad y en lenguaje comprensible</t>
    </r>
  </si>
  <si>
    <r>
      <t xml:space="preserve">Responsabilidad 
</t>
    </r>
    <r>
      <rPr>
        <sz val="11"/>
        <color theme="1"/>
        <rFont val="Arial Narrow"/>
        <family val="2"/>
      </rPr>
      <t>Responder a compromisos propuestos, evaluación y retroalimentación en los ejercicios de rendición de cuentas con acciones correctivas para mejora</t>
    </r>
  </si>
  <si>
    <t>Se observa publicación  en la pagina web de la entidad del lineamiento “Contrato de obra por administración delegada”, de fecha mayo 2024, enlace: https://www.secretariajuridica.gov.co/herramientas-interactivas-contratacion</t>
  </si>
  <si>
    <t>Se evidenció el desarrollo de la jornada "Orientación política antisoborno, antifraude y antipiratería", el día 19 de julio de 2024, asistencia 127 personas</t>
  </si>
  <si>
    <t xml:space="preserve">Se observa según evidencias aportadas, archivos que muestran las distintas jornadas de orientación entre los meses de junio y julio de 2024 y sus respectiva listas de asistencia. </t>
  </si>
  <si>
    <t>Se evidenció invitación enviada vía correo electrónico de la jornada Derecho de Petición, manejo de queja y protección al denunciante, programada para el 30/08/2024. Así  mismo se evidenció el desarrollo de la jornada en el enlace https://www.youtube.com/watch?v=wFcXx82n44M</t>
  </si>
  <si>
    <t xml:space="preserve">Actividad cumplida en el primer cuatrimestre de 2024. </t>
  </si>
  <si>
    <t>Según evidencias aportadas la OCI, verifica la capacitación  de cultura de la legalidad, acceso a la información publica y lucha contra la corrupción, la cual se llevo a cabo el día miércoles 12 de junio de 2024, así mismo se observa la presentación de la misma y listado de asistencia de los participantes en dicha capacitación.</t>
  </si>
  <si>
    <t>De acuerdo a las evidencias aportadas y a la verificación realizada por la Oficina de Control Interno se evidenció correo electrónico del 27 de agosto, invitando a las oficinas de control disciplinario a 10a Conferencia Ciclo DDAD "Derecho de Petición, manejo de queja y protección al denunciante" la cual se realizó el 30 de agosto.
Enlace: https://www.youtube.com/watch?v=wFcXx82n44M&amp;t=87s</t>
  </si>
  <si>
    <t>Promocionar el PTEP ante los servidores, usuarios y ciudadanía en general.</t>
  </si>
  <si>
    <t>Tres (3) divulgaciones del PTEP realizadas</t>
  </si>
  <si>
    <t xml:space="preserve">% DE AVANCE LOGRADO A 31 DE DICIEMBRE DE 2024 </t>
  </si>
  <si>
    <t>Esta actividad se cumplió en el segundo cuatrimestre.</t>
  </si>
  <si>
    <t>Se realizó la solicitud del tercer monitoreo a los riesgos, mediante el radicado 3-2024-11564.
Se recibió mediante notificaciones del Smart el reporte de los diferentes procesos, allí se puede evidenciar el reporte.</t>
  </si>
  <si>
    <t xml:space="preserve">IMPACTO O INCIDENCIA LOGRADA CON LAS ACCIONES EFECTUADAS </t>
  </si>
  <si>
    <t>Se revisa la efectividad de los controles, para evitar la materialización de los riesgos.</t>
  </si>
  <si>
    <t>Se adelantó seguimiento a los mapas de riesgos de corrupción con corte a 31 de agosto de 2024, se puede consultar en el siguiente enlace
https://www.secretariajuridica.gov.co/4-planeacion-presupuesto-e-informes?field_4_planeacion_presupuesto_e_target_id=208&amp;field_fecha_de_emision_document_value=11</t>
  </si>
  <si>
    <t>C1_5_2 Informe seguimiento PAAC y MRC corte 31 agosto 2024</t>
  </si>
  <si>
    <t>Seguimiento a la efectividad de los controles y planes de manejo de riesgos de corrupción.</t>
  </si>
  <si>
    <t>Retroalimentación realizada en el grupo de gestor de septiembre.</t>
  </si>
  <si>
    <t xml:space="preserve">Se realizó seguimiento a la gestión de riesgos de cumplimiento normativo con corte a 31 de agosto de 2024, en el marco del seguimiento al PTEP. </t>
  </si>
  <si>
    <t>C1_5_4 Informe seguimiento PAAC y MRC corte 31 agosto 2024</t>
  </si>
  <si>
    <t>Retroalimentación de los seguimientos adelantados a los planes de riesgos de corrupción de la SJD.</t>
  </si>
  <si>
    <t>De acuerdo a las evidencias aportadas se evidenció el tercer monitoreo de la vigencia 2024.</t>
  </si>
  <si>
    <t>De acuerdo a las evidencias aportadas y a la verificación realizada por la Oficina de Control Interno se evidenció la realización seguimiento cuatrimestral a la estrategia de riesgos de corrupción 
Evidencia: Informe seguimiento PAAC y MRC corte 31 agosto 2024, link https://www.secretariajuridica.gov.co/4-planeacion-presupuesto-e-informes?field_4_planeacion_presupuesto_e_target_id=208&amp;field_fecha_de_emision_document_value=11</t>
  </si>
  <si>
    <t>De acuerdo a las evidencias aportadas y a la verificación realizada por la Oficina de Control Interno se evidenció la realización de la retroalimentación realizada en el grupo de gestor de septiembre.
Evidencia: C1_5_3 Retroalimentación resultados riesgos de corrupción</t>
  </si>
  <si>
    <t>De acuerdo a las evidencias aportadas y a la verificación realizada por la Oficina de Control Interno se evidenció la realización del seguimiento a la gestión de riesgos de cumplimiento normativo con corte a 31 de agosto de 2024, en el marco del seguimiento al PTEP.
Evidencia: C1_5_4 Informe seguimiento PAAC y MRC corte 31 agosto</t>
  </si>
  <si>
    <t>Durante el tercer cuatrimestre de 2024, se elaboraron y publicaron 4 informes mensuales de PQRS en la pagina web de la entidad correspondientes a los meses de agosto, septiembre, octubre y noviembre de 2024.</t>
  </si>
  <si>
    <t>De acuerdo a las evidencias aportadas y a la verificación realizada por la Oficina de Control Interno, Se observó la publicación de cuatro (4) informes de peticiones, quejas, reclamos, solicitudes y denuncias en la página web de la entidad, en el enlace de transparencia y acceso a la información pública 4,10 Informes sobre acceso a la información, quejas y reclamos, de los meses de agosto, septiembre, octubre y noviembre  
Evidencia: Informes de los meses de agosto, septiembre, octubre y noviembre, link:  https://www.secretariajuridica.gov.co/4-planeacion-presupuesto-e-informes?field_4_planeacion_presupuesto_e_target_id=157&amp;field_fecha_de_emision_document_value=11</t>
  </si>
  <si>
    <t>Durante el tercer cuatrimestre de 2024, se elaboró y publicó en la página web de la entidad un informe de solicitudes de acceso a información recibidas a través del Sistema Distrital de Gestión de Peticiones Ciudadanas Bogotá te Escucha correspondiente al 3er trimestre de 2024.</t>
  </si>
  <si>
    <t>De acuerdo con las evidencias aportadas y a la verificación realizada por la Oficina de Control Interno, se observó la publicación de un (1) informe de solicitudes de acceso a información recibidas a través del Sistema Distrital de Gestión de Peticiones Ciudadanas Bogotá te Escucha. En la página web de la entidad, en el enlace de transparencia y acceso a la información pública 4.10 Informes sobre acceso a la información, quejas y reclamos.
Evidencia: Informes del III trimestre de 2024, link de verificación: 
https://www.secretariajuridica.gov.co/4-planeacion-presupuesto-e-informes?field_4_planeacion_presupuesto_e_target_id=158&amp;field_fecha_de_emision_document_value=11</t>
  </si>
  <si>
    <t>Durante el periodo de reporte, se elaboró el informe de gestión y resultados correspondientes al tercer trimestre de 2024, conforme al procedimiento 2310100-PR-011 "Seguimiento y control a la gestión institucional"; el cual se encuentra publicado en la página web de la Entidad en el enlace: https://www.secretariajuridica.gov.co/4-planeacion-presupuesto-e-informes?field_fecha_de_emision_document_value=All&amp;field_4_planeacion_presupuesto_e_target_id=107 
 Con este, se elaboraron en total 4 informes de gestión y resultados en lo corrido de la vigencia, alcanzando un 100% de cumplimiento.</t>
  </si>
  <si>
    <t>Informe de gestión y resultados
 Link de X: https://x.com/juridicadistri/status/1852347804460405103?s=51&amp;t=RhrOP9xYV0r5DtrEBN-VzA 
 Link Página web:
 https://www.secretariajuridica.gov.co/4-planeacion-presupuesto-e-informes?field_fecha_de_emision_document_value=All&amp;field_4_planeacion_presupuesto_e_target_id=107</t>
  </si>
  <si>
    <t xml:space="preserve">De acuerdo a las evidencias aportadas y a la verificación realizada por la Oficina de Control Interno, se observó publicación en la pagina web de la SJD, de cuatro (4) informes de gestión y resultados, correspondientes al III trimestre de 2023,  primer, segundo y tercer  trimestre de 2024, en el enlace de transparencia y acceso a la información pública, numeral 4.7.1 Informes de gestión. 
https://www.secretariajuridica.gov.co/4-planeacion-presupuesto-e-informes?field_fecha_de_emision_document_value=All&amp;field_4_planeacion_presupuesto_e_target_id=107 </t>
  </si>
  <si>
    <t>Lograr que la ciudadanía conozca la gestión que adelanta la Secretaría Jurídica Distrital a las PQRS que son recibidas mensualmente a través de los diferentes canales de atención.</t>
  </si>
  <si>
    <t>Lograr que la ciudadanía conozca la gestión que adelanta la Secretaría Jurídica Distrital a las solicitudes de acceso a la información recibidas a través de los diferentes canales de atención.</t>
  </si>
  <si>
    <t>Durante este periodo de evaluación, se culminó la formulación del Plan Estratégico de la Secretaría Jurídica Distrital 2024-2028.
El documento se encuentra publicado en la página web, en el menú de transparencia.</t>
  </si>
  <si>
    <t>https://www.secretariajuridica.gov.co/4-planeacion-presupuesto-e-informes?field_4_planeacion_presupuesto_e_target_id=150&amp;field_fecha_de_emision_document_value=All</t>
  </si>
  <si>
    <t>Durante el período se realizó la publicación de las ejecuciones presupuestales correspondientes a los meses de agosto, septiembre, octubre y noviembre de 2024.  
https://www.secretariajuridica.gov.co/4-planeacion-presupuesto-e-informes?field_fecha_de_emision_document_value=All&amp;field_4_planeacion_presupuesto_e_target_id=101</t>
  </si>
  <si>
    <t>Divulgación de la información para consulta y conocimiento de las partes interesadas</t>
  </si>
  <si>
    <t>De acuerdo a las evidencias aportadas y a la verificación realizada por la Oficina de Control Interno, en la información publicada en la pagina web de la SJD, se evidenció publicación del informe de ejecución presupuestal correspondiente a los meses de agosto, septiembre , octubre y noviembre 2024. 
Evidencia: Enlace:https://www.secretariajuridica.gov.co/4-planeacion-presupuesto-e-informes?field_fecha_de_emision_document_value=All&amp;field_4_planeacion_presupuesto_e_target_id=101</t>
  </si>
  <si>
    <t>En el 3er. cuatrimestre de la vigencia 2024, se  elaboró y divulgó una (1) pieza gráfica con información relacionada con lo que es y no es una rendición de cuentas, la cual se puede visualizar a través del boletín interno del 31 de octubre (Alcance del Boletín Interno de Comunicaciones octubre 31 de 2024 - Parte 2).</t>
  </si>
  <si>
    <t xml:space="preserve">https://mail.google.com/mail/u/0/?tab=rm&amp;ogbl#search/bolet%C3%ADn+interno+31+de++/FMfcgzQXJsxmdWlZkVQMLZGRnbxWszFC </t>
  </si>
  <si>
    <t>Con la divulgación de este tipo de piezas gráficas, se sensibiliza a los servidores, contratistas y grupos de valor de la Entidad, sobre lo que es realmente una rendición de cuentas.</t>
  </si>
  <si>
    <t xml:space="preserve">Se evidenció que en el Boletín Interno de comunicaciones del 31 de octubre de 2024, se realizó publicación de pieza grafica relacionada con el proceso de rendición de cuentas de la Secretaría Jurídica Distrital. </t>
  </si>
  <si>
    <t>C3_1_14  Evidencia divulgación informe de seguimientos PTEP 2024
C3_1_14 Correo - Boletín Interno de Comunicaciones 09242024</t>
  </si>
  <si>
    <t>Socializar los resultados del seguimiento al programa de transparencia y ética pública a las partes interesadas.</t>
  </si>
  <si>
    <t>De acuerdo a las evidencias aportadas y a la verificación realizada por la Oficina de Control Interno, se han adelantado siete (7) mesas de trabajo con el propósito de hacer acompañamiento y seguimiento a la información registrada en el SIPROJ por parte de las entidades distritales.
"Mesas de seguimiento SIPROJ, del 5-09-2024-Acta Mesa de seguimiento CANAL CAPITAL 2024; 26-08-2024-Acta Mesa de seguimiento de compromisos EAAB; 20-09-2024-Acta Mesa de Trabajo Seguimiento Compromisos SEC. AMBIENTE; Acta de seguimiento - INSTITUTO DISTRITAL DE GESTIÓN DEL RIESGOS Y CAMBIO CLIMÁTICO, Acta de seguimiento - SECRETARÍA DISTRITAL DE MOVILIDAD, Acta de seguimiento - SUBRED CENTRO ORIENTE E.S.E, Acta Mesa de Trabajo CONCEJO DE BOGORA</t>
  </si>
  <si>
    <t>De acuerdo a las evidencias aportadas y a la verificación realizada por la Oficina de Control Interno, se han adelantado siete (7) mesas de trabajo con el propósito de hacer acompañamiento y seguimiento a la información registrada en el SIPROJ por parte de las entidades distritales
Evidencia: C3_2_2 "Mesas de seguimiento SIPROJ, del  5-09-2024 Acta Mesa de trabajo Canal capital; 9-05-2024 Acta Mesa de trabajo IDPC; 16-05-2024 Acta Mesa de trabajo IDPYBA; 16-08-2024 Acta Mesa de seguimiento de compromisos EAAB y del 27-06-2024 Acta Mesa de trabajo SIRPOJ WEB PERSONERIA DE BOGOTÁ DC</t>
  </si>
  <si>
    <t>Con esta interacción con los usuarios, se logró que la ciudadanía y diferentes organizaciones sociales conocieran los servicios que se ofrecen desde la Dirección de Inspección Vigilancia y Control y los requisitos que deben realizar para ejercer su derecho de asociación y creación de Entidades Sin Ánimo de Lucro - ESAL.</t>
  </si>
  <si>
    <t xml:space="preserve">Mesas de trabajo </t>
  </si>
  <si>
    <t xml:space="preserve">Se ha dado cumplimiento a las acciones previstas con lo cual se ha fortalecido el diálogo con los grupos de interés, generando espacios de comunicación de doble vía </t>
  </si>
  <si>
    <t xml:space="preserve">De acuerdo con las evidencias aportadas y a la verificación realizada por la Oficina de Control Interno. Se observó   pantallazos de las reuniones de diálogo con las oficinas de control disciplinario del distrito con las siguientes entidades distritales: 
- EEABB 10/10/2024
- OAJ SECRETARIA DE SEGURIDAD 29-10-2024
- • REUNIÓN PRUEBA JUZGAMIENTO SECRETARIA DE HACIENDA 12-11-2024 </t>
  </si>
  <si>
    <t>Se llevaron a cabo en el periodo (29) mesas de trabajo para un total de 137 mesas de trabajo con las entidades distritales y el Concejo de Bogotá D.C., en aras de brindar soporte en una posición jurídica conjunta distrital en materias del resorte tanto del Concejo de Bogotá, así como, los asuntos inherentes a la competencia normativa del alcalde mayor.</t>
  </si>
  <si>
    <t>C3_2_7 Registro mesas de trabajo</t>
  </si>
  <si>
    <t>Se llevaron a cabo al 100% las mesas de trabajo solicitadas, fomentando el diálogo entre las entidades distritales y el Concejo para construir una posición jurídica conjunta.
En línea con el PTEP, se promovió un diálogo abierto y transparente con la ciudadanía, informando sobre los resultados de la gestión y atendiendo sus preguntas sobre el uso de recursos, las decisiones tomadas y las acciones ejecutadas.</t>
  </si>
  <si>
    <t xml:space="preserve">De acuerdo con  las evidencias aportadas y a la verificación realizada por la Oficina de Control Interno. Se llevaron a cabo 29 mesas de trabajo con entidades distritales para la construcción conjunta de posición jurídica distrital en materias del resorte tanto del Concejo de Bogotá y entidades distritales.  
Evidencia: Registro de mesas trabajo PTEP  archivo Excel y evidencias.  </t>
  </si>
  <si>
    <t>https://www.secretariajuridica.gov.co/sites/default/files/2024-10/Informe%20Resultados%20Audiencia%20P.%20de%20RC%202024.pdf</t>
  </si>
  <si>
    <t>En este sentido, la Audiencia Pública de Rendición de Cuentas fue una pieza fundamental para fortalecer la gestión pública y aumentar la confianza y el posicionamiento de la Secretaría Jurídica Distrital, como ente rector de los temas jurídicos del Distrito Capital.</t>
  </si>
  <si>
    <t>Se realizó Informe de seguimiento  a la estrategia de Participación ciudadana y Rendición de Cuentas</t>
  </si>
  <si>
    <t xml:space="preserve">Verificación de las actividades establecidas en las estrategias de participación ciudadana y de rendición de cuentas de la vigencia 2024 </t>
  </si>
  <si>
    <t>Dar a conocer a los directivos las sugerencias de origen ciudadano para su conocimiento y la gestión extemporánea de las PQRS que se haya presentado por parte de las dependencias encargadas de emitir respuesta en la entidad.</t>
  </si>
  <si>
    <t>Comité Institucional de Gestión y Desempeño
Se adjunta listado de asistencia  y presentación. A la fecha del presente reporte el acta del comité aún se encuentra pendiente de firmas en el despacho del sr Secretario.</t>
  </si>
  <si>
    <t>Mediante radicados en SIGA, se presentaron ante la Dirección de Inspección Vigilancia y Control, dos informes con la gestión de atención en el canal telefónico.</t>
  </si>
  <si>
    <t>Reporte Canal Telefónico</t>
  </si>
  <si>
    <t>Lograr una atención eficiente y oportuna en el canal telefónico operado por la Dirección de Inspección Vigilancia y Control</t>
  </si>
  <si>
    <t>Se realizó un proceso de oficialización del compromiso de confidencialidad y no divulgación de la información en el segundo semestre de 2024, con los funcionarios y colaboradores que hacen parte del ciclo de la gestión de PQRS</t>
  </si>
  <si>
    <t>Acuerdos de Confidencialidad</t>
  </si>
  <si>
    <t>Garantizar la reserva y no divulgación de la información por parte de las personas que tienen acceso al Sistema de Bogotá te Escucha</t>
  </si>
  <si>
    <t>Actualización Normograma</t>
  </si>
  <si>
    <t>Actualizar la normatividad aplicable a la gestión del proceso de Atención a la Ciudadanía</t>
  </si>
  <si>
    <t>Percepción de la ciudadana frente a los servicios prestados</t>
  </si>
  <si>
    <t xml:space="preserve">Se publicaron las respuesta dadas a los derechos de petición  de consulta, relacionándolos con palabras claves que generan el interés de los ciudadanos en Régimen Legal. </t>
  </si>
  <si>
    <t>C5_1_1 Publicación respuestas</t>
  </si>
  <si>
    <t>El boletín es una elaboración propia de la DDPJ que compila semanalmente las normas de carácter nacional, Distrital y Local de impacto e interés para el D.C. hemos llegado a 19.000 inscritos entre los cuales hacen parte los abogados y abogadas del Distrito y ciudadanía en general que hacen parte de la base de datos para envío masivo.</t>
  </si>
  <si>
    <t>Se publicó una pieza comunicacional en redes sociales con las que cuenta la SJD en donde se informó a la ciudadanía el mecanismo para hacer seguimiento a sus PQRS</t>
  </si>
  <si>
    <t>Seguimiento a PQRS</t>
  </si>
  <si>
    <t>La ciudadanía en general cuenta con el mecanismo para hacer el seguimiento a la gestión de sus PQRS</t>
  </si>
  <si>
    <t xml:space="preserve">Se evidenció que el 13 de diciembre se realizó publicación en la red social Instagram de pieza grafica en donde se registró un código QRS en donde se puede realizar seguimiento al tramite de PQRS. </t>
  </si>
  <si>
    <t>https://mail.google.com/mail/u/0/?tab=rm&amp;ogbl#search/bolet%C3%ADn+interno+26/FMfcgzQXJQMktghHQQntDmrXQqlsqsnF</t>
  </si>
  <si>
    <t>Poner en conocimiento al interior de la Entidad los resultados del avance del seguimiento al Programa de Transparencia y Ética Pública.</t>
  </si>
  <si>
    <t>Se evidenció que la publicación de boletín  interno del 26 de septiembre de 2024  sobre divulgación de PTEP.</t>
  </si>
  <si>
    <t>Con la actualización permanente del Portafolio de Productos y Servicios y su difusión en los distintos canales de la Entidad, se asegura la calidad en la prestación de los servicios hacia los ciudadanos, garantizando información adecuada frente a los trámites, canales, requisitos, entre otro de interés para cualquier ciudadano o parte interesada que desee acceder a ellos.</t>
  </si>
  <si>
    <t xml:space="preserve">Se evidenció que en la pagina web de la entidad en el tercer cuatrimestre, se realizó socialización de la actualización del portafolio de productos y servicios de la SJD: </t>
  </si>
  <si>
    <t>Certificados de confiabilidad septiembre, octubre y noviembre de 2024.</t>
  </si>
  <si>
    <t>Con estos certificados, se garantiza que la información de la Entidad en la página web de Guía de Trámites y Servicios hacia el ciudadano se encuentre debidamente actualizada frente a los trámites y consultas de acceso a la información, para su consulta y aprovechamiento.</t>
  </si>
  <si>
    <t xml:space="preserve">Se evidenció el envío de los Certificado de Confiabilidad de la información
publicada en la Guía de Trámites y Servicios, correspondiente al mes de septiembre, octubre y noviembre de 2024 </t>
  </si>
  <si>
    <t>Mediante comunicación interna con radicado 3-2024-8742 del 30 de septiembre y 3-2024-11593 del 16 de diciembre se solicitó el reporte de agendas abiertas; al respecto se recibió información por medio de correo electrónico y/o comunicación radicada de parte de las Direcciones referenciadas encargadas de dicha información.
Se realizó la validación en la plataforma gobierno abierto.</t>
  </si>
  <si>
    <t>Agendas abiertas</t>
  </si>
  <si>
    <t>La información reportada en la plataforma de agendas abiertas promueve la transparencia, la participación activa, la eficiencia, y la rendición de cuentas, al tiempo que facilitan poner en conocimiento los temas tratados y los participantes; contribuyendo así a la construcción de confianza entre las instituciones públicas.</t>
  </si>
  <si>
    <t xml:space="preserve">Se observa memorando Rad: 3-2024-8742 Fecha: 30/09/2024 y 3-2024-11593 de fecha 16/12/2024, con asunto de Registro de información de agendas abiertas. Se evidenciaron correos electrónicos, en donde se remite a la Oficina Asesora de planeación, el registro de agendas abiertas por parte del Despacho y de algunas direcciones distritales. </t>
  </si>
  <si>
    <t>Se finalizó con la actualización del Esquema de publicación y el mismo, quedó en página web el 1de noviembre de 2024.
Se encuentra en la sección 7.1.3, en el siguiente enlace: https://www.secretariajuridica.gov.co/node/4078</t>
  </si>
  <si>
    <t>Esquema de publicación</t>
  </si>
  <si>
    <t>De acuerdo con los documentos aportados, se evidenció Esquema de publicación, publicada en la pagina web de la entidad el 01 de noviembre de 2024 en la ruta 7,1,3.</t>
  </si>
  <si>
    <t>Reportes Calidad de las Respuestas</t>
  </si>
  <si>
    <t>Poner en conocimiento de las dependencias de la entidad las novedades presentadas en la calidad y oportunidad de las respuestas emitidas a fin de mejorar la gestión de las PQRS</t>
  </si>
  <si>
    <t xml:space="preserve">Mediante memorandos 3-2024-7584 de fecha: 28/08/2024, 3-2024-8925 de fecha: 03/10/2024,  3-2024-9839 de fecha: 30/10/2024, 3-2024-9840 de fecha: 30/10/2024 Y 3-2024-11002 de fecha: 02/12/2024 se socializaron reportes  de calidad y oportunidad de respuestas , a algunas dependencias de la SJD. </t>
  </si>
  <si>
    <t>Se elaboró y publicó en la página web de la entidad un informe de las sugerencias ciudadanas recibidas a través del Sistema Distrital de Gestión de Peticiones Ciudadanas Bogotá te Escucha correspondiente al 3er trimestre de 2024</t>
  </si>
  <si>
    <t>Lograr que la ciudadanía conozca el trámite realizado por la Secretaría Jurídica Distrital a las sugerencias de origen ciudadano</t>
  </si>
  <si>
    <t xml:space="preserve">Se observó publicación del informe de sugerencias ciudadanas, correspondiente al III Trim 2024, en el Enlace:  https://www.secretariajuridica.gov.co/conoce-propone-y-prioriza. </t>
  </si>
  <si>
    <t>Informe encuesta página web</t>
  </si>
  <si>
    <t>Medir el nivel de satisfacción de los usuarios que visitan y consultan la información institucional contenida en el portal web de la entidad.</t>
  </si>
  <si>
    <t>Hasta el 31 de octubre se dispuso el formulario de la encuesta de la página web, recibiendo un total de 251 opiniones; posteriormente se consolidó el informe con los resultados, donde se evidencian respuestas satisfactorias para cada una de las preguntas relacionadas con el sitio web de la Entidad.</t>
  </si>
  <si>
    <t xml:space="preserve">En el según cuatrimestre se observó  un seguimiento a la resolución 1519  de 2020 MinTIC , con sus Anexo1-2-3-4.23042024.xls. Adicionalmente, se anexa Certificación de cumplimiento Reso-1519-2020-2024-SJD WEB.
Para el tercer cuatrimestre de 2024, se evidenció , con fecha octubre 2024, informe de respuesta al Informe de Seguimiento Mecanismos de Transparencia y Acceso a la Información Pública y accesibilidad web realizado por la Oficina de Control Interno </t>
  </si>
  <si>
    <t>Respuesta Informe de Seguimiento Mecanismos de Transparencia y Acceso a la Información Pública y accesibilidad web</t>
  </si>
  <si>
    <t>En el tercer cuatrimestre de 2024, se implementó la mejora tecnológica referente a la inclusión de un botón en la página web del SIPEJ, para que ciudadanos y partes interesadas puedan solicitar la expedición en línea del certificado histórico.
Se dio cumplimiento a las actividades del cronograma de actividades para la estrategia de racionalización de trámites 2024.</t>
  </si>
  <si>
    <t>Se evidenció que se puede solicitar el certificado histórico de manera virtual por medio del Sistema de Información de personas jurídicas - SIPEJ,
https://siga.bogotajuridica.gov.co/WebSigaPortalIVC/</t>
  </si>
  <si>
    <t xml:space="preserve">Como parte del compromiso con la transparencia y la participación ciudadana, se han publicado las respuestas a las solicitudes de consulta, empleando un lenguaje claro y conciso. Al relacionar estas respuestas con palabras clave  en el Régimen Legal, se busca facilitar la comprensión de los ciudadanos sobre los fundamentos jurídicos de las decisiones administrativas y promover un diálogo informado sobre los asuntos públicos.
</t>
  </si>
  <si>
    <t>Enlaces :
 https://www.secretariajuridica.gov.co/boletin-semanal-issn-2805-9018?field_fecha_de_emision_document_value=All&amp;field_mes2_value=All&amp;page=0</t>
  </si>
  <si>
    <r>
      <t>Se realizó divulgación en el boletín interno el día 26 de septiembre, en el numeral 3 con el titular: "</t>
    </r>
    <r>
      <rPr>
        <i/>
        <sz val="11"/>
        <color theme="1"/>
        <rFont val="Arial Narrow"/>
        <family val="2"/>
      </rPr>
      <t>Así vamos en el cumplimiento del Programa de Transparencia y Ética Pública PTEP. Escanea el código QR y conoce los resultados"</t>
    </r>
    <r>
      <rPr>
        <sz val="11"/>
        <color theme="1"/>
        <rFont val="Arial Narrow"/>
        <family val="2"/>
      </rPr>
      <t>. cumpliendo así con la meta propuesta.</t>
    </r>
  </si>
  <si>
    <r>
      <rPr>
        <u/>
        <sz val="11"/>
        <color rgb="FF0000FF"/>
        <rFont val="Arial"/>
        <family val="2"/>
      </rPr>
      <t>https://x.com/juridicadistri/status/1859322116216328469?s=51&amp;t=RhrOP9xYV0r5DtrEBN-VzA</t>
    </r>
    <r>
      <rPr>
        <sz val="11"/>
        <color rgb="FF0000FF"/>
        <rFont val="&quot;Arial Narrow&quot;, sans-serif"/>
      </rPr>
      <t xml:space="preserve">
 https://www.secretariajuridica.gov.co/atencion-y-servicio-la-ciudadania/12-portafolio-de-productos-yo-servicios</t>
    </r>
  </si>
  <si>
    <r>
      <rPr>
        <u/>
        <sz val="9"/>
        <color rgb="FF0000FF"/>
        <rFont val="Arial, sans-serif"/>
      </rPr>
      <t>https://www.secretariajuridica.gov.co/conoce-propone-y-prioriza</t>
    </r>
  </si>
  <si>
    <t>Divulgar políticas SEGURINFO TTO DP</t>
  </si>
  <si>
    <t>Registro de Activos de Información</t>
  </si>
  <si>
    <t>Como parte del compromiso que permita la transparencia frente a los ciudadanos, se publica el registro de Activos de Información de la Entidad actualizados y es publicado en Smart.</t>
  </si>
  <si>
    <t>Se actualizó el Índice de Información Clasificada y Reservada de la Entidad.</t>
  </si>
  <si>
    <t>Act Índice de Información CR ACT</t>
  </si>
  <si>
    <t>Se actualizó para la vigencia el esquema de Publicación.</t>
  </si>
  <si>
    <t>Lograr que la ciudadanía tenga acceso a la información de manera transparente y en tiempo real</t>
  </si>
  <si>
    <r>
      <t xml:space="preserve">En el boletín interno del 8 de noviembre, se divulgó pieza comunicacional bajo la descripción: </t>
    </r>
    <r>
      <rPr>
        <i/>
        <sz val="11"/>
        <color theme="1"/>
        <rFont val="Arial Narrow"/>
        <family val="2"/>
      </rPr>
      <t xml:space="preserve">Lo que debes saber de la Ley 1712 Ley de Transparencia y del Derecho de Acceso a la Información Pública Nacional.
</t>
    </r>
    <r>
      <rPr>
        <i/>
        <sz val="11"/>
        <color rgb="FF0000FF"/>
        <rFont val="Arial Narrow"/>
        <family val="2"/>
      </rPr>
      <t>https://mail.google.com/mail/u/0/?tab=rm&amp;ogbl#search/bolet%C3%ADn+interno+8+de+noviembre+/FMfcgzQXKDWWbkZgbqTBTrcmpFqbVSNw</t>
    </r>
  </si>
  <si>
    <t>N.A.</t>
  </si>
  <si>
    <t xml:space="preserve">Tener claridad acerca del contenido de la Ley de transparencia, permite mejorar la confianza pública, la rendición de cuentas, y la participación ciudadana, al tiempo que permite asumir compromiso con el manejo de la información pública. </t>
  </si>
  <si>
    <t>Se adelantó el III Encuentro Distrital de Autoridades Disciplinarias, en el cual se llevó a cabo la sensibilización a más 300 asistentes de manera presencial respecto a temas relacionados con el proceso disciplinario, lucha anticorrupción entre otros</t>
  </si>
  <si>
    <t xml:space="preserve">Evidencias III Encuentro </t>
  </si>
  <si>
    <t>Con las acciones efectuadas se logró que los servidores y colaboradores del distrito contaran con diferentes perspectivas académicas para fortalecer el conocimiento en temas disciplinarios, con miras a que con ello se prevenga la comisión de faltas</t>
  </si>
  <si>
    <t xml:space="preserve">En el boletín interno del 8 de noviembre, se divulgó pieza comunicacional bajo la descripción: Lo que debes saber de la Ley 1712 Ley de Transparencia y del Derecho de Acceso a la Información Pública Nacional.
</t>
  </si>
  <si>
    <t>Listado de Asistencia</t>
  </si>
  <si>
    <t>Se realiza la publicación de 5 piezas comunicaciones asociadas con los valores del código de integridad de la SJD, con el objetivo de sensibilizar a los servidores y mejorar su apropiación</t>
  </si>
  <si>
    <t>(5) Piezas Comunicacionales</t>
  </si>
  <si>
    <t>Acta de reunión grabación e invitaciones</t>
  </si>
  <si>
    <t>Del 18 al 27 de Noviembre se realizó la medición del nivel de apropiación del código de integridad de la vigencia 2024 en la cual participaron 28 servidores y colaboradores</t>
  </si>
  <si>
    <t>Piezas comunicaciones para la participación de la medición
Consolidado de respuestas</t>
  </si>
  <si>
    <t>Informe de Gestión de Integridad 2024</t>
  </si>
  <si>
    <t xml:space="preserve">Se evidenció aplicación de formulario virtual en donde se preguntaron las conductas relacionadas con los valores definidos en el código de integridad de la SJD. Dicho formulario fue respondido por 28 colaboradores y funcionarios. </t>
  </si>
  <si>
    <t>Presentación Comité 12-12-2024
Cita de la Reunión
Acta de Reunión</t>
  </si>
  <si>
    <t xml:space="preserve">Se realizaron las 2 capacitaciones de Conflicto de intereses el 15 de Octubre de 2024 apoyado por la Departamento Administrativo de la Función Publica y el 29 de Octubre apoyado por la Veeduría Distrital </t>
  </si>
  <si>
    <t>Actividad cumplida en el segundo cuatrimestre</t>
  </si>
  <si>
    <t>Se observó el desarrollo de dos (2) capacitaciones sobre conflicto de intereses, el 15/10/2024 (11 asistentes), con acompañamiento del DAFP y el 29 de octubre (35 asistentes) con acompañamiento de la Veeduría Distrital</t>
  </si>
  <si>
    <r>
      <t xml:space="preserve">En el boletín del 22 de noviembre, se publicó la convocatoria: </t>
    </r>
    <r>
      <rPr>
        <i/>
        <sz val="11"/>
        <color theme="1"/>
        <rFont val="Arial Narrow"/>
        <family val="2"/>
      </rPr>
      <t>El próximo jueves 28 de noviembre, participa en la tercera Jornada del Conocimiento 2024. Conoce más sobre el nuevo Plan de Desarrollo Bogotá Camina Segura 2024.</t>
    </r>
    <r>
      <rPr>
        <sz val="11"/>
        <color theme="1"/>
        <rFont val="Arial Narrow"/>
        <family val="2"/>
      </rPr>
      <t xml:space="preserve">
</t>
    </r>
    <r>
      <rPr>
        <sz val="11"/>
        <color rgb="FF0000FF"/>
        <rFont val="Arial Narrow"/>
        <family val="2"/>
      </rPr>
      <t>https://mail.google.com/mail/u/0/?tab=rm&amp;ogbl#search/bolet%C3%ADn+interno+26+de+noviembre+/FMfcgzQXKNFKlRhMKLbbcdpHFwnjPsNx</t>
    </r>
    <r>
      <rPr>
        <sz val="11"/>
        <color theme="1"/>
        <rFont val="Arial Narrow"/>
        <family val="2"/>
      </rPr>
      <t xml:space="preserve">
El 11 de diciembre, en la reunión del grupo gestor de calidad, se incluyó en el tercer numeral de la agenda la sesión del grupo de gestión del conocimiento y la innovación. En esta reunión se abordaron cuatro temas clave:
1. Adopción de la política de gestión del conocimiento y la innovación en la Secretaría Jurídica Distrital (SJD).
2. Los ejes de la política de gestión del conocimiento y la innovación.
3. Roles y responsabilidades en la implementación de la política.
4. Expectativas y compromisos.
</t>
    </r>
  </si>
  <si>
    <t>https://drive.google.com/drive/folders/1tErfsRCz5xaVleaqADGjYh0DFVQ6p1Gt?usp=drive_link</t>
  </si>
  <si>
    <t>La Secretaría Jurídica Distrital (SJD) participó en la construcción del Banco de Retos de Ciudad, en el marco del programa "Innovación para la Generación de Confianza Ciudadana". En cumplimiento de la Circular 018, la entidad intervino activamente, generando los siguientes productos:
1. Pieza de divulgación
2. Correo electrónico
3. Cuestionario con 11 retos postulados por la entidad</t>
  </si>
  <si>
    <t>https://drive.google.com/drive/folders/1PrnR9ylGXcdSw_g6e93IdZGB0n3q5BJt?usp=drive_link</t>
  </si>
  <si>
    <t>INCUMPLIDA</t>
  </si>
  <si>
    <t xml:space="preserve">Se realizó entrega final del documento "HACIA UNA CULTURA DE LA LEGALIDAD Análisis normativo y propuestas para su fortalecimiento en el Distrito Capital"
</t>
  </si>
  <si>
    <t xml:space="preserve">Documento: Cultura de la legalidad
</t>
  </si>
  <si>
    <t>Para esta actividad, se tienen en cuenta las 8 acciones asociadas a los planes 905 y 916, las cuales se cumplieron al 100% y dichos planes se encuentran cerrados. El reporte se puede evidenciar en el Smart.</t>
  </si>
  <si>
    <t>La evidencia es verificable en el aplicativo SMART (Reporte planes 905 y 916)</t>
  </si>
  <si>
    <t xml:space="preserve">Se realizó el tercer monitoreo a los riesgos asociados al plan de cumplimiento (Sarlaft y Supervisión), el cual se puede evidenciar en el Smart.
</t>
  </si>
  <si>
    <t>La evidencia es verificable en el aplicativo SMART.</t>
  </si>
  <si>
    <t>El 31 de Diciembre de 2024, se realizó comité del Órgano de cumplimiento, presentando el informe de resultados de avance de cumplimiento normativo, en sesión asincrónica.</t>
  </si>
  <si>
    <t>La evidencia en carpeta del drive Órgano de cumplimiento</t>
  </si>
  <si>
    <t xml:space="preserve">En el mes de octubre se adelantó el segundo monitoreo de las acciones preventivas definidas en el Informe de identificación y recomendaciones de disciplina preventiva </t>
  </si>
  <si>
    <t>Informe acciones preventivas</t>
  </si>
  <si>
    <t>Las actividades formuladas en el Plan SARLAFT, fueron ejecutadas en su totalidad, el reporte se encuentra en la matriz correspondiente.</t>
  </si>
  <si>
    <t>Plan Sarlaft</t>
  </si>
  <si>
    <t>Las evidencias se encuentran en los enlaces</t>
  </si>
  <si>
    <t xml:space="preserve">Se evidenció documento denominado HACIA UNA CULTURA DE LA LEGALIDAD Análisis normativo y propuestas para su fortalecimiento en el Distrito Capital"
</t>
  </si>
  <si>
    <t xml:space="preserve">De acuerdo con el seguimiento realizado a los riesgos de cumplimiento normativo y SARLAFT, se evidenció cumplimiento del 100% de los planes de mejoramiento 905 y 916, lo cual se puede visualizar en el Anexo No. 2 Seguimiento Mapa de Riesgos. </t>
  </si>
  <si>
    <t>Se observó el tercer monitoreo a los riesgos relacionados con cumplimiento normativo y SARLAFT</t>
  </si>
  <si>
    <t xml:space="preserve">De acuerdo con el plan de trabajo para implementar el Sistema de Administración de Riesgos de Lavado de Activos y Financiación del Terrorismo -SARLAFT en la entidad. Versión 3. se evidenció cumplimiento del 100% de las actividades previstas. </t>
  </si>
  <si>
    <t>Se realizó divulgación informes de seguimientos al programa de transparencia y ética publica 2024, publicados en la página web.</t>
  </si>
  <si>
    <t xml:space="preserve">De acuerdo a las evidencias aportadas y a la verificación realizada por la Oficina de Control Interno, Se realizo divulgación informes de seguimientos al programa de transparencia y ética publica 2024, publicados en la página web.
Evidencia: C3_1_14  Evidencia divulgación informe de seguimientos PTEP 2024 y C3_1_14 Correo - Boletín Interno de Comunicaciones 09242024
</t>
  </si>
  <si>
    <t>El 28 de agosto se llevó a cabo la sesión 4 del comité jurídico distrital, en esta ocasión de forma virtual. 
El 24 de octubre se desarrolló la quinta sesión del comité jurídico distrital, en esta ocasión de forma virtual. 
El 13 de diciembre en las instalaciones del archivo distrital se adelantaron la sexta sesión del comité jurídico, la segunda planaria y la cuarta sesión del comité de apoyo a la contratación</t>
  </si>
  <si>
    <t>Actas de reunión y registro de asistencia en los presenciales.
Teniendo en cuenta las fechas y plazos para la elaboración y firmas de las actas queda pendiente la entrega del acta firmada de las sesiones realizadas en el mes de diciembre, toda vez que se encuentra en el respectivo trámite.</t>
  </si>
  <si>
    <t>Las instancias de coordinación jurídica permitieron la articulación de los organismos y entidades distritales, en la unidad de criterio en sus diferentes actuaciones jurídicas, y en el ejercicio de las actividades de defensa judicial, contratación administrativa, asuntos disciplinarios y la prevención del daño antijurídico.</t>
  </si>
  <si>
    <t xml:space="preserve">De acuerdo a las evidencias aportadas y a la verificación realizada por la Oficina de Control Interno, se realizó sesiones el 28 de agosto de 2024 del comité jurídico distrital de forma virtual,  El 24 de octubre se llevo a cabo quinta sesión del comité jurídico distrital,  la sexta sesión ordinaria del comité jurídico distrital el 13 de diciembre de 2024
Evidencia:  Actas de reunión del 28 de agosto, 24 de octubre y 13 de diciembre 2024, sin embargo acta de diciembre se encuentra en tramite de firma. </t>
  </si>
  <si>
    <t xml:space="preserve">Se logro socializar con las Entidades involucradas en las mesas,  el resultado del análisis y verificación de la información  registrada en el Sistema de Procesos Judiciales SIPROJ,  parte de las entidades distritales, producto del seguimiento realizado y se hizo acompañamiento en los casos que fue necesario realizar ajustes a la misma. </t>
  </si>
  <si>
    <t>A través de la Estrategia Ferias de Servicio a la Ciudadanía, liderada por la Secretaría General de la Alcaldía Mayor de Bogotá, la Secretaría Jurídica Distrital adelantó un espacio de interacción con la ciudadanía de la Localidad de Ciudad Bolívar, denominado Diálogo Focal con las Localidades del DC., en el cual generó una mesa de conversación  con usuarios de la Dirección de Inspección, Vigilancia y Control, indagando también, sobre expectativas y satisfacción de los bienes y servicios institucionales, de tal forma que generara valor público.</t>
  </si>
  <si>
    <t xml:space="preserve">Durante el periodo previsto la DDAD adelantó diferentes mesas de trabajo con las entidades como Empresa de acueducto, Secretaría de Seguridad y Secretaría de Hacienda </t>
  </si>
  <si>
    <t>Se elaboró el informe de resultados de la estrategia de rendición de cuentas, el cual se encuentra dispuesto e4n la página web de la Entidad en el siguiente enlace: https://www.secretariajuridica.gov.co/4-planeacion-presupuesto-e-informes?field_fecha_de_emision_document_value=All&amp;field_4_planeacion_presupuesto_e_target_id=109</t>
  </si>
  <si>
    <t>De acuerdo con  las evidencias aportadas y a la verificación realizada por la Oficina de Control Interno. Se elaboró el informe de resultados de la estrategia de rendición de cuentas, el cual se encuentra dispuesto en la página web de la Entidad 
Evidencia: enlace de verificación: https://www.secretariajuridica.gov.co/4-planeacion-presupuesto-e-informes?field_fecha_de_emision_document_value=All&amp;field_4_planeacion_presupuesto_e_target_id=109</t>
  </si>
  <si>
    <t>C3_4_1  Informe Participación Ciudadana</t>
  </si>
  <si>
    <t>De acuerdo con  las evidencias aportadas y a la verificación realizada por la Oficina de Control Interno. Se realizó Informe de seguimiento  a la estrategia de Participación ciudadana y Rendición de Cuentas 
Evidencia: Informe de seguimiento  a la estrategia de Participación ciudadana y Rendición de Cuentas comunicado con memorando No 3-2024-11341</t>
  </si>
  <si>
    <t>Con la elaboración y publicación de estos informes, se permite a la ciudadanía, grupos de valor y partes interesadas, permanecer enterados acerca de la gestión adelantada por la Entidad, promoviendo la transparencia y generando un mecanismo de transferencia de información efectivo.</t>
  </si>
  <si>
    <t>Con este Plan Estratégico, se marca la ruta estratégica de la Entidad para el periodo 2024 – 2028, además de articular la gestión con el Plan Distrital de Desarrollo “Bogotá Camina Segura"
La Secretaría Jurídica Distrital formuló el Plan Estratégico, donde cada una de las áreas internas y particularmente, cada uno de los directivos unificaron los esfuerzos en procura de avanzar hacia un fin común y estructurar un modelo de gestión que contribuyera a resolver las grandes problemáticas identificadas en los usuarios y partes interesadas de la Entidad.</t>
  </si>
  <si>
    <t>De acuerdo con las evidencias aportadas y a la verificación realizada por la Oficina de Control Interno, Se culminó la formulación del Plan Estratégico de la Secretaría Jurídica Distrital 2024-2028, donde se definieron las pautas, doctrinas y propósitos, tales como la misión, visión, estrategias institucionales, dando como resultado la Plataforma Estratégica Institucional. 
Evidencia: Link de verificación https://www.secretariajuridica.gov.co/4-planeacion-presupuesto-e-informes?field_4_planeacion_presupuesto_e_target_id=150&amp;field_fecha_de_emision_document_value=All</t>
  </si>
  <si>
    <t>De acuerdo a las evidencias aportadas y a la verificación realizada por la Oficina de Control Interno se evidenció,  informe correspondiente del segundo cuatrimestre de 2024, de la encuesta de percepción de ciudadanía.
Evidencia:  Encuesta de Satisfacción servicios ofrecidos.</t>
  </si>
  <si>
    <t>En el mes de octubre de 2024, se presentó ante el Comité Institucional de Gestión y Desempeño, el informe de las sugerencias ciudadanas recibidas y las peticiones respondidas de forma extemporánea a través del Sistema de Bogotá te Escucha.</t>
  </si>
  <si>
    <t xml:space="preserve">De acuerdo a las evidencias aportadas y a la verificación realizada por la Oficina de Control Interno se evidenció la Elaboración y presentación ante el Comité Institucional de Gestión y Desempeño el informe de las sugerencias ciudadanas recibidas y las peticiones  respondidas de forma extemporánea a través de Bogotá te Escucha.
Evidencia: Acta No 10 del Comité Institucional de Gestión y Desempeño  – 30  de octubre 2024
</t>
  </si>
  <si>
    <t>De acuerdo a las evidencias aportadas y a la verificación realizada por la Oficina de Control Interno se evidenció dos (2)  informe con la gestión de atención en el canal telefónico.
Evidencia: Reporte cuatrimestral gestión línea telefónica radicado No 3-2024-8294 de fecha 12/09/2024 y radicado No 3-2024-10843 de fecha 25/11/2024</t>
  </si>
  <si>
    <t>De acuerdo a las evidencias aportadas y a la verificación realizada por la Oficina de Control Interno, se evidenció Se realizó un proceso de oficialización del compromiso de confidencialidad y no divulgación de la información en el segundo semestre de 2024.
Evidencia: se evidencias veintiún (21) Acuerdos de Confidencialidad de los funcionarios y colaboradores que hacen parte del ciclo de la gestión de PQRS</t>
  </si>
  <si>
    <t>Mediante memorando radicado en SIGA, se solicitó a la OAP la actualización del normograma del proceso de Atención a la Ciudadanía</t>
  </si>
  <si>
    <t xml:space="preserve">De acuerdo a las evidencias aportadas y a la verificación realizada por la Oficina de Control Interno, se evidenció la solicitó a la OAP la actualización del normograma del proceso de Atención a la Ciudadanía.
Evidencia: Solicitud actualización normograma - Atención a la Ciudadanía a la OAP, memorando No 3-2024-9226 del 10/10/2024 y respuesta al radicado 3-2024-9226, informando que "Esta actualización ya ha sido realizada en el normograma de la entidad y se encuentra disponible para su consulta en el sistema SMART" </t>
  </si>
  <si>
    <t>Se realizó el análisis de la encuesta correspondiente al tercer cuatrimestre de 2024</t>
  </si>
  <si>
    <t xml:space="preserve">Análisis encuesta </t>
  </si>
  <si>
    <t xml:space="preserve">Se evidenció que durante la vigencia 2024, se ha realizado publicado diecisiete (17) boletines Bogotá Jurídica, en el siguiente enlace: 
https://www.secretariajuridica.gov.co/boletin-semanal-issn-2805-9018?field_fecha_de_emision_document_value=All&amp;field_mes2_value=All&amp;page=1
En el presente cuatrimestre se realizó publicación de cuatro (4). </t>
  </si>
  <si>
    <t>En el tercer cuatrimestre, se gestionó la actualización del Portafolio de Productos y Servicios en su versión 11, de acuerdo con la información suministrada por las dependencias misionales de la Entidad.
 Se remitió a la oficina de comunicaciones, la solicitud de difusión del Portafolio de Productos y Servicios, el cual fue publicado en redes sociales y boletín interno de comunicaciones.</t>
  </si>
  <si>
    <t>Contar con documentos accesibles cumpliendo los criterios definidos en el anexo 1 de la Resolución 1519 de 2020</t>
  </si>
  <si>
    <t>Se realizaron cuatro socializaciones del reporte de calidad y oportunidad de las respuestas emitidas por el Sistema Distrital para la Atención de Peticiones Ciudadanas Bogotá te Escucha, con base en los informes remitidos por la Secretaría General a las dependencias de la entidad que presentaron observaciones para los meses de agosto, septiembre, octubre y noviembre 2024</t>
  </si>
  <si>
    <t>En el Portal Web de la Secretaría Jurídica Distrital. El 31/10/2024, se publico en cuenta de la pagina web de la entidad con 251 opiniones y sus respectivas respuestas,   Se observa informe encuesta de Satisfacción vigencia 2024</t>
  </si>
  <si>
    <t>Se elabora informe de validación de cumplimiento para el periodo de septiembre, octubre, noviembre y diciembre conforme a la Resolución 1519-2020, la matriz relacionada en el segundo cuatrimestre cumple con los seguimientos para los dos periodos.
Además, con el Informe de Seguimiento Mecanismos de Transparencia y Acceso a la Información Pública y accesibilidad web, emitido a la Oficina de Control interno, se validó el cumplimiento de dichas directrices.</t>
  </si>
  <si>
    <t>Lograr que la ciudadanía tenga acceso a la información dispuesta en los canales digitales de la Secretaría Jurídica Distrital y el uso adecuado de los mismos.</t>
  </si>
  <si>
    <t>Lograr que la ciudadanía conozca las políticas de seguridad de la información con los datos suministrados en los canales digitales de la Secretaría Jurídica Distrital y el uso adecuado de los mismos.</t>
  </si>
  <si>
    <t xml:space="preserve">El 13/09/2024, se realizó divulgación de la importancia de implementar un modelo de seguridad y privacidad de la información para la protección de los datos, asistencia 57 personas. La convocatoria se realizó a través del Boletín Interno de comunicaciones. </t>
  </si>
  <si>
    <t>Registro de Activos de Información de la Entidad actualizados, aprobado por parte del Secretario Jurídico de la Entidad y publicado en Smart.</t>
  </si>
  <si>
    <t>Se observó archivo de registro de activos de información que incluyen 278 registros, los cuales se encuentran publicados en la pagina web de la SJD, enlace https://secretariajuridica.gov.co/transparencia/7_datos_abiertos?field_datos_abiertos_target_id=118&amp;field_fecha_de_emision_document_value=All</t>
  </si>
  <si>
    <t>Comunicar a la ciudadanía cuales son los parámetros de la información que tiene reserva</t>
  </si>
  <si>
    <t>Se evidencia esquema de publicación de información actualizada, el cual se encuentra publicado en la pagina web de la SJD, enlace: https://secretariajuridica.gov.co/transparencia/7_datos_abiertos?field_datos_abiertos_target_id=120&amp;field_fecha_de_emision_document_value=All</t>
  </si>
  <si>
    <t>Se observó que la Dirección Distrital de Asuntos Disciplinarios, realizó el III Encuentro Distrital de Autoridades Disciplinarias en el cual se presentó una asistencia de 303 personas, de acuerdo con el registro de asistencia suministrado para el presente seguimiento. 
Enlace: https://www.youtube.com/watch?v=MqoyFfWOaIs</t>
  </si>
  <si>
    <t>De acuerdo a las evidencias aportadas y a la verificación realizada por la Oficina de Control Interno se evidenció, la publicación de las respuesta dadas a los derechos de petición  de consulta
Evidencia:  Relación de las Publicaciones de respuestas, dadas a derechos de petición emitidos por la dependencia</t>
  </si>
  <si>
    <t>Durante los meses de Septiembre, octubre, noviembre y diciembre se han publicado 17 números del Boletín Bogotá Jurídica. Llegando a 54 ediciones al año. Dando cumplimiento al 100% de la meta con 50 boletines Bogotá jurídica y 4 Boletines MGJP.</t>
  </si>
  <si>
    <t>Se evidenció publicación a través del boletín interno de comunicaciones de la SJD, de información relacionada con los valores institucionales y código de integridad. 29/08/2024, 30/09/2024, 31/10/2024, 18/11/2024 y 11/12/2024</t>
  </si>
  <si>
    <t xml:space="preserve">De acuerdo con las actividades planificadas en el Programa de Transparencias y Ética Pública y en el marco de la Semana CALDAS se solicitó a las dependencias la elaboración de un video asociado con los valores de código de integridad para su presentación el día 01 de Noviembre, como resultado de esta actividad se los servidores eligieron como el mejor video el generado por la oficina de Control Interno y la Dirección Distrital de Política Jurídica con el valor de Integridad </t>
  </si>
  <si>
    <t>Videos, Memorando y Soportes de la realización de la Actividad</t>
  </si>
  <si>
    <t xml:space="preserve">En el marco de la Semana Caldas durante el mes de octubre de 2024, se desarrollo un concurso denominado "compromiso con la integridad desafío de valores", en donde las dependencias de la SJD, realizaron un video asociado con los valores de la entidad y en el cual tendrán que participar los servidores, servidoras y colaboradores de la dependencia. Los ganadores del concurso fueron la Dirección Distrital de Política Jurídica y la Oficina de Control Interno </t>
  </si>
  <si>
    <t xml:space="preserve">Se realizaron 2 reuniones con los gestores de integridad las cuales se realizaron en las siguientes fechas y donde se trataron los siguientes temas:
1. Reunión tercer trimestre 16-09-2024: se definió la actividad que se iba a desarrollar frente a la apropiación del código de integridad y su integración con la Semana CALDAS. 
2. Reunión cuarto trimestre 17-12-2024: se presento el informe de gestión de integridad de la vigencia y el resultado de la aplicación de la medición del nivel de apropiación del código de integridad en la SJD </t>
  </si>
  <si>
    <t>Se realizaron 2 reuniones con los gestores de integridad lo días 16-09-2024 (asistencia 6 personas) y 17-12-2024 (asistencia 5 personas)</t>
  </si>
  <si>
    <t>Se genera el informe de gestión de integridad correspondiente al año 2024 en el cual se incluyeron las actividades que se adelantaron durante la vigencia y el resultado de la medición de la apropiación del código de integridad.</t>
  </si>
  <si>
    <t>Se observó informe de gestión de integridad de la vigencia 2024, que tiene como objetivo Presentar los resultados sobre la gestión de integridad en la Secretaría Jurídica Distrital, así como el nivel apropiación de los valores por parte de los funcionarios y Colaboradores de la entidad</t>
  </si>
  <si>
    <t xml:space="preserve">Con apoyo de la Veeduría Distrital el día 29 de Octubre de 2024 se llevo a acabo una capacitación dirigida a los gestores de integridad asociada con el Conflicto de Intereses en la cual participaron los 9 gestores designados.  </t>
  </si>
  <si>
    <t xml:space="preserve">Mediante memorando 3-2024-9560 de fecha 22/10/2024 se realizó convocatoria para la asistencia por parte de los gestores de integridad el 29/10/2024 a la capacitación sobre conflicto de intereses que realizó la Veeduría Distrital. Asistencia 9 personas. </t>
  </si>
  <si>
    <t>En el Comité Institucional de Gestión y Desempeño realizado el día 12 de diciembre se expuso el informe asociado con la declaración de bienes y rentas y conflicto de intereses correspondientes a la vigencia 2024</t>
  </si>
  <si>
    <t xml:space="preserve">En la sesión del Comité de Gestión y Desempeño Institucional, realizada el día 12 de diciembre de 2024, se realizó divulgación del Informe de Informe de Bienes y Rentas y Conflictos de Intereses, en donde se expuso que con relación a la declaración de conflicto de intereses de 155 funcionarios, 153 realizaran la actualización en el periodo comprendido entre el 01 de Junio y 31 de Julio. 
Así mismo y de acuerdo con la circular 46 de 2024, se logró que de 159 funcionarios, 147 realizaron la actualización al 08/11/2024, en el Aplicativo por la Integridad Pública 
</t>
  </si>
  <si>
    <t>Listado de asistencia
Cita Capacitación
Invitación</t>
  </si>
  <si>
    <r>
      <t xml:space="preserve">El 27 de junio se llevó a cabo la jornada de orientación denominada “Herramientas para la prevención de la corrupción en el sector público” con la participación del profesor Oscar Capdeferro Villagrasa, el evento fue transmitido por la plataforma YouTube por el canal oficial de la Secretaría Jurídica distrital. Puede consultarse en el siguiente enlace:
</t>
    </r>
    <r>
      <rPr>
        <sz val="11"/>
        <color rgb="FF0000FF"/>
        <rFont val="Arial Narrow"/>
        <family val="2"/>
      </rPr>
      <t xml:space="preserve">https://www.youtube.com/watch?v=NgNkS_5sZ5w
</t>
    </r>
    <r>
      <rPr>
        <sz val="11"/>
        <color theme="1"/>
        <rFont val="Arial Narrow"/>
        <family val="2"/>
      </rPr>
      <t xml:space="preserve">
El 5 de noviembre se publicó en el sistema régimen legal la infografía "Conductas penales en el marco de la lucha contra la corrupción administrativa en el Distrito Capital". 
</t>
    </r>
    <r>
      <rPr>
        <sz val="11"/>
        <color rgb="FF0000FF"/>
        <rFont val="Arial Narrow"/>
        <family val="2"/>
      </rPr>
      <t>https://sisjur.bogotajuridica.gov.co/sisjur/normas/Norma1.jsp?i=167378</t>
    </r>
  </si>
  <si>
    <t xml:space="preserve">De acuerdo a las evidencias aportadas y a la verificación realizada por la Oficina de Control Interno se evidenció  que el 5 de noviembre se publicó en el sistema régimen legal la infografía "Conductas penales en el marco de la lucha contra la corrupción administrativa en el Distrito Capital". 
https://sisjur.bogotajuridica.gov.co/sisjur/normas/Norma1.jsp?i=167378
</t>
  </si>
  <si>
    <t>De acuerdo con la descripción y la meta de la actividad, se evidenció que en el tercer cuatrimestre de 2024, se realizó una reunión con el grupo de gestión del conocimiento el día 11 de diciembre de 2024. 
Esta actividad se valora como incumplida, toda vez que solo se evidenció la sesión de dos (2) reuniones de las tres (3) programadas en la meta. 
Se precisa que la Oficina Asesora de Planeación reportó como reunión del grupo de gestión del conocimiento, la tercera jornada de conocimiento realizada el 28 de noviembre de 2024, la cual no se encuentra acorde con la descripción de la actividad "Realizar reuniones con el grupo de Gestión del  Conocimiento e Innovación, con el fin de desarrollar espacios de ideación e innovación"</t>
  </si>
  <si>
    <t xml:space="preserve">Teniendo en cuenta lo establecido en la circular 08 del 9/10/2024, de la Secretaría General, asunto: Instrucciones para participación de servidores públicos en la conformación del banco de retos de ciudad en el marco del programa "innovación para la generación de confianza ciudadana" del plan distrital de desarrollo Bogotá Camina Segura 2024-2027, La Secretaría Jurídica Distrital (SJD) participó en la construcción del Banco de Retos de Ciudad, en donde se realizó propuesta de 11 retos </t>
  </si>
  <si>
    <r>
      <t xml:space="preserve">Para el tercer cuatrimestre, se realizaron 3 publicaciones:
El 26 de septiembre, se realizó publicación en el boletín interno, con el título: </t>
    </r>
    <r>
      <rPr>
        <i/>
        <sz val="12"/>
        <color theme="1"/>
        <rFont val="Arial Narrow"/>
        <family val="2"/>
      </rPr>
      <t xml:space="preserve">En la Secretaría Jurídica Distrital promovemos la cultura de la denuncia para fomentar la transparencia e integridad. 
</t>
    </r>
    <r>
      <rPr>
        <i/>
        <sz val="12"/>
        <color rgb="FF0000FF"/>
        <rFont val="Arial Narrow"/>
        <family val="2"/>
      </rPr>
      <t>https://mail.google.com/mail/u/0/?tab=rm&amp;ogbl#search/bolet%C3%ADn+interno+26+de+se/FMfcgzQXJQMktghHQQntDmrXQqlsqsnF</t>
    </r>
    <r>
      <rPr>
        <i/>
        <sz val="12"/>
        <color theme="1"/>
        <rFont val="Arial Narrow"/>
        <family val="2"/>
      </rPr>
      <t xml:space="preserve">
</t>
    </r>
    <r>
      <rPr>
        <sz val="12"/>
        <color theme="1"/>
        <rFont val="Arial Narrow"/>
        <family val="2"/>
      </rPr>
      <t xml:space="preserve">
El 5 de noviembre se realizó la publicación de piezas comunicacionales relacionadas con: 
 1. Lavado de Activos: cómo prevenirlo y evitarlo 
2. Conoce los canales de denuncia contra la Corrupción y el lavado de Activos.
</t>
    </r>
    <r>
      <rPr>
        <sz val="12"/>
        <color rgb="FF0000FF"/>
        <rFont val="Arial Narrow"/>
        <family val="2"/>
      </rPr>
      <t>https://mail.google.com/mail/u/0/?tab=rm&amp;ogbl#search/bolet%C3%ADn+interno++de+noviembre+/FMfcgzQXJtGgnSnBTXZQkSmvtFdnTkTg</t>
    </r>
    <r>
      <rPr>
        <sz val="12"/>
        <color theme="1"/>
        <rFont val="Arial Narrow"/>
        <family val="2"/>
      </rPr>
      <t xml:space="preserve">
El 6 de noviembre, se publicó pieza comunicacional con la descripción:</t>
    </r>
    <r>
      <rPr>
        <i/>
        <sz val="12"/>
        <color theme="1"/>
        <rFont val="Arial Narrow"/>
        <family val="2"/>
      </rPr>
      <t xml:space="preserve"> 2. ¡Denuncia cualquier delito conocido. Sigue el protocolo y utiliza los canales oficiales!</t>
    </r>
    <r>
      <rPr>
        <sz val="12"/>
        <color theme="1"/>
        <rFont val="Arial Narrow"/>
        <family val="2"/>
      </rPr>
      <t xml:space="preserve">
</t>
    </r>
    <r>
      <rPr>
        <sz val="12"/>
        <color rgb="FF0000FF"/>
        <rFont val="Arial Narrow"/>
        <family val="2"/>
      </rPr>
      <t>https://mail.google.com/mail/u/0/?tab=rm&amp;ogbl#search/bolet%C3%ADn+interno++de+noviembre++06/FMfcgzQXJtGjMNJTqkmJgtssjtDHXRQV</t>
    </r>
  </si>
  <si>
    <t xml:space="preserve">Se evidencio que en el boletín interno de comunicaciones de fechas 26/09/2024, 5/11/2024 y 06/11/2024, se realizó publicación de tres (3) piezas comunicaciones respecto a los canales de denuncia contra la corrupción y el lavado de activos. </t>
  </si>
  <si>
    <t xml:space="preserve">Mediante memorando 3-2024-9654, la Dirección Distrital de Asuntos Disciplinarios, solicito el diligenciamiento de un formulario Google forms con el fin de realizar la Identificación y recomendaciones de disciplina preventiva en materia de lucha contra la corrupción administrativa y transparencia, el cual fue respondido por 12 dependencias. </t>
  </si>
  <si>
    <t>Identificar, valorar y analizar los riesgos de corrupción (Sarlaft, cumplimiento normativo) en los proceso de la Entidad.</t>
  </si>
  <si>
    <t>Divulgar el mapa de riesgos de corrupción (Sarlaft, cumplimiento normativo) en su versión definitiva.</t>
  </si>
  <si>
    <t>De acuerdo a las evidencias aportadas y a la verificación realizada por la Oficina de Control Interno, se adelantó un espacio de interacción con la ciudadanía de la Localidad de Ciudad Bolívar, Suba, Bosa Recreo, Usaquén, parque Nacional  denominado Dialogo Focal con las Localidades del DC
Evidencia: Reporte de asistencia evento Suba 07/11/2024, Bosa Recreo 02/10/2024, Parque Nacional 18/12/2024, Ciudad Bolívar 22/08/2024 y Usaquén 18/09/2024</t>
  </si>
  <si>
    <t>Se divulgan las políticas de Seguridad de la Información y de Tratamiento de datos personales para el periodo de  reporte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</si>
</sst>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dd/mm/yyyy"/>
  </numFmts>
  <fonts count="56" x14ac:knownFonts="1">
    <font>
      <sz val="11"/>
      <color theme="1"/>
      <name val="Arial"/>
      <scheme val="minor"/>
    </font>
    <font>
      <sz val="11"/>
      <color theme="1"/>
      <name val="Arial"/>
      <family val="2"/>
      <scheme val="minor"/>
    </font>
    <font>
      <b/>
      <sz val="16"/>
      <color theme="1"/>
      <name val="Arial"/>
      <family val="2"/>
    </font>
    <font>
      <sz val="9"/>
      <color theme="1"/>
      <name val="Arial Narrow"/>
      <family val="2"/>
    </font>
    <font>
      <sz val="11"/>
      <color theme="1"/>
      <name val="Arial"/>
      <family val="2"/>
    </font>
    <font>
      <b/>
      <sz val="18"/>
      <color theme="1"/>
      <name val="Arial"/>
      <family val="2"/>
    </font>
    <font>
      <sz val="11"/>
      <name val="Arial"/>
      <family val="2"/>
    </font>
    <font>
      <b/>
      <sz val="9"/>
      <color theme="1"/>
      <name val="Arial"/>
      <family val="2"/>
    </font>
    <font>
      <b/>
      <sz val="9"/>
      <color theme="1"/>
      <name val="Arial Narrow"/>
      <family val="2"/>
    </font>
    <font>
      <b/>
      <sz val="9"/>
      <color rgb="FF000000"/>
      <name val="Arial Narrow"/>
      <family val="2"/>
    </font>
    <font>
      <b/>
      <sz val="11"/>
      <color theme="1"/>
      <name val="Arial"/>
      <family val="2"/>
    </font>
    <font>
      <sz val="9"/>
      <color theme="1"/>
      <name val="Arial"/>
      <family val="2"/>
    </font>
    <font>
      <sz val="9"/>
      <color rgb="FF000000"/>
      <name val="Arial"/>
      <family val="2"/>
    </font>
    <font>
      <sz val="11"/>
      <color rgb="FF0000FF"/>
      <name val="Arial"/>
      <family val="2"/>
    </font>
    <font>
      <sz val="11"/>
      <color rgb="FF000000"/>
      <name val="Arial"/>
      <family val="2"/>
    </font>
    <font>
      <b/>
      <sz val="10"/>
      <color theme="1"/>
      <name val="Arial"/>
      <family val="2"/>
    </font>
    <font>
      <u/>
      <sz val="11"/>
      <color theme="10"/>
      <name val="Arial"/>
      <family val="2"/>
      <scheme val="minor"/>
    </font>
    <font>
      <sz val="11"/>
      <color theme="1"/>
      <name val="Arial"/>
      <family val="2"/>
      <scheme val="minor"/>
    </font>
    <font>
      <sz val="11"/>
      <color theme="1"/>
      <name val="Arial Narrow"/>
      <family val="2"/>
    </font>
    <font>
      <b/>
      <sz val="16"/>
      <color theme="1"/>
      <name val="Arial Narrow"/>
      <family val="2"/>
    </font>
    <font>
      <b/>
      <sz val="18"/>
      <color theme="1"/>
      <name val="Arial Narrow"/>
      <family val="2"/>
    </font>
    <font>
      <sz val="11"/>
      <name val="Arial Narrow"/>
      <family val="2"/>
    </font>
    <font>
      <b/>
      <sz val="10"/>
      <color theme="1"/>
      <name val="Arial Narrow"/>
      <family val="2"/>
    </font>
    <font>
      <b/>
      <sz val="11"/>
      <color theme="1"/>
      <name val="Arial Narrow"/>
      <family val="2"/>
    </font>
    <font>
      <sz val="9"/>
      <color rgb="FF000000"/>
      <name val="Arial Narrow"/>
      <family val="2"/>
    </font>
    <font>
      <sz val="11"/>
      <color rgb="FF0000FF"/>
      <name val="Arial Narrow"/>
      <family val="2"/>
    </font>
    <font>
      <i/>
      <sz val="11"/>
      <color theme="1"/>
      <name val="Arial Narrow"/>
      <family val="2"/>
    </font>
    <font>
      <u/>
      <sz val="11"/>
      <color theme="10"/>
      <name val="Arial Narrow"/>
      <family val="2"/>
    </font>
    <font>
      <sz val="11"/>
      <color rgb="FF000000"/>
      <name val="Arial Narrow"/>
      <family val="2"/>
    </font>
    <font>
      <b/>
      <sz val="11"/>
      <color rgb="FF000000"/>
      <name val="Arial Narrow"/>
      <family val="2"/>
    </font>
    <font>
      <b/>
      <sz val="12"/>
      <color theme="1"/>
      <name val="Arial Narrow"/>
      <family val="2"/>
    </font>
    <font>
      <sz val="12"/>
      <color theme="1"/>
      <name val="Arial Narrow"/>
      <family val="2"/>
    </font>
    <font>
      <sz val="12"/>
      <name val="Arial Narrow"/>
      <family val="2"/>
    </font>
    <font>
      <b/>
      <sz val="12"/>
      <color rgb="FF000000"/>
      <name val="Arial Narrow"/>
      <family val="2"/>
    </font>
    <font>
      <sz val="12"/>
      <color rgb="FF000000"/>
      <name val="Arial Narrow"/>
      <family val="2"/>
    </font>
    <font>
      <i/>
      <sz val="12"/>
      <color theme="1"/>
      <name val="Arial Narrow"/>
      <family val="2"/>
    </font>
    <font>
      <sz val="9"/>
      <color rgb="FF1155CC"/>
      <name val="Arial Narrow"/>
      <family val="2"/>
    </font>
    <font>
      <b/>
      <sz val="11"/>
      <color rgb="FF333300"/>
      <name val="Arial Narrow"/>
      <family val="2"/>
    </font>
    <font>
      <sz val="11"/>
      <color rgb="FF1F3864"/>
      <name val="Arial Narrow"/>
      <family val="2"/>
    </font>
    <font>
      <sz val="11"/>
      <color rgb="FF305496"/>
      <name val="Arial Narrow"/>
      <family val="2"/>
    </font>
    <font>
      <sz val="11"/>
      <color rgb="FF073763"/>
      <name val="Arial Narrow"/>
      <family val="2"/>
    </font>
    <font>
      <sz val="11"/>
      <color rgb="FF1C4587"/>
      <name val="Arial Narrow"/>
      <family val="2"/>
    </font>
    <font>
      <sz val="11"/>
      <color rgb="FF000000"/>
      <name val="Arial Narrow"/>
      <family val="2"/>
    </font>
    <font>
      <sz val="11"/>
      <color theme="1"/>
      <name val="Arial Narrow"/>
      <family val="2"/>
    </font>
    <font>
      <u/>
      <sz val="11"/>
      <color rgb="FF0000FF"/>
      <name val="Arial Narrow"/>
      <family val="2"/>
    </font>
    <font>
      <sz val="11"/>
      <color rgb="FF000000"/>
      <name val="&quot;Arial Narrow&quot;"/>
    </font>
    <font>
      <u/>
      <sz val="11"/>
      <color rgb="FF0000FF"/>
      <name val="Arial"/>
      <family val="2"/>
      <scheme val="minor"/>
    </font>
    <font>
      <u/>
      <sz val="11"/>
      <color rgb="FF0000FF"/>
      <name val="Arial"/>
      <family val="2"/>
    </font>
    <font>
      <sz val="11"/>
      <color rgb="FF0000FF"/>
      <name val="&quot;Arial Narrow&quot;, sans-serif"/>
    </font>
    <font>
      <u/>
      <sz val="9"/>
      <color rgb="FF0000FF"/>
      <name val="Arial"/>
      <family val="2"/>
    </font>
    <font>
      <u/>
      <sz val="9"/>
      <color rgb="FF0000FF"/>
      <name val="Arial, sans-serif"/>
    </font>
    <font>
      <i/>
      <sz val="11"/>
      <color rgb="FF0000FF"/>
      <name val="Arial Narrow"/>
      <family val="2"/>
    </font>
    <font>
      <u/>
      <sz val="11"/>
      <color theme="10"/>
      <name val="Arial Narrow"/>
      <family val="2"/>
    </font>
    <font>
      <sz val="12"/>
      <color theme="1"/>
      <name val="Arial Narrow"/>
      <family val="2"/>
    </font>
    <font>
      <i/>
      <sz val="12"/>
      <color rgb="FF0000FF"/>
      <name val="Arial Narrow"/>
      <family val="2"/>
    </font>
    <font>
      <sz val="12"/>
      <color rgb="FF0000FF"/>
      <name val="Arial Narrow"/>
      <family val="2"/>
    </font>
  </fonts>
  <fills count="20">
    <fill>
      <patternFill patternType="none"/>
    </fill>
    <fill>
      <patternFill patternType="gray125"/>
    </fill>
    <fill>
      <patternFill patternType="solid">
        <fgColor rgb="FFDEEAF6"/>
        <bgColor rgb="FFDEEAF6"/>
      </patternFill>
    </fill>
    <fill>
      <patternFill patternType="solid">
        <fgColor rgb="FFB4C6E7"/>
        <bgColor rgb="FFB4C6E7"/>
      </patternFill>
    </fill>
    <fill>
      <patternFill patternType="solid">
        <fgColor rgb="FFCCCC00"/>
        <bgColor rgb="FFCCCC00"/>
      </patternFill>
    </fill>
    <fill>
      <patternFill patternType="solid">
        <fgColor rgb="FFFBE4D5"/>
        <bgColor rgb="FFFBE4D5"/>
      </patternFill>
    </fill>
    <fill>
      <patternFill patternType="solid">
        <fgColor rgb="FFC5E0B3"/>
        <bgColor rgb="FFC5E0B3"/>
      </patternFill>
    </fill>
    <fill>
      <patternFill patternType="solid">
        <fgColor theme="0"/>
        <bgColor theme="0"/>
      </patternFill>
    </fill>
    <fill>
      <patternFill patternType="solid">
        <fgColor rgb="FFCCCCCC"/>
        <bgColor rgb="FFCCCCCC"/>
      </patternFill>
    </fill>
    <fill>
      <patternFill patternType="solid">
        <fgColor rgb="FFFFFFFF"/>
        <bgColor rgb="FFFFFFFF"/>
      </patternFill>
    </fill>
    <fill>
      <patternFill patternType="solid">
        <fgColor rgb="FFE2EFD9"/>
        <bgColor rgb="FFE2EFD9"/>
      </patternFill>
    </fill>
    <fill>
      <patternFill patternType="solid">
        <fgColor rgb="FFFFD965"/>
        <bgColor rgb="FFFFD965"/>
      </patternFill>
    </fill>
    <fill>
      <patternFill patternType="solid">
        <fgColor rgb="FF00FFFF"/>
        <bgColor rgb="FF00FFFF"/>
      </patternFill>
    </fill>
    <fill>
      <patternFill patternType="solid">
        <fgColor rgb="FFBDD6EE"/>
        <bgColor rgb="FFBDD6EE"/>
      </patternFill>
    </fill>
    <fill>
      <patternFill patternType="solid">
        <fgColor rgb="FF99FF99"/>
        <bgColor rgb="FF99FF99"/>
      </patternFill>
    </fill>
    <fill>
      <patternFill patternType="solid">
        <fgColor rgb="FFCC9900"/>
        <bgColor rgb="FFCC9900"/>
      </patternFill>
    </fill>
    <fill>
      <patternFill patternType="solid">
        <fgColor rgb="FFFFCCFF"/>
        <bgColor rgb="FFFFCCFF"/>
      </patternFill>
    </fill>
    <fill>
      <patternFill patternType="solid">
        <fgColor rgb="FFFF9900"/>
        <bgColor rgb="FFFF9900"/>
      </patternFill>
    </fill>
    <fill>
      <patternFill patternType="solid">
        <fgColor rgb="FFCCCCFF"/>
        <bgColor rgb="FFCCCCFF"/>
      </patternFill>
    </fill>
    <fill>
      <patternFill patternType="solid">
        <fgColor theme="9" tint="0.79998168889431442"/>
        <bgColor indexed="64"/>
      </patternFill>
    </fill>
  </fills>
  <borders count="118">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1F3864"/>
      </left>
      <right/>
      <top/>
      <bottom/>
      <diagonal/>
    </border>
    <border>
      <left style="medium">
        <color rgb="FF000000"/>
      </left>
      <right/>
      <top/>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medium">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bottom/>
      <diagonal/>
    </border>
    <border>
      <left/>
      <right style="medium">
        <color rgb="FF000000"/>
      </right>
      <top style="thin">
        <color rgb="FF000000"/>
      </top>
      <bottom style="thin">
        <color rgb="FF000000"/>
      </bottom>
      <diagonal/>
    </border>
    <border>
      <left style="thin">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right/>
      <top style="thin">
        <color rgb="FF000000"/>
      </top>
      <bottom style="medium">
        <color rgb="FF000000"/>
      </bottom>
      <diagonal/>
    </border>
    <border>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bottom/>
      <diagonal/>
    </border>
    <border>
      <left/>
      <right/>
      <top/>
      <bottom/>
      <diagonal/>
    </border>
    <border>
      <left/>
      <right style="thin">
        <color rgb="FF000000"/>
      </right>
      <top/>
      <bottom/>
      <diagonal/>
    </border>
    <border>
      <left/>
      <right/>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top style="medium">
        <color rgb="FF000000"/>
      </top>
      <bottom/>
      <diagonal/>
    </border>
    <border>
      <left style="thin">
        <color rgb="FF000000"/>
      </left>
      <right/>
      <top/>
      <bottom/>
      <diagonal/>
    </border>
    <border>
      <left/>
      <right/>
      <top style="medium">
        <color rgb="FF000000"/>
      </top>
      <bottom style="medium">
        <color rgb="FF000000"/>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style="medium">
        <color rgb="FF000000"/>
      </right>
      <top style="thin">
        <color rgb="FF000000"/>
      </top>
      <bottom/>
      <diagonal/>
    </border>
    <border>
      <left style="medium">
        <color rgb="FF000000"/>
      </left>
      <right/>
      <top style="thin">
        <color rgb="FF000000"/>
      </top>
      <bottom/>
      <diagonal/>
    </border>
    <border>
      <left style="medium">
        <color rgb="FF000000"/>
      </left>
      <right/>
      <top/>
      <bottom/>
      <diagonal/>
    </border>
    <border>
      <left/>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top/>
      <bottom style="thin">
        <color rgb="FF000000"/>
      </bottom>
      <diagonal/>
    </border>
    <border>
      <left style="medium">
        <color rgb="FF000000"/>
      </left>
      <right style="thin">
        <color rgb="FF000000"/>
      </right>
      <top/>
      <bottom/>
      <diagonal/>
    </border>
    <border>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style="thin">
        <color rgb="FF000000"/>
      </left>
      <right style="thin">
        <color rgb="FF000000"/>
      </right>
      <top style="medium">
        <color rgb="FF000000"/>
      </top>
      <bottom/>
      <diagonal/>
    </border>
    <border>
      <left/>
      <right style="medium">
        <color rgb="FF000000"/>
      </right>
      <top/>
      <bottom style="thin">
        <color rgb="FF000000"/>
      </bottom>
      <diagonal/>
    </border>
    <border>
      <left/>
      <right/>
      <top/>
      <bottom style="thin">
        <color rgb="FF000000"/>
      </bottom>
      <diagonal/>
    </border>
    <border>
      <left style="thin">
        <color rgb="FF000000"/>
      </left>
      <right style="medium">
        <color rgb="FF000000"/>
      </right>
      <top style="medium">
        <color rgb="FF000000"/>
      </top>
      <bottom style="thin">
        <color rgb="FF000000"/>
      </bottom>
      <diagonal/>
    </border>
    <border>
      <left/>
      <right/>
      <top style="thin">
        <color rgb="FF000000"/>
      </top>
      <bottom style="thin">
        <color rgb="FF000000"/>
      </bottom>
      <diagonal/>
    </border>
    <border>
      <left/>
      <right style="thin">
        <color rgb="FF000000"/>
      </right>
      <top/>
      <bottom/>
      <diagonal/>
    </border>
    <border>
      <left/>
      <right style="thin">
        <color rgb="FF000000"/>
      </right>
      <top/>
      <bottom style="medium">
        <color rgb="FF000000"/>
      </bottom>
      <diagonal/>
    </border>
    <border>
      <left/>
      <right/>
      <top/>
      <bottom style="medium">
        <color rgb="FF1F3864"/>
      </bottom>
      <diagonal/>
    </border>
    <border>
      <left style="medium">
        <color rgb="FF1F3864"/>
      </left>
      <right/>
      <top style="medium">
        <color rgb="FF1F3864"/>
      </top>
      <bottom/>
      <diagonal/>
    </border>
    <border>
      <left/>
      <right/>
      <top style="medium">
        <color rgb="FF1F3864"/>
      </top>
      <bottom/>
      <diagonal/>
    </border>
    <border>
      <left/>
      <right style="medium">
        <color rgb="FF1F3864"/>
      </right>
      <top style="medium">
        <color rgb="FF1F3864"/>
      </top>
      <bottom/>
      <diagonal/>
    </border>
    <border>
      <left style="medium">
        <color rgb="FF000000"/>
      </left>
      <right/>
      <top/>
      <bottom style="medium">
        <color rgb="FF000000"/>
      </bottom>
      <diagonal/>
    </border>
    <border>
      <left/>
      <right style="medium">
        <color rgb="FF000000"/>
      </right>
      <top style="thin">
        <color rgb="FF000000"/>
      </top>
      <bottom style="medium">
        <color rgb="FF000000"/>
      </bottom>
      <diagonal/>
    </border>
    <border>
      <left/>
      <right style="thin">
        <color rgb="FF000000"/>
      </right>
      <top style="medium">
        <color rgb="FF000000"/>
      </top>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000000"/>
      </top>
      <bottom/>
      <diagonal/>
    </border>
    <border>
      <left style="thin">
        <color indexed="64"/>
      </left>
      <right style="thin">
        <color indexed="64"/>
      </right>
      <top/>
      <bottom/>
      <diagonal/>
    </border>
  </borders>
  <cellStyleXfs count="4">
    <xf numFmtId="0" fontId="0" fillId="0" borderId="0"/>
    <xf numFmtId="0" fontId="16" fillId="0" borderId="0" applyNumberFormat="0" applyFill="0" applyBorder="0" applyAlignment="0" applyProtection="0"/>
    <xf numFmtId="9" fontId="17" fillId="0" borderId="0" applyFont="0" applyFill="0" applyBorder="0" applyAlignment="0" applyProtection="0"/>
    <xf numFmtId="0" fontId="1" fillId="0" borderId="62"/>
  </cellStyleXfs>
  <cellXfs count="647">
    <xf numFmtId="0" fontId="0" fillId="0" borderId="0" xfId="0"/>
    <xf numFmtId="0" fontId="2"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vertical="center"/>
    </xf>
    <xf numFmtId="0" fontId="7" fillId="4" borderId="20" xfId="0" applyFont="1" applyFill="1" applyBorder="1" applyAlignment="1">
      <alignment vertical="center"/>
    </xf>
    <xf numFmtId="0" fontId="7" fillId="4" borderId="20" xfId="0" applyFont="1" applyFill="1" applyBorder="1" applyAlignment="1">
      <alignment horizontal="center" vertical="center"/>
    </xf>
    <xf numFmtId="17" fontId="9" fillId="6" borderId="23" xfId="0" applyNumberFormat="1" applyFont="1" applyFill="1" applyBorder="1" applyAlignment="1">
      <alignment horizontal="center" vertical="center" wrapText="1"/>
    </xf>
    <xf numFmtId="0" fontId="9" fillId="6" borderId="23" xfId="0" applyFont="1" applyFill="1" applyBorder="1" applyAlignment="1">
      <alignment horizontal="center" vertical="center" wrapText="1"/>
    </xf>
    <xf numFmtId="0" fontId="12" fillId="0" borderId="13" xfId="0" applyFont="1" applyBorder="1" applyAlignment="1">
      <alignment horizontal="center" vertical="center" wrapText="1"/>
    </xf>
    <xf numFmtId="9" fontId="13" fillId="0" borderId="20" xfId="0" applyNumberFormat="1" applyFont="1" applyBorder="1" applyAlignment="1">
      <alignment horizontal="center" vertical="center"/>
    </xf>
    <xf numFmtId="0" fontId="4" fillId="0" borderId="20" xfId="0" applyFont="1" applyBorder="1" applyAlignment="1">
      <alignment vertical="center" wrapText="1"/>
    </xf>
    <xf numFmtId="9" fontId="4" fillId="0" borderId="20" xfId="0" applyNumberFormat="1" applyFont="1" applyBorder="1" applyAlignment="1">
      <alignment horizontal="center" vertical="center"/>
    </xf>
    <xf numFmtId="0" fontId="4" fillId="0" borderId="20" xfId="0" applyFont="1" applyBorder="1" applyAlignment="1">
      <alignment horizontal="center" vertical="center"/>
    </xf>
    <xf numFmtId="0" fontId="4" fillId="0" borderId="20" xfId="0" applyFont="1" applyBorder="1" applyAlignment="1">
      <alignment horizontal="center" vertical="center" wrapText="1"/>
    </xf>
    <xf numFmtId="0" fontId="11" fillId="0" borderId="20" xfId="0" applyFont="1" applyBorder="1" applyAlignment="1">
      <alignment horizontal="center" vertical="center" wrapText="1"/>
    </xf>
    <xf numFmtId="0" fontId="11" fillId="9" borderId="20" xfId="0" applyFont="1" applyFill="1" applyBorder="1" applyAlignment="1">
      <alignment horizontal="center" vertical="center" wrapText="1"/>
    </xf>
    <xf numFmtId="0" fontId="11" fillId="9" borderId="32" xfId="0" applyFont="1" applyFill="1" applyBorder="1" applyAlignment="1">
      <alignment horizontal="center" vertical="center" wrapText="1"/>
    </xf>
    <xf numFmtId="0" fontId="11" fillId="0" borderId="17"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36" xfId="0" applyFont="1" applyBorder="1" applyAlignment="1">
      <alignment horizontal="center" vertical="center" wrapText="1"/>
    </xf>
    <xf numFmtId="0" fontId="11" fillId="0" borderId="0" xfId="0" applyFont="1" applyAlignment="1">
      <alignment vertical="center"/>
    </xf>
    <xf numFmtId="0" fontId="12" fillId="0" borderId="13" xfId="0" applyFont="1" applyBorder="1" applyAlignment="1">
      <alignment horizontal="center" wrapText="1"/>
    </xf>
    <xf numFmtId="0" fontId="12" fillId="0" borderId="12" xfId="0" applyFont="1" applyBorder="1" applyAlignment="1">
      <alignment horizontal="center" wrapText="1"/>
    </xf>
    <xf numFmtId="0" fontId="12" fillId="0" borderId="17" xfId="0" applyFont="1" applyBorder="1" applyAlignment="1">
      <alignment horizontal="center" wrapText="1"/>
    </xf>
    <xf numFmtId="0" fontId="12" fillId="0" borderId="80" xfId="0" applyFont="1" applyBorder="1" applyAlignment="1">
      <alignment horizontal="center" wrapText="1"/>
    </xf>
    <xf numFmtId="0" fontId="11" fillId="8" borderId="20" xfId="0" applyFont="1" applyFill="1" applyBorder="1" applyAlignment="1">
      <alignment horizontal="center" vertical="center" wrapText="1"/>
    </xf>
    <xf numFmtId="0" fontId="11" fillId="8" borderId="22" xfId="0" applyFont="1" applyFill="1" applyBorder="1" applyAlignment="1">
      <alignment horizontal="center" vertical="center" wrapText="1"/>
    </xf>
    <xf numFmtId="164" fontId="11" fillId="0" borderId="36" xfId="0" applyNumberFormat="1" applyFont="1" applyBorder="1" applyAlignment="1">
      <alignment horizontal="center" vertical="center" wrapText="1"/>
    </xf>
    <xf numFmtId="164" fontId="11" fillId="0" borderId="40" xfId="0" applyNumberFormat="1" applyFont="1" applyBorder="1" applyAlignment="1">
      <alignment horizontal="center" vertical="center" wrapText="1"/>
    </xf>
    <xf numFmtId="0" fontId="7" fillId="13" borderId="20" xfId="0" applyFont="1" applyFill="1" applyBorder="1" applyAlignment="1">
      <alignment horizontal="center" vertical="center" wrapText="1"/>
    </xf>
    <xf numFmtId="0" fontId="7" fillId="13" borderId="21" xfId="0" applyFont="1" applyFill="1" applyBorder="1" applyAlignment="1">
      <alignment horizontal="center" vertical="center" wrapText="1"/>
    </xf>
    <xf numFmtId="0" fontId="7" fillId="13" borderId="20" xfId="0" applyFont="1" applyFill="1" applyBorder="1" applyAlignment="1">
      <alignment vertical="center"/>
    </xf>
    <xf numFmtId="0" fontId="7" fillId="13" borderId="20" xfId="0" applyFont="1" applyFill="1" applyBorder="1" applyAlignment="1">
      <alignment horizontal="center" vertical="center"/>
    </xf>
    <xf numFmtId="0" fontId="10" fillId="12" borderId="34" xfId="0" applyFont="1" applyFill="1" applyBorder="1" applyAlignment="1">
      <alignment horizontal="center" vertical="center" wrapText="1"/>
    </xf>
    <xf numFmtId="0" fontId="10" fillId="7" borderId="82" xfId="0" applyFont="1" applyFill="1" applyBorder="1" applyAlignment="1">
      <alignment vertical="center" wrapText="1"/>
    </xf>
    <xf numFmtId="0" fontId="14" fillId="9" borderId="20" xfId="0" applyFont="1" applyFill="1" applyBorder="1" applyAlignment="1">
      <alignment horizontal="center" vertical="center" wrapText="1"/>
    </xf>
    <xf numFmtId="0" fontId="12" fillId="9" borderId="25" xfId="0" applyFont="1" applyFill="1" applyBorder="1" applyAlignment="1">
      <alignment horizontal="center" vertical="center" wrapText="1"/>
    </xf>
    <xf numFmtId="0" fontId="12" fillId="9" borderId="32" xfId="0" applyFont="1" applyFill="1" applyBorder="1" applyAlignment="1">
      <alignment horizontal="center" vertical="center" wrapText="1"/>
    </xf>
    <xf numFmtId="165" fontId="11" fillId="0" borderId="13" xfId="0" applyNumberFormat="1" applyFont="1" applyBorder="1" applyAlignment="1">
      <alignment horizontal="center" vertical="center" wrapText="1"/>
    </xf>
    <xf numFmtId="164" fontId="12" fillId="0" borderId="26" xfId="0" applyNumberFormat="1" applyFont="1" applyBorder="1" applyAlignment="1">
      <alignment horizontal="center" vertical="center" wrapText="1"/>
    </xf>
    <xf numFmtId="0" fontId="12" fillId="0" borderId="7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80" xfId="0" applyFont="1" applyBorder="1" applyAlignment="1">
      <alignment horizontal="center" vertical="center" wrapText="1"/>
    </xf>
    <xf numFmtId="0" fontId="10" fillId="7" borderId="23" xfId="0" applyFont="1" applyFill="1" applyBorder="1" applyAlignment="1">
      <alignment vertical="center" wrapText="1"/>
    </xf>
    <xf numFmtId="165" fontId="12" fillId="0" borderId="17" xfId="0" applyNumberFormat="1" applyFont="1" applyBorder="1" applyAlignment="1">
      <alignment horizontal="center" vertical="center" wrapText="1"/>
    </xf>
    <xf numFmtId="164" fontId="12" fillId="9" borderId="97" xfId="0" applyNumberFormat="1" applyFont="1" applyFill="1" applyBorder="1" applyAlignment="1">
      <alignment horizontal="center" vertical="center" wrapText="1"/>
    </xf>
    <xf numFmtId="164" fontId="12" fillId="0" borderId="33" xfId="0" applyNumberFormat="1" applyFont="1" applyBorder="1" applyAlignment="1">
      <alignment horizontal="center" vertical="center" wrapText="1"/>
    </xf>
    <xf numFmtId="9" fontId="4" fillId="0" borderId="11" xfId="0" applyNumberFormat="1" applyFont="1" applyBorder="1" applyAlignment="1">
      <alignment horizontal="center" vertical="center"/>
    </xf>
    <xf numFmtId="0" fontId="14" fillId="9" borderId="31" xfId="0" applyFont="1" applyFill="1" applyBorder="1" applyAlignment="1">
      <alignment horizontal="center" vertical="center" wrapText="1"/>
    </xf>
    <xf numFmtId="0" fontId="10" fillId="12" borderId="92" xfId="0" applyFont="1" applyFill="1" applyBorder="1" applyAlignment="1">
      <alignment horizontal="center" vertical="center" wrapText="1"/>
    </xf>
    <xf numFmtId="0" fontId="10" fillId="7" borderId="36" xfId="0" applyFont="1" applyFill="1" applyBorder="1" applyAlignment="1">
      <alignment vertical="center" wrapText="1"/>
    </xf>
    <xf numFmtId="0" fontId="4" fillId="0" borderId="36" xfId="0" applyFont="1" applyBorder="1" applyAlignment="1">
      <alignment horizontal="center" vertical="center" wrapText="1"/>
    </xf>
    <xf numFmtId="0" fontId="12" fillId="9" borderId="36" xfId="0" applyFont="1" applyFill="1" applyBorder="1" applyAlignment="1">
      <alignment horizontal="center" vertical="center" wrapText="1"/>
    </xf>
    <xf numFmtId="0" fontId="12" fillId="7" borderId="36" xfId="0" applyFont="1" applyFill="1" applyBorder="1" applyAlignment="1">
      <alignment horizontal="center" vertical="center" wrapText="1"/>
    </xf>
    <xf numFmtId="0" fontId="4" fillId="0" borderId="20" xfId="0" applyFont="1" applyBorder="1" applyAlignment="1">
      <alignment horizontal="justify" vertical="center" wrapText="1"/>
    </xf>
    <xf numFmtId="0" fontId="4" fillId="0" borderId="13" xfId="0" applyFont="1" applyBorder="1" applyAlignment="1">
      <alignment horizontal="justify" vertical="center" wrapText="1"/>
    </xf>
    <xf numFmtId="0" fontId="18" fillId="0" borderId="20" xfId="0" applyFont="1" applyBorder="1" applyAlignment="1">
      <alignment horizontal="left" vertical="center" wrapText="1"/>
    </xf>
    <xf numFmtId="0" fontId="18" fillId="0" borderId="20" xfId="0" applyFont="1" applyBorder="1" applyAlignment="1">
      <alignment horizontal="center" vertical="center" wrapText="1"/>
    </xf>
    <xf numFmtId="0" fontId="3" fillId="0" borderId="20" xfId="0" applyFont="1" applyBorder="1" applyAlignment="1">
      <alignment horizontal="center" vertical="center" wrapText="1"/>
    </xf>
    <xf numFmtId="9" fontId="4" fillId="0" borderId="20" xfId="2" applyFont="1" applyBorder="1" applyAlignment="1">
      <alignment horizontal="center" vertical="center" wrapText="1"/>
    </xf>
    <xf numFmtId="0" fontId="18" fillId="0" borderId="0" xfId="0" applyFont="1"/>
    <xf numFmtId="0" fontId="8" fillId="3" borderId="20"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4" borderId="20" xfId="0" applyFont="1" applyFill="1" applyBorder="1" applyAlignment="1">
      <alignment vertical="center"/>
    </xf>
    <xf numFmtId="0" fontId="8" fillId="4" borderId="20" xfId="0" applyFont="1" applyFill="1" applyBorder="1" applyAlignment="1">
      <alignment horizontal="center" vertical="center"/>
    </xf>
    <xf numFmtId="0" fontId="8" fillId="3" borderId="20" xfId="0" applyFont="1" applyFill="1" applyBorder="1" applyAlignment="1">
      <alignment vertical="center"/>
    </xf>
    <xf numFmtId="0" fontId="8" fillId="3" borderId="20" xfId="0" applyFont="1" applyFill="1" applyBorder="1" applyAlignment="1">
      <alignment horizontal="center" vertical="center"/>
    </xf>
    <xf numFmtId="0" fontId="23" fillId="7" borderId="20" xfId="0" applyFont="1" applyFill="1" applyBorder="1" applyAlignment="1">
      <alignment horizontal="center" vertical="center" wrapText="1"/>
    </xf>
    <xf numFmtId="0" fontId="18" fillId="7" borderId="20" xfId="0" applyFont="1" applyFill="1" applyBorder="1" applyAlignment="1">
      <alignment horizontal="center" vertical="center" wrapText="1"/>
    </xf>
    <xf numFmtId="0" fontId="3" fillId="9" borderId="20" xfId="0" applyFont="1" applyFill="1" applyBorder="1" applyAlignment="1">
      <alignment horizontal="center" vertical="center" wrapText="1"/>
    </xf>
    <xf numFmtId="9" fontId="25" fillId="0" borderId="20" xfId="0" applyNumberFormat="1" applyFont="1" applyBorder="1" applyAlignment="1">
      <alignment horizontal="center" vertical="center" wrapText="1"/>
    </xf>
    <xf numFmtId="0" fontId="18" fillId="0" borderId="20" xfId="0" applyFont="1" applyBorder="1" applyAlignment="1">
      <alignment vertical="center" wrapText="1"/>
    </xf>
    <xf numFmtId="9" fontId="18" fillId="0" borderId="113" xfId="0" applyNumberFormat="1" applyFont="1" applyBorder="1" applyAlignment="1">
      <alignment horizontal="center" vertical="center"/>
    </xf>
    <xf numFmtId="9" fontId="18" fillId="0" borderId="20" xfId="0" applyNumberFormat="1" applyFont="1" applyBorder="1" applyAlignment="1">
      <alignment horizontal="center" vertical="center"/>
    </xf>
    <xf numFmtId="0" fontId="24" fillId="8" borderId="32" xfId="0" applyFont="1" applyFill="1" applyBorder="1" applyAlignment="1">
      <alignment horizontal="center" wrapText="1"/>
    </xf>
    <xf numFmtId="0" fontId="18" fillId="0" borderId="20" xfId="0" applyFont="1" applyBorder="1" applyAlignment="1">
      <alignment horizontal="left" vertical="center"/>
    </xf>
    <xf numFmtId="0" fontId="3" fillId="7" borderId="25" xfId="0" applyFont="1" applyFill="1" applyBorder="1" applyAlignment="1">
      <alignment horizontal="center" vertical="center" wrapText="1"/>
    </xf>
    <xf numFmtId="0" fontId="18" fillId="0" borderId="20" xfId="0" applyFont="1" applyBorder="1" applyAlignment="1">
      <alignment vertical="center"/>
    </xf>
    <xf numFmtId="0" fontId="24" fillId="0" borderId="20" xfId="0" applyFont="1" applyBorder="1" applyAlignment="1">
      <alignment horizontal="center" vertical="center" wrapText="1"/>
    </xf>
    <xf numFmtId="0" fontId="24" fillId="0" borderId="13" xfId="0" applyFont="1" applyBorder="1" applyAlignment="1">
      <alignment horizontal="center" vertical="center" wrapText="1"/>
    </xf>
    <xf numFmtId="0" fontId="18" fillId="7" borderId="20" xfId="0" applyFont="1" applyFill="1" applyBorder="1" applyAlignment="1">
      <alignment horizontal="center" vertical="center"/>
    </xf>
    <xf numFmtId="0" fontId="28" fillId="9" borderId="20" xfId="0" applyFont="1" applyFill="1" applyBorder="1" applyAlignment="1">
      <alignment horizontal="center" vertical="center" wrapText="1"/>
    </xf>
    <xf numFmtId="9" fontId="18" fillId="0" borderId="114" xfId="0" applyNumberFormat="1" applyFont="1" applyBorder="1" applyAlignment="1">
      <alignment horizontal="center" vertical="center"/>
    </xf>
    <xf numFmtId="0" fontId="23" fillId="0" borderId="20" xfId="0" applyFont="1" applyBorder="1" applyAlignment="1">
      <alignment horizontal="center" vertical="center" wrapText="1"/>
    </xf>
    <xf numFmtId="9" fontId="18" fillId="0" borderId="115" xfId="0" applyNumberFormat="1" applyFont="1" applyBorder="1" applyAlignment="1">
      <alignment horizontal="center" vertical="center"/>
    </xf>
    <xf numFmtId="0" fontId="23" fillId="14" borderId="91" xfId="0" applyFont="1" applyFill="1" applyBorder="1" applyAlignment="1">
      <alignment horizontal="center" vertical="center" wrapText="1"/>
    </xf>
    <xf numFmtId="0" fontId="3" fillId="9" borderId="25" xfId="0" applyFont="1" applyFill="1" applyBorder="1" applyAlignment="1">
      <alignment horizontal="center" vertical="center" wrapText="1"/>
    </xf>
    <xf numFmtId="164" fontId="3" fillId="9" borderId="28" xfId="0" applyNumberFormat="1" applyFont="1" applyFill="1" applyBorder="1" applyAlignment="1">
      <alignment horizontal="center" vertical="center" wrapText="1"/>
    </xf>
    <xf numFmtId="0" fontId="3" fillId="9" borderId="31" xfId="0" applyFont="1" applyFill="1" applyBorder="1" applyAlignment="1">
      <alignment horizontal="center" vertical="center" wrapText="1"/>
    </xf>
    <xf numFmtId="0" fontId="3" fillId="0" borderId="17" xfId="0" applyFont="1" applyBorder="1" applyAlignment="1">
      <alignment horizontal="center" vertical="center" wrapText="1"/>
    </xf>
    <xf numFmtId="0" fontId="23" fillId="7" borderId="36"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0" xfId="0" applyFont="1" applyAlignment="1">
      <alignment vertical="center"/>
    </xf>
    <xf numFmtId="0" fontId="18" fillId="0" borderId="20" xfId="0" applyFont="1" applyBorder="1" applyAlignment="1">
      <alignment horizontal="center" vertical="center"/>
    </xf>
    <xf numFmtId="0" fontId="3" fillId="0" borderId="13" xfId="0" applyFont="1" applyBorder="1" applyAlignment="1">
      <alignment horizontal="center" vertical="center" wrapText="1"/>
    </xf>
    <xf numFmtId="164" fontId="3" fillId="0" borderId="20" xfId="0" applyNumberFormat="1" applyFont="1" applyBorder="1" applyAlignment="1">
      <alignment horizontal="center" vertical="center"/>
    </xf>
    <xf numFmtId="164" fontId="3" fillId="0" borderId="26" xfId="0" applyNumberFormat="1" applyFont="1" applyBorder="1" applyAlignment="1">
      <alignment horizontal="center" vertical="center"/>
    </xf>
    <xf numFmtId="0" fontId="18" fillId="0" borderId="20" xfId="0" applyFont="1" applyBorder="1"/>
    <xf numFmtId="0" fontId="18" fillId="0" borderId="11" xfId="0" applyFont="1" applyBorder="1"/>
    <xf numFmtId="9" fontId="18" fillId="0" borderId="20" xfId="0" applyNumberFormat="1" applyFont="1" applyBorder="1" applyAlignment="1">
      <alignment horizontal="center" vertical="center" wrapText="1"/>
    </xf>
    <xf numFmtId="9" fontId="18" fillId="0" borderId="20" xfId="2" applyFont="1" applyBorder="1" applyAlignment="1">
      <alignment horizontal="center" vertical="center" wrapText="1"/>
    </xf>
    <xf numFmtId="0" fontId="3" fillId="0" borderId="19" xfId="0" applyFont="1" applyBorder="1" applyAlignment="1">
      <alignment horizontal="center" vertical="center" wrapText="1"/>
    </xf>
    <xf numFmtId="164" fontId="3" fillId="0" borderId="21" xfId="0" applyNumberFormat="1" applyFont="1" applyBorder="1" applyAlignment="1">
      <alignment horizontal="center" vertical="center"/>
    </xf>
    <xf numFmtId="0" fontId="24" fillId="8" borderId="98" xfId="0" applyFont="1" applyFill="1" applyBorder="1" applyAlignment="1">
      <alignment horizontal="center" wrapText="1"/>
    </xf>
    <xf numFmtId="0" fontId="23" fillId="17" borderId="107" xfId="0" applyFont="1" applyFill="1" applyBorder="1" applyAlignment="1">
      <alignment horizontal="center" vertical="center" wrapText="1"/>
    </xf>
    <xf numFmtId="0" fontId="23" fillId="0" borderId="36" xfId="0" applyFont="1" applyBorder="1" applyAlignment="1">
      <alignment horizontal="left" vertical="center" wrapText="1"/>
    </xf>
    <xf numFmtId="0" fontId="18" fillId="0" borderId="36" xfId="0" applyFont="1" applyBorder="1" applyAlignment="1">
      <alignment horizontal="center" vertical="center"/>
    </xf>
    <xf numFmtId="0" fontId="3" fillId="9" borderId="36" xfId="0" applyFont="1" applyFill="1" applyBorder="1" applyAlignment="1">
      <alignment horizontal="center" vertical="center" wrapText="1"/>
    </xf>
    <xf numFmtId="0" fontId="3" fillId="0" borderId="93" xfId="0" applyFont="1" applyBorder="1" applyAlignment="1">
      <alignment horizontal="center" vertical="center" wrapText="1"/>
    </xf>
    <xf numFmtId="0" fontId="3" fillId="0" borderId="36" xfId="0" applyFont="1" applyBorder="1" applyAlignment="1">
      <alignment horizontal="center" vertical="center" wrapText="1"/>
    </xf>
    <xf numFmtId="164" fontId="3" fillId="0" borderId="36" xfId="0" applyNumberFormat="1" applyFont="1" applyBorder="1" applyAlignment="1">
      <alignment horizontal="center" vertical="center"/>
    </xf>
    <xf numFmtId="164" fontId="3" fillId="0" borderId="108" xfId="0" applyNumberFormat="1" applyFont="1" applyBorder="1" applyAlignment="1">
      <alignment horizontal="center" vertical="center"/>
    </xf>
    <xf numFmtId="0" fontId="18" fillId="0" borderId="20" xfId="0" applyFont="1" applyBorder="1" applyAlignment="1">
      <alignment horizontal="justify" vertical="center" wrapText="1"/>
    </xf>
    <xf numFmtId="0" fontId="3" fillId="0" borderId="20" xfId="0" applyFont="1" applyBorder="1" applyAlignment="1">
      <alignment vertical="center"/>
    </xf>
    <xf numFmtId="9" fontId="18" fillId="0" borderId="19" xfId="0" applyNumberFormat="1" applyFont="1" applyBorder="1" applyAlignment="1">
      <alignment horizontal="center" vertical="center" wrapText="1"/>
    </xf>
    <xf numFmtId="0" fontId="31" fillId="0" borderId="0" xfId="0" applyFont="1"/>
    <xf numFmtId="0" fontId="31" fillId="0" borderId="0" xfId="0" applyFont="1" applyAlignment="1">
      <alignment horizontal="center" vertical="center" wrapText="1"/>
    </xf>
    <xf numFmtId="0" fontId="31" fillId="0" borderId="0" xfId="0" applyFont="1" applyAlignment="1">
      <alignment vertical="center"/>
    </xf>
    <xf numFmtId="0" fontId="30" fillId="3" borderId="20" xfId="0" applyFont="1" applyFill="1" applyBorder="1" applyAlignment="1">
      <alignment horizontal="center" vertical="center" wrapText="1"/>
    </xf>
    <xf numFmtId="0" fontId="30" fillId="4" borderId="81" xfId="0" applyFont="1" applyFill="1" applyBorder="1" applyAlignment="1">
      <alignment vertical="center"/>
    </xf>
    <xf numFmtId="0" fontId="30" fillId="4" borderId="23" xfId="0" applyFont="1" applyFill="1" applyBorder="1" applyAlignment="1">
      <alignment horizontal="center" vertical="center"/>
    </xf>
    <xf numFmtId="0" fontId="30" fillId="4" borderId="23" xfId="0" applyFont="1" applyFill="1" applyBorder="1" applyAlignment="1">
      <alignment vertical="center"/>
    </xf>
    <xf numFmtId="0" fontId="30" fillId="3" borderId="23" xfId="0" applyFont="1" applyFill="1" applyBorder="1" applyAlignment="1">
      <alignment vertical="center"/>
    </xf>
    <xf numFmtId="0" fontId="30" fillId="3" borderId="23" xfId="0" applyFont="1" applyFill="1" applyBorder="1" applyAlignment="1">
      <alignment horizontal="center" vertical="center"/>
    </xf>
    <xf numFmtId="0" fontId="30" fillId="3" borderId="82" xfId="0" applyFont="1" applyFill="1" applyBorder="1" applyAlignment="1">
      <alignment horizontal="center" vertical="center"/>
    </xf>
    <xf numFmtId="17" fontId="33" fillId="6" borderId="20" xfId="0" applyNumberFormat="1" applyFont="1" applyFill="1" applyBorder="1" applyAlignment="1">
      <alignment horizontal="center" vertical="center" wrapText="1"/>
    </xf>
    <xf numFmtId="0" fontId="33" fillId="6" borderId="20" xfId="0" applyFont="1" applyFill="1" applyBorder="1" applyAlignment="1">
      <alignment horizontal="center" vertical="center" wrapText="1"/>
    </xf>
    <xf numFmtId="0" fontId="30" fillId="18" borderId="20" xfId="0" applyFont="1" applyFill="1" applyBorder="1" applyAlignment="1">
      <alignment horizontal="center" vertical="center" wrapText="1"/>
    </xf>
    <xf numFmtId="0" fontId="30" fillId="0" borderId="11" xfId="0" applyFont="1" applyBorder="1" applyAlignment="1">
      <alignment horizontal="center" vertical="center" wrapText="1"/>
    </xf>
    <xf numFmtId="0" fontId="31" fillId="0" borderId="20" xfId="0" applyFont="1" applyBorder="1" applyAlignment="1">
      <alignment horizontal="center" vertical="center" wrapText="1"/>
    </xf>
    <xf numFmtId="0" fontId="31" fillId="9" borderId="20" xfId="0" applyFont="1" applyFill="1" applyBorder="1" applyAlignment="1">
      <alignment horizontal="center" vertical="center" wrapText="1"/>
    </xf>
    <xf numFmtId="164" fontId="31" fillId="0" borderId="20" xfId="0" applyNumberFormat="1" applyFont="1" applyBorder="1" applyAlignment="1">
      <alignment horizontal="center" vertical="center" wrapText="1"/>
    </xf>
    <xf numFmtId="0" fontId="31" fillId="0" borderId="13" xfId="0" applyFont="1" applyBorder="1" applyAlignment="1">
      <alignment wrapText="1"/>
    </xf>
    <xf numFmtId="0" fontId="31" fillId="0" borderId="20" xfId="0" applyFont="1" applyBorder="1" applyAlignment="1">
      <alignment wrapText="1"/>
    </xf>
    <xf numFmtId="0" fontId="34" fillId="8" borderId="20" xfId="0" applyFont="1" applyFill="1" applyBorder="1" applyAlignment="1">
      <alignment horizontal="center" wrapText="1"/>
    </xf>
    <xf numFmtId="0" fontId="31" fillId="0" borderId="11" xfId="0" applyFont="1" applyBorder="1" applyAlignment="1">
      <alignment wrapText="1"/>
    </xf>
    <xf numFmtId="9" fontId="31" fillId="0" borderId="20" xfId="0" applyNumberFormat="1" applyFont="1" applyBorder="1" applyAlignment="1">
      <alignment horizontal="center" vertical="center"/>
    </xf>
    <xf numFmtId="0" fontId="31" fillId="0" borderId="20" xfId="0" applyFont="1" applyBorder="1" applyAlignment="1">
      <alignment horizontal="left" vertical="center" wrapText="1"/>
    </xf>
    <xf numFmtId="9" fontId="31" fillId="0" borderId="20" xfId="2" applyFont="1" applyBorder="1" applyAlignment="1">
      <alignment horizontal="center" vertical="center" wrapText="1"/>
    </xf>
    <xf numFmtId="9" fontId="31" fillId="0" borderId="20" xfId="0" applyNumberFormat="1" applyFont="1" applyBorder="1" applyAlignment="1">
      <alignment horizontal="center" vertical="center" wrapText="1"/>
    </xf>
    <xf numFmtId="9" fontId="31" fillId="0" borderId="19" xfId="0" applyNumberFormat="1" applyFont="1" applyBorder="1" applyAlignment="1">
      <alignment horizontal="center" vertical="center"/>
    </xf>
    <xf numFmtId="0" fontId="31" fillId="0" borderId="113" xfId="0" applyFont="1" applyBorder="1" applyAlignment="1">
      <alignment vertical="center" wrapText="1"/>
    </xf>
    <xf numFmtId="0" fontId="30" fillId="0" borderId="20" xfId="0" applyFont="1" applyBorder="1" applyAlignment="1">
      <alignment horizontal="center" vertical="center" wrapText="1"/>
    </xf>
    <xf numFmtId="0" fontId="31" fillId="0" borderId="19" xfId="0" applyFont="1" applyBorder="1" applyAlignment="1">
      <alignment horizontal="center" vertical="center" wrapText="1"/>
    </xf>
    <xf numFmtId="164" fontId="31" fillId="0" borderId="19" xfId="0" applyNumberFormat="1" applyFont="1" applyBorder="1" applyAlignment="1">
      <alignment horizontal="center" vertical="center" wrapText="1"/>
    </xf>
    <xf numFmtId="9" fontId="31" fillId="0" borderId="31" xfId="2" applyFont="1" applyBorder="1" applyAlignment="1">
      <alignment horizontal="center" vertical="center" wrapText="1"/>
    </xf>
    <xf numFmtId="0" fontId="31" fillId="0" borderId="31" xfId="0" applyFont="1" applyBorder="1" applyAlignment="1">
      <alignment vertical="center" wrapText="1"/>
    </xf>
    <xf numFmtId="0" fontId="31" fillId="0" borderId="19" xfId="0" applyFont="1" applyBorder="1" applyAlignment="1">
      <alignment horizontal="center" vertical="center"/>
    </xf>
    <xf numFmtId="0" fontId="31" fillId="0" borderId="20" xfId="0" applyFont="1" applyBorder="1" applyAlignment="1">
      <alignment horizontal="center" vertical="center"/>
    </xf>
    <xf numFmtId="164" fontId="31" fillId="0" borderId="20" xfId="0" applyNumberFormat="1" applyFont="1" applyBorder="1" applyAlignment="1">
      <alignment horizontal="center" vertical="center"/>
    </xf>
    <xf numFmtId="0" fontId="31" fillId="0" borderId="13" xfId="0" applyFont="1" applyBorder="1" applyAlignment="1">
      <alignment vertical="center"/>
    </xf>
    <xf numFmtId="0" fontId="31" fillId="0" borderId="20" xfId="0" applyFont="1" applyBorder="1" applyAlignment="1">
      <alignment vertical="center"/>
    </xf>
    <xf numFmtId="0" fontId="34" fillId="8" borderId="22" xfId="0" applyFont="1" applyFill="1" applyBorder="1" applyAlignment="1">
      <alignment horizontal="center" wrapText="1"/>
    </xf>
    <xf numFmtId="0" fontId="34" fillId="0" borderId="13" xfId="0" applyFont="1" applyBorder="1" applyAlignment="1">
      <alignment horizontal="center" vertical="center" wrapText="1"/>
    </xf>
    <xf numFmtId="0" fontId="34" fillId="0" borderId="20" xfId="0" applyFont="1" applyBorder="1" applyAlignment="1">
      <alignment horizontal="center" vertical="center" wrapText="1"/>
    </xf>
    <xf numFmtId="0" fontId="34" fillId="8" borderId="20" xfId="0" applyFont="1" applyFill="1" applyBorder="1" applyAlignment="1">
      <alignment horizontal="center" vertical="center" wrapText="1"/>
    </xf>
    <xf numFmtId="0" fontId="34" fillId="0" borderId="11" xfId="0" applyFont="1" applyBorder="1" applyAlignment="1">
      <alignment horizontal="center" vertical="center" wrapText="1"/>
    </xf>
    <xf numFmtId="0" fontId="33" fillId="0" borderId="20" xfId="0" applyFont="1" applyBorder="1" applyAlignment="1">
      <alignment horizontal="center" vertical="center" wrapText="1"/>
    </xf>
    <xf numFmtId="0" fontId="31" fillId="9" borderId="31" xfId="0" applyFont="1" applyFill="1" applyBorder="1" applyAlignment="1">
      <alignment horizontal="center" vertical="center" wrapText="1"/>
    </xf>
    <xf numFmtId="164" fontId="34" fillId="0" borderId="19" xfId="0" applyNumberFormat="1" applyFont="1" applyBorder="1" applyAlignment="1">
      <alignment horizontal="center" vertical="center"/>
    </xf>
    <xf numFmtId="9" fontId="31" fillId="0" borderId="19" xfId="0" applyNumberFormat="1" applyFont="1" applyBorder="1" applyAlignment="1">
      <alignment horizontal="center" vertical="center" wrapText="1"/>
    </xf>
    <xf numFmtId="164" fontId="34" fillId="0" borderId="20" xfId="0" applyNumberFormat="1" applyFont="1" applyBorder="1" applyAlignment="1">
      <alignment horizontal="center" vertical="center"/>
    </xf>
    <xf numFmtId="0" fontId="31" fillId="7" borderId="31" xfId="0" applyFont="1" applyFill="1" applyBorder="1" applyAlignment="1">
      <alignment horizontal="center" vertical="center" wrapText="1"/>
    </xf>
    <xf numFmtId="0" fontId="34" fillId="9" borderId="31" xfId="0" applyFont="1" applyFill="1" applyBorder="1" applyAlignment="1">
      <alignment horizontal="center" vertical="center" wrapText="1"/>
    </xf>
    <xf numFmtId="165" fontId="34" fillId="0" borderId="19" xfId="0" applyNumberFormat="1" applyFont="1" applyBorder="1" applyAlignment="1">
      <alignment horizontal="center" vertical="center" wrapText="1"/>
    </xf>
    <xf numFmtId="164" fontId="34" fillId="0" borderId="19" xfId="0" applyNumberFormat="1" applyFont="1" applyBorder="1" applyAlignment="1">
      <alignment horizontal="center" vertical="center" wrapText="1"/>
    </xf>
    <xf numFmtId="9" fontId="31" fillId="0" borderId="20" xfId="2" applyFont="1" applyBorder="1" applyAlignment="1">
      <alignment horizontal="center" vertical="center"/>
    </xf>
    <xf numFmtId="0" fontId="31" fillId="0" borderId="31" xfId="0" applyFont="1" applyBorder="1" applyAlignment="1">
      <alignment horizontal="left" vertical="center" wrapText="1"/>
    </xf>
    <xf numFmtId="0" fontId="31" fillId="7" borderId="20" xfId="0" applyFont="1" applyFill="1" applyBorder="1" applyAlignment="1">
      <alignment horizontal="center" vertical="center" wrapText="1"/>
    </xf>
    <xf numFmtId="0" fontId="31" fillId="0" borderId="20" xfId="0" applyFont="1" applyBorder="1"/>
    <xf numFmtId="0" fontId="31" fillId="0" borderId="113" xfId="0" applyFont="1" applyBorder="1" applyAlignment="1">
      <alignment horizontal="justify" vertical="center" wrapText="1"/>
    </xf>
    <xf numFmtId="0" fontId="8" fillId="5" borderId="20" xfId="0" applyFont="1" applyFill="1" applyBorder="1" applyAlignment="1">
      <alignment vertical="center"/>
    </xf>
    <xf numFmtId="0" fontId="8" fillId="5" borderId="20" xfId="0" applyFont="1" applyFill="1" applyBorder="1" applyAlignment="1">
      <alignment horizontal="center" vertical="center"/>
    </xf>
    <xf numFmtId="0" fontId="8" fillId="3" borderId="22" xfId="0" applyFont="1" applyFill="1" applyBorder="1" applyAlignment="1">
      <alignment horizontal="center" vertical="center"/>
    </xf>
    <xf numFmtId="164" fontId="3" fillId="0" borderId="13" xfId="0" applyNumberFormat="1" applyFont="1" applyBorder="1" applyAlignment="1">
      <alignment horizontal="center" vertical="center" wrapText="1"/>
    </xf>
    <xf numFmtId="164" fontId="3" fillId="0" borderId="26" xfId="0" applyNumberFormat="1" applyFont="1" applyBorder="1" applyAlignment="1">
      <alignment horizontal="center" vertical="center" wrapText="1"/>
    </xf>
    <xf numFmtId="0" fontId="24" fillId="8" borderId="25" xfId="0" applyFont="1" applyFill="1" applyBorder="1" applyAlignment="1">
      <alignment horizontal="center" vertical="center" wrapText="1"/>
    </xf>
    <xf numFmtId="0" fontId="24" fillId="0" borderId="12" xfId="0" applyFont="1" applyBorder="1" applyAlignment="1">
      <alignment horizontal="center" vertical="center" wrapText="1"/>
    </xf>
    <xf numFmtId="9" fontId="25" fillId="0" borderId="20" xfId="0" applyNumberFormat="1" applyFont="1" applyBorder="1" applyAlignment="1">
      <alignment horizontal="center" vertical="center"/>
    </xf>
    <xf numFmtId="164" fontId="3" fillId="9" borderId="25" xfId="0" applyNumberFormat="1" applyFont="1" applyFill="1" applyBorder="1" applyAlignment="1">
      <alignment horizontal="center" vertical="center" wrapText="1"/>
    </xf>
    <xf numFmtId="0" fontId="3" fillId="8" borderId="20" xfId="0" applyFont="1" applyFill="1" applyBorder="1" applyAlignment="1">
      <alignment vertical="center"/>
    </xf>
    <xf numFmtId="0" fontId="3" fillId="0" borderId="11" xfId="0" applyFont="1" applyBorder="1" applyAlignment="1">
      <alignment vertical="center"/>
    </xf>
    <xf numFmtId="0" fontId="3" fillId="9" borderId="32" xfId="0" applyFont="1" applyFill="1" applyBorder="1" applyAlignment="1">
      <alignment horizontal="center" vertical="center" wrapText="1"/>
    </xf>
    <xf numFmtId="164" fontId="3" fillId="0" borderId="17" xfId="0" applyNumberFormat="1" applyFont="1" applyBorder="1" applyAlignment="1">
      <alignment horizontal="center" vertical="center"/>
    </xf>
    <xf numFmtId="164" fontId="3" fillId="0" borderId="33" xfId="0" applyNumberFormat="1" applyFont="1" applyBorder="1" applyAlignment="1">
      <alignment horizontal="center" vertical="center"/>
    </xf>
    <xf numFmtId="0" fontId="23" fillId="2" borderId="34" xfId="0" applyFont="1" applyFill="1" applyBorder="1" applyAlignment="1">
      <alignment horizontal="center" vertical="center" wrapText="1"/>
    </xf>
    <xf numFmtId="0" fontId="3" fillId="8" borderId="22" xfId="0" applyFont="1" applyFill="1" applyBorder="1" applyAlignment="1">
      <alignment vertical="center"/>
    </xf>
    <xf numFmtId="0" fontId="21" fillId="0" borderId="20" xfId="0" applyFont="1" applyBorder="1" applyAlignment="1">
      <alignment horizontal="justify" vertical="center" wrapText="1"/>
    </xf>
    <xf numFmtId="0" fontId="21" fillId="0" borderId="20" xfId="0" applyFont="1" applyBorder="1" applyAlignment="1">
      <alignment horizontal="center" vertical="center"/>
    </xf>
    <xf numFmtId="0" fontId="29" fillId="7" borderId="20" xfId="0" applyFont="1" applyFill="1" applyBorder="1" applyAlignment="1">
      <alignment horizontal="center" vertical="center" wrapText="1"/>
    </xf>
    <xf numFmtId="0" fontId="18" fillId="7" borderId="25" xfId="0" applyFont="1" applyFill="1" applyBorder="1" applyAlignment="1">
      <alignment horizontal="center" vertical="center" wrapText="1"/>
    </xf>
    <xf numFmtId="165" fontId="3" fillId="0" borderId="20" xfId="0" applyNumberFormat="1" applyFont="1" applyBorder="1" applyAlignment="1">
      <alignment vertical="center"/>
    </xf>
    <xf numFmtId="165" fontId="3" fillId="0" borderId="21" xfId="0" applyNumberFormat="1" applyFont="1" applyBorder="1" applyAlignment="1">
      <alignment vertical="center"/>
    </xf>
    <xf numFmtId="0" fontId="36" fillId="8" borderId="20" xfId="0" applyFont="1" applyFill="1" applyBorder="1" applyAlignment="1">
      <alignment vertical="center"/>
    </xf>
    <xf numFmtId="0" fontId="36" fillId="0" borderId="20" xfId="0" applyFont="1" applyBorder="1" applyAlignment="1">
      <alignment vertical="center"/>
    </xf>
    <xf numFmtId="164" fontId="3" fillId="0" borderId="21" xfId="0" applyNumberFormat="1" applyFont="1" applyBorder="1" applyAlignment="1">
      <alignment vertical="center"/>
    </xf>
    <xf numFmtId="0" fontId="29" fillId="7" borderId="36" xfId="0" applyFont="1" applyFill="1" applyBorder="1" applyAlignment="1">
      <alignment horizontal="center" vertical="center" wrapText="1"/>
    </xf>
    <xf numFmtId="0" fontId="3" fillId="0" borderId="37" xfId="0" applyFont="1" applyBorder="1" applyAlignment="1">
      <alignment horizontal="center" vertical="center" wrapText="1"/>
    </xf>
    <xf numFmtId="0" fontId="24" fillId="0" borderId="38" xfId="0" applyFont="1" applyBorder="1" applyAlignment="1">
      <alignment horizontal="center" vertical="center" wrapText="1"/>
    </xf>
    <xf numFmtId="0" fontId="24" fillId="0" borderId="36" xfId="0" applyFont="1" applyBorder="1" applyAlignment="1">
      <alignment horizontal="center" vertical="center" wrapText="1"/>
    </xf>
    <xf numFmtId="0" fontId="3" fillId="0" borderId="39" xfId="0" applyFont="1" applyBorder="1" applyAlignment="1">
      <alignment horizontal="center" vertical="center" wrapText="1"/>
    </xf>
    <xf numFmtId="165" fontId="3" fillId="0" borderId="36" xfId="0" applyNumberFormat="1" applyFont="1" applyBorder="1" applyAlignment="1">
      <alignment vertical="center"/>
    </xf>
    <xf numFmtId="165" fontId="3" fillId="0" borderId="40" xfId="0" applyNumberFormat="1" applyFont="1" applyBorder="1" applyAlignment="1">
      <alignment vertical="center"/>
    </xf>
    <xf numFmtId="0" fontId="23" fillId="11" borderId="78" xfId="0" applyFont="1" applyFill="1" applyBorder="1" applyAlignment="1">
      <alignment horizontal="center" vertical="center" wrapText="1"/>
    </xf>
    <xf numFmtId="0" fontId="23" fillId="11" borderId="79" xfId="0" applyFont="1" applyFill="1" applyBorder="1" applyAlignment="1">
      <alignment horizontal="center" vertical="center" wrapText="1"/>
    </xf>
    <xf numFmtId="0" fontId="27" fillId="0" borderId="20" xfId="1" applyFont="1" applyBorder="1" applyAlignment="1">
      <alignment vertical="center" wrapText="1"/>
    </xf>
    <xf numFmtId="9" fontId="18" fillId="7" borderId="23" xfId="0" applyNumberFormat="1" applyFont="1" applyFill="1" applyBorder="1" applyAlignment="1">
      <alignment horizontal="center" vertical="center" wrapText="1"/>
    </xf>
    <xf numFmtId="9" fontId="18" fillId="0" borderId="13" xfId="0" applyNumberFormat="1" applyFont="1" applyBorder="1" applyAlignment="1">
      <alignment horizontal="center" vertical="center" wrapText="1"/>
    </xf>
    <xf numFmtId="0" fontId="23" fillId="11" borderId="87" xfId="0" applyFont="1" applyFill="1" applyBorder="1" applyAlignment="1">
      <alignment horizontal="center" vertical="center" wrapText="1"/>
    </xf>
    <xf numFmtId="9" fontId="28" fillId="0" borderId="20" xfId="0" applyNumberFormat="1" applyFont="1" applyBorder="1" applyAlignment="1">
      <alignment horizontal="center" vertical="center" wrapText="1"/>
    </xf>
    <xf numFmtId="9" fontId="18" fillId="0" borderId="11" xfId="0" applyNumberFormat="1" applyFont="1" applyBorder="1" applyAlignment="1">
      <alignment horizontal="left" vertical="center" wrapText="1"/>
    </xf>
    <xf numFmtId="0" fontId="23" fillId="11" borderId="34" xfId="0" applyFont="1" applyFill="1" applyBorder="1" applyAlignment="1">
      <alignment horizontal="center" vertical="center" wrapText="1"/>
    </xf>
    <xf numFmtId="0" fontId="23" fillId="11" borderId="88" xfId="0" applyFont="1" applyFill="1" applyBorder="1" applyAlignment="1">
      <alignment horizontal="center" vertical="center" wrapText="1"/>
    </xf>
    <xf numFmtId="0" fontId="18" fillId="8" borderId="46" xfId="0" applyFont="1" applyFill="1" applyBorder="1"/>
    <xf numFmtId="0" fontId="23" fillId="11" borderId="90" xfId="0" applyFont="1" applyFill="1" applyBorder="1" applyAlignment="1">
      <alignment horizontal="center" vertical="center" wrapText="1"/>
    </xf>
    <xf numFmtId="0" fontId="23" fillId="11" borderId="91" xfId="0" applyFont="1" applyFill="1" applyBorder="1" applyAlignment="1">
      <alignment horizontal="center" vertical="center" wrapText="1"/>
    </xf>
    <xf numFmtId="0" fontId="18" fillId="0" borderId="91" xfId="0" applyFont="1" applyBorder="1" applyAlignment="1">
      <alignment horizontal="center" vertical="center"/>
    </xf>
    <xf numFmtId="0" fontId="23" fillId="11" borderId="92" xfId="0" applyFont="1" applyFill="1" applyBorder="1" applyAlignment="1">
      <alignment horizontal="center" vertical="center" wrapText="1"/>
    </xf>
    <xf numFmtId="0" fontId="18" fillId="0" borderId="0" xfId="0" applyFont="1" applyAlignment="1">
      <alignment vertical="center" wrapText="1"/>
    </xf>
    <xf numFmtId="0" fontId="23" fillId="0" borderId="64" xfId="0" applyFont="1" applyBorder="1" applyAlignment="1">
      <alignment horizontal="center" vertical="center" wrapText="1"/>
    </xf>
    <xf numFmtId="0" fontId="28" fillId="9" borderId="63" xfId="0" applyFont="1" applyFill="1" applyBorder="1" applyAlignment="1">
      <alignment horizontal="left" vertical="center" wrapText="1"/>
    </xf>
    <xf numFmtId="0" fontId="28" fillId="9" borderId="63" xfId="0" applyFont="1" applyFill="1" applyBorder="1" applyAlignment="1">
      <alignment horizontal="center" vertical="center" wrapText="1"/>
    </xf>
    <xf numFmtId="165" fontId="28" fillId="9" borderId="63" xfId="0" applyNumberFormat="1" applyFont="1" applyFill="1" applyBorder="1" applyAlignment="1">
      <alignment horizontal="center" vertical="center" wrapText="1"/>
    </xf>
    <xf numFmtId="9" fontId="18" fillId="0" borderId="13" xfId="0" applyNumberFormat="1" applyFont="1" applyBorder="1" applyAlignment="1">
      <alignment horizontal="center" vertical="center"/>
    </xf>
    <xf numFmtId="0" fontId="23" fillId="0" borderId="13" xfId="0" applyFont="1" applyBorder="1" applyAlignment="1">
      <alignment horizontal="left" vertical="center" wrapText="1"/>
    </xf>
    <xf numFmtId="0" fontId="28" fillId="9" borderId="46" xfId="0" applyFont="1" applyFill="1" applyBorder="1" applyAlignment="1">
      <alignment horizontal="left" vertical="top" wrapText="1"/>
    </xf>
    <xf numFmtId="0" fontId="29" fillId="9" borderId="63" xfId="0" applyFont="1" applyFill="1" applyBorder="1" applyAlignment="1">
      <alignment horizontal="center" vertical="center" wrapText="1"/>
    </xf>
    <xf numFmtId="17" fontId="29" fillId="6" borderId="23" xfId="0" applyNumberFormat="1" applyFont="1" applyFill="1" applyBorder="1" applyAlignment="1">
      <alignment horizontal="center" vertical="center" wrapText="1"/>
    </xf>
    <xf numFmtId="0" fontId="29" fillId="6" borderId="23" xfId="0" applyFont="1" applyFill="1" applyBorder="1" applyAlignment="1">
      <alignment horizontal="center" vertical="center" wrapText="1"/>
    </xf>
    <xf numFmtId="0" fontId="18" fillId="9" borderId="63" xfId="0" applyFont="1" applyFill="1" applyBorder="1" applyAlignment="1">
      <alignment vertical="center" wrapText="1"/>
    </xf>
    <xf numFmtId="0" fontId="23" fillId="3" borderId="23" xfId="0" applyFont="1" applyFill="1" applyBorder="1" applyAlignment="1">
      <alignment horizontal="center" vertical="center" wrapText="1"/>
    </xf>
    <xf numFmtId="0" fontId="23" fillId="3" borderId="77" xfId="0" applyFont="1" applyFill="1" applyBorder="1" applyAlignment="1">
      <alignment horizontal="center" vertical="center" wrapText="1"/>
    </xf>
    <xf numFmtId="0" fontId="23" fillId="4" borderId="20" xfId="0" applyFont="1" applyFill="1" applyBorder="1" applyAlignment="1">
      <alignment vertical="center"/>
    </xf>
    <xf numFmtId="0" fontId="23" fillId="4" borderId="20" xfId="0" applyFont="1" applyFill="1" applyBorder="1" applyAlignment="1">
      <alignment horizontal="center" vertical="center"/>
    </xf>
    <xf numFmtId="0" fontId="23" fillId="5" borderId="20" xfId="0" applyFont="1" applyFill="1" applyBorder="1" applyAlignment="1">
      <alignment vertical="center"/>
    </xf>
    <xf numFmtId="0" fontId="23" fillId="5" borderId="20" xfId="0" applyFont="1" applyFill="1" applyBorder="1" applyAlignment="1">
      <alignment horizontal="center" vertical="center"/>
    </xf>
    <xf numFmtId="0" fontId="23" fillId="3" borderId="20" xfId="0" applyFont="1" applyFill="1" applyBorder="1" applyAlignment="1">
      <alignment vertical="center"/>
    </xf>
    <xf numFmtId="0" fontId="23" fillId="3" borderId="20" xfId="0" applyFont="1" applyFill="1" applyBorder="1" applyAlignment="1">
      <alignment horizontal="center" vertical="center"/>
    </xf>
    <xf numFmtId="0" fontId="23" fillId="7" borderId="25" xfId="0" applyFont="1" applyFill="1" applyBorder="1" applyAlignment="1">
      <alignment vertical="center" wrapText="1"/>
    </xf>
    <xf numFmtId="0" fontId="18" fillId="7" borderId="22" xfId="0" applyFont="1" applyFill="1" applyBorder="1" applyAlignment="1">
      <alignment horizontal="center" vertical="center" wrapText="1"/>
    </xf>
    <xf numFmtId="0" fontId="18" fillId="9" borderId="20" xfId="0" applyFont="1" applyFill="1" applyBorder="1" applyAlignment="1">
      <alignment horizontal="center" vertical="center" wrapText="1"/>
    </xf>
    <xf numFmtId="165" fontId="18" fillId="0" borderId="20" xfId="0" applyNumberFormat="1" applyFont="1" applyBorder="1" applyAlignment="1">
      <alignment horizontal="center" vertical="center" wrapText="1"/>
    </xf>
    <xf numFmtId="164" fontId="18" fillId="0" borderId="21" xfId="0" applyNumberFormat="1" applyFont="1" applyBorder="1" applyAlignment="1">
      <alignment horizontal="center" vertical="center" wrapText="1"/>
    </xf>
    <xf numFmtId="0" fontId="28" fillId="0" borderId="13" xfId="0" applyFont="1" applyBorder="1" applyAlignment="1">
      <alignment horizontal="center" wrapText="1"/>
    </xf>
    <xf numFmtId="0" fontId="28" fillId="8" borderId="25" xfId="0" applyFont="1" applyFill="1" applyBorder="1" applyAlignment="1">
      <alignment horizontal="center" wrapText="1"/>
    </xf>
    <xf numFmtId="0" fontId="28" fillId="0" borderId="12" xfId="0" applyFont="1" applyBorder="1" applyAlignment="1">
      <alignment horizontal="center" wrapText="1"/>
    </xf>
    <xf numFmtId="165" fontId="18" fillId="9" borderId="20" xfId="0" applyNumberFormat="1" applyFont="1" applyFill="1" applyBorder="1" applyAlignment="1">
      <alignment horizontal="center" vertical="center" wrapText="1"/>
    </xf>
    <xf numFmtId="164" fontId="18" fillId="9" borderId="21" xfId="0" applyNumberFormat="1" applyFont="1" applyFill="1" applyBorder="1" applyAlignment="1">
      <alignment horizontal="center" vertical="center" wrapText="1"/>
    </xf>
    <xf numFmtId="0" fontId="28" fillId="0" borderId="17" xfId="0" applyFont="1" applyBorder="1" applyAlignment="1">
      <alignment horizontal="center" wrapText="1"/>
    </xf>
    <xf numFmtId="0" fontId="28" fillId="9" borderId="32" xfId="0" applyFont="1" applyFill="1" applyBorder="1" applyAlignment="1">
      <alignment horizontal="center" wrapText="1"/>
    </xf>
    <xf numFmtId="0" fontId="28" fillId="8" borderId="32" xfId="0" applyFont="1" applyFill="1" applyBorder="1" applyAlignment="1">
      <alignment horizontal="center" wrapText="1"/>
    </xf>
    <xf numFmtId="0" fontId="28" fillId="0" borderId="80" xfId="0" applyFont="1" applyBorder="1" applyAlignment="1">
      <alignment horizontal="center" wrapText="1"/>
    </xf>
    <xf numFmtId="165" fontId="18" fillId="9" borderId="20" xfId="0" applyNumberFormat="1" applyFont="1" applyFill="1" applyBorder="1" applyAlignment="1">
      <alignment horizontal="center" vertical="center"/>
    </xf>
    <xf numFmtId="164" fontId="18" fillId="9" borderId="21" xfId="0" applyNumberFormat="1" applyFont="1" applyFill="1" applyBorder="1" applyAlignment="1">
      <alignment horizontal="center" vertical="center"/>
    </xf>
    <xf numFmtId="0" fontId="28" fillId="0" borderId="13" xfId="0" applyFont="1" applyBorder="1" applyAlignment="1">
      <alignment horizontal="center" vertical="center" wrapText="1"/>
    </xf>
    <xf numFmtId="0" fontId="28" fillId="0" borderId="20" xfId="0" applyFont="1" applyBorder="1" applyAlignment="1">
      <alignment horizontal="center" vertical="center" wrapText="1"/>
    </xf>
    <xf numFmtId="0" fontId="28" fillId="8" borderId="20" xfId="0" applyFont="1" applyFill="1" applyBorder="1" applyAlignment="1">
      <alignment horizontal="center" vertical="center" wrapText="1"/>
    </xf>
    <xf numFmtId="0" fontId="28" fillId="0" borderId="11" xfId="0" applyFont="1" applyBorder="1" applyAlignment="1">
      <alignment horizontal="center" vertical="center" wrapText="1"/>
    </xf>
    <xf numFmtId="0" fontId="23" fillId="7" borderId="20" xfId="0" applyFont="1" applyFill="1" applyBorder="1" applyAlignment="1">
      <alignment vertical="center" wrapText="1"/>
    </xf>
    <xf numFmtId="0" fontId="21" fillId="0" borderId="20" xfId="0" applyFont="1" applyBorder="1" applyAlignment="1">
      <alignment horizontal="left" vertical="center" wrapText="1"/>
    </xf>
    <xf numFmtId="0" fontId="23" fillId="7" borderId="81" xfId="0" applyFont="1" applyFill="1" applyBorder="1" applyAlignment="1">
      <alignment vertical="center" wrapText="1"/>
    </xf>
    <xf numFmtId="0" fontId="18" fillId="7" borderId="82" xfId="0" applyFont="1" applyFill="1" applyBorder="1" applyAlignment="1">
      <alignment horizontal="center" vertical="center" wrapText="1"/>
    </xf>
    <xf numFmtId="0" fontId="18" fillId="0" borderId="15" xfId="0" applyFont="1" applyBorder="1" applyAlignment="1">
      <alignment horizontal="center" vertical="center" wrapText="1"/>
    </xf>
    <xf numFmtId="0" fontId="18" fillId="9" borderId="23" xfId="0" applyFont="1" applyFill="1" applyBorder="1" applyAlignment="1">
      <alignment horizontal="center" vertical="center" wrapText="1"/>
    </xf>
    <xf numFmtId="165" fontId="18" fillId="0" borderId="15" xfId="0" applyNumberFormat="1" applyFont="1" applyBorder="1" applyAlignment="1">
      <alignment horizontal="center" vertical="center" wrapText="1"/>
    </xf>
    <xf numFmtId="164" fontId="18" fillId="0" borderId="83" xfId="0" applyNumberFormat="1" applyFont="1" applyBorder="1" applyAlignment="1">
      <alignment horizontal="center" vertical="center" wrapText="1"/>
    </xf>
    <xf numFmtId="0" fontId="28" fillId="8" borderId="23" xfId="0" applyFont="1" applyFill="1" applyBorder="1" applyAlignment="1">
      <alignment horizontal="center" vertical="center" wrapText="1"/>
    </xf>
    <xf numFmtId="0" fontId="28" fillId="0" borderId="15" xfId="0" applyFont="1" applyBorder="1" applyAlignment="1">
      <alignment horizontal="center" vertical="center" wrapText="1"/>
    </xf>
    <xf numFmtId="0" fontId="28" fillId="0" borderId="84" xfId="0" applyFont="1" applyBorder="1" applyAlignment="1">
      <alignment horizontal="center" vertical="center" wrapText="1"/>
    </xf>
    <xf numFmtId="164" fontId="18" fillId="0" borderId="20" xfId="0" applyNumberFormat="1" applyFont="1" applyBorder="1" applyAlignment="1">
      <alignment horizontal="center" vertical="center" wrapText="1"/>
    </xf>
    <xf numFmtId="0" fontId="23" fillId="7" borderId="32" xfId="0" applyFont="1" applyFill="1" applyBorder="1" applyAlignment="1">
      <alignment vertical="center" wrapText="1"/>
    </xf>
    <xf numFmtId="0" fontId="18" fillId="7" borderId="85" xfId="0" applyFont="1" applyFill="1" applyBorder="1" applyAlignment="1">
      <alignment horizontal="center" vertical="center" wrapText="1"/>
    </xf>
    <xf numFmtId="0" fontId="18" fillId="0" borderId="19" xfId="0" applyFont="1" applyBorder="1" applyAlignment="1">
      <alignment horizontal="center" vertical="center" wrapText="1"/>
    </xf>
    <xf numFmtId="0" fontId="18" fillId="9" borderId="31" xfId="0" applyFont="1" applyFill="1" applyBorder="1" applyAlignment="1">
      <alignment horizontal="center" vertical="center" wrapText="1"/>
    </xf>
    <xf numFmtId="165" fontId="18" fillId="0" borderId="19" xfId="0" applyNumberFormat="1" applyFont="1" applyBorder="1" applyAlignment="1">
      <alignment horizontal="center" vertical="center" wrapText="1"/>
    </xf>
    <xf numFmtId="164" fontId="18" fillId="0" borderId="86" xfId="0" applyNumberFormat="1" applyFont="1" applyBorder="1" applyAlignment="1">
      <alignment horizontal="center" vertical="center" wrapText="1"/>
    </xf>
    <xf numFmtId="0" fontId="28" fillId="8" borderId="31" xfId="0" applyFont="1" applyFill="1" applyBorder="1" applyAlignment="1">
      <alignment horizontal="center" vertical="center" wrapText="1"/>
    </xf>
    <xf numFmtId="0" fontId="28" fillId="0" borderId="19" xfId="0" applyFont="1" applyBorder="1" applyAlignment="1">
      <alignment horizontal="center" vertical="center" wrapText="1"/>
    </xf>
    <xf numFmtId="0" fontId="28" fillId="0" borderId="18" xfId="0" applyFont="1" applyBorder="1" applyAlignment="1">
      <alignment horizontal="center" vertical="center" wrapText="1"/>
    </xf>
    <xf numFmtId="0" fontId="38" fillId="0" borderId="20" xfId="0" applyFont="1" applyBorder="1" applyAlignment="1">
      <alignment horizontal="center" vertical="center" wrapText="1"/>
    </xf>
    <xf numFmtId="0" fontId="23" fillId="0" borderId="13" xfId="0" applyFont="1" applyBorder="1" applyAlignment="1">
      <alignment vertical="center" wrapText="1"/>
    </xf>
    <xf numFmtId="164" fontId="18" fillId="9" borderId="20" xfId="0" applyNumberFormat="1" applyFont="1" applyFill="1" applyBorder="1" applyAlignment="1">
      <alignment horizontal="center" vertical="center" wrapText="1"/>
    </xf>
    <xf numFmtId="0" fontId="18" fillId="0" borderId="13" xfId="0" applyFont="1" applyBorder="1" applyAlignment="1">
      <alignment horizontal="center" vertical="center" wrapText="1"/>
    </xf>
    <xf numFmtId="0" fontId="18" fillId="8" borderId="20" xfId="0" applyFont="1" applyFill="1" applyBorder="1" applyAlignment="1">
      <alignment horizontal="center" vertical="center" wrapText="1"/>
    </xf>
    <xf numFmtId="0" fontId="18" fillId="8" borderId="22" xfId="0" applyFont="1" applyFill="1" applyBorder="1" applyAlignment="1">
      <alignment horizontal="center" vertical="center" wrapText="1"/>
    </xf>
    <xf numFmtId="0" fontId="18" fillId="0" borderId="11" xfId="0" applyFont="1" applyBorder="1" applyAlignment="1">
      <alignment horizontal="center" vertical="center" wrapText="1"/>
    </xf>
    <xf numFmtId="0" fontId="39" fillId="8" borderId="20" xfId="0" applyFont="1" applyFill="1" applyBorder="1" applyAlignment="1">
      <alignment horizontal="center" vertical="center" wrapText="1"/>
    </xf>
    <xf numFmtId="0" fontId="39" fillId="9" borderId="20" xfId="0" applyFont="1" applyFill="1" applyBorder="1" applyAlignment="1">
      <alignment horizontal="center" vertical="center" wrapText="1"/>
    </xf>
    <xf numFmtId="0" fontId="39" fillId="9" borderId="22" xfId="0" applyFont="1" applyFill="1" applyBorder="1" applyAlignment="1">
      <alignment horizontal="center" vertical="center" wrapText="1"/>
    </xf>
    <xf numFmtId="0" fontId="21" fillId="0" borderId="113" xfId="0" applyFont="1" applyBorder="1" applyAlignment="1">
      <alignment horizontal="center" vertical="center" wrapText="1"/>
    </xf>
    <xf numFmtId="0" fontId="18" fillId="0" borderId="89" xfId="0" applyFont="1" applyBorder="1" applyAlignment="1">
      <alignment horizontal="center" vertical="center" wrapText="1"/>
    </xf>
    <xf numFmtId="0" fontId="18" fillId="0" borderId="0" xfId="0" applyFont="1" applyAlignment="1">
      <alignment horizontal="center" vertical="center" wrapText="1"/>
    </xf>
    <xf numFmtId="0" fontId="18" fillId="9" borderId="22" xfId="0" applyFont="1" applyFill="1" applyBorder="1" applyAlignment="1">
      <alignment horizontal="center" vertical="center" wrapText="1"/>
    </xf>
    <xf numFmtId="0" fontId="18" fillId="0" borderId="17" xfId="0" applyFont="1" applyBorder="1" applyAlignment="1">
      <alignment horizontal="center" vertical="center" wrapText="1"/>
    </xf>
    <xf numFmtId="0" fontId="39" fillId="0" borderId="20" xfId="0" applyFont="1" applyBorder="1" applyAlignment="1">
      <alignment horizontal="center" vertical="center" wrapText="1"/>
    </xf>
    <xf numFmtId="0" fontId="18" fillId="0" borderId="11" xfId="0" applyFont="1" applyBorder="1" applyAlignment="1">
      <alignment horizontal="center" vertical="center"/>
    </xf>
    <xf numFmtId="0" fontId="23" fillId="0" borderId="93" xfId="0" applyFont="1" applyBorder="1" applyAlignment="1">
      <alignment horizontal="left" vertical="center" wrapText="1"/>
    </xf>
    <xf numFmtId="0" fontId="18" fillId="0" borderId="94" xfId="0" applyFont="1" applyBorder="1" applyAlignment="1">
      <alignment horizontal="center" vertical="center" wrapText="1"/>
    </xf>
    <xf numFmtId="164" fontId="18" fillId="0" borderId="36" xfId="0" applyNumberFormat="1" applyFont="1" applyBorder="1" applyAlignment="1">
      <alignment horizontal="center" vertical="center" wrapText="1"/>
    </xf>
    <xf numFmtId="164" fontId="18" fillId="0" borderId="40" xfId="0" applyNumberFormat="1" applyFont="1" applyBorder="1" applyAlignment="1">
      <alignment horizontal="center" vertical="center" wrapText="1"/>
    </xf>
    <xf numFmtId="0" fontId="38" fillId="8" borderId="20" xfId="0" applyFont="1" applyFill="1" applyBorder="1" applyAlignment="1">
      <alignment horizontal="center" vertical="center" wrapText="1"/>
    </xf>
    <xf numFmtId="0" fontId="29" fillId="15" borderId="91" xfId="0" applyFont="1" applyFill="1" applyBorder="1" applyAlignment="1">
      <alignment horizontal="center" vertical="center" wrapText="1"/>
    </xf>
    <xf numFmtId="0" fontId="29" fillId="9" borderId="20" xfId="0" applyFont="1" applyFill="1" applyBorder="1" applyAlignment="1">
      <alignment horizontal="left" vertical="center" wrapText="1"/>
    </xf>
    <xf numFmtId="9" fontId="18" fillId="0" borderId="20" xfId="2" applyFont="1" applyBorder="1" applyAlignment="1">
      <alignment horizontal="center" vertical="center"/>
    </xf>
    <xf numFmtId="9" fontId="18" fillId="0" borderId="11" xfId="0" applyNumberFormat="1" applyFont="1" applyBorder="1" applyAlignment="1">
      <alignment horizontal="center" vertical="center"/>
    </xf>
    <xf numFmtId="0" fontId="18" fillId="0" borderId="13" xfId="0" applyFont="1" applyBorder="1" applyAlignment="1">
      <alignment horizontal="justify" vertical="center" wrapText="1"/>
    </xf>
    <xf numFmtId="0" fontId="29" fillId="9" borderId="31" xfId="0" applyFont="1" applyFill="1" applyBorder="1" applyAlignment="1">
      <alignment horizontal="left" vertical="center" wrapText="1"/>
    </xf>
    <xf numFmtId="0" fontId="28" fillId="0" borderId="17" xfId="0" applyFont="1" applyBorder="1" applyAlignment="1">
      <alignment horizontal="center" vertical="center" wrapText="1"/>
    </xf>
    <xf numFmtId="0" fontId="29" fillId="9" borderId="101" xfId="0" applyFont="1" applyFill="1" applyBorder="1" applyAlignment="1">
      <alignment horizontal="left" vertical="center" wrapText="1"/>
    </xf>
    <xf numFmtId="0" fontId="18" fillId="0" borderId="13" xfId="0" applyFont="1" applyBorder="1" applyAlignment="1">
      <alignment horizontal="justify" wrapText="1"/>
    </xf>
    <xf numFmtId="0" fontId="28" fillId="0" borderId="76" xfId="0" applyFont="1" applyBorder="1" applyAlignment="1">
      <alignment horizontal="center" vertical="center" wrapText="1"/>
    </xf>
    <xf numFmtId="0" fontId="29" fillId="9" borderId="23" xfId="0" applyFont="1" applyFill="1" applyBorder="1" applyAlignment="1">
      <alignment horizontal="left" vertical="center" wrapText="1"/>
    </xf>
    <xf numFmtId="0" fontId="28" fillId="0" borderId="39" xfId="0" applyFont="1" applyBorder="1" applyAlignment="1">
      <alignment horizontal="center" vertical="center" wrapText="1"/>
    </xf>
    <xf numFmtId="0" fontId="23" fillId="3" borderId="20" xfId="0" applyFont="1" applyFill="1" applyBorder="1" applyAlignment="1">
      <alignment horizontal="center" vertical="center" wrapText="1"/>
    </xf>
    <xf numFmtId="0" fontId="23" fillId="3" borderId="21" xfId="0" applyFont="1" applyFill="1" applyBorder="1" applyAlignment="1">
      <alignment horizontal="center" vertical="center" wrapText="1"/>
    </xf>
    <xf numFmtId="0" fontId="28" fillId="9" borderId="25" xfId="0" applyFont="1" applyFill="1" applyBorder="1" applyAlignment="1">
      <alignment horizontal="center" vertical="center" wrapText="1"/>
    </xf>
    <xf numFmtId="165" fontId="28" fillId="0" borderId="13" xfId="0" applyNumberFormat="1" applyFont="1" applyBorder="1" applyAlignment="1">
      <alignment horizontal="center" vertical="center"/>
    </xf>
    <xf numFmtId="165" fontId="28" fillId="0" borderId="26" xfId="0" applyNumberFormat="1" applyFont="1" applyBorder="1" applyAlignment="1">
      <alignment horizontal="center" vertical="center"/>
    </xf>
    <xf numFmtId="0" fontId="28" fillId="0" borderId="13" xfId="0" applyFont="1" applyBorder="1" applyAlignment="1">
      <alignment horizontal="center"/>
    </xf>
    <xf numFmtId="0" fontId="28" fillId="0" borderId="12" xfId="0" applyFont="1" applyBorder="1" applyAlignment="1">
      <alignment horizontal="center"/>
    </xf>
    <xf numFmtId="0" fontId="28" fillId="9" borderId="32" xfId="0" applyFont="1" applyFill="1" applyBorder="1" applyAlignment="1">
      <alignment horizontal="center" vertical="center" wrapText="1"/>
    </xf>
    <xf numFmtId="165" fontId="28" fillId="0" borderId="17" xfId="0" applyNumberFormat="1" applyFont="1" applyBorder="1" applyAlignment="1">
      <alignment horizontal="center" vertical="center"/>
    </xf>
    <xf numFmtId="165" fontId="28" fillId="0" borderId="33" xfId="0" applyNumberFormat="1" applyFont="1" applyBorder="1" applyAlignment="1">
      <alignment horizontal="center" vertical="center"/>
    </xf>
    <xf numFmtId="0" fontId="28" fillId="0" borderId="17" xfId="0" applyFont="1" applyBorder="1" applyAlignment="1">
      <alignment horizontal="center"/>
    </xf>
    <xf numFmtId="0" fontId="28" fillId="0" borderId="80" xfId="0" applyFont="1" applyBorder="1" applyAlignment="1">
      <alignment horizontal="center"/>
    </xf>
    <xf numFmtId="164" fontId="28" fillId="0" borderId="33" xfId="0" applyNumberFormat="1" applyFont="1" applyBorder="1" applyAlignment="1">
      <alignment horizontal="center" vertical="center"/>
    </xf>
    <xf numFmtId="0" fontId="28" fillId="9" borderId="101" xfId="0" applyFont="1" applyFill="1" applyBorder="1" applyAlignment="1">
      <alignment horizontal="center" vertical="center" wrapText="1"/>
    </xf>
    <xf numFmtId="164" fontId="28" fillId="0" borderId="76" xfId="0" applyNumberFormat="1" applyFont="1" applyBorder="1" applyAlignment="1">
      <alignment horizontal="center" vertical="center"/>
    </xf>
    <xf numFmtId="164" fontId="28" fillId="0" borderId="60" xfId="0" applyNumberFormat="1" applyFont="1" applyBorder="1" applyAlignment="1">
      <alignment horizontal="center" vertical="center"/>
    </xf>
    <xf numFmtId="0" fontId="28" fillId="0" borderId="76" xfId="0" applyFont="1" applyBorder="1" applyAlignment="1">
      <alignment horizontal="center"/>
    </xf>
    <xf numFmtId="0" fontId="28" fillId="0" borderId="0" xfId="0" applyFont="1" applyAlignment="1">
      <alignment horizontal="center"/>
    </xf>
    <xf numFmtId="164" fontId="28" fillId="0" borderId="13" xfId="0" applyNumberFormat="1" applyFont="1" applyBorder="1" applyAlignment="1">
      <alignment horizontal="center" vertical="center"/>
    </xf>
    <xf numFmtId="164" fontId="28" fillId="0" borderId="26" xfId="0" applyNumberFormat="1" applyFont="1" applyBorder="1" applyAlignment="1">
      <alignment horizontal="center" vertical="center"/>
    </xf>
    <xf numFmtId="0" fontId="28" fillId="9" borderId="102" xfId="0" applyFont="1" applyFill="1" applyBorder="1" applyAlignment="1">
      <alignment horizontal="center" vertical="center" wrapText="1"/>
    </xf>
    <xf numFmtId="165" fontId="28" fillId="9" borderId="102" xfId="0" applyNumberFormat="1" applyFont="1" applyFill="1" applyBorder="1" applyAlignment="1">
      <alignment horizontal="center" vertical="center"/>
    </xf>
    <xf numFmtId="164" fontId="28" fillId="0" borderId="56" xfId="0" applyNumberFormat="1" applyFont="1" applyBorder="1" applyAlignment="1">
      <alignment horizontal="center" vertical="center"/>
    </xf>
    <xf numFmtId="0" fontId="28" fillId="7" borderId="20" xfId="0" applyFont="1" applyFill="1" applyBorder="1" applyAlignment="1">
      <alignment horizontal="center" vertical="center" wrapText="1"/>
    </xf>
    <xf numFmtId="165" fontId="18" fillId="7" borderId="20" xfId="0" applyNumberFormat="1" applyFont="1" applyFill="1" applyBorder="1" applyAlignment="1">
      <alignment horizontal="center" vertical="center" wrapText="1"/>
    </xf>
    <xf numFmtId="164" fontId="18" fillId="7" borderId="21" xfId="0" applyNumberFormat="1" applyFont="1" applyFill="1" applyBorder="1" applyAlignment="1">
      <alignment horizontal="center" vertical="center" wrapText="1"/>
    </xf>
    <xf numFmtId="0" fontId="28" fillId="7" borderId="32" xfId="0" applyFont="1" applyFill="1" applyBorder="1" applyAlignment="1">
      <alignment horizontal="center" vertical="center" wrapText="1"/>
    </xf>
    <xf numFmtId="0" fontId="28" fillId="8" borderId="32" xfId="0" applyFont="1" applyFill="1" applyBorder="1" applyAlignment="1">
      <alignment horizontal="center" vertical="center" wrapText="1"/>
    </xf>
    <xf numFmtId="0" fontId="28" fillId="7" borderId="98" xfId="0" applyFont="1" applyFill="1" applyBorder="1" applyAlignment="1">
      <alignment horizontal="center" vertical="center" wrapText="1"/>
    </xf>
    <xf numFmtId="0" fontId="18" fillId="0" borderId="25" xfId="0" applyFont="1" applyBorder="1" applyAlignment="1">
      <alignment horizontal="left" vertical="center" wrapText="1"/>
    </xf>
    <xf numFmtId="0" fontId="18" fillId="0" borderId="99" xfId="0" applyFont="1" applyBorder="1" applyAlignment="1">
      <alignment horizontal="center" vertical="center"/>
    </xf>
    <xf numFmtId="165" fontId="18" fillId="7" borderId="21" xfId="0" applyNumberFormat="1" applyFont="1" applyFill="1" applyBorder="1" applyAlignment="1">
      <alignment horizontal="center" vertical="center" wrapText="1"/>
    </xf>
    <xf numFmtId="0" fontId="28" fillId="7" borderId="25" xfId="0" applyFont="1" applyFill="1" applyBorder="1" applyAlignment="1">
      <alignment horizontal="center" vertical="center" wrapText="1"/>
    </xf>
    <xf numFmtId="0" fontId="40" fillId="8" borderId="32" xfId="0" applyFont="1" applyFill="1" applyBorder="1" applyAlignment="1">
      <alignment horizontal="center" vertical="center" wrapText="1"/>
    </xf>
    <xf numFmtId="0" fontId="18" fillId="0" borderId="21" xfId="0" applyFont="1" applyBorder="1" applyAlignment="1">
      <alignment horizontal="center" vertical="center"/>
    </xf>
    <xf numFmtId="164" fontId="28" fillId="9" borderId="25" xfId="0" applyNumberFormat="1" applyFont="1" applyFill="1" applyBorder="1" applyAlignment="1">
      <alignment horizontal="center" vertical="center" wrapText="1"/>
    </xf>
    <xf numFmtId="164" fontId="28" fillId="9" borderId="28" xfId="0" applyNumberFormat="1" applyFont="1" applyFill="1" applyBorder="1" applyAlignment="1">
      <alignment horizontal="center" vertical="center" wrapText="1"/>
    </xf>
    <xf numFmtId="0" fontId="28" fillId="9" borderId="98" xfId="0" applyFont="1" applyFill="1" applyBorder="1" applyAlignment="1">
      <alignment horizontal="center" wrapText="1"/>
    </xf>
    <xf numFmtId="164" fontId="28" fillId="7" borderId="20" xfId="0" applyNumberFormat="1" applyFont="1" applyFill="1" applyBorder="1" applyAlignment="1">
      <alignment horizontal="center" vertical="center" wrapText="1"/>
    </xf>
    <xf numFmtId="164" fontId="28" fillId="7" borderId="21" xfId="0" applyNumberFormat="1" applyFont="1" applyFill="1" applyBorder="1" applyAlignment="1">
      <alignment horizontal="center" vertical="center" wrapText="1"/>
    </xf>
    <xf numFmtId="0" fontId="18" fillId="0" borderId="93" xfId="0" applyFont="1" applyBorder="1" applyAlignment="1">
      <alignment horizontal="left" vertical="center" wrapText="1"/>
    </xf>
    <xf numFmtId="0" fontId="18" fillId="0" borderId="21" xfId="0" applyFont="1" applyBorder="1" applyAlignment="1">
      <alignment horizontal="center" vertical="center" wrapText="1"/>
    </xf>
    <xf numFmtId="165" fontId="28" fillId="0" borderId="20" xfId="0" applyNumberFormat="1" applyFont="1" applyBorder="1" applyAlignment="1">
      <alignment horizontal="center" vertical="center"/>
    </xf>
    <xf numFmtId="0" fontId="41" fillId="8" borderId="20" xfId="0" applyFont="1" applyFill="1" applyBorder="1" applyAlignment="1">
      <alignment horizontal="center" vertical="center" wrapText="1"/>
    </xf>
    <xf numFmtId="164" fontId="28" fillId="9" borderId="20" xfId="0" applyNumberFormat="1" applyFont="1" applyFill="1" applyBorder="1" applyAlignment="1">
      <alignment horizontal="center" vertical="center"/>
    </xf>
    <xf numFmtId="164" fontId="28" fillId="9" borderId="28" xfId="0" applyNumberFormat="1" applyFont="1" applyFill="1" applyBorder="1" applyAlignment="1">
      <alignment horizontal="center" vertical="center"/>
    </xf>
    <xf numFmtId="164" fontId="28" fillId="9" borderId="21" xfId="0" applyNumberFormat="1" applyFont="1" applyFill="1" applyBorder="1" applyAlignment="1">
      <alignment horizontal="center" vertical="center"/>
    </xf>
    <xf numFmtId="0" fontId="28" fillId="9" borderId="98" xfId="0" applyFont="1" applyFill="1" applyBorder="1" applyAlignment="1">
      <alignment horizontal="center" vertical="center" wrapText="1"/>
    </xf>
    <xf numFmtId="0" fontId="28" fillId="9" borderId="31" xfId="0" applyFont="1" applyFill="1" applyBorder="1" applyAlignment="1">
      <alignment horizontal="center" vertical="center" wrapText="1"/>
    </xf>
    <xf numFmtId="164" fontId="28" fillId="9" borderId="32" xfId="0" applyNumberFormat="1" applyFont="1" applyFill="1" applyBorder="1" applyAlignment="1">
      <alignment horizontal="center" vertical="center" wrapText="1"/>
    </xf>
    <xf numFmtId="164" fontId="28" fillId="9" borderId="97" xfId="0" applyNumberFormat="1" applyFont="1" applyFill="1" applyBorder="1" applyAlignment="1">
      <alignment horizontal="center" vertical="center" wrapText="1"/>
    </xf>
    <xf numFmtId="0" fontId="18" fillId="0" borderId="89" xfId="0" applyFont="1" applyBorder="1" applyAlignment="1">
      <alignment horizontal="left" vertical="center" wrapText="1"/>
    </xf>
    <xf numFmtId="164" fontId="18" fillId="7" borderId="20" xfId="0" applyNumberFormat="1" applyFont="1" applyFill="1" applyBorder="1" applyAlignment="1">
      <alignment horizontal="center" vertical="center" wrapText="1"/>
    </xf>
    <xf numFmtId="0" fontId="18" fillId="0" borderId="113" xfId="0" applyFont="1" applyBorder="1" applyAlignment="1">
      <alignment horizontal="left" vertical="center" wrapText="1"/>
    </xf>
    <xf numFmtId="0" fontId="18" fillId="0" borderId="102" xfId="0" applyFont="1" applyBorder="1" applyAlignment="1">
      <alignment horizontal="left" vertical="center" wrapText="1"/>
    </xf>
    <xf numFmtId="0" fontId="18" fillId="7" borderId="100" xfId="0" applyFont="1" applyFill="1" applyBorder="1" applyAlignment="1">
      <alignment horizontal="center" vertical="center" wrapText="1"/>
    </xf>
    <xf numFmtId="0" fontId="28" fillId="9" borderId="25" xfId="0" applyFont="1" applyFill="1" applyBorder="1" applyAlignment="1">
      <alignment horizontal="center" wrapText="1"/>
    </xf>
    <xf numFmtId="0" fontId="28" fillId="9" borderId="100" xfId="0" applyFont="1" applyFill="1" applyBorder="1" applyAlignment="1">
      <alignment horizontal="center" wrapText="1"/>
    </xf>
    <xf numFmtId="0" fontId="18" fillId="9" borderId="25" xfId="0" applyFont="1" applyFill="1" applyBorder="1" applyAlignment="1">
      <alignment horizontal="center" vertical="center" wrapText="1"/>
    </xf>
    <xf numFmtId="164" fontId="18" fillId="9" borderId="31" xfId="0" applyNumberFormat="1" applyFont="1" applyFill="1" applyBorder="1" applyAlignment="1">
      <alignment horizontal="center" vertical="center" wrapText="1"/>
    </xf>
    <xf numFmtId="164" fontId="18" fillId="9" borderId="28" xfId="0" applyNumberFormat="1" applyFont="1" applyFill="1" applyBorder="1" applyAlignment="1">
      <alignment horizontal="center" vertical="center" wrapText="1"/>
    </xf>
    <xf numFmtId="164" fontId="18" fillId="9" borderId="97" xfId="0" applyNumberFormat="1" applyFont="1" applyFill="1" applyBorder="1" applyAlignment="1">
      <alignment horizontal="center" vertical="center" wrapText="1"/>
    </xf>
    <xf numFmtId="0" fontId="18" fillId="0" borderId="93" xfId="0" applyFont="1" applyBorder="1" applyAlignment="1">
      <alignment horizontal="justify" vertical="center" wrapText="1"/>
    </xf>
    <xf numFmtId="164" fontId="28" fillId="0" borderId="17" xfId="0" applyNumberFormat="1" applyFont="1" applyBorder="1" applyAlignment="1">
      <alignment horizontal="center" vertical="center" wrapText="1"/>
    </xf>
    <xf numFmtId="164" fontId="28" fillId="0" borderId="33" xfId="0" applyNumberFormat="1" applyFont="1" applyBorder="1" applyAlignment="1">
      <alignment horizontal="center" vertical="center" wrapText="1"/>
    </xf>
    <xf numFmtId="0" fontId="18" fillId="7" borderId="36" xfId="0" applyFont="1" applyFill="1" applyBorder="1" applyAlignment="1">
      <alignment horizontal="center" vertical="center" wrapText="1"/>
    </xf>
    <xf numFmtId="0" fontId="28" fillId="9" borderId="36" xfId="0" applyFont="1" applyFill="1" applyBorder="1" applyAlignment="1">
      <alignment horizontal="center" vertical="center" wrapText="1"/>
    </xf>
    <xf numFmtId="164" fontId="18" fillId="7" borderId="36" xfId="0" applyNumberFormat="1" applyFont="1" applyFill="1" applyBorder="1" applyAlignment="1">
      <alignment horizontal="center" vertical="center" wrapText="1"/>
    </xf>
    <xf numFmtId="164" fontId="18" fillId="7" borderId="40" xfId="0" applyNumberFormat="1" applyFont="1" applyFill="1" applyBorder="1" applyAlignment="1">
      <alignment horizontal="center" vertical="center" wrapText="1"/>
    </xf>
    <xf numFmtId="0" fontId="18" fillId="7" borderId="20" xfId="0" applyFont="1" applyFill="1" applyBorder="1" applyAlignment="1">
      <alignment wrapText="1"/>
    </xf>
    <xf numFmtId="0" fontId="28" fillId="7" borderId="22" xfId="0" applyFont="1" applyFill="1" applyBorder="1" applyAlignment="1">
      <alignment horizontal="center" vertical="center" wrapText="1"/>
    </xf>
    <xf numFmtId="0" fontId="18" fillId="0" borderId="40" xfId="0" applyFont="1" applyBorder="1" applyAlignment="1">
      <alignment horizontal="center" vertical="center"/>
    </xf>
    <xf numFmtId="0" fontId="29" fillId="0" borderId="20" xfId="0" applyFont="1" applyBorder="1" applyAlignment="1">
      <alignment horizontal="left" vertical="center" wrapText="1"/>
    </xf>
    <xf numFmtId="0" fontId="18" fillId="0" borderId="20" xfId="0" applyFont="1" applyBorder="1" applyAlignment="1">
      <alignment horizontal="justify" wrapText="1"/>
    </xf>
    <xf numFmtId="0" fontId="18" fillId="0" borderId="20" xfId="0" applyFont="1" applyBorder="1" applyAlignment="1">
      <alignment horizontal="justify" vertical="center"/>
    </xf>
    <xf numFmtId="0" fontId="23" fillId="0" borderId="20" xfId="0" applyFont="1" applyBorder="1" applyAlignment="1">
      <alignment horizontal="left" vertical="center" wrapText="1"/>
    </xf>
    <xf numFmtId="0" fontId="28" fillId="9" borderId="25" xfId="0" applyFont="1" applyFill="1" applyBorder="1" applyAlignment="1">
      <alignment horizontal="justify" vertical="center" wrapText="1"/>
    </xf>
    <xf numFmtId="165" fontId="28" fillId="9" borderId="25" xfId="0" applyNumberFormat="1" applyFont="1" applyFill="1" applyBorder="1" applyAlignment="1">
      <alignment horizontal="center" vertical="center" wrapText="1"/>
    </xf>
    <xf numFmtId="0" fontId="28" fillId="9" borderId="32" xfId="0" applyFont="1" applyFill="1" applyBorder="1" applyAlignment="1">
      <alignment horizontal="justify" vertical="center" wrapText="1"/>
    </xf>
    <xf numFmtId="0" fontId="28" fillId="0" borderId="17" xfId="0" applyFont="1" applyBorder="1" applyAlignment="1">
      <alignment horizontal="justify" vertical="center" wrapText="1"/>
    </xf>
    <xf numFmtId="165" fontId="28" fillId="0" borderId="17" xfId="0" applyNumberFormat="1" applyFont="1" applyBorder="1" applyAlignment="1">
      <alignment horizontal="center" vertical="center" wrapText="1"/>
    </xf>
    <xf numFmtId="165" fontId="28" fillId="9" borderId="32" xfId="0" applyNumberFormat="1" applyFont="1" applyFill="1" applyBorder="1" applyAlignment="1">
      <alignment horizontal="center" vertical="center" wrapText="1"/>
    </xf>
    <xf numFmtId="0" fontId="12" fillId="7" borderId="20" xfId="0" applyFont="1" applyFill="1" applyBorder="1" applyAlignment="1">
      <alignment horizontal="center" vertical="center" wrapText="1"/>
    </xf>
    <xf numFmtId="0" fontId="32" fillId="0" borderId="113" xfId="0" applyFont="1" applyBorder="1" applyAlignment="1">
      <alignment horizontal="justify" vertical="center" wrapText="1"/>
    </xf>
    <xf numFmtId="9" fontId="18" fillId="0" borderId="23" xfId="0" applyNumberFormat="1" applyFont="1" applyBorder="1" applyAlignment="1">
      <alignment horizontal="center" vertical="center"/>
    </xf>
    <xf numFmtId="9" fontId="18" fillId="0" borderId="31" xfId="0" applyNumberFormat="1" applyFont="1" applyBorder="1" applyAlignment="1">
      <alignment horizontal="center" vertical="center"/>
    </xf>
    <xf numFmtId="9" fontId="25" fillId="19" borderId="20" xfId="0" applyNumberFormat="1" applyFont="1" applyFill="1" applyBorder="1" applyAlignment="1">
      <alignment horizontal="center" vertical="center"/>
    </xf>
    <xf numFmtId="9" fontId="18" fillId="19" borderId="20" xfId="0" applyNumberFormat="1" applyFont="1" applyFill="1" applyBorder="1" applyAlignment="1">
      <alignment horizontal="center" vertical="center" wrapText="1"/>
    </xf>
    <xf numFmtId="0" fontId="16" fillId="0" borderId="20" xfId="1" applyBorder="1" applyAlignment="1">
      <alignment horizontal="left" vertical="center" wrapText="1"/>
    </xf>
    <xf numFmtId="0" fontId="16" fillId="0" borderId="20" xfId="1" applyBorder="1" applyAlignment="1">
      <alignment vertical="center" wrapText="1"/>
    </xf>
    <xf numFmtId="0" fontId="18" fillId="0" borderId="62" xfId="0" applyFont="1" applyBorder="1" applyAlignment="1">
      <alignment horizontal="justify" vertical="center" wrapText="1"/>
    </xf>
    <xf numFmtId="0" fontId="18" fillId="0" borderId="36" xfId="0" applyFont="1" applyBorder="1" applyAlignment="1">
      <alignment horizontal="left" vertical="center" wrapText="1"/>
    </xf>
    <xf numFmtId="0" fontId="18" fillId="0" borderId="22" xfId="0" applyFont="1" applyBorder="1" applyAlignment="1">
      <alignment vertical="center" wrapText="1"/>
    </xf>
    <xf numFmtId="0" fontId="18" fillId="0" borderId="22" xfId="0" applyFont="1" applyBorder="1" applyAlignment="1">
      <alignment horizontal="left" vertical="center" wrapText="1"/>
    </xf>
    <xf numFmtId="0" fontId="18" fillId="0" borderId="113" xfId="0" applyFont="1" applyBorder="1" applyAlignment="1">
      <alignment vertical="center" wrapText="1"/>
    </xf>
    <xf numFmtId="0" fontId="18" fillId="0" borderId="22" xfId="0" applyFont="1" applyBorder="1" applyAlignment="1">
      <alignment vertical="center"/>
    </xf>
    <xf numFmtId="9" fontId="18" fillId="0" borderId="117" xfId="0" applyNumberFormat="1" applyFont="1" applyBorder="1" applyAlignment="1">
      <alignment horizontal="center" vertical="center"/>
    </xf>
    <xf numFmtId="0" fontId="42" fillId="9" borderId="65" xfId="0" applyFont="1" applyFill="1" applyBorder="1" applyAlignment="1">
      <alignment horizontal="left" vertical="center" wrapText="1"/>
    </xf>
    <xf numFmtId="0" fontId="43" fillId="0" borderId="20" xfId="0" applyFont="1" applyBorder="1" applyAlignment="1">
      <alignment vertical="center" wrapText="1"/>
    </xf>
    <xf numFmtId="0" fontId="44" fillId="0" borderId="22" xfId="0" applyFont="1" applyBorder="1" applyAlignment="1">
      <alignment vertical="center" wrapText="1"/>
    </xf>
    <xf numFmtId="0" fontId="45" fillId="0" borderId="25" xfId="0" applyFont="1" applyBorder="1" applyAlignment="1">
      <alignment horizontal="left" vertical="center" wrapText="1"/>
    </xf>
    <xf numFmtId="0" fontId="43" fillId="0" borderId="20" xfId="0" applyFont="1" applyBorder="1" applyAlignment="1">
      <alignment horizontal="left" vertical="center" wrapText="1"/>
    </xf>
    <xf numFmtId="0" fontId="43" fillId="0" borderId="22" xfId="0" applyFont="1" applyBorder="1" applyAlignment="1">
      <alignment horizontal="left" vertical="center"/>
    </xf>
    <xf numFmtId="0" fontId="46" fillId="0" borderId="22" xfId="1" applyFont="1" applyBorder="1" applyAlignment="1">
      <alignment vertical="center" wrapText="1"/>
    </xf>
    <xf numFmtId="0" fontId="25" fillId="0" borderId="20" xfId="0" applyFont="1" applyBorder="1" applyAlignment="1">
      <alignment vertical="center" wrapText="1"/>
    </xf>
    <xf numFmtId="0" fontId="49" fillId="0" borderId="98" xfId="0" applyFont="1" applyBorder="1" applyAlignment="1">
      <alignment horizontal="left" vertical="center" wrapText="1"/>
    </xf>
    <xf numFmtId="0" fontId="43" fillId="0" borderId="84" xfId="0" applyFont="1" applyBorder="1" applyAlignment="1">
      <alignment horizontal="left" vertical="center" wrapText="1"/>
    </xf>
    <xf numFmtId="0" fontId="18" fillId="0" borderId="84" xfId="0" applyFont="1" applyBorder="1" applyAlignment="1">
      <alignment vertical="center" wrapText="1"/>
    </xf>
    <xf numFmtId="0" fontId="18" fillId="0" borderId="113" xfId="0" applyFont="1" applyBorder="1" applyAlignment="1">
      <alignment vertical="center"/>
    </xf>
    <xf numFmtId="0" fontId="18" fillId="0" borderId="31" xfId="0" applyFont="1" applyBorder="1" applyAlignment="1">
      <alignment vertical="center" wrapText="1"/>
    </xf>
    <xf numFmtId="0" fontId="43" fillId="0" borderId="85" xfId="0" applyFont="1" applyBorder="1" applyAlignment="1">
      <alignment horizontal="left" vertical="center"/>
    </xf>
    <xf numFmtId="0" fontId="43" fillId="0" borderId="31" xfId="0" applyFont="1" applyBorder="1" applyAlignment="1">
      <alignment horizontal="left" vertical="center"/>
    </xf>
    <xf numFmtId="0" fontId="43" fillId="0" borderId="20" xfId="0" applyFont="1" applyBorder="1" applyAlignment="1">
      <alignment horizontal="left" vertical="center"/>
    </xf>
    <xf numFmtId="0" fontId="43" fillId="0" borderId="22" xfId="0" applyFont="1" applyBorder="1" applyAlignment="1">
      <alignment vertical="center"/>
    </xf>
    <xf numFmtId="0" fontId="43" fillId="0" borderId="20" xfId="0" applyFont="1" applyBorder="1" applyAlignment="1">
      <alignment vertical="center"/>
    </xf>
    <xf numFmtId="0" fontId="52" fillId="0" borderId="22" xfId="0" applyFont="1" applyBorder="1" applyAlignment="1">
      <alignment vertical="center" wrapText="1"/>
    </xf>
    <xf numFmtId="0" fontId="52" fillId="0" borderId="20" xfId="0" applyFont="1" applyBorder="1" applyAlignment="1">
      <alignment vertical="center" wrapText="1"/>
    </xf>
    <xf numFmtId="0" fontId="43" fillId="0" borderId="22" xfId="0" applyFont="1" applyBorder="1" applyAlignment="1">
      <alignment horizontal="left" vertical="center" wrapText="1"/>
    </xf>
    <xf numFmtId="0" fontId="43" fillId="0" borderId="22" xfId="0" applyFont="1" applyBorder="1" applyAlignment="1">
      <alignment vertical="center" wrapText="1"/>
    </xf>
    <xf numFmtId="0" fontId="43" fillId="0" borderId="25" xfId="0" applyFont="1" applyBorder="1" applyAlignment="1">
      <alignment horizontal="left" vertical="center" wrapText="1"/>
    </xf>
    <xf numFmtId="0" fontId="43" fillId="0" borderId="25" xfId="0" applyFont="1" applyBorder="1" applyAlignment="1">
      <alignment vertical="center" wrapText="1"/>
    </xf>
    <xf numFmtId="0" fontId="18" fillId="0" borderId="25" xfId="0" applyFont="1" applyBorder="1" applyAlignment="1">
      <alignment vertical="center" wrapText="1"/>
    </xf>
    <xf numFmtId="0" fontId="18" fillId="0" borderId="20" xfId="3" applyFont="1" applyBorder="1" applyAlignment="1">
      <alignment horizontal="left" vertical="center" wrapText="1"/>
    </xf>
    <xf numFmtId="0" fontId="25" fillId="0" borderId="20" xfId="3" applyFont="1" applyBorder="1" applyAlignment="1">
      <alignment horizontal="left" vertical="center" wrapText="1"/>
    </xf>
    <xf numFmtId="0" fontId="53" fillId="0" borderId="20" xfId="0" applyFont="1" applyBorder="1" applyAlignment="1">
      <alignment horizontal="left" vertical="center" wrapText="1"/>
    </xf>
    <xf numFmtId="0" fontId="53" fillId="0" borderId="31" xfId="0" applyFont="1" applyBorder="1" applyAlignment="1">
      <alignment horizontal="left" vertical="center" wrapText="1"/>
    </xf>
    <xf numFmtId="0" fontId="31" fillId="0" borderId="63" xfId="0" applyFont="1" applyBorder="1" applyAlignment="1">
      <alignment vertical="center" wrapText="1"/>
    </xf>
    <xf numFmtId="0" fontId="53" fillId="0" borderId="31"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1" xfId="0" applyFont="1" applyBorder="1" applyAlignment="1">
      <alignment vertical="center" wrapText="1"/>
    </xf>
    <xf numFmtId="0" fontId="53" fillId="0" borderId="20" xfId="0" applyFont="1" applyBorder="1" applyAlignment="1">
      <alignment horizontal="center" vertical="center"/>
    </xf>
    <xf numFmtId="0" fontId="31" fillId="0" borderId="20" xfId="0" applyFont="1" applyBorder="1" applyAlignment="1">
      <alignment horizontal="left" vertical="center"/>
    </xf>
    <xf numFmtId="0" fontId="31" fillId="0" borderId="113" xfId="0" applyFont="1" applyFill="1" applyBorder="1" applyAlignment="1">
      <alignment horizontal="justify" vertical="center" wrapText="1"/>
    </xf>
    <xf numFmtId="9" fontId="18" fillId="0" borderId="23" xfId="0" applyNumberFormat="1" applyFont="1" applyBorder="1" applyAlignment="1">
      <alignment horizontal="center" vertical="center"/>
    </xf>
    <xf numFmtId="9" fontId="18" fillId="0" borderId="31" xfId="0" applyNumberFormat="1" applyFont="1" applyBorder="1" applyAlignment="1">
      <alignment horizontal="center" vertical="center"/>
    </xf>
    <xf numFmtId="9" fontId="18" fillId="0" borderId="25" xfId="0" applyNumberFormat="1" applyFont="1" applyBorder="1" applyAlignment="1">
      <alignment horizontal="center" vertical="center"/>
    </xf>
    <xf numFmtId="0" fontId="18" fillId="0" borderId="113" xfId="0" applyFont="1" applyBorder="1" applyAlignment="1">
      <alignment horizontal="center" vertical="center"/>
    </xf>
    <xf numFmtId="0" fontId="18" fillId="0" borderId="0" xfId="0" applyFont="1" applyFill="1" applyAlignment="1">
      <alignment vertical="center" wrapText="1"/>
    </xf>
    <xf numFmtId="17" fontId="9" fillId="6" borderId="41" xfId="0" applyNumberFormat="1" applyFont="1" applyFill="1" applyBorder="1" applyAlignment="1">
      <alignment horizontal="center" vertical="center" wrapText="1"/>
    </xf>
    <xf numFmtId="0" fontId="21" fillId="0" borderId="42" xfId="0" applyFont="1" applyBorder="1"/>
    <xf numFmtId="0" fontId="21" fillId="0" borderId="62" xfId="0" applyFont="1" applyBorder="1"/>
    <xf numFmtId="0" fontId="21" fillId="0" borderId="43" xfId="0" applyFont="1" applyBorder="1"/>
    <xf numFmtId="9" fontId="9" fillId="6" borderId="11" xfId="0" applyNumberFormat="1" applyFont="1" applyFill="1" applyBorder="1" applyAlignment="1">
      <alignment horizontal="center" vertical="center" wrapText="1"/>
    </xf>
    <xf numFmtId="0" fontId="21" fillId="0" borderId="13" xfId="0" applyFont="1" applyBorder="1"/>
    <xf numFmtId="0" fontId="23" fillId="2" borderId="24" xfId="0" applyFont="1" applyFill="1" applyBorder="1" applyAlignment="1">
      <alignment horizontal="center" vertical="center" wrapText="1"/>
    </xf>
    <xf numFmtId="0" fontId="21" fillId="0" borderId="27" xfId="0" applyFont="1" applyBorder="1"/>
    <xf numFmtId="0" fontId="21" fillId="0" borderId="30" xfId="0" applyFont="1" applyBorder="1"/>
    <xf numFmtId="9" fontId="18" fillId="0" borderId="15" xfId="0" applyNumberFormat="1" applyFont="1" applyBorder="1" applyAlignment="1">
      <alignment horizontal="center" vertical="center"/>
    </xf>
    <xf numFmtId="0" fontId="21" fillId="0" borderId="29" xfId="0" applyFont="1" applyBorder="1"/>
    <xf numFmtId="0" fontId="21" fillId="0" borderId="19" xfId="0" applyFont="1" applyBorder="1"/>
    <xf numFmtId="0" fontId="21" fillId="0" borderId="35" xfId="0" applyFont="1" applyBorder="1"/>
    <xf numFmtId="0" fontId="8" fillId="3" borderId="11" xfId="0" applyFont="1" applyFill="1" applyBorder="1" applyAlignment="1">
      <alignment horizontal="center" vertical="center"/>
    </xf>
    <xf numFmtId="0" fontId="21" fillId="0" borderId="12" xfId="0" applyFont="1" applyBorder="1"/>
    <xf numFmtId="0" fontId="21" fillId="0" borderId="14" xfId="0" applyFont="1" applyBorder="1"/>
    <xf numFmtId="0" fontId="8" fillId="5" borderId="23" xfId="0" applyFont="1" applyFill="1" applyBorder="1" applyAlignment="1">
      <alignment horizontal="center" vertical="center" wrapText="1"/>
    </xf>
    <xf numFmtId="0" fontId="8" fillId="5" borderId="31" xfId="0" applyFont="1" applyFill="1" applyBorder="1" applyAlignment="1">
      <alignment horizontal="center" vertical="center" wrapText="1"/>
    </xf>
    <xf numFmtId="0" fontId="8" fillId="5" borderId="11" xfId="0" applyFont="1" applyFill="1" applyBorder="1" applyAlignment="1">
      <alignment horizontal="center" vertical="center"/>
    </xf>
    <xf numFmtId="0" fontId="8" fillId="5" borderId="15" xfId="0" applyFont="1" applyFill="1" applyBorder="1" applyAlignment="1">
      <alignment horizontal="center" vertical="center" wrapText="1"/>
    </xf>
    <xf numFmtId="0" fontId="9" fillId="6" borderId="84" xfId="0" applyFont="1" applyFill="1" applyBorder="1" applyAlignment="1">
      <alignment horizontal="center" vertical="center" wrapText="1"/>
    </xf>
    <xf numFmtId="0" fontId="9" fillId="6" borderId="116" xfId="0" applyFont="1" applyFill="1" applyBorder="1" applyAlignment="1">
      <alignment horizontal="center" vertical="center" wrapText="1"/>
    </xf>
    <xf numFmtId="0" fontId="9" fillId="6" borderId="89" xfId="0" applyFont="1" applyFill="1" applyBorder="1" applyAlignment="1">
      <alignment horizontal="center" vertical="center" wrapText="1"/>
    </xf>
    <xf numFmtId="9" fontId="18" fillId="0" borderId="23" xfId="0" applyNumberFormat="1" applyFont="1" applyBorder="1" applyAlignment="1">
      <alignment horizontal="center" vertical="center"/>
    </xf>
    <xf numFmtId="9" fontId="18" fillId="0" borderId="112" xfId="0" applyNumberFormat="1" applyFont="1" applyBorder="1" applyAlignment="1">
      <alignment horizontal="center" vertical="center"/>
    </xf>
    <xf numFmtId="9" fontId="18" fillId="0" borderId="31" xfId="0" applyNumberFormat="1" applyFont="1" applyBorder="1" applyAlignment="1">
      <alignment horizontal="center" vertical="center"/>
    </xf>
    <xf numFmtId="0" fontId="19" fillId="0" borderId="0" xfId="0" applyFont="1" applyAlignment="1">
      <alignment horizontal="center" vertical="center" wrapText="1"/>
    </xf>
    <xf numFmtId="0" fontId="18" fillId="0" borderId="0" xfId="0" applyFont="1"/>
    <xf numFmtId="0" fontId="20" fillId="2" borderId="1" xfId="0" applyFont="1" applyFill="1" applyBorder="1" applyAlignment="1">
      <alignment horizontal="center" vertical="center" wrapText="1"/>
    </xf>
    <xf numFmtId="0" fontId="21" fillId="0" borderId="2" xfId="0" applyFont="1" applyBorder="1"/>
    <xf numFmtId="0" fontId="21" fillId="0" borderId="3" xfId="0" applyFont="1" applyBorder="1"/>
    <xf numFmtId="0" fontId="8" fillId="0" borderId="4" xfId="0" applyFont="1" applyBorder="1" applyAlignment="1">
      <alignment horizontal="center" vertical="center" wrapText="1"/>
    </xf>
    <xf numFmtId="0" fontId="8" fillId="3" borderId="5" xfId="0" applyFont="1" applyFill="1" applyBorder="1" applyAlignment="1">
      <alignment horizontal="center" vertical="center" wrapText="1"/>
    </xf>
    <xf numFmtId="0" fontId="21" fillId="0" borderId="6" xfId="0" applyFont="1" applyBorder="1"/>
    <xf numFmtId="0" fontId="21" fillId="0" borderId="16" xfId="0" applyFont="1" applyBorder="1"/>
    <xf numFmtId="0" fontId="21" fillId="0" borderId="17" xfId="0" applyFont="1" applyBorder="1"/>
    <xf numFmtId="0" fontId="8" fillId="3" borderId="7" xfId="0" applyFont="1" applyFill="1" applyBorder="1" applyAlignment="1">
      <alignment horizontal="center" vertical="center" wrapText="1"/>
    </xf>
    <xf numFmtId="0" fontId="21" fillId="0" borderId="18" xfId="0" applyFont="1" applyBorder="1"/>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21" fillId="0" borderId="10" xfId="0" applyFont="1" applyBorder="1"/>
    <xf numFmtId="0" fontId="8" fillId="4" borderId="11" xfId="0" applyFont="1" applyFill="1" applyBorder="1" applyAlignment="1">
      <alignment horizontal="center" vertical="center"/>
    </xf>
    <xf numFmtId="0" fontId="28" fillId="9" borderId="1" xfId="0" applyFont="1" applyFill="1" applyBorder="1" applyAlignment="1">
      <alignment horizontal="center" vertical="center" wrapText="1"/>
    </xf>
    <xf numFmtId="164" fontId="28" fillId="9" borderId="1" xfId="0" applyNumberFormat="1" applyFont="1" applyFill="1" applyBorder="1" applyAlignment="1">
      <alignment horizontal="center" vertical="center" wrapText="1"/>
    </xf>
    <xf numFmtId="17" fontId="29" fillId="6" borderId="66" xfId="0" applyNumberFormat="1" applyFont="1" applyFill="1" applyBorder="1" applyAlignment="1">
      <alignment horizontal="center" vertical="center" wrapText="1"/>
    </xf>
    <xf numFmtId="0" fontId="21" fillId="0" borderId="67" xfId="0" applyFont="1" applyBorder="1"/>
    <xf numFmtId="0" fontId="21" fillId="0" borderId="68" xfId="0" applyFont="1" applyBorder="1"/>
    <xf numFmtId="0" fontId="29" fillId="9" borderId="1" xfId="0" applyFont="1" applyFill="1" applyBorder="1" applyAlignment="1">
      <alignment horizontal="center" vertical="center" wrapText="1"/>
    </xf>
    <xf numFmtId="0" fontId="18" fillId="9" borderId="1" xfId="0" applyFont="1" applyFill="1" applyBorder="1" applyAlignment="1">
      <alignment horizontal="right" vertical="center" wrapText="1"/>
    </xf>
    <xf numFmtId="0" fontId="28" fillId="9" borderId="1" xfId="0" applyFont="1" applyFill="1" applyBorder="1" applyAlignment="1">
      <alignment horizontal="left" vertical="center" wrapText="1"/>
    </xf>
    <xf numFmtId="0" fontId="29" fillId="6" borderId="11" xfId="0" applyFont="1" applyFill="1" applyBorder="1" applyAlignment="1">
      <alignment horizontal="center" vertical="center" wrapText="1"/>
    </xf>
    <xf numFmtId="0" fontId="29" fillId="9" borderId="47" xfId="0" applyFont="1" applyFill="1" applyBorder="1" applyAlignment="1">
      <alignment horizontal="left" vertical="center" wrapText="1"/>
    </xf>
    <xf numFmtId="0" fontId="21" fillId="0" borderId="48" xfId="0" applyFont="1" applyBorder="1"/>
    <xf numFmtId="0" fontId="21" fillId="0" borderId="57" xfId="0" applyFont="1" applyBorder="1"/>
    <xf numFmtId="0" fontId="21" fillId="0" borderId="58" xfId="0" applyFont="1" applyBorder="1"/>
    <xf numFmtId="0" fontId="21" fillId="0" borderId="52" xfId="0" applyFont="1" applyBorder="1"/>
    <xf numFmtId="0" fontId="21" fillId="0" borderId="53" xfId="0" applyFont="1" applyBorder="1"/>
    <xf numFmtId="0" fontId="29" fillId="9" borderId="49" xfId="0" applyFont="1" applyFill="1" applyBorder="1" applyAlignment="1">
      <alignment horizontal="left" vertical="center" wrapText="1"/>
    </xf>
    <xf numFmtId="0" fontId="21" fillId="0" borderId="50" xfId="0" applyFont="1" applyBorder="1"/>
    <xf numFmtId="0" fontId="21" fillId="0" borderId="51" xfId="0" applyFont="1" applyBorder="1"/>
    <xf numFmtId="0" fontId="21" fillId="0" borderId="59" xfId="0" applyFont="1" applyBorder="1"/>
    <xf numFmtId="0" fontId="21" fillId="0" borderId="60" xfId="0" applyFont="1" applyBorder="1"/>
    <xf numFmtId="0" fontId="21" fillId="0" borderId="54" xfId="0" applyFont="1" applyBorder="1"/>
    <xf numFmtId="0" fontId="21" fillId="0" borderId="55" xfId="0" applyFont="1" applyBorder="1"/>
    <xf numFmtId="0" fontId="21" fillId="0" borderId="56" xfId="0" applyFont="1" applyBorder="1"/>
    <xf numFmtId="0" fontId="37" fillId="9" borderId="44" xfId="0" applyFont="1" applyFill="1" applyBorder="1" applyAlignment="1">
      <alignment horizontal="center" vertical="center" wrapText="1"/>
    </xf>
    <xf numFmtId="0" fontId="21" fillId="0" borderId="45" xfId="0" applyFont="1" applyBorder="1"/>
    <xf numFmtId="0" fontId="37" fillId="9" borderId="47" xfId="0" applyFont="1" applyFill="1" applyBorder="1" applyAlignment="1">
      <alignment horizontal="center" vertical="center" wrapText="1"/>
    </xf>
    <xf numFmtId="0" fontId="21" fillId="0" borderId="61" xfId="0" applyFont="1" applyBorder="1"/>
    <xf numFmtId="0" fontId="23" fillId="0" borderId="0" xfId="0" applyFont="1" applyAlignment="1">
      <alignment horizontal="center" vertical="center" wrapText="1"/>
    </xf>
    <xf numFmtId="0" fontId="23" fillId="10" borderId="11" xfId="0" applyFont="1" applyFill="1" applyBorder="1" applyAlignment="1">
      <alignment horizontal="left" vertical="center" wrapText="1"/>
    </xf>
    <xf numFmtId="0" fontId="29" fillId="9" borderId="44" xfId="0" applyFont="1" applyFill="1" applyBorder="1" applyAlignment="1">
      <alignment horizontal="left" vertical="center" wrapText="1"/>
    </xf>
    <xf numFmtId="0" fontId="29" fillId="9" borderId="1" xfId="0" applyFont="1" applyFill="1" applyBorder="1" applyAlignment="1">
      <alignment horizontal="left" vertical="center" wrapText="1"/>
    </xf>
    <xf numFmtId="17" fontId="29" fillId="6" borderId="41" xfId="0" applyNumberFormat="1" applyFont="1" applyFill="1" applyBorder="1" applyAlignment="1">
      <alignment horizontal="center" vertical="center" wrapText="1"/>
    </xf>
    <xf numFmtId="9" fontId="23" fillId="6" borderId="11" xfId="0" applyNumberFormat="1" applyFont="1" applyFill="1" applyBorder="1" applyAlignment="1">
      <alignment horizontal="center" vertical="center" wrapText="1"/>
    </xf>
    <xf numFmtId="0" fontId="23" fillId="3" borderId="9" xfId="0" applyFont="1" applyFill="1" applyBorder="1" applyAlignment="1">
      <alignment horizontal="center" vertical="center"/>
    </xf>
    <xf numFmtId="0" fontId="21" fillId="0" borderId="74" xfId="0" applyFont="1" applyBorder="1"/>
    <xf numFmtId="0" fontId="21" fillId="0" borderId="75" xfId="0" applyFont="1" applyBorder="1"/>
    <xf numFmtId="0" fontId="23" fillId="5" borderId="15" xfId="0" applyFont="1" applyFill="1" applyBorder="1" applyAlignment="1">
      <alignment horizontal="center" vertical="center" wrapText="1"/>
    </xf>
    <xf numFmtId="0" fontId="29" fillId="6" borderId="84" xfId="0" applyFont="1" applyFill="1" applyBorder="1" applyAlignment="1">
      <alignment horizontal="center" vertical="center" wrapText="1"/>
    </xf>
    <xf numFmtId="0" fontId="29" fillId="6" borderId="116" xfId="0" applyFont="1" applyFill="1" applyBorder="1" applyAlignment="1">
      <alignment horizontal="center" vertical="center" wrapText="1"/>
    </xf>
    <xf numFmtId="0" fontId="29" fillId="6" borderId="89" xfId="0" applyFont="1" applyFill="1" applyBorder="1" applyAlignment="1">
      <alignment horizontal="center" vertical="center" wrapText="1"/>
    </xf>
    <xf numFmtId="0" fontId="23" fillId="5" borderId="23" xfId="0" applyFont="1" applyFill="1" applyBorder="1" applyAlignment="1">
      <alignment horizontal="center" vertical="center" wrapText="1"/>
    </xf>
    <xf numFmtId="0" fontId="23" fillId="5" borderId="31" xfId="0" applyFont="1" applyFill="1" applyBorder="1" applyAlignment="1">
      <alignment horizontal="center" vertical="center" wrapText="1"/>
    </xf>
    <xf numFmtId="0" fontId="23" fillId="0" borderId="69" xfId="0" applyFont="1" applyBorder="1" applyAlignment="1">
      <alignment horizontal="center" vertical="center" wrapText="1"/>
    </xf>
    <xf numFmtId="0" fontId="23" fillId="11" borderId="1" xfId="0" applyFont="1" applyFill="1" applyBorder="1" applyAlignment="1">
      <alignment horizontal="center" vertical="center" wrapText="1"/>
    </xf>
    <xf numFmtId="0" fontId="21" fillId="0" borderId="70" xfId="0" applyFont="1" applyBorder="1"/>
    <xf numFmtId="0" fontId="23" fillId="0" borderId="11" xfId="0" applyFont="1" applyBorder="1" applyAlignment="1">
      <alignment horizontal="center" vertical="center" wrapText="1"/>
    </xf>
    <xf numFmtId="0" fontId="23" fillId="3" borderId="72" xfId="0" applyFont="1" applyFill="1" applyBorder="1" applyAlignment="1">
      <alignment horizontal="center" vertical="center" wrapText="1"/>
    </xf>
    <xf numFmtId="0" fontId="21" fillId="0" borderId="73" xfId="0" applyFont="1" applyBorder="1"/>
    <xf numFmtId="0" fontId="23" fillId="4" borderId="9" xfId="0" applyFont="1" applyFill="1" applyBorder="1" applyAlignment="1">
      <alignment horizontal="center" vertical="center"/>
    </xf>
    <xf numFmtId="0" fontId="23" fillId="5" borderId="9" xfId="0" applyFont="1" applyFill="1" applyBorder="1" applyAlignment="1">
      <alignment horizontal="center" vertical="center"/>
    </xf>
    <xf numFmtId="0" fontId="6" fillId="0" borderId="42" xfId="0" applyFont="1" applyBorder="1"/>
    <xf numFmtId="0" fontId="6" fillId="0" borderId="62" xfId="0" applyFont="1" applyBorder="1"/>
    <xf numFmtId="0" fontId="6" fillId="0" borderId="43" xfId="0" applyFont="1" applyBorder="1"/>
    <xf numFmtId="9" fontId="9" fillId="6" borderId="9" xfId="0" applyNumberFormat="1" applyFont="1" applyFill="1" applyBorder="1" applyAlignment="1">
      <alignment horizontal="center" vertical="center" wrapText="1"/>
    </xf>
    <xf numFmtId="0" fontId="6" fillId="0" borderId="75" xfId="0" applyFont="1" applyBorder="1"/>
    <xf numFmtId="0" fontId="2" fillId="0" borderId="0" xfId="0" applyFont="1" applyAlignment="1">
      <alignment horizontal="center" vertical="center" wrapText="1"/>
    </xf>
    <xf numFmtId="0" fontId="0" fillId="0" borderId="0" xfId="0"/>
    <xf numFmtId="0" fontId="5" fillId="12" borderId="1" xfId="0" applyFont="1" applyFill="1" applyBorder="1" applyAlignment="1">
      <alignment horizontal="center" vertical="center" wrapText="1"/>
    </xf>
    <xf numFmtId="0" fontId="6" fillId="0" borderId="2" xfId="0" applyFont="1" applyBorder="1"/>
    <xf numFmtId="0" fontId="6" fillId="0" borderId="3" xfId="0" applyFont="1" applyBorder="1"/>
    <xf numFmtId="0" fontId="15" fillId="0" borderId="11" xfId="0" applyFont="1" applyBorder="1" applyAlignment="1">
      <alignment horizontal="center" vertical="center" wrapText="1"/>
    </xf>
    <xf numFmtId="0" fontId="6" fillId="0" borderId="12" xfId="0" applyFont="1" applyBorder="1"/>
    <xf numFmtId="0" fontId="6" fillId="0" borderId="13" xfId="0" applyFont="1" applyBorder="1"/>
    <xf numFmtId="0" fontId="7" fillId="13" borderId="49" xfId="0" applyFont="1" applyFill="1" applyBorder="1" applyAlignment="1">
      <alignment horizontal="center" vertical="center" wrapText="1"/>
    </xf>
    <xf numFmtId="0" fontId="6" fillId="0" borderId="71" xfId="0" applyFont="1" applyBorder="1"/>
    <xf numFmtId="0" fontId="6" fillId="0" borderId="16" xfId="0" applyFont="1" applyBorder="1"/>
    <xf numFmtId="0" fontId="6" fillId="0" borderId="17" xfId="0" applyFont="1" applyBorder="1"/>
    <xf numFmtId="0" fontId="7" fillId="13" borderId="95" xfId="0" applyFont="1" applyFill="1" applyBorder="1" applyAlignment="1">
      <alignment horizontal="center" vertical="center" wrapText="1"/>
    </xf>
    <xf numFmtId="0" fontId="6" fillId="0" borderId="18" xfId="0" applyFont="1" applyBorder="1"/>
    <xf numFmtId="0" fontId="7" fillId="13" borderId="96" xfId="0" applyFont="1" applyFill="1" applyBorder="1" applyAlignment="1">
      <alignment horizontal="center" vertical="center" wrapText="1"/>
    </xf>
    <xf numFmtId="0" fontId="6" fillId="0" borderId="19" xfId="0" applyFont="1" applyBorder="1"/>
    <xf numFmtId="0" fontId="7" fillId="13" borderId="9" xfId="0" applyFont="1" applyFill="1" applyBorder="1" applyAlignment="1">
      <alignment horizontal="center" vertical="center" wrapText="1"/>
    </xf>
    <xf numFmtId="0" fontId="6" fillId="0" borderId="10" xfId="0" applyFont="1" applyBorder="1"/>
    <xf numFmtId="0" fontId="7" fillId="4" borderId="11" xfId="0" applyFont="1" applyFill="1" applyBorder="1" applyAlignment="1">
      <alignment horizontal="center" vertical="center"/>
    </xf>
    <xf numFmtId="0" fontId="7" fillId="13" borderId="11" xfId="0" applyFont="1" applyFill="1" applyBorder="1" applyAlignment="1">
      <alignment horizontal="center" vertical="center"/>
    </xf>
    <xf numFmtId="0" fontId="10" fillId="12" borderId="24" xfId="0" applyFont="1" applyFill="1" applyBorder="1" applyAlignment="1">
      <alignment horizontal="center" vertical="center" wrapText="1"/>
    </xf>
    <xf numFmtId="0" fontId="6" fillId="0" borderId="30" xfId="0" applyFont="1" applyBorder="1"/>
    <xf numFmtId="9" fontId="4" fillId="0" borderId="15" xfId="0" applyNumberFormat="1" applyFont="1" applyBorder="1" applyAlignment="1">
      <alignment horizontal="center" vertical="center"/>
    </xf>
    <xf numFmtId="0" fontId="23" fillId="3" borderId="11" xfId="0" applyFont="1" applyFill="1" applyBorder="1" applyAlignment="1">
      <alignment horizontal="center" vertical="center"/>
    </xf>
    <xf numFmtId="0" fontId="23" fillId="5" borderId="112" xfId="0" applyFont="1" applyFill="1" applyBorder="1" applyAlignment="1">
      <alignment horizontal="center" vertical="center" wrapText="1"/>
    </xf>
    <xf numFmtId="9" fontId="29" fillId="6" borderId="9" xfId="0" applyNumberFormat="1" applyFont="1" applyFill="1" applyBorder="1" applyAlignment="1">
      <alignment horizontal="center" vertical="center" wrapText="1"/>
    </xf>
    <xf numFmtId="0" fontId="23" fillId="14" borderId="24" xfId="0" applyFont="1" applyFill="1" applyBorder="1" applyAlignment="1">
      <alignment horizontal="center" vertical="center" wrapText="1"/>
    </xf>
    <xf numFmtId="0" fontId="21" fillId="0" borderId="111" xfId="0" applyFont="1" applyBorder="1"/>
    <xf numFmtId="0" fontId="23" fillId="14" borderId="1" xfId="0" applyFont="1" applyFill="1" applyBorder="1" applyAlignment="1">
      <alignment horizontal="center" vertical="center" wrapText="1"/>
    </xf>
    <xf numFmtId="0" fontId="23" fillId="0" borderId="4" xfId="0" applyFont="1" applyBorder="1" applyAlignment="1">
      <alignment horizontal="center" vertical="center" wrapText="1"/>
    </xf>
    <xf numFmtId="0" fontId="23" fillId="3" borderId="49" xfId="0" applyFont="1" applyFill="1" applyBorder="1" applyAlignment="1">
      <alignment horizontal="center" vertical="center" wrapText="1"/>
    </xf>
    <xf numFmtId="0" fontId="21" fillId="0" borderId="71" xfId="0" applyFont="1" applyBorder="1"/>
    <xf numFmtId="0" fontId="23" fillId="3" borderId="95" xfId="0" applyFont="1" applyFill="1" applyBorder="1" applyAlignment="1">
      <alignment horizontal="center" vertical="center" wrapText="1"/>
    </xf>
    <xf numFmtId="0" fontId="23" fillId="3" borderId="96" xfId="0" applyFont="1" applyFill="1" applyBorder="1" applyAlignment="1">
      <alignment horizontal="center" vertical="center" wrapText="1"/>
    </xf>
    <xf numFmtId="0" fontId="23" fillId="4" borderId="11" xfId="0" applyFont="1" applyFill="1" applyBorder="1" applyAlignment="1">
      <alignment horizontal="center" vertical="center"/>
    </xf>
    <xf numFmtId="0" fontId="23" fillId="15" borderId="1" xfId="0" applyFont="1" applyFill="1" applyBorder="1" applyAlignment="1">
      <alignment horizontal="center" vertical="center" wrapText="1"/>
    </xf>
    <xf numFmtId="0" fontId="29" fillId="15" borderId="24" xfId="0" applyFont="1" applyFill="1" applyBorder="1" applyAlignment="1">
      <alignment horizontal="center" vertical="center" wrapText="1"/>
    </xf>
    <xf numFmtId="0" fontId="29" fillId="16" borderId="15" xfId="0" applyFont="1" applyFill="1" applyBorder="1" applyAlignment="1">
      <alignment horizontal="center" vertical="center" wrapText="1"/>
    </xf>
    <xf numFmtId="9" fontId="29" fillId="6" borderId="11" xfId="0" applyNumberFormat="1" applyFont="1" applyFill="1" applyBorder="1" applyAlignment="1">
      <alignment horizontal="center" vertical="center" wrapText="1"/>
    </xf>
    <xf numFmtId="0" fontId="23" fillId="0" borderId="103" xfId="0" applyFont="1" applyBorder="1" applyAlignment="1">
      <alignment horizontal="center" vertical="center" wrapText="1"/>
    </xf>
    <xf numFmtId="0" fontId="21" fillId="0" borderId="103" xfId="0" applyFont="1" applyBorder="1"/>
    <xf numFmtId="0" fontId="23" fillId="16" borderId="104" xfId="0" applyFont="1" applyFill="1" applyBorder="1" applyAlignment="1">
      <alignment horizontal="center" vertical="center" wrapText="1"/>
    </xf>
    <xf numFmtId="0" fontId="21" fillId="0" borderId="105" xfId="0" applyFont="1" applyBorder="1"/>
    <xf numFmtId="0" fontId="21" fillId="0" borderId="106" xfId="0" applyFont="1" applyBorder="1"/>
    <xf numFmtId="0" fontId="23" fillId="3" borderId="84" xfId="0" applyFont="1" applyFill="1" applyBorder="1" applyAlignment="1">
      <alignment horizontal="center" vertical="center" wrapText="1"/>
    </xf>
    <xf numFmtId="0" fontId="21" fillId="0" borderId="89" xfId="0" applyFont="1" applyBorder="1"/>
    <xf numFmtId="0" fontId="23" fillId="3" borderId="15" xfId="0" applyFont="1" applyFill="1" applyBorder="1" applyAlignment="1">
      <alignment horizontal="center" vertical="center" wrapText="1"/>
    </xf>
    <xf numFmtId="0" fontId="23" fillId="3" borderId="11"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21" fillId="0" borderId="98" xfId="0" applyFont="1" applyBorder="1"/>
    <xf numFmtId="9" fontId="18" fillId="6" borderId="11" xfId="0" applyNumberFormat="1" applyFont="1" applyFill="1" applyBorder="1" applyAlignment="1">
      <alignment horizontal="center" vertical="center"/>
    </xf>
    <xf numFmtId="0" fontId="20" fillId="17" borderId="1" xfId="0" applyFont="1" applyFill="1" applyBorder="1" applyAlignment="1">
      <alignment horizontal="center" vertical="center" wrapText="1"/>
    </xf>
    <xf numFmtId="0" fontId="22" fillId="0" borderId="4" xfId="0" applyFont="1" applyBorder="1" applyAlignment="1">
      <alignment horizontal="center" vertical="center" wrapText="1"/>
    </xf>
    <xf numFmtId="0" fontId="8" fillId="3" borderId="49" xfId="0" applyFont="1" applyFill="1" applyBorder="1" applyAlignment="1">
      <alignment horizontal="center" vertical="center" wrapText="1"/>
    </xf>
    <xf numFmtId="0" fontId="8" fillId="3" borderId="95" xfId="0" applyFont="1" applyFill="1" applyBorder="1" applyAlignment="1">
      <alignment horizontal="center" vertical="center" wrapText="1"/>
    </xf>
    <xf numFmtId="0" fontId="8" fillId="3" borderId="96" xfId="0" applyFont="1" applyFill="1" applyBorder="1" applyAlignment="1">
      <alignment horizontal="center" vertical="center" wrapText="1"/>
    </xf>
    <xf numFmtId="0" fontId="8" fillId="3" borderId="72" xfId="0" applyFont="1" applyFill="1" applyBorder="1" applyAlignment="1">
      <alignment horizontal="center" vertical="center" wrapText="1"/>
    </xf>
    <xf numFmtId="0" fontId="23" fillId="17" borderId="24" xfId="0" applyFont="1" applyFill="1" applyBorder="1" applyAlignment="1">
      <alignment horizontal="center" vertical="center" wrapText="1"/>
    </xf>
    <xf numFmtId="0" fontId="23" fillId="0" borderId="15" xfId="0" applyFont="1" applyBorder="1" applyAlignment="1">
      <alignment horizontal="left" vertical="center" wrapText="1"/>
    </xf>
    <xf numFmtId="0" fontId="30" fillId="18" borderId="15" xfId="0" applyFont="1" applyFill="1" applyBorder="1" applyAlignment="1">
      <alignment horizontal="center" vertical="center" wrapText="1"/>
    </xf>
    <xf numFmtId="0" fontId="32" fillId="0" borderId="29" xfId="0" applyFont="1" applyBorder="1"/>
    <xf numFmtId="0" fontId="32" fillId="0" borderId="112" xfId="0" applyFont="1" applyBorder="1"/>
    <xf numFmtId="0" fontId="30" fillId="6" borderId="9" xfId="0" applyFont="1" applyFill="1" applyBorder="1" applyAlignment="1">
      <alignment horizontal="center" vertical="center"/>
    </xf>
    <xf numFmtId="0" fontId="32" fillId="0" borderId="74" xfId="0" applyFont="1" applyBorder="1"/>
    <xf numFmtId="0" fontId="32" fillId="0" borderId="98" xfId="0" applyFont="1" applyBorder="1"/>
    <xf numFmtId="0" fontId="32" fillId="0" borderId="75" xfId="0" applyFont="1" applyBorder="1"/>
    <xf numFmtId="0" fontId="30" fillId="0" borderId="0" xfId="0" applyFont="1" applyAlignment="1">
      <alignment horizontal="center" vertical="center" wrapText="1"/>
    </xf>
    <xf numFmtId="0" fontId="31" fillId="0" borderId="0" xfId="0" applyFont="1"/>
    <xf numFmtId="0" fontId="30" fillId="3" borderId="109" xfId="0" applyFont="1" applyFill="1" applyBorder="1" applyAlignment="1">
      <alignment horizontal="center" vertical="center" wrapText="1"/>
    </xf>
    <xf numFmtId="0" fontId="32" fillId="0" borderId="111" xfId="0" applyFont="1" applyBorder="1"/>
    <xf numFmtId="0" fontId="30" fillId="3" borderId="96" xfId="0" applyFont="1" applyFill="1" applyBorder="1" applyAlignment="1">
      <alignment horizontal="center" vertical="center" wrapText="1"/>
    </xf>
    <xf numFmtId="0" fontId="32" fillId="0" borderId="19" xfId="0" applyFont="1" applyBorder="1"/>
    <xf numFmtId="0" fontId="30" fillId="3" borderId="84" xfId="0" applyFont="1" applyFill="1" applyBorder="1" applyAlignment="1">
      <alignment horizontal="center" vertical="center" wrapText="1"/>
    </xf>
    <xf numFmtId="0" fontId="32" fillId="0" borderId="89" xfId="0" applyFont="1" applyBorder="1"/>
    <xf numFmtId="0" fontId="32" fillId="0" borderId="18" xfId="0" applyFont="1" applyBorder="1"/>
    <xf numFmtId="0" fontId="32" fillId="0" borderId="17" xfId="0" applyFont="1" applyBorder="1"/>
    <xf numFmtId="0" fontId="30" fillId="3" borderId="15" xfId="0" applyFont="1" applyFill="1" applyBorder="1" applyAlignment="1">
      <alignment horizontal="center" vertical="center" wrapText="1"/>
    </xf>
    <xf numFmtId="0" fontId="30" fillId="3" borderId="11" xfId="0" applyFont="1" applyFill="1" applyBorder="1" applyAlignment="1">
      <alignment horizontal="center" vertical="center"/>
    </xf>
    <xf numFmtId="0" fontId="32" fillId="0" borderId="12" xfId="0" applyFont="1" applyBorder="1"/>
    <xf numFmtId="0" fontId="32" fillId="0" borderId="13" xfId="0" applyFont="1" applyBorder="1"/>
    <xf numFmtId="0" fontId="30" fillId="3" borderId="11" xfId="0" applyFont="1" applyFill="1" applyBorder="1" applyAlignment="1">
      <alignment horizontal="center" vertical="center" wrapText="1"/>
    </xf>
    <xf numFmtId="0" fontId="30" fillId="4" borderId="110" xfId="0" applyFont="1" applyFill="1" applyBorder="1" applyAlignment="1">
      <alignment horizontal="center" vertical="center"/>
    </xf>
    <xf numFmtId="0" fontId="30" fillId="4" borderId="11" xfId="0" applyFont="1" applyFill="1" applyBorder="1" applyAlignment="1">
      <alignment horizontal="center" vertical="center"/>
    </xf>
    <xf numFmtId="9" fontId="31" fillId="0" borderId="15" xfId="0" applyNumberFormat="1" applyFont="1" applyBorder="1" applyAlignment="1">
      <alignment horizontal="center" vertical="center"/>
    </xf>
    <xf numFmtId="9" fontId="31" fillId="0" borderId="29" xfId="0" applyNumberFormat="1" applyFont="1" applyBorder="1" applyAlignment="1">
      <alignment horizontal="center" vertical="center"/>
    </xf>
    <xf numFmtId="9" fontId="31" fillId="6" borderId="11" xfId="0" applyNumberFormat="1" applyFont="1" applyFill="1" applyBorder="1" applyAlignment="1">
      <alignment horizontal="center" vertical="center"/>
    </xf>
    <xf numFmtId="0" fontId="32" fillId="0" borderId="14" xfId="0" applyFont="1" applyBorder="1"/>
    <xf numFmtId="0" fontId="30" fillId="5" borderId="15" xfId="0" applyFont="1" applyFill="1" applyBorder="1" applyAlignment="1">
      <alignment horizontal="center" vertical="center" wrapText="1"/>
    </xf>
    <xf numFmtId="0" fontId="33" fillId="6" borderId="22" xfId="0" applyFont="1" applyFill="1" applyBorder="1" applyAlignment="1">
      <alignment horizontal="center" vertical="center" wrapText="1"/>
    </xf>
    <xf numFmtId="0" fontId="33" fillId="6" borderId="110" xfId="0" applyFont="1" applyFill="1" applyBorder="1" applyAlignment="1">
      <alignment horizontal="center" vertical="center" wrapText="1"/>
    </xf>
    <xf numFmtId="0" fontId="33" fillId="6" borderId="25" xfId="0" applyFont="1" applyFill="1" applyBorder="1" applyAlignment="1">
      <alignment horizontal="center" vertical="center" wrapText="1"/>
    </xf>
    <xf numFmtId="0" fontId="18" fillId="0" borderId="0" xfId="0" applyFont="1" applyAlignment="1">
      <alignment horizontal="center" vertical="center"/>
    </xf>
    <xf numFmtId="0" fontId="23" fillId="3" borderId="109" xfId="0" applyFont="1" applyFill="1" applyBorder="1" applyAlignment="1">
      <alignment horizontal="center" vertical="center" wrapText="1"/>
    </xf>
    <xf numFmtId="0" fontId="23" fillId="3" borderId="85" xfId="0" applyFont="1" applyFill="1" applyBorder="1" applyAlignment="1">
      <alignment horizontal="center" vertical="center" wrapText="1"/>
    </xf>
    <xf numFmtId="0" fontId="23" fillId="3" borderId="111" xfId="0" applyFont="1" applyFill="1" applyBorder="1" applyAlignment="1">
      <alignment horizontal="center" vertical="center" wrapText="1"/>
    </xf>
    <xf numFmtId="0" fontId="23" fillId="3" borderId="31" xfId="0" applyFont="1" applyFill="1" applyBorder="1" applyAlignment="1">
      <alignment horizontal="center" vertical="center" wrapText="1"/>
    </xf>
    <xf numFmtId="0" fontId="23" fillId="3" borderId="68" xfId="0" applyFont="1" applyFill="1" applyBorder="1" applyAlignment="1">
      <alignment horizontal="center" vertical="center" wrapText="1"/>
    </xf>
    <xf numFmtId="0" fontId="23" fillId="3" borderId="98" xfId="0" applyFont="1" applyFill="1" applyBorder="1" applyAlignment="1">
      <alignment horizontal="center" vertical="center" wrapText="1"/>
    </xf>
  </cellXfs>
  <cellStyles count="4">
    <cellStyle name="Hipervínculo" xfId="1" builtinId="8"/>
    <cellStyle name="Normal" xfId="0" builtinId="0"/>
    <cellStyle name="Normal 6" xfId="3" xr:uid="{00000000-0005-0000-0000-000002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609600</xdr:colOff>
      <xdr:row>0</xdr:row>
      <xdr:rowOff>66675</xdr:rowOff>
    </xdr:from>
    <xdr:ext cx="666750" cy="714375"/>
    <xdr:pic>
      <xdr:nvPicPr>
        <xdr:cNvPr id="2" name="image1.jpg" descr="escudoylogotipoOk">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609600</xdr:colOff>
      <xdr:row>0</xdr:row>
      <xdr:rowOff>66675</xdr:rowOff>
    </xdr:from>
    <xdr:ext cx="666750" cy="714375"/>
    <xdr:pic>
      <xdr:nvPicPr>
        <xdr:cNvPr id="2" name="image1.jpg" descr="escudoylogotipoOk">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609600</xdr:colOff>
      <xdr:row>0</xdr:row>
      <xdr:rowOff>66675</xdr:rowOff>
    </xdr:from>
    <xdr:ext cx="666750" cy="714375"/>
    <xdr:pic>
      <xdr:nvPicPr>
        <xdr:cNvPr id="2" name="image1.jpg" descr="escudoylogotipoOk">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609600</xdr:colOff>
      <xdr:row>0</xdr:row>
      <xdr:rowOff>66675</xdr:rowOff>
    </xdr:from>
    <xdr:ext cx="666750" cy="714375"/>
    <xdr:pic>
      <xdr:nvPicPr>
        <xdr:cNvPr id="2" name="image1.jpg" descr="escudoylogotipoOk">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609600</xdr:colOff>
      <xdr:row>0</xdr:row>
      <xdr:rowOff>66675</xdr:rowOff>
    </xdr:from>
    <xdr:ext cx="666750" cy="714375"/>
    <xdr:pic>
      <xdr:nvPicPr>
        <xdr:cNvPr id="2" name="image1.jpg" descr="escudoylogotipoOk">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609600</xdr:colOff>
      <xdr:row>0</xdr:row>
      <xdr:rowOff>66675</xdr:rowOff>
    </xdr:from>
    <xdr:ext cx="666750" cy="714375"/>
    <xdr:pic>
      <xdr:nvPicPr>
        <xdr:cNvPr id="2" name="image1.jpg" descr="escudoylogotipoOk">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609600</xdr:colOff>
      <xdr:row>0</xdr:row>
      <xdr:rowOff>66675</xdr:rowOff>
    </xdr:from>
    <xdr:ext cx="666750" cy="714375"/>
    <xdr:pic>
      <xdr:nvPicPr>
        <xdr:cNvPr id="2" name="image1.jpg" descr="escudoylogotipoOk">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609600</xdr:colOff>
      <xdr:row>0</xdr:row>
      <xdr:rowOff>66675</xdr:rowOff>
    </xdr:from>
    <xdr:ext cx="666750" cy="714375"/>
    <xdr:pic>
      <xdr:nvPicPr>
        <xdr:cNvPr id="2" name="image1.jpg" descr="escudoylogotipoOk">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0</xdr:col>
      <xdr:colOff>495300</xdr:colOff>
      <xdr:row>0</xdr:row>
      <xdr:rowOff>95250</xdr:rowOff>
    </xdr:from>
    <xdr:ext cx="666750" cy="714375"/>
    <xdr:pic>
      <xdr:nvPicPr>
        <xdr:cNvPr id="2" name="image1.jpg" descr="escudoylogotipoOk">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siga.bogotajuridica.gov.co/WebSigaPortalIVC/"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secretariajuridica.gov.co/4-planeacion-presupuesto-e-informes?field_4_planeacion_presupuesto_e_target_id=150&amp;field_fecha_de_emision_document_value=All" TargetMode="External"/><Relationship Id="rId2" Type="http://schemas.openxmlformats.org/officeDocument/2006/relationships/hyperlink" Target="https://www.secretariajuridica.gov.co/4-planeacion-presupuesto-e-informes?field_4_planeacion_presupuesto_e_target_id=158&amp;field_fecha_de_emision_document_value=11" TargetMode="External"/><Relationship Id="rId1" Type="http://schemas.openxmlformats.org/officeDocument/2006/relationships/hyperlink" Target="https://www.secretariajuridica.gov.co/4-planeacion-presupuesto-e-informes?field_4_planeacion_presupuesto_e_target_id=157&amp;field_fecha_de_emision_document_value=11" TargetMode="External"/><Relationship Id="rId6" Type="http://schemas.openxmlformats.org/officeDocument/2006/relationships/drawing" Target="../drawings/drawing3.xml"/><Relationship Id="rId5" Type="http://schemas.openxmlformats.org/officeDocument/2006/relationships/hyperlink" Target="https://www.secretariajuridica.gov.co/sites/default/files/2024-10/Informe%20Resultados%20Audiencia%20P.%20de%20RC%202024.pdf" TargetMode="External"/><Relationship Id="rId4" Type="http://schemas.openxmlformats.org/officeDocument/2006/relationships/hyperlink" Target="https://mail.google.com/mail/u/0/?tab=rm&amp;ogbl"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hyperlink" Target="https://www.secretariajuridica.gov.co/conoce-propone-y-prioriza" TargetMode="External"/><Relationship Id="rId2" Type="http://schemas.openxmlformats.org/officeDocument/2006/relationships/hyperlink" Target="https://www.instagram.com/p/C8xJAOSJ9sQ/?igsh=MXBkNGE5N2t2dGpwaA%3D%3D" TargetMode="External"/><Relationship Id="rId1" Type="http://schemas.openxmlformats.org/officeDocument/2006/relationships/hyperlink" Target="https://drive.google.com/drive/folders/1gYjRMV9VIpHUvCK9vOIla-KitfRz5kd0?usp=share_link" TargetMode="External"/><Relationship Id="rId6" Type="http://schemas.openxmlformats.org/officeDocument/2006/relationships/drawing" Target="../drawings/drawing5.xml"/><Relationship Id="rId5" Type="http://schemas.openxmlformats.org/officeDocument/2006/relationships/printerSettings" Target="../printerSettings/printerSettings1.bin"/><Relationship Id="rId4" Type="http://schemas.openxmlformats.org/officeDocument/2006/relationships/hyperlink" Target="https://mail.google.com/mail/u/0/?tab=rm&amp;ogbl"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drive.google.com/drive/folders/1PrnR9ylGXcdSw_g6e93IdZGB0n3q5BJt?usp=drive_link"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DD6EE"/>
  </sheetPr>
  <dimension ref="A1:BO18"/>
  <sheetViews>
    <sheetView tabSelected="1" zoomScale="70" zoomScaleNormal="70" workbookViewId="0">
      <selection activeCell="D9" sqref="D9"/>
    </sheetView>
  </sheetViews>
  <sheetFormatPr baseColWidth="10" defaultColWidth="12.625" defaultRowHeight="15" customHeight="1" x14ac:dyDescent="0.3"/>
  <cols>
    <col min="1" max="1" width="5.25" style="61" customWidth="1"/>
    <col min="2" max="2" width="25.625" style="61" customWidth="1"/>
    <col min="3" max="3" width="2.875" style="61" customWidth="1"/>
    <col min="4" max="4" width="30.625" style="61" customWidth="1"/>
    <col min="5" max="5" width="22.375" style="61" customWidth="1"/>
    <col min="6" max="6" width="17.75" style="61" customWidth="1"/>
    <col min="7" max="7" width="18.5" style="61" customWidth="1"/>
    <col min="8" max="8" width="9.75" style="61" customWidth="1"/>
    <col min="9" max="9" width="10.375" style="61" customWidth="1"/>
    <col min="10" max="57" width="2.75" style="61" hidden="1" customWidth="1"/>
    <col min="58" max="58" width="21.75" style="61" customWidth="1"/>
    <col min="59" max="59" width="62.625" style="61" customWidth="1"/>
    <col min="60" max="61" width="31.25" style="61" customWidth="1"/>
    <col min="62" max="62" width="12.5" style="61" customWidth="1"/>
    <col min="63" max="64" width="12.625" style="61"/>
    <col min="65" max="65" width="16" style="61" customWidth="1"/>
    <col min="66" max="66" width="43.25" style="61" customWidth="1"/>
    <col min="67" max="67" width="29.375" style="61" customWidth="1"/>
    <col min="68" max="16384" width="12.625" style="61"/>
  </cols>
  <sheetData>
    <row r="1" spans="1:67" ht="66" customHeight="1" x14ac:dyDescent="0.3">
      <c r="A1" s="478" t="s">
        <v>0</v>
      </c>
      <c r="B1" s="479"/>
      <c r="C1" s="479"/>
      <c r="D1" s="479"/>
      <c r="E1" s="479"/>
      <c r="F1" s="479"/>
      <c r="G1" s="479"/>
      <c r="H1" s="479"/>
      <c r="I1" s="479"/>
      <c r="BF1" s="2"/>
      <c r="BG1" s="2"/>
      <c r="BN1" s="93"/>
      <c r="BO1" s="93"/>
    </row>
    <row r="2" spans="1:67" ht="51" customHeight="1" x14ac:dyDescent="0.3">
      <c r="A2" s="480" t="s">
        <v>1</v>
      </c>
      <c r="B2" s="481"/>
      <c r="C2" s="481"/>
      <c r="D2" s="481"/>
      <c r="E2" s="481"/>
      <c r="F2" s="481"/>
      <c r="G2" s="481"/>
      <c r="H2" s="481"/>
      <c r="I2" s="482"/>
      <c r="J2" s="483" t="s">
        <v>2</v>
      </c>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c r="AN2" s="479"/>
      <c r="AO2" s="479"/>
      <c r="AP2" s="479"/>
      <c r="AQ2" s="479"/>
      <c r="AR2" s="479"/>
      <c r="AS2" s="479"/>
      <c r="AT2" s="479"/>
      <c r="AU2" s="479"/>
      <c r="AV2" s="479"/>
      <c r="AW2" s="479"/>
      <c r="AX2" s="479"/>
      <c r="AY2" s="479"/>
      <c r="AZ2" s="479"/>
      <c r="BA2" s="479"/>
      <c r="BB2" s="479"/>
      <c r="BC2" s="479"/>
      <c r="BD2" s="479"/>
      <c r="BE2" s="479"/>
      <c r="BF2" s="2"/>
      <c r="BG2" s="2"/>
      <c r="BN2" s="93"/>
      <c r="BO2" s="93"/>
    </row>
    <row r="3" spans="1:67" ht="30.75" customHeight="1" x14ac:dyDescent="0.3">
      <c r="A3" s="484" t="s">
        <v>3</v>
      </c>
      <c r="B3" s="485"/>
      <c r="C3" s="488" t="s">
        <v>4</v>
      </c>
      <c r="D3" s="485"/>
      <c r="E3" s="490" t="s">
        <v>5</v>
      </c>
      <c r="F3" s="490" t="s">
        <v>6</v>
      </c>
      <c r="G3" s="490" t="s">
        <v>7</v>
      </c>
      <c r="H3" s="491" t="s">
        <v>8</v>
      </c>
      <c r="I3" s="492"/>
      <c r="J3" s="493" t="s">
        <v>9</v>
      </c>
      <c r="K3" s="466"/>
      <c r="L3" s="466"/>
      <c r="M3" s="457"/>
      <c r="N3" s="493" t="s">
        <v>10</v>
      </c>
      <c r="O3" s="466"/>
      <c r="P3" s="466"/>
      <c r="Q3" s="457"/>
      <c r="R3" s="493" t="s">
        <v>11</v>
      </c>
      <c r="S3" s="466"/>
      <c r="T3" s="466"/>
      <c r="U3" s="457"/>
      <c r="V3" s="493" t="s">
        <v>12</v>
      </c>
      <c r="W3" s="466"/>
      <c r="X3" s="466"/>
      <c r="Y3" s="457"/>
      <c r="Z3" s="470" t="s">
        <v>13</v>
      </c>
      <c r="AA3" s="466"/>
      <c r="AB3" s="466"/>
      <c r="AC3" s="457"/>
      <c r="AD3" s="470" t="s">
        <v>14</v>
      </c>
      <c r="AE3" s="466"/>
      <c r="AF3" s="466"/>
      <c r="AG3" s="457"/>
      <c r="AH3" s="470" t="s">
        <v>15</v>
      </c>
      <c r="AI3" s="466"/>
      <c r="AJ3" s="466"/>
      <c r="AK3" s="457"/>
      <c r="AL3" s="470" t="s">
        <v>16</v>
      </c>
      <c r="AM3" s="466"/>
      <c r="AN3" s="466"/>
      <c r="AO3" s="457"/>
      <c r="AP3" s="465" t="s">
        <v>17</v>
      </c>
      <c r="AQ3" s="466"/>
      <c r="AR3" s="466"/>
      <c r="AS3" s="457"/>
      <c r="AT3" s="465" t="s">
        <v>18</v>
      </c>
      <c r="AU3" s="466"/>
      <c r="AV3" s="466"/>
      <c r="AW3" s="457"/>
      <c r="AX3" s="465" t="s">
        <v>19</v>
      </c>
      <c r="AY3" s="466"/>
      <c r="AZ3" s="466"/>
      <c r="BA3" s="457"/>
      <c r="BB3" s="465" t="s">
        <v>20</v>
      </c>
      <c r="BC3" s="466"/>
      <c r="BD3" s="466"/>
      <c r="BE3" s="467"/>
      <c r="BF3" s="471" t="s">
        <v>480</v>
      </c>
      <c r="BG3" s="471" t="s">
        <v>21</v>
      </c>
      <c r="BH3" s="471" t="s">
        <v>22</v>
      </c>
      <c r="BI3" s="468" t="s">
        <v>483</v>
      </c>
      <c r="BJ3" s="472" t="s">
        <v>23</v>
      </c>
      <c r="BK3" s="473"/>
      <c r="BL3" s="473"/>
      <c r="BM3" s="473"/>
      <c r="BN3" s="473"/>
      <c r="BO3" s="474"/>
    </row>
    <row r="4" spans="1:67" ht="45.75" customHeight="1" x14ac:dyDescent="0.3">
      <c r="A4" s="486"/>
      <c r="B4" s="487"/>
      <c r="C4" s="489"/>
      <c r="D4" s="487"/>
      <c r="E4" s="463"/>
      <c r="F4" s="463"/>
      <c r="G4" s="463"/>
      <c r="H4" s="62" t="s">
        <v>24</v>
      </c>
      <c r="I4" s="63" t="s">
        <v>25</v>
      </c>
      <c r="J4" s="64" t="s">
        <v>26</v>
      </c>
      <c r="K4" s="65" t="s">
        <v>27</v>
      </c>
      <c r="L4" s="65" t="s">
        <v>28</v>
      </c>
      <c r="M4" s="65" t="s">
        <v>29</v>
      </c>
      <c r="N4" s="64" t="s">
        <v>26</v>
      </c>
      <c r="O4" s="65" t="s">
        <v>27</v>
      </c>
      <c r="P4" s="65" t="s">
        <v>28</v>
      </c>
      <c r="Q4" s="65" t="s">
        <v>29</v>
      </c>
      <c r="R4" s="64" t="s">
        <v>26</v>
      </c>
      <c r="S4" s="65" t="s">
        <v>27</v>
      </c>
      <c r="T4" s="65" t="s">
        <v>28</v>
      </c>
      <c r="U4" s="65" t="s">
        <v>29</v>
      </c>
      <c r="V4" s="64" t="s">
        <v>26</v>
      </c>
      <c r="W4" s="65" t="s">
        <v>27</v>
      </c>
      <c r="X4" s="65" t="s">
        <v>28</v>
      </c>
      <c r="Y4" s="65" t="s">
        <v>29</v>
      </c>
      <c r="Z4" s="172" t="s">
        <v>26</v>
      </c>
      <c r="AA4" s="173" t="s">
        <v>27</v>
      </c>
      <c r="AB4" s="173" t="s">
        <v>28</v>
      </c>
      <c r="AC4" s="173" t="s">
        <v>29</v>
      </c>
      <c r="AD4" s="172" t="s">
        <v>26</v>
      </c>
      <c r="AE4" s="173" t="s">
        <v>27</v>
      </c>
      <c r="AF4" s="173" t="s">
        <v>28</v>
      </c>
      <c r="AG4" s="173" t="s">
        <v>29</v>
      </c>
      <c r="AH4" s="172" t="s">
        <v>26</v>
      </c>
      <c r="AI4" s="173" t="s">
        <v>27</v>
      </c>
      <c r="AJ4" s="173" t="s">
        <v>28</v>
      </c>
      <c r="AK4" s="173" t="s">
        <v>29</v>
      </c>
      <c r="AL4" s="172" t="s">
        <v>26</v>
      </c>
      <c r="AM4" s="173" t="s">
        <v>27</v>
      </c>
      <c r="AN4" s="173" t="s">
        <v>28</v>
      </c>
      <c r="AO4" s="173" t="s">
        <v>29</v>
      </c>
      <c r="AP4" s="66" t="s">
        <v>26</v>
      </c>
      <c r="AQ4" s="67" t="s">
        <v>27</v>
      </c>
      <c r="AR4" s="67" t="s">
        <v>28</v>
      </c>
      <c r="AS4" s="67" t="s">
        <v>29</v>
      </c>
      <c r="AT4" s="66" t="s">
        <v>26</v>
      </c>
      <c r="AU4" s="67" t="s">
        <v>27</v>
      </c>
      <c r="AV4" s="67" t="s">
        <v>28</v>
      </c>
      <c r="AW4" s="67" t="s">
        <v>29</v>
      </c>
      <c r="AX4" s="66" t="s">
        <v>26</v>
      </c>
      <c r="AY4" s="67" t="s">
        <v>27</v>
      </c>
      <c r="AZ4" s="67" t="s">
        <v>28</v>
      </c>
      <c r="BA4" s="67" t="s">
        <v>29</v>
      </c>
      <c r="BB4" s="66" t="s">
        <v>26</v>
      </c>
      <c r="BC4" s="67" t="s">
        <v>27</v>
      </c>
      <c r="BD4" s="67" t="s">
        <v>28</v>
      </c>
      <c r="BE4" s="174" t="s">
        <v>29</v>
      </c>
      <c r="BF4" s="463"/>
      <c r="BG4" s="463"/>
      <c r="BH4" s="463"/>
      <c r="BI4" s="469"/>
      <c r="BJ4" s="6" t="s">
        <v>117</v>
      </c>
      <c r="BK4" s="6" t="s">
        <v>30</v>
      </c>
      <c r="BL4" s="6" t="s">
        <v>31</v>
      </c>
      <c r="BM4" s="6" t="s">
        <v>32</v>
      </c>
      <c r="BN4" s="7" t="s">
        <v>33</v>
      </c>
      <c r="BO4" s="7" t="s">
        <v>34</v>
      </c>
    </row>
    <row r="5" spans="1:67" ht="33" x14ac:dyDescent="0.3">
      <c r="A5" s="458">
        <v>1</v>
      </c>
      <c r="B5" s="68" t="s">
        <v>35</v>
      </c>
      <c r="C5" s="69">
        <v>1</v>
      </c>
      <c r="D5" s="95" t="s">
        <v>36</v>
      </c>
      <c r="E5" s="80" t="s">
        <v>37</v>
      </c>
      <c r="F5" s="80" t="s">
        <v>38</v>
      </c>
      <c r="G5" s="77" t="s">
        <v>39</v>
      </c>
      <c r="H5" s="175">
        <v>45447</v>
      </c>
      <c r="I5" s="176">
        <v>45471</v>
      </c>
      <c r="J5" s="80"/>
      <c r="K5" s="80"/>
      <c r="L5" s="80"/>
      <c r="M5" s="80"/>
      <c r="N5" s="80"/>
      <c r="O5" s="80"/>
      <c r="P5" s="80"/>
      <c r="Q5" s="80"/>
      <c r="R5" s="80"/>
      <c r="S5" s="80"/>
      <c r="T5" s="80"/>
      <c r="U5" s="80"/>
      <c r="V5" s="80"/>
      <c r="W5" s="80"/>
      <c r="X5" s="80"/>
      <c r="Y5" s="80"/>
      <c r="Z5" s="80"/>
      <c r="AA5" s="80"/>
      <c r="AB5" s="80"/>
      <c r="AC5" s="80"/>
      <c r="AD5" s="177"/>
      <c r="AE5" s="177"/>
      <c r="AF5" s="177"/>
      <c r="AG5" s="177"/>
      <c r="AH5" s="80"/>
      <c r="AI5" s="80"/>
      <c r="AJ5" s="80"/>
      <c r="AK5" s="80"/>
      <c r="AL5" s="80"/>
      <c r="AM5" s="80"/>
      <c r="AN5" s="80"/>
      <c r="AO5" s="80"/>
      <c r="AP5" s="80"/>
      <c r="AQ5" s="80"/>
      <c r="AR5" s="80"/>
      <c r="AS5" s="80"/>
      <c r="AT5" s="80"/>
      <c r="AU5" s="80"/>
      <c r="AV5" s="80"/>
      <c r="AW5" s="80"/>
      <c r="AX5" s="80"/>
      <c r="AY5" s="80"/>
      <c r="AZ5" s="80"/>
      <c r="BA5" s="80"/>
      <c r="BB5" s="80"/>
      <c r="BC5" s="80"/>
      <c r="BD5" s="80"/>
      <c r="BE5" s="178"/>
      <c r="BF5" s="400">
        <v>1</v>
      </c>
      <c r="BG5" s="72" t="s">
        <v>481</v>
      </c>
      <c r="BH5" s="72" t="s">
        <v>53</v>
      </c>
      <c r="BI5" s="72"/>
      <c r="BJ5" s="74">
        <v>0</v>
      </c>
      <c r="BK5" s="74">
        <f t="shared" ref="BK5:BK14" si="0">+BF5</f>
        <v>1</v>
      </c>
      <c r="BL5" s="304">
        <v>1</v>
      </c>
      <c r="BM5" s="461">
        <f>AVERAGE(BL5:BL7)</f>
        <v>1</v>
      </c>
      <c r="BN5" s="57" t="s">
        <v>481</v>
      </c>
      <c r="BO5" s="58" t="s">
        <v>40</v>
      </c>
    </row>
    <row r="6" spans="1:67" ht="33" x14ac:dyDescent="0.3">
      <c r="A6" s="459"/>
      <c r="B6" s="68" t="s">
        <v>35</v>
      </c>
      <c r="C6" s="81">
        <v>2</v>
      </c>
      <c r="D6" s="95" t="s">
        <v>41</v>
      </c>
      <c r="E6" s="80" t="s">
        <v>42</v>
      </c>
      <c r="F6" s="80" t="s">
        <v>43</v>
      </c>
      <c r="G6" s="80" t="s">
        <v>44</v>
      </c>
      <c r="H6" s="180">
        <v>45383</v>
      </c>
      <c r="I6" s="88">
        <v>45429</v>
      </c>
      <c r="J6" s="114"/>
      <c r="K6" s="114"/>
      <c r="L6" s="114"/>
      <c r="M6" s="114"/>
      <c r="N6" s="114"/>
      <c r="O6" s="114"/>
      <c r="P6" s="114"/>
      <c r="Q6" s="114"/>
      <c r="R6" s="114"/>
      <c r="S6" s="114"/>
      <c r="T6" s="114"/>
      <c r="U6" s="114"/>
      <c r="V6" s="181"/>
      <c r="W6" s="181"/>
      <c r="X6" s="181"/>
      <c r="Y6" s="181"/>
      <c r="Z6" s="181"/>
      <c r="AA6" s="181"/>
      <c r="AB6" s="181"/>
      <c r="AC6" s="181"/>
      <c r="AD6" s="114"/>
      <c r="AE6" s="114"/>
      <c r="AF6" s="114"/>
      <c r="AG6" s="114"/>
      <c r="AH6" s="114"/>
      <c r="AI6" s="114"/>
      <c r="AJ6" s="114"/>
      <c r="AK6" s="114"/>
      <c r="AL6" s="114"/>
      <c r="AM6" s="114"/>
      <c r="AN6" s="114"/>
      <c r="AO6" s="114"/>
      <c r="AP6" s="114"/>
      <c r="AQ6" s="114"/>
      <c r="AR6" s="114"/>
      <c r="AS6" s="114"/>
      <c r="AT6" s="114"/>
      <c r="AU6" s="114"/>
      <c r="AV6" s="114"/>
      <c r="AW6" s="114"/>
      <c r="AX6" s="114"/>
      <c r="AY6" s="114"/>
      <c r="AZ6" s="114"/>
      <c r="BA6" s="114"/>
      <c r="BB6" s="114"/>
      <c r="BC6" s="114"/>
      <c r="BD6" s="114"/>
      <c r="BE6" s="182"/>
      <c r="BF6" s="400">
        <v>1</v>
      </c>
      <c r="BG6" s="72" t="s">
        <v>481</v>
      </c>
      <c r="BH6" s="72" t="s">
        <v>53</v>
      </c>
      <c r="BI6" s="72"/>
      <c r="BJ6" s="74">
        <v>0</v>
      </c>
      <c r="BK6" s="74">
        <v>1</v>
      </c>
      <c r="BL6" s="74">
        <v>1</v>
      </c>
      <c r="BM6" s="462"/>
      <c r="BN6" s="57" t="s">
        <v>481</v>
      </c>
      <c r="BO6" s="94" t="s">
        <v>40</v>
      </c>
    </row>
    <row r="7" spans="1:67" ht="33" x14ac:dyDescent="0.3">
      <c r="A7" s="460"/>
      <c r="B7" s="68" t="s">
        <v>35</v>
      </c>
      <c r="C7" s="69">
        <v>3</v>
      </c>
      <c r="D7" s="59" t="s">
        <v>45</v>
      </c>
      <c r="E7" s="70" t="s">
        <v>46</v>
      </c>
      <c r="F7" s="87" t="s">
        <v>47</v>
      </c>
      <c r="G7" s="77" t="s">
        <v>44</v>
      </c>
      <c r="H7" s="180">
        <v>45413</v>
      </c>
      <c r="I7" s="88">
        <v>45443</v>
      </c>
      <c r="J7" s="80"/>
      <c r="K7" s="80"/>
      <c r="L7" s="80"/>
      <c r="M7" s="80"/>
      <c r="N7" s="80"/>
      <c r="O7" s="80"/>
      <c r="P7" s="80"/>
      <c r="Q7" s="80"/>
      <c r="R7" s="80"/>
      <c r="S7" s="80"/>
      <c r="T7" s="80"/>
      <c r="U7" s="80"/>
      <c r="V7" s="80"/>
      <c r="W7" s="80"/>
      <c r="X7" s="80"/>
      <c r="Y7" s="80"/>
      <c r="Z7" s="177"/>
      <c r="AA7" s="177"/>
      <c r="AB7" s="177"/>
      <c r="AC7" s="177"/>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178"/>
      <c r="BF7" s="400">
        <v>1</v>
      </c>
      <c r="BG7" s="72" t="s">
        <v>481</v>
      </c>
      <c r="BH7" s="72" t="s">
        <v>53</v>
      </c>
      <c r="BI7" s="72"/>
      <c r="BJ7" s="74">
        <v>0</v>
      </c>
      <c r="BK7" s="74">
        <f t="shared" si="0"/>
        <v>1</v>
      </c>
      <c r="BL7" s="74">
        <v>1</v>
      </c>
      <c r="BM7" s="463"/>
      <c r="BN7" s="57" t="s">
        <v>481</v>
      </c>
      <c r="BO7" s="58" t="s">
        <v>40</v>
      </c>
    </row>
    <row r="8" spans="1:67" ht="33" x14ac:dyDescent="0.3">
      <c r="A8" s="458">
        <v>2</v>
      </c>
      <c r="B8" s="68" t="s">
        <v>48</v>
      </c>
      <c r="C8" s="81">
        <v>1</v>
      </c>
      <c r="D8" s="70" t="s">
        <v>49</v>
      </c>
      <c r="E8" s="70" t="s">
        <v>50</v>
      </c>
      <c r="F8" s="87" t="s">
        <v>51</v>
      </c>
      <c r="G8" s="87" t="s">
        <v>44</v>
      </c>
      <c r="H8" s="180">
        <v>45293</v>
      </c>
      <c r="I8" s="88">
        <v>45322</v>
      </c>
      <c r="J8" s="181"/>
      <c r="K8" s="181"/>
      <c r="L8" s="181"/>
      <c r="M8" s="181"/>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c r="BA8" s="114"/>
      <c r="BB8" s="114"/>
      <c r="BC8" s="114"/>
      <c r="BD8" s="114"/>
      <c r="BE8" s="182"/>
      <c r="BF8" s="400">
        <v>1</v>
      </c>
      <c r="BG8" s="72" t="s">
        <v>52</v>
      </c>
      <c r="BH8" s="72" t="s">
        <v>53</v>
      </c>
      <c r="BI8" s="72"/>
      <c r="BJ8" s="74">
        <v>1</v>
      </c>
      <c r="BK8" s="74">
        <f t="shared" si="0"/>
        <v>1</v>
      </c>
      <c r="BL8" s="74">
        <v>1</v>
      </c>
      <c r="BM8" s="461">
        <f>AVERAGE(BL8:BL10)</f>
        <v>1</v>
      </c>
      <c r="BN8" s="57" t="s">
        <v>52</v>
      </c>
      <c r="BO8" s="94" t="s">
        <v>40</v>
      </c>
    </row>
    <row r="9" spans="1:67" ht="40.5" x14ac:dyDescent="0.3">
      <c r="A9" s="459"/>
      <c r="B9" s="68" t="s">
        <v>54</v>
      </c>
      <c r="C9" s="81">
        <v>2</v>
      </c>
      <c r="D9" s="89" t="s">
        <v>690</v>
      </c>
      <c r="E9" s="89" t="s">
        <v>55</v>
      </c>
      <c r="F9" s="183" t="s">
        <v>56</v>
      </c>
      <c r="G9" s="183" t="s">
        <v>57</v>
      </c>
      <c r="H9" s="184">
        <v>45293</v>
      </c>
      <c r="I9" s="185">
        <v>45338</v>
      </c>
      <c r="J9" s="181"/>
      <c r="K9" s="181"/>
      <c r="L9" s="181"/>
      <c r="M9" s="181"/>
      <c r="N9" s="181"/>
      <c r="O9" s="181"/>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c r="BA9" s="114"/>
      <c r="BB9" s="114"/>
      <c r="BC9" s="114"/>
      <c r="BD9" s="114"/>
      <c r="BE9" s="182"/>
      <c r="BF9" s="400">
        <v>1</v>
      </c>
      <c r="BG9" s="72" t="s">
        <v>52</v>
      </c>
      <c r="BH9" s="72" t="s">
        <v>53</v>
      </c>
      <c r="BI9" s="72"/>
      <c r="BJ9" s="74">
        <v>1</v>
      </c>
      <c r="BK9" s="74">
        <f t="shared" si="0"/>
        <v>1</v>
      </c>
      <c r="BL9" s="74">
        <v>1</v>
      </c>
      <c r="BM9" s="462"/>
      <c r="BN9" s="57" t="s">
        <v>52</v>
      </c>
      <c r="BO9" s="94" t="s">
        <v>40</v>
      </c>
    </row>
    <row r="10" spans="1:67" ht="40.5" x14ac:dyDescent="0.3">
      <c r="A10" s="460"/>
      <c r="B10" s="68" t="s">
        <v>54</v>
      </c>
      <c r="C10" s="94">
        <v>3</v>
      </c>
      <c r="D10" s="89" t="s">
        <v>58</v>
      </c>
      <c r="E10" s="102" t="s">
        <v>59</v>
      </c>
      <c r="F10" s="90" t="s">
        <v>60</v>
      </c>
      <c r="G10" s="183" t="s">
        <v>44</v>
      </c>
      <c r="H10" s="184">
        <v>45301</v>
      </c>
      <c r="I10" s="185">
        <v>45322</v>
      </c>
      <c r="J10" s="114"/>
      <c r="K10" s="114"/>
      <c r="L10" s="181"/>
      <c r="M10" s="181"/>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82"/>
      <c r="BF10" s="400">
        <v>1</v>
      </c>
      <c r="BG10" s="72" t="s">
        <v>52</v>
      </c>
      <c r="BH10" s="72" t="s">
        <v>53</v>
      </c>
      <c r="BI10" s="72"/>
      <c r="BJ10" s="74">
        <v>1</v>
      </c>
      <c r="BK10" s="74">
        <f t="shared" si="0"/>
        <v>1</v>
      </c>
      <c r="BL10" s="74">
        <v>1</v>
      </c>
      <c r="BM10" s="463"/>
      <c r="BN10" s="57" t="s">
        <v>52</v>
      </c>
      <c r="BO10" s="94" t="s">
        <v>40</v>
      </c>
    </row>
    <row r="11" spans="1:67" ht="40.5" x14ac:dyDescent="0.3">
      <c r="A11" s="458">
        <v>3</v>
      </c>
      <c r="B11" s="84" t="s">
        <v>61</v>
      </c>
      <c r="C11" s="94">
        <v>1</v>
      </c>
      <c r="D11" s="89" t="s">
        <v>62</v>
      </c>
      <c r="E11" s="102" t="s">
        <v>63</v>
      </c>
      <c r="F11" s="90" t="s">
        <v>63</v>
      </c>
      <c r="G11" s="183" t="s">
        <v>44</v>
      </c>
      <c r="H11" s="184">
        <v>45296</v>
      </c>
      <c r="I11" s="185">
        <v>45308</v>
      </c>
      <c r="J11" s="181"/>
      <c r="K11" s="181"/>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c r="BA11" s="114"/>
      <c r="BB11" s="114"/>
      <c r="BC11" s="114"/>
      <c r="BD11" s="114"/>
      <c r="BE11" s="182"/>
      <c r="BF11" s="400">
        <v>1</v>
      </c>
      <c r="BG11" s="72" t="s">
        <v>52</v>
      </c>
      <c r="BH11" s="72" t="s">
        <v>53</v>
      </c>
      <c r="BI11" s="72"/>
      <c r="BJ11" s="74">
        <v>1</v>
      </c>
      <c r="BK11" s="74">
        <f t="shared" si="0"/>
        <v>1</v>
      </c>
      <c r="BL11" s="74">
        <v>1</v>
      </c>
      <c r="BM11" s="461">
        <f>AVERAGE(BL11:BL12)</f>
        <v>1</v>
      </c>
      <c r="BN11" s="57" t="s">
        <v>52</v>
      </c>
      <c r="BO11" s="94" t="s">
        <v>40</v>
      </c>
    </row>
    <row r="12" spans="1:67" ht="27" x14ac:dyDescent="0.3">
      <c r="A12" s="460"/>
      <c r="B12" s="84" t="s">
        <v>61</v>
      </c>
      <c r="C12" s="94">
        <v>2</v>
      </c>
      <c r="D12" s="89" t="s">
        <v>691</v>
      </c>
      <c r="E12" s="102" t="s">
        <v>64</v>
      </c>
      <c r="F12" s="90" t="s">
        <v>65</v>
      </c>
      <c r="G12" s="183" t="s">
        <v>44</v>
      </c>
      <c r="H12" s="184">
        <v>45320</v>
      </c>
      <c r="I12" s="185">
        <v>45322</v>
      </c>
      <c r="J12" s="114"/>
      <c r="K12" s="114"/>
      <c r="L12" s="114"/>
      <c r="M12" s="181"/>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114"/>
      <c r="AZ12" s="114"/>
      <c r="BA12" s="114"/>
      <c r="BB12" s="114"/>
      <c r="BC12" s="114"/>
      <c r="BD12" s="114"/>
      <c r="BE12" s="182"/>
      <c r="BF12" s="400">
        <v>1</v>
      </c>
      <c r="BG12" s="72" t="s">
        <v>52</v>
      </c>
      <c r="BH12" s="72" t="s">
        <v>53</v>
      </c>
      <c r="BI12" s="72"/>
      <c r="BJ12" s="74">
        <v>1</v>
      </c>
      <c r="BK12" s="74">
        <f t="shared" si="0"/>
        <v>1</v>
      </c>
      <c r="BL12" s="74">
        <v>1</v>
      </c>
      <c r="BM12" s="463"/>
      <c r="BN12" s="57" t="s">
        <v>52</v>
      </c>
      <c r="BO12" s="94" t="s">
        <v>40</v>
      </c>
    </row>
    <row r="13" spans="1:67" ht="105" customHeight="1" x14ac:dyDescent="0.3">
      <c r="A13" s="186">
        <v>4</v>
      </c>
      <c r="B13" s="84" t="s">
        <v>66</v>
      </c>
      <c r="C13" s="94">
        <v>1</v>
      </c>
      <c r="D13" s="102" t="s">
        <v>67</v>
      </c>
      <c r="E13" s="102" t="s">
        <v>68</v>
      </c>
      <c r="F13" s="90" t="s">
        <v>69</v>
      </c>
      <c r="G13" s="90" t="s">
        <v>57</v>
      </c>
      <c r="H13" s="184">
        <v>45404</v>
      </c>
      <c r="I13" s="185">
        <v>45653</v>
      </c>
      <c r="J13" s="114"/>
      <c r="K13" s="114"/>
      <c r="L13" s="114"/>
      <c r="M13" s="114"/>
      <c r="N13" s="114"/>
      <c r="O13" s="114"/>
      <c r="P13" s="114"/>
      <c r="Q13" s="114"/>
      <c r="R13" s="114"/>
      <c r="S13" s="114"/>
      <c r="T13" s="114"/>
      <c r="U13" s="114"/>
      <c r="V13" s="114"/>
      <c r="W13" s="114"/>
      <c r="X13" s="181"/>
      <c r="Y13" s="181"/>
      <c r="Z13" s="181"/>
      <c r="AA13" s="114"/>
      <c r="AB13" s="114"/>
      <c r="AC13" s="114"/>
      <c r="AD13" s="114"/>
      <c r="AE13" s="114"/>
      <c r="AF13" s="114"/>
      <c r="AG13" s="114"/>
      <c r="AH13" s="114"/>
      <c r="AI13" s="114"/>
      <c r="AJ13" s="114"/>
      <c r="AK13" s="114"/>
      <c r="AL13" s="114"/>
      <c r="AM13" s="114"/>
      <c r="AN13" s="114"/>
      <c r="AO13" s="181"/>
      <c r="AP13" s="181"/>
      <c r="AQ13" s="114"/>
      <c r="AR13" s="114"/>
      <c r="AS13" s="114"/>
      <c r="AT13" s="114"/>
      <c r="AU13" s="114"/>
      <c r="AV13" s="114"/>
      <c r="AW13" s="114"/>
      <c r="AX13" s="114"/>
      <c r="AY13" s="114"/>
      <c r="AZ13" s="114"/>
      <c r="BA13" s="114"/>
      <c r="BB13" s="114"/>
      <c r="BC13" s="114"/>
      <c r="BD13" s="114"/>
      <c r="BE13" s="187"/>
      <c r="BF13" s="400">
        <v>1</v>
      </c>
      <c r="BG13" s="72" t="s">
        <v>482</v>
      </c>
      <c r="BH13" s="78" t="s">
        <v>70</v>
      </c>
      <c r="BI13" s="78" t="s">
        <v>484</v>
      </c>
      <c r="BJ13" s="74">
        <v>0.33300000000000002</v>
      </c>
      <c r="BK13" s="74">
        <v>0.66</v>
      </c>
      <c r="BL13" s="74">
        <v>1</v>
      </c>
      <c r="BM13" s="74">
        <f>AVERAGE(BL13)</f>
        <v>1</v>
      </c>
      <c r="BN13" s="188" t="s">
        <v>492</v>
      </c>
      <c r="BO13" s="189" t="s">
        <v>40</v>
      </c>
    </row>
    <row r="14" spans="1:67" ht="27" x14ac:dyDescent="0.3">
      <c r="A14" s="458">
        <v>5</v>
      </c>
      <c r="B14" s="190" t="s">
        <v>71</v>
      </c>
      <c r="C14" s="191">
        <v>1</v>
      </c>
      <c r="D14" s="102" t="s">
        <v>72</v>
      </c>
      <c r="E14" s="95" t="s">
        <v>73</v>
      </c>
      <c r="F14" s="95" t="s">
        <v>74</v>
      </c>
      <c r="G14" s="90" t="s">
        <v>75</v>
      </c>
      <c r="H14" s="175">
        <v>45293</v>
      </c>
      <c r="I14" s="176">
        <v>45322</v>
      </c>
      <c r="J14" s="177"/>
      <c r="K14" s="177"/>
      <c r="L14" s="177"/>
      <c r="M14" s="177"/>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178"/>
      <c r="BF14" s="400">
        <v>1</v>
      </c>
      <c r="BG14" s="72" t="s">
        <v>52</v>
      </c>
      <c r="BH14" s="76" t="s">
        <v>53</v>
      </c>
      <c r="BI14" s="76"/>
      <c r="BJ14" s="74">
        <v>1</v>
      </c>
      <c r="BK14" s="74">
        <f t="shared" si="0"/>
        <v>1</v>
      </c>
      <c r="BL14" s="74">
        <v>1</v>
      </c>
      <c r="BM14" s="475">
        <f>+AVERAGE(BL14:BL17)</f>
        <v>1</v>
      </c>
      <c r="BN14" s="57" t="s">
        <v>52</v>
      </c>
      <c r="BO14" s="94" t="s">
        <v>40</v>
      </c>
    </row>
    <row r="15" spans="1:67" ht="201" customHeight="1" x14ac:dyDescent="0.3">
      <c r="A15" s="459"/>
      <c r="B15" s="190" t="s">
        <v>71</v>
      </c>
      <c r="C15" s="94">
        <v>2</v>
      </c>
      <c r="D15" s="102" t="s">
        <v>76</v>
      </c>
      <c r="E15" s="79" t="s">
        <v>77</v>
      </c>
      <c r="F15" s="79" t="s">
        <v>78</v>
      </c>
      <c r="G15" s="90" t="s">
        <v>75</v>
      </c>
      <c r="H15" s="192">
        <v>45306</v>
      </c>
      <c r="I15" s="193">
        <v>45548</v>
      </c>
      <c r="J15" s="114"/>
      <c r="K15" s="181"/>
      <c r="L15" s="194"/>
      <c r="M15" s="195"/>
      <c r="N15" s="114"/>
      <c r="O15" s="114"/>
      <c r="P15" s="114"/>
      <c r="Q15" s="114"/>
      <c r="R15" s="114"/>
      <c r="S15" s="114"/>
      <c r="T15" s="114"/>
      <c r="U15" s="114"/>
      <c r="V15" s="114"/>
      <c r="W15" s="114"/>
      <c r="X15" s="114"/>
      <c r="Y15" s="114"/>
      <c r="Z15" s="181"/>
      <c r="AA15" s="181"/>
      <c r="AB15" s="181"/>
      <c r="AC15" s="114"/>
      <c r="AD15" s="114"/>
      <c r="AE15" s="114"/>
      <c r="AF15" s="114"/>
      <c r="AG15" s="114"/>
      <c r="AH15" s="114"/>
      <c r="AI15" s="114"/>
      <c r="AJ15" s="114"/>
      <c r="AK15" s="114"/>
      <c r="AL15" s="114"/>
      <c r="AM15" s="114"/>
      <c r="AN15" s="114"/>
      <c r="AO15" s="114"/>
      <c r="AP15" s="181"/>
      <c r="AQ15" s="181"/>
      <c r="AR15" s="114"/>
      <c r="AS15" s="114"/>
      <c r="AT15" s="114"/>
      <c r="AU15" s="114"/>
      <c r="AV15" s="114"/>
      <c r="AW15" s="114"/>
      <c r="AX15" s="114"/>
      <c r="AY15" s="114"/>
      <c r="AZ15" s="114"/>
      <c r="BA15" s="114"/>
      <c r="BB15" s="114"/>
      <c r="BC15" s="114"/>
      <c r="BD15" s="114"/>
      <c r="BE15" s="182"/>
      <c r="BF15" s="400">
        <v>1</v>
      </c>
      <c r="BG15" s="57" t="s">
        <v>485</v>
      </c>
      <c r="BH15" s="72" t="s">
        <v>486</v>
      </c>
      <c r="BI15" s="72" t="s">
        <v>487</v>
      </c>
      <c r="BJ15" s="74">
        <v>0.33329999999999999</v>
      </c>
      <c r="BK15" s="74">
        <v>0.66</v>
      </c>
      <c r="BL15" s="74">
        <v>1</v>
      </c>
      <c r="BM15" s="476"/>
      <c r="BN15" s="57" t="s">
        <v>493</v>
      </c>
      <c r="BO15" s="94" t="s">
        <v>40</v>
      </c>
    </row>
    <row r="16" spans="1:67" ht="141" customHeight="1" x14ac:dyDescent="0.3">
      <c r="A16" s="459"/>
      <c r="B16" s="190" t="s">
        <v>71</v>
      </c>
      <c r="C16" s="94">
        <v>3</v>
      </c>
      <c r="D16" s="102" t="s">
        <v>79</v>
      </c>
      <c r="E16" s="178" t="s">
        <v>80</v>
      </c>
      <c r="F16" s="79" t="s">
        <v>81</v>
      </c>
      <c r="G16" s="90" t="s">
        <v>82</v>
      </c>
      <c r="H16" s="192">
        <v>45427</v>
      </c>
      <c r="I16" s="196">
        <v>45595</v>
      </c>
      <c r="J16" s="114"/>
      <c r="K16" s="114"/>
      <c r="L16" s="114"/>
      <c r="M16" s="114"/>
      <c r="N16" s="114"/>
      <c r="O16" s="114"/>
      <c r="P16" s="114"/>
      <c r="Q16" s="114"/>
      <c r="R16" s="114"/>
      <c r="S16" s="114"/>
      <c r="T16" s="114"/>
      <c r="U16" s="114"/>
      <c r="V16" s="114"/>
      <c r="W16" s="114"/>
      <c r="X16" s="114"/>
      <c r="Y16" s="114"/>
      <c r="Z16" s="114"/>
      <c r="AA16" s="114"/>
      <c r="AB16" s="181"/>
      <c r="AC16" s="181"/>
      <c r="AD16" s="181"/>
      <c r="AE16" s="181"/>
      <c r="AF16" s="181"/>
      <c r="AG16" s="181"/>
      <c r="AH16" s="114"/>
      <c r="AI16" s="114"/>
      <c r="AJ16" s="114"/>
      <c r="AK16" s="114"/>
      <c r="AL16" s="114"/>
      <c r="AM16" s="114"/>
      <c r="AN16" s="114"/>
      <c r="AO16" s="114"/>
      <c r="AP16" s="114"/>
      <c r="AQ16" s="114"/>
      <c r="AR16" s="181"/>
      <c r="AS16" s="181"/>
      <c r="AT16" s="181"/>
      <c r="AU16" s="181"/>
      <c r="AV16" s="181"/>
      <c r="AW16" s="181"/>
      <c r="AX16" s="114"/>
      <c r="AY16" s="114"/>
      <c r="AZ16" s="114"/>
      <c r="BA16" s="114"/>
      <c r="BB16" s="114"/>
      <c r="BC16" s="114"/>
      <c r="BD16" s="114"/>
      <c r="BE16" s="182"/>
      <c r="BF16" s="400">
        <v>1</v>
      </c>
      <c r="BG16" s="57" t="s">
        <v>488</v>
      </c>
      <c r="BH16" s="72" t="s">
        <v>83</v>
      </c>
      <c r="BI16" s="72" t="s">
        <v>488</v>
      </c>
      <c r="BJ16" s="74">
        <v>0</v>
      </c>
      <c r="BK16" s="74">
        <v>0.5</v>
      </c>
      <c r="BL16" s="74">
        <v>1</v>
      </c>
      <c r="BM16" s="476"/>
      <c r="BN16" s="57" t="s">
        <v>494</v>
      </c>
      <c r="BO16" s="94" t="s">
        <v>40</v>
      </c>
    </row>
    <row r="17" spans="1:67" ht="135.75" customHeight="1" x14ac:dyDescent="0.3">
      <c r="A17" s="464"/>
      <c r="B17" s="197" t="s">
        <v>71</v>
      </c>
      <c r="C17" s="107">
        <v>4</v>
      </c>
      <c r="D17" s="198" t="s">
        <v>84</v>
      </c>
      <c r="E17" s="199" t="s">
        <v>85</v>
      </c>
      <c r="F17" s="200" t="s">
        <v>78</v>
      </c>
      <c r="G17" s="201" t="s">
        <v>82</v>
      </c>
      <c r="H17" s="202">
        <v>45414</v>
      </c>
      <c r="I17" s="203">
        <v>45548</v>
      </c>
      <c r="J17" s="114"/>
      <c r="K17" s="114"/>
      <c r="L17" s="114"/>
      <c r="M17" s="114"/>
      <c r="N17" s="114"/>
      <c r="O17" s="114"/>
      <c r="P17" s="114"/>
      <c r="Q17" s="114"/>
      <c r="R17" s="114"/>
      <c r="S17" s="114"/>
      <c r="T17" s="114"/>
      <c r="U17" s="114"/>
      <c r="V17" s="114"/>
      <c r="W17" s="114"/>
      <c r="X17" s="114"/>
      <c r="Y17" s="114"/>
      <c r="Z17" s="181"/>
      <c r="AA17" s="181"/>
      <c r="AB17" s="181"/>
      <c r="AC17" s="114"/>
      <c r="AD17" s="114"/>
      <c r="AE17" s="114"/>
      <c r="AF17" s="114"/>
      <c r="AG17" s="114"/>
      <c r="AH17" s="114"/>
      <c r="AI17" s="114"/>
      <c r="AJ17" s="114"/>
      <c r="AK17" s="114"/>
      <c r="AL17" s="114"/>
      <c r="AM17" s="114"/>
      <c r="AN17" s="114"/>
      <c r="AO17" s="114"/>
      <c r="AP17" s="181"/>
      <c r="AQ17" s="181"/>
      <c r="AR17" s="114"/>
      <c r="AS17" s="114"/>
      <c r="AT17" s="114"/>
      <c r="AU17" s="114"/>
      <c r="AV17" s="114"/>
      <c r="AW17" s="114"/>
      <c r="AX17" s="114"/>
      <c r="AY17" s="114"/>
      <c r="AZ17" s="114"/>
      <c r="BA17" s="114"/>
      <c r="BB17" s="114"/>
      <c r="BC17" s="114"/>
      <c r="BD17" s="114"/>
      <c r="BE17" s="182"/>
      <c r="BF17" s="400">
        <v>1</v>
      </c>
      <c r="BG17" s="57" t="s">
        <v>489</v>
      </c>
      <c r="BH17" s="72" t="s">
        <v>490</v>
      </c>
      <c r="BI17" s="72" t="s">
        <v>491</v>
      </c>
      <c r="BJ17" s="74">
        <v>0</v>
      </c>
      <c r="BK17" s="74">
        <v>0.5</v>
      </c>
      <c r="BL17" s="74">
        <v>1</v>
      </c>
      <c r="BM17" s="477"/>
      <c r="BN17" s="57" t="s">
        <v>495</v>
      </c>
      <c r="BO17" s="94" t="s">
        <v>40</v>
      </c>
    </row>
    <row r="18" spans="1:67" ht="15.75" customHeight="1" x14ac:dyDescent="0.3">
      <c r="A18" s="452" t="s">
        <v>86</v>
      </c>
      <c r="B18" s="453"/>
      <c r="C18" s="453"/>
      <c r="D18" s="453"/>
      <c r="E18" s="453"/>
      <c r="F18" s="453"/>
      <c r="G18" s="453"/>
      <c r="H18" s="453"/>
      <c r="I18" s="453"/>
      <c r="J18" s="453"/>
      <c r="K18" s="453"/>
      <c r="L18" s="453"/>
      <c r="M18" s="453"/>
      <c r="N18" s="453"/>
      <c r="O18" s="453"/>
      <c r="P18" s="453"/>
      <c r="Q18" s="453"/>
      <c r="R18" s="453"/>
      <c r="S18" s="453"/>
      <c r="T18" s="453"/>
      <c r="U18" s="453"/>
      <c r="V18" s="453"/>
      <c r="W18" s="453"/>
      <c r="X18" s="453"/>
      <c r="Y18" s="453"/>
      <c r="Z18" s="453"/>
      <c r="AA18" s="453"/>
      <c r="AB18" s="453"/>
      <c r="AC18" s="453"/>
      <c r="AD18" s="453"/>
      <c r="AE18" s="453"/>
      <c r="AF18" s="453"/>
      <c r="AG18" s="453"/>
      <c r="AH18" s="453"/>
      <c r="AI18" s="453"/>
      <c r="AJ18" s="453"/>
      <c r="AK18" s="453"/>
      <c r="AL18" s="453"/>
      <c r="AM18" s="453"/>
      <c r="AN18" s="453"/>
      <c r="AO18" s="453"/>
      <c r="AP18" s="453"/>
      <c r="AQ18" s="453"/>
      <c r="AR18" s="453"/>
      <c r="AS18" s="453"/>
      <c r="AT18" s="453"/>
      <c r="AU18" s="453"/>
      <c r="AV18" s="453"/>
      <c r="AW18" s="453"/>
      <c r="AX18" s="453"/>
      <c r="AY18" s="453"/>
      <c r="AZ18" s="453"/>
      <c r="BA18" s="453"/>
      <c r="BB18" s="453"/>
      <c r="BC18" s="453"/>
      <c r="BD18" s="453"/>
      <c r="BE18" s="453"/>
      <c r="BF18" s="453"/>
      <c r="BG18" s="453"/>
      <c r="BH18" s="453"/>
      <c r="BI18" s="454"/>
      <c r="BJ18" s="454"/>
      <c r="BK18" s="453"/>
      <c r="BL18" s="455"/>
      <c r="BM18" s="456">
        <f>AVERAGE(BM5:BM17)</f>
        <v>1</v>
      </c>
      <c r="BN18" s="457"/>
      <c r="BO18" s="93"/>
    </row>
  </sheetData>
  <autoFilter ref="A4:BO18" xr:uid="{00000000-0009-0000-0000-000000000000}">
    <filterColumn colId="0" showButton="0"/>
    <filterColumn colId="2" showButton="0"/>
  </autoFilter>
  <mergeCells count="36">
    <mergeCell ref="BJ3:BO3"/>
    <mergeCell ref="BM14:BM17"/>
    <mergeCell ref="A1:I1"/>
    <mergeCell ref="A2:I2"/>
    <mergeCell ref="J2:BE2"/>
    <mergeCell ref="A3:B4"/>
    <mergeCell ref="C3:D4"/>
    <mergeCell ref="E3:E4"/>
    <mergeCell ref="F3:F4"/>
    <mergeCell ref="G3:G4"/>
    <mergeCell ref="H3:I3"/>
    <mergeCell ref="J3:M3"/>
    <mergeCell ref="N3:Q3"/>
    <mergeCell ref="R3:U3"/>
    <mergeCell ref="V3:Y3"/>
    <mergeCell ref="AP3:AS3"/>
    <mergeCell ref="AT3:AW3"/>
    <mergeCell ref="AX3:BA3"/>
    <mergeCell ref="BB3:BE3"/>
    <mergeCell ref="BI3:BI4"/>
    <mergeCell ref="Z3:AC3"/>
    <mergeCell ref="BF3:BF4"/>
    <mergeCell ref="BG3:BG4"/>
    <mergeCell ref="BH3:BH4"/>
    <mergeCell ref="AD3:AG3"/>
    <mergeCell ref="AH3:AK3"/>
    <mergeCell ref="AL3:AO3"/>
    <mergeCell ref="A18:BL18"/>
    <mergeCell ref="BM18:BN18"/>
    <mergeCell ref="A5:A7"/>
    <mergeCell ref="BM5:BM7"/>
    <mergeCell ref="A8:A10"/>
    <mergeCell ref="BM8:BM10"/>
    <mergeCell ref="A11:A12"/>
    <mergeCell ref="BM11:BM12"/>
    <mergeCell ref="A14:A17"/>
  </mergeCells>
  <dataValidations count="1">
    <dataValidation type="list" allowBlank="1" showErrorMessage="1" sqref="BO5:BO17" xr:uid="{00000000-0002-0000-0000-000000000000}">
      <formula1>"CUMPLIDA,EN EJECUCIÓN,SIN INICIO DE EJECUCIÓN,INICIO PROGRAMADO DESPUÉS DE LA FECHA DE CORTE,INCUMPLIDA"</formula1>
    </dataValidation>
  </dataValidation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2EFD9"/>
  </sheetPr>
  <dimension ref="A1:Y19"/>
  <sheetViews>
    <sheetView zoomScale="80" zoomScaleNormal="80" workbookViewId="0">
      <selection activeCell="C6" sqref="C6:H7"/>
    </sheetView>
  </sheetViews>
  <sheetFormatPr baseColWidth="10" defaultColWidth="12.625" defaultRowHeight="15" customHeight="1" x14ac:dyDescent="0.3"/>
  <cols>
    <col min="1" max="1" width="15.5" style="61" customWidth="1"/>
    <col min="2" max="3" width="12.625" style="61"/>
    <col min="4" max="4" width="30.75" style="61" customWidth="1"/>
    <col min="5" max="5" width="29" style="61" customWidth="1"/>
    <col min="6" max="6" width="37.25" style="61" customWidth="1"/>
    <col min="7" max="7" width="12.625" style="61"/>
    <col min="8" max="8" width="10.125" style="61" customWidth="1"/>
    <col min="9" max="9" width="10.625" style="61" customWidth="1"/>
    <col min="10" max="17" width="12.625" style="61"/>
    <col min="18" max="18" width="43.375" style="61" customWidth="1"/>
    <col min="19" max="19" width="23.75" style="61" customWidth="1"/>
    <col min="20" max="22" width="12.625" style="61"/>
    <col min="23" max="24" width="16.5" style="61" customWidth="1"/>
    <col min="25" max="25" width="14.375" style="61" customWidth="1"/>
    <col min="26" max="16384" width="12.625" style="61"/>
  </cols>
  <sheetData>
    <row r="1" spans="1:25" ht="66" customHeight="1" x14ac:dyDescent="0.3">
      <c r="A1" s="521" t="s">
        <v>0</v>
      </c>
      <c r="B1" s="479"/>
      <c r="C1" s="479"/>
      <c r="D1" s="479"/>
      <c r="E1" s="479"/>
      <c r="F1" s="479"/>
      <c r="G1" s="479"/>
      <c r="H1" s="479"/>
      <c r="I1" s="479"/>
      <c r="J1" s="479"/>
      <c r="K1" s="479"/>
      <c r="L1" s="479"/>
      <c r="M1" s="479"/>
      <c r="N1" s="479"/>
      <c r="O1" s="479"/>
      <c r="P1" s="479"/>
      <c r="Q1" s="479"/>
      <c r="R1" s="479"/>
      <c r="T1" s="219"/>
      <c r="U1" s="219"/>
      <c r="V1" s="219"/>
      <c r="W1" s="219"/>
      <c r="X1" s="219"/>
      <c r="Y1" s="219"/>
    </row>
    <row r="2" spans="1:25" ht="51" customHeight="1" x14ac:dyDescent="0.3">
      <c r="A2" s="522" t="s">
        <v>87</v>
      </c>
      <c r="B2" s="466"/>
      <c r="C2" s="466"/>
      <c r="D2" s="466"/>
      <c r="E2" s="466"/>
      <c r="F2" s="466"/>
      <c r="G2" s="466"/>
      <c r="H2" s="467"/>
      <c r="I2" s="225"/>
      <c r="J2" s="219"/>
      <c r="K2" s="219"/>
      <c r="L2" s="219"/>
      <c r="M2" s="219"/>
      <c r="N2" s="219"/>
      <c r="O2" s="219"/>
      <c r="P2" s="219"/>
      <c r="Q2" s="219"/>
      <c r="R2" s="219"/>
      <c r="S2" s="219"/>
      <c r="T2" s="219"/>
      <c r="U2" s="219"/>
      <c r="V2" s="219"/>
      <c r="W2" s="219"/>
      <c r="X2" s="219"/>
      <c r="Y2" s="219"/>
    </row>
    <row r="3" spans="1:25" ht="15" customHeight="1" thickBot="1" x14ac:dyDescent="0.35">
      <c r="A3" s="219"/>
      <c r="B3" s="219"/>
      <c r="C3" s="219"/>
      <c r="D3" s="219"/>
      <c r="E3" s="219"/>
      <c r="F3" s="219"/>
      <c r="G3" s="219"/>
      <c r="H3" s="219"/>
      <c r="I3" s="219"/>
      <c r="J3" s="219"/>
      <c r="K3" s="219"/>
      <c r="L3" s="219"/>
      <c r="M3" s="219"/>
      <c r="N3" s="219"/>
      <c r="O3" s="219"/>
      <c r="P3" s="219"/>
      <c r="Q3" s="219"/>
      <c r="R3" s="219"/>
      <c r="S3" s="219"/>
      <c r="T3" s="219"/>
      <c r="U3" s="219"/>
      <c r="V3" s="219"/>
      <c r="W3" s="219"/>
      <c r="X3" s="219"/>
      <c r="Y3" s="219"/>
    </row>
    <row r="4" spans="1:25" ht="24.75" customHeight="1" thickBot="1" x14ac:dyDescent="0.35">
      <c r="A4" s="523" t="s">
        <v>88</v>
      </c>
      <c r="B4" s="518"/>
      <c r="C4" s="524" t="s">
        <v>89</v>
      </c>
      <c r="D4" s="481"/>
      <c r="E4" s="481"/>
      <c r="F4" s="481"/>
      <c r="G4" s="481"/>
      <c r="H4" s="482"/>
      <c r="I4" s="226"/>
      <c r="J4" s="226"/>
      <c r="K4" s="226"/>
      <c r="L4" s="226"/>
      <c r="M4" s="226"/>
      <c r="N4" s="226"/>
      <c r="O4" s="226"/>
      <c r="P4" s="226"/>
      <c r="Q4" s="226"/>
      <c r="R4" s="226"/>
      <c r="S4" s="226"/>
      <c r="T4" s="219"/>
      <c r="U4" s="219"/>
      <c r="V4" s="219"/>
      <c r="W4" s="219"/>
      <c r="X4" s="219"/>
      <c r="Y4" s="219"/>
    </row>
    <row r="5" spans="1:25" ht="9" customHeight="1" thickBot="1" x14ac:dyDescent="0.35">
      <c r="A5" s="226"/>
      <c r="B5" s="226"/>
      <c r="C5" s="226"/>
      <c r="D5" s="226"/>
      <c r="E5" s="226"/>
      <c r="F5" s="226"/>
      <c r="G5" s="226"/>
      <c r="H5" s="226"/>
      <c r="I5" s="226"/>
      <c r="J5" s="226"/>
      <c r="K5" s="503" t="s">
        <v>90</v>
      </c>
      <c r="L5" s="504"/>
      <c r="M5" s="509" t="s">
        <v>91</v>
      </c>
      <c r="N5" s="510"/>
      <c r="O5" s="511"/>
      <c r="P5" s="226"/>
      <c r="Q5" s="226"/>
      <c r="R5" s="226"/>
      <c r="S5" s="226"/>
      <c r="T5" s="219"/>
      <c r="U5" s="219"/>
      <c r="V5" s="219"/>
      <c r="W5" s="219"/>
      <c r="X5" s="219"/>
      <c r="Y5" s="219"/>
    </row>
    <row r="6" spans="1:25" ht="15.75" customHeight="1" thickBot="1" x14ac:dyDescent="0.35">
      <c r="A6" s="503" t="s">
        <v>92</v>
      </c>
      <c r="B6" s="504"/>
      <c r="C6" s="509" t="s">
        <v>93</v>
      </c>
      <c r="D6" s="510"/>
      <c r="E6" s="510"/>
      <c r="F6" s="510"/>
      <c r="G6" s="510"/>
      <c r="H6" s="511"/>
      <c r="I6" s="226"/>
      <c r="J6" s="226"/>
      <c r="K6" s="507"/>
      <c r="L6" s="508"/>
      <c r="M6" s="514"/>
      <c r="N6" s="515"/>
      <c r="O6" s="516"/>
      <c r="P6" s="226"/>
      <c r="Q6" s="226"/>
      <c r="R6" s="226"/>
      <c r="S6" s="226"/>
      <c r="T6" s="219"/>
      <c r="U6" s="219"/>
      <c r="V6" s="219"/>
      <c r="W6" s="219"/>
      <c r="X6" s="219"/>
      <c r="Y6" s="219"/>
    </row>
    <row r="7" spans="1:25" ht="9" customHeight="1" thickBot="1" x14ac:dyDescent="0.35">
      <c r="A7" s="507"/>
      <c r="B7" s="508"/>
      <c r="C7" s="514"/>
      <c r="D7" s="515"/>
      <c r="E7" s="515"/>
      <c r="F7" s="515"/>
      <c r="G7" s="515"/>
      <c r="H7" s="516"/>
      <c r="I7" s="226"/>
      <c r="J7" s="226"/>
      <c r="K7" s="226"/>
      <c r="L7" s="226"/>
      <c r="M7" s="226"/>
      <c r="N7" s="226"/>
      <c r="O7" s="226"/>
      <c r="P7" s="226"/>
      <c r="Q7" s="226"/>
      <c r="R7" s="226"/>
      <c r="S7" s="226"/>
      <c r="T7" s="219"/>
      <c r="U7" s="219"/>
      <c r="V7" s="219"/>
      <c r="W7" s="219"/>
      <c r="X7" s="219"/>
      <c r="Y7" s="219"/>
    </row>
    <row r="8" spans="1:25" ht="9" customHeight="1" thickBot="1" x14ac:dyDescent="0.35">
      <c r="A8" s="226"/>
      <c r="B8" s="226"/>
      <c r="C8" s="226"/>
      <c r="D8" s="226"/>
      <c r="E8" s="226"/>
      <c r="F8" s="226"/>
      <c r="G8" s="226"/>
      <c r="H8" s="226"/>
      <c r="I8" s="226"/>
      <c r="J8" s="226"/>
      <c r="K8" s="503" t="s">
        <v>94</v>
      </c>
      <c r="L8" s="504"/>
      <c r="M8" s="509">
        <v>2024</v>
      </c>
      <c r="N8" s="510"/>
      <c r="O8" s="511"/>
      <c r="P8" s="226"/>
      <c r="Q8" s="226"/>
      <c r="R8" s="226"/>
      <c r="S8" s="226"/>
      <c r="T8" s="219"/>
      <c r="U8" s="219"/>
      <c r="V8" s="219"/>
      <c r="W8" s="219"/>
      <c r="X8" s="219"/>
      <c r="Y8" s="219"/>
    </row>
    <row r="9" spans="1:25" ht="15.75" customHeight="1" thickBot="1" x14ac:dyDescent="0.35">
      <c r="A9" s="503" t="s">
        <v>95</v>
      </c>
      <c r="B9" s="504"/>
      <c r="C9" s="509" t="s">
        <v>96</v>
      </c>
      <c r="D9" s="510"/>
      <c r="E9" s="510"/>
      <c r="F9" s="510"/>
      <c r="G9" s="510"/>
      <c r="H9" s="511"/>
      <c r="I9" s="226"/>
      <c r="J9" s="226"/>
      <c r="K9" s="507"/>
      <c r="L9" s="508"/>
      <c r="M9" s="514"/>
      <c r="N9" s="515"/>
      <c r="O9" s="516"/>
      <c r="P9" s="226"/>
      <c r="Q9" s="226"/>
      <c r="R9" s="226"/>
      <c r="S9" s="226"/>
      <c r="T9" s="219"/>
      <c r="U9" s="219"/>
      <c r="V9" s="219"/>
      <c r="W9" s="219"/>
      <c r="X9" s="219"/>
      <c r="Y9" s="219"/>
    </row>
    <row r="10" spans="1:25" ht="6" customHeight="1" x14ac:dyDescent="0.3">
      <c r="A10" s="505"/>
      <c r="B10" s="506"/>
      <c r="C10" s="512"/>
      <c r="D10" s="479"/>
      <c r="E10" s="479"/>
      <c r="F10" s="479"/>
      <c r="G10" s="479"/>
      <c r="H10" s="513"/>
      <c r="I10" s="226"/>
      <c r="J10" s="226"/>
      <c r="K10" s="226"/>
      <c r="L10" s="226"/>
      <c r="M10" s="226"/>
      <c r="N10" s="226"/>
      <c r="O10" s="226"/>
      <c r="P10" s="226"/>
      <c r="Q10" s="226"/>
      <c r="R10" s="226"/>
      <c r="S10" s="226"/>
      <c r="T10" s="219"/>
      <c r="U10" s="219"/>
      <c r="V10" s="219"/>
      <c r="W10" s="219"/>
      <c r="X10" s="219"/>
      <c r="Y10" s="219"/>
    </row>
    <row r="11" spans="1:25" ht="3" customHeight="1" thickBot="1" x14ac:dyDescent="0.35">
      <c r="A11" s="507"/>
      <c r="B11" s="508"/>
      <c r="C11" s="514"/>
      <c r="D11" s="515"/>
      <c r="E11" s="515"/>
      <c r="F11" s="515"/>
      <c r="G11" s="515"/>
      <c r="H11" s="516"/>
      <c r="I11" s="226"/>
      <c r="J11" s="226"/>
      <c r="K11" s="519" t="s">
        <v>97</v>
      </c>
      <c r="L11" s="520"/>
      <c r="M11" s="520"/>
      <c r="N11" s="520"/>
      <c r="O11" s="504"/>
      <c r="P11" s="226"/>
      <c r="Q11" s="226"/>
      <c r="R11" s="226"/>
      <c r="S11" s="226"/>
      <c r="T11" s="219"/>
      <c r="U11" s="219"/>
      <c r="V11" s="219"/>
      <c r="W11" s="219"/>
      <c r="X11" s="219"/>
      <c r="Y11" s="219"/>
    </row>
    <row r="12" spans="1:25" ht="10.5" customHeight="1" thickBot="1" x14ac:dyDescent="0.35">
      <c r="A12" s="226"/>
      <c r="B12" s="226"/>
      <c r="C12" s="226"/>
      <c r="D12" s="226"/>
      <c r="E12" s="226"/>
      <c r="F12" s="226"/>
      <c r="G12" s="226"/>
      <c r="H12" s="226"/>
      <c r="I12" s="226"/>
      <c r="J12" s="226"/>
      <c r="K12" s="505"/>
      <c r="L12" s="479"/>
      <c r="M12" s="479"/>
      <c r="N12" s="479"/>
      <c r="O12" s="506"/>
      <c r="P12" s="226"/>
      <c r="Q12" s="226"/>
      <c r="R12" s="226"/>
      <c r="S12" s="226"/>
      <c r="T12" s="219"/>
      <c r="U12" s="219"/>
      <c r="V12" s="219"/>
      <c r="W12" s="219"/>
      <c r="X12" s="219"/>
      <c r="Y12" s="219"/>
    </row>
    <row r="13" spans="1:25" ht="6" customHeight="1" x14ac:dyDescent="0.3">
      <c r="A13" s="503" t="s">
        <v>98</v>
      </c>
      <c r="B13" s="504"/>
      <c r="C13" s="509" t="s">
        <v>99</v>
      </c>
      <c r="D13" s="510"/>
      <c r="E13" s="510"/>
      <c r="F13" s="510"/>
      <c r="G13" s="510"/>
      <c r="H13" s="511"/>
      <c r="I13" s="226"/>
      <c r="J13" s="226"/>
      <c r="K13" s="507"/>
      <c r="L13" s="454"/>
      <c r="M13" s="454"/>
      <c r="N13" s="454"/>
      <c r="O13" s="508"/>
      <c r="P13" s="226"/>
      <c r="Q13" s="226"/>
      <c r="R13" s="226"/>
      <c r="S13" s="226"/>
      <c r="T13" s="219"/>
      <c r="U13" s="219"/>
      <c r="V13" s="219"/>
      <c r="W13" s="219"/>
      <c r="X13" s="219"/>
      <c r="Y13" s="219"/>
    </row>
    <row r="14" spans="1:25" ht="18.75" customHeight="1" thickBot="1" x14ac:dyDescent="0.35">
      <c r="A14" s="507"/>
      <c r="B14" s="508"/>
      <c r="C14" s="514"/>
      <c r="D14" s="515"/>
      <c r="E14" s="515"/>
      <c r="F14" s="515"/>
      <c r="G14" s="515"/>
      <c r="H14" s="516"/>
      <c r="I14" s="226"/>
      <c r="J14" s="226"/>
      <c r="K14" s="226"/>
      <c r="L14" s="226"/>
      <c r="M14" s="226"/>
      <c r="N14" s="226"/>
      <c r="O14" s="226"/>
      <c r="P14" s="226"/>
      <c r="Q14" s="226"/>
      <c r="R14" s="226"/>
      <c r="S14" s="226"/>
      <c r="T14" s="219"/>
      <c r="U14" s="219"/>
      <c r="V14" s="219"/>
      <c r="W14" s="219"/>
      <c r="X14" s="219"/>
      <c r="Y14" s="219"/>
    </row>
    <row r="15" spans="1:25" ht="19.5" customHeight="1" thickBot="1" x14ac:dyDescent="0.35">
      <c r="A15" s="517" t="s">
        <v>97</v>
      </c>
      <c r="B15" s="453"/>
      <c r="C15" s="453"/>
      <c r="D15" s="453"/>
      <c r="E15" s="453"/>
      <c r="F15" s="453"/>
      <c r="G15" s="453"/>
      <c r="H15" s="453"/>
      <c r="I15" s="453"/>
      <c r="J15" s="453"/>
      <c r="K15" s="453"/>
      <c r="L15" s="453"/>
      <c r="M15" s="453"/>
      <c r="N15" s="453"/>
      <c r="O15" s="518"/>
      <c r="P15" s="226"/>
      <c r="Q15" s="226"/>
      <c r="R15" s="226"/>
      <c r="S15" s="226"/>
      <c r="T15" s="219"/>
      <c r="U15" s="219"/>
      <c r="V15" s="219"/>
      <c r="W15" s="219"/>
      <c r="X15" s="219"/>
      <c r="Y15" s="219"/>
    </row>
    <row r="16" spans="1:25" ht="42" customHeight="1" thickBot="1" x14ac:dyDescent="0.35">
      <c r="A16" s="499" t="s">
        <v>100</v>
      </c>
      <c r="B16" s="481"/>
      <c r="C16" s="481"/>
      <c r="D16" s="481"/>
      <c r="E16" s="482"/>
      <c r="F16" s="499" t="s">
        <v>101</v>
      </c>
      <c r="G16" s="481"/>
      <c r="H16" s="481"/>
      <c r="I16" s="481"/>
      <c r="J16" s="481"/>
      <c r="K16" s="481"/>
      <c r="L16" s="481"/>
      <c r="M16" s="482"/>
      <c r="N16" s="499" t="s">
        <v>102</v>
      </c>
      <c r="O16" s="481"/>
      <c r="P16" s="481"/>
      <c r="Q16" s="481"/>
      <c r="R16" s="482"/>
      <c r="T16" s="502" t="s">
        <v>23</v>
      </c>
      <c r="U16" s="466"/>
      <c r="V16" s="466"/>
      <c r="W16" s="466"/>
      <c r="X16" s="466"/>
      <c r="Y16" s="457"/>
    </row>
    <row r="17" spans="1:25" ht="66" customHeight="1" thickBot="1" x14ac:dyDescent="0.35">
      <c r="A17" s="227" t="s">
        <v>103</v>
      </c>
      <c r="B17" s="499" t="s">
        <v>104</v>
      </c>
      <c r="C17" s="482"/>
      <c r="D17" s="227" t="s">
        <v>105</v>
      </c>
      <c r="E17" s="227" t="s">
        <v>106</v>
      </c>
      <c r="F17" s="227" t="s">
        <v>107</v>
      </c>
      <c r="G17" s="227" t="s">
        <v>108</v>
      </c>
      <c r="H17" s="499" t="s">
        <v>109</v>
      </c>
      <c r="I17" s="482"/>
      <c r="J17" s="499" t="s">
        <v>110</v>
      </c>
      <c r="K17" s="482"/>
      <c r="L17" s="499" t="s">
        <v>111</v>
      </c>
      <c r="M17" s="482"/>
      <c r="N17" s="227" t="s">
        <v>112</v>
      </c>
      <c r="O17" s="499" t="s">
        <v>113</v>
      </c>
      <c r="P17" s="482"/>
      <c r="Q17" s="227" t="s">
        <v>114</v>
      </c>
      <c r="R17" s="227" t="s">
        <v>115</v>
      </c>
      <c r="S17" s="220" t="s">
        <v>116</v>
      </c>
      <c r="T17" s="228" t="s">
        <v>117</v>
      </c>
      <c r="U17" s="228" t="s">
        <v>30</v>
      </c>
      <c r="V17" s="228" t="s">
        <v>31</v>
      </c>
      <c r="W17" s="228" t="s">
        <v>32</v>
      </c>
      <c r="X17" s="229" t="s">
        <v>33</v>
      </c>
      <c r="Y17" s="229" t="s">
        <v>34</v>
      </c>
    </row>
    <row r="18" spans="1:25" ht="204" customHeight="1" thickBot="1" x14ac:dyDescent="0.35">
      <c r="A18" s="230" t="s">
        <v>118</v>
      </c>
      <c r="B18" s="500">
        <v>76549</v>
      </c>
      <c r="C18" s="482"/>
      <c r="D18" s="221" t="s">
        <v>119</v>
      </c>
      <c r="E18" s="221" t="s">
        <v>120</v>
      </c>
      <c r="F18" s="221" t="s">
        <v>121</v>
      </c>
      <c r="G18" s="222" t="s">
        <v>122</v>
      </c>
      <c r="H18" s="501" t="s">
        <v>123</v>
      </c>
      <c r="I18" s="482"/>
      <c r="J18" s="494" t="s">
        <v>124</v>
      </c>
      <c r="K18" s="482"/>
      <c r="L18" s="494" t="s">
        <v>125</v>
      </c>
      <c r="M18" s="482"/>
      <c r="N18" s="223">
        <v>45323</v>
      </c>
      <c r="O18" s="495">
        <v>45626</v>
      </c>
      <c r="P18" s="482"/>
      <c r="Q18" s="222" t="s">
        <v>126</v>
      </c>
      <c r="R18" s="411" t="s">
        <v>574</v>
      </c>
      <c r="S18" s="100">
        <v>1</v>
      </c>
      <c r="T18" s="224">
        <v>0.2</v>
      </c>
      <c r="U18" s="74">
        <v>0.2</v>
      </c>
      <c r="V18" s="74">
        <v>1</v>
      </c>
      <c r="W18" s="74">
        <v>1</v>
      </c>
      <c r="X18" s="411" t="s">
        <v>575</v>
      </c>
      <c r="Y18" s="94" t="s">
        <v>40</v>
      </c>
    </row>
    <row r="19" spans="1:25" ht="15" customHeight="1" x14ac:dyDescent="0.3">
      <c r="A19" s="496" t="s">
        <v>127</v>
      </c>
      <c r="B19" s="497"/>
      <c r="C19" s="497"/>
      <c r="D19" s="497"/>
      <c r="E19" s="497"/>
      <c r="F19" s="497"/>
      <c r="G19" s="497"/>
      <c r="H19" s="497"/>
      <c r="I19" s="497"/>
      <c r="J19" s="497"/>
      <c r="K19" s="497"/>
      <c r="L19" s="497"/>
      <c r="M19" s="497"/>
      <c r="N19" s="497"/>
      <c r="O19" s="497"/>
      <c r="P19" s="497"/>
      <c r="Q19" s="497"/>
      <c r="R19" s="498"/>
      <c r="S19" s="401">
        <v>1</v>
      </c>
    </row>
  </sheetData>
  <mergeCells count="31">
    <mergeCell ref="K5:L6"/>
    <mergeCell ref="K8:L9"/>
    <mergeCell ref="M8:O9"/>
    <mergeCell ref="K11:O13"/>
    <mergeCell ref="A1:R1"/>
    <mergeCell ref="A2:H2"/>
    <mergeCell ref="A4:B4"/>
    <mergeCell ref="C4:H4"/>
    <mergeCell ref="M5:O6"/>
    <mergeCell ref="A6:B7"/>
    <mergeCell ref="C6:H7"/>
    <mergeCell ref="N16:R16"/>
    <mergeCell ref="T16:Y16"/>
    <mergeCell ref="A9:B11"/>
    <mergeCell ref="C9:H11"/>
    <mergeCell ref="A13:B14"/>
    <mergeCell ref="C13:H14"/>
    <mergeCell ref="A15:O15"/>
    <mergeCell ref="A16:E16"/>
    <mergeCell ref="F16:M16"/>
    <mergeCell ref="J18:K18"/>
    <mergeCell ref="L18:M18"/>
    <mergeCell ref="O18:P18"/>
    <mergeCell ref="A19:R19"/>
    <mergeCell ref="B17:C17"/>
    <mergeCell ref="H17:I17"/>
    <mergeCell ref="J17:K17"/>
    <mergeCell ref="L17:M17"/>
    <mergeCell ref="O17:P17"/>
    <mergeCell ref="B18:C18"/>
    <mergeCell ref="H18:I18"/>
  </mergeCells>
  <dataValidations count="1">
    <dataValidation type="list" allowBlank="1" showErrorMessage="1" sqref="Y18" xr:uid="{00000000-0002-0000-0100-000000000000}">
      <formula1>"CUMPLIDA,EN EJECUCIÓN,SIN INICIO DE EJECUCIÓN,INICIO PROGRAMADO DESPUÉS DE LA FECHA DE CORTE,INCUMPLIDA"</formula1>
    </dataValidation>
  </dataValidations>
  <hyperlinks>
    <hyperlink ref="X18" r:id="rId1" display="https://siga.bogotajuridica.gov.co/WebSigaPortalIVC/" xr:uid="{00000000-0004-0000-0100-000000000000}"/>
  </hyperlinks>
  <pageMargins left="0.7" right="0.7" top="0.75" bottom="0.75" header="0" footer="0"/>
  <pageSetup orientation="landscape"/>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D965"/>
  </sheetPr>
  <dimension ref="A1:BO31"/>
  <sheetViews>
    <sheetView zoomScale="70" zoomScaleNormal="70" workbookViewId="0">
      <pane xSplit="1" ySplit="4" topLeftCell="B5" activePane="bottomRight" state="frozen"/>
      <selection pane="topRight" activeCell="B1" sqref="B1"/>
      <selection pane="bottomLeft" activeCell="A5" sqref="A5"/>
      <selection pane="bottomRight" activeCell="I5" sqref="I5"/>
    </sheetView>
  </sheetViews>
  <sheetFormatPr baseColWidth="10" defaultColWidth="12.625" defaultRowHeight="15" customHeight="1" x14ac:dyDescent="0.3"/>
  <cols>
    <col min="1" max="1" width="5.75" style="61" customWidth="1"/>
    <col min="2" max="2" width="25.625" style="61" customWidth="1"/>
    <col min="3" max="3" width="2.875" style="61" customWidth="1"/>
    <col min="4" max="4" width="30.625" style="61" customWidth="1"/>
    <col min="5" max="5" width="20.75" style="61" customWidth="1"/>
    <col min="6" max="6" width="13.25" style="61" customWidth="1"/>
    <col min="7" max="7" width="14.125" style="61" customWidth="1"/>
    <col min="8" max="8" width="13.375" style="61" bestFit="1" customWidth="1"/>
    <col min="9" max="9" width="11" style="61" customWidth="1"/>
    <col min="10" max="57" width="2.75" style="61" hidden="1" customWidth="1"/>
    <col min="58" max="58" width="21.75" style="61" customWidth="1"/>
    <col min="59" max="59" width="60.75" style="61" customWidth="1"/>
    <col min="60" max="61" width="36.375" style="61" customWidth="1"/>
    <col min="62" max="62" width="17.875" style="640" customWidth="1"/>
    <col min="63" max="64" width="12.625" style="640"/>
    <col min="65" max="65" width="17.625" style="61" customWidth="1"/>
    <col min="66" max="66" width="77" style="61" bestFit="1" customWidth="1"/>
    <col min="67" max="67" width="26.375" style="61" customWidth="1"/>
    <col min="68" max="16384" width="12.625" style="61"/>
  </cols>
  <sheetData>
    <row r="1" spans="1:67" ht="66" customHeight="1" x14ac:dyDescent="0.3">
      <c r="A1" s="536" t="s">
        <v>0</v>
      </c>
      <c r="B1" s="479"/>
      <c r="C1" s="479"/>
      <c r="D1" s="479"/>
      <c r="E1" s="479"/>
      <c r="F1" s="479"/>
      <c r="G1" s="479"/>
      <c r="H1" s="479"/>
      <c r="I1" s="479"/>
    </row>
    <row r="2" spans="1:67" ht="51" customHeight="1" thickBot="1" x14ac:dyDescent="0.35">
      <c r="A2" s="537" t="s">
        <v>128</v>
      </c>
      <c r="B2" s="481"/>
      <c r="C2" s="481"/>
      <c r="D2" s="481"/>
      <c r="E2" s="481"/>
      <c r="F2" s="481"/>
      <c r="G2" s="481"/>
      <c r="H2" s="481"/>
      <c r="I2" s="538"/>
      <c r="J2" s="539" t="s">
        <v>2</v>
      </c>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c r="AJ2" s="466"/>
      <c r="AK2" s="466"/>
      <c r="AL2" s="466"/>
      <c r="AM2" s="466"/>
      <c r="AN2" s="466"/>
      <c r="AO2" s="466"/>
      <c r="AP2" s="466"/>
      <c r="AQ2" s="466"/>
      <c r="AR2" s="466"/>
      <c r="AS2" s="466"/>
      <c r="AT2" s="466"/>
      <c r="AU2" s="466"/>
      <c r="AV2" s="466"/>
      <c r="AW2" s="466"/>
      <c r="AX2" s="466"/>
      <c r="AY2" s="466"/>
      <c r="AZ2" s="466"/>
      <c r="BA2" s="466"/>
      <c r="BB2" s="466"/>
      <c r="BC2" s="466"/>
      <c r="BD2" s="466"/>
      <c r="BE2" s="457"/>
    </row>
    <row r="3" spans="1:67" ht="38.25" customHeight="1" x14ac:dyDescent="0.3">
      <c r="A3" s="645" t="s">
        <v>3</v>
      </c>
      <c r="B3" s="641"/>
      <c r="C3" s="581" t="s">
        <v>4</v>
      </c>
      <c r="D3" s="641"/>
      <c r="E3" s="582" t="s">
        <v>5</v>
      </c>
      <c r="F3" s="582" t="s">
        <v>6</v>
      </c>
      <c r="G3" s="582" t="s">
        <v>7</v>
      </c>
      <c r="H3" s="540" t="s">
        <v>8</v>
      </c>
      <c r="I3" s="541"/>
      <c r="J3" s="542" t="s">
        <v>9</v>
      </c>
      <c r="K3" s="528"/>
      <c r="L3" s="528"/>
      <c r="M3" s="529"/>
      <c r="N3" s="542" t="s">
        <v>10</v>
      </c>
      <c r="O3" s="528"/>
      <c r="P3" s="528"/>
      <c r="Q3" s="529"/>
      <c r="R3" s="542" t="s">
        <v>11</v>
      </c>
      <c r="S3" s="528"/>
      <c r="T3" s="528"/>
      <c r="U3" s="529"/>
      <c r="V3" s="542" t="s">
        <v>12</v>
      </c>
      <c r="W3" s="528"/>
      <c r="X3" s="528"/>
      <c r="Y3" s="529"/>
      <c r="Z3" s="543" t="s">
        <v>13</v>
      </c>
      <c r="AA3" s="528"/>
      <c r="AB3" s="528"/>
      <c r="AC3" s="529"/>
      <c r="AD3" s="543" t="s">
        <v>14</v>
      </c>
      <c r="AE3" s="528"/>
      <c r="AF3" s="528"/>
      <c r="AG3" s="529"/>
      <c r="AH3" s="543" t="s">
        <v>15</v>
      </c>
      <c r="AI3" s="528"/>
      <c r="AJ3" s="528"/>
      <c r="AK3" s="529"/>
      <c r="AL3" s="543" t="s">
        <v>16</v>
      </c>
      <c r="AM3" s="528"/>
      <c r="AN3" s="528"/>
      <c r="AO3" s="529"/>
      <c r="AP3" s="527" t="s">
        <v>17</v>
      </c>
      <c r="AQ3" s="528"/>
      <c r="AR3" s="528"/>
      <c r="AS3" s="529"/>
      <c r="AT3" s="527" t="s">
        <v>18</v>
      </c>
      <c r="AU3" s="528"/>
      <c r="AV3" s="528"/>
      <c r="AW3" s="529"/>
      <c r="AX3" s="527" t="s">
        <v>19</v>
      </c>
      <c r="AY3" s="528"/>
      <c r="AZ3" s="528"/>
      <c r="BA3" s="529"/>
      <c r="BB3" s="527" t="s">
        <v>20</v>
      </c>
      <c r="BC3" s="528"/>
      <c r="BD3" s="528"/>
      <c r="BE3" s="529"/>
      <c r="BF3" s="530" t="s">
        <v>480</v>
      </c>
      <c r="BG3" s="530" t="s">
        <v>21</v>
      </c>
      <c r="BH3" s="530" t="s">
        <v>22</v>
      </c>
      <c r="BI3" s="534" t="s">
        <v>483</v>
      </c>
      <c r="BJ3" s="531" t="s">
        <v>23</v>
      </c>
      <c r="BK3" s="532"/>
      <c r="BL3" s="532"/>
      <c r="BM3" s="532"/>
      <c r="BN3" s="532"/>
      <c r="BO3" s="533"/>
    </row>
    <row r="4" spans="1:67" ht="52.5" customHeight="1" x14ac:dyDescent="0.3">
      <c r="A4" s="646"/>
      <c r="B4" s="643"/>
      <c r="C4" s="642"/>
      <c r="D4" s="643"/>
      <c r="E4" s="644"/>
      <c r="F4" s="644"/>
      <c r="G4" s="644"/>
      <c r="H4" s="231" t="s">
        <v>24</v>
      </c>
      <c r="I4" s="232" t="s">
        <v>25</v>
      </c>
      <c r="J4" s="233" t="s">
        <v>26</v>
      </c>
      <c r="K4" s="234" t="s">
        <v>27</v>
      </c>
      <c r="L4" s="234" t="s">
        <v>28</v>
      </c>
      <c r="M4" s="234" t="s">
        <v>29</v>
      </c>
      <c r="N4" s="233" t="s">
        <v>26</v>
      </c>
      <c r="O4" s="234" t="s">
        <v>27</v>
      </c>
      <c r="P4" s="234" t="s">
        <v>28</v>
      </c>
      <c r="Q4" s="234" t="s">
        <v>29</v>
      </c>
      <c r="R4" s="233" t="s">
        <v>26</v>
      </c>
      <c r="S4" s="234" t="s">
        <v>27</v>
      </c>
      <c r="T4" s="234" t="s">
        <v>28</v>
      </c>
      <c r="U4" s="234" t="s">
        <v>29</v>
      </c>
      <c r="V4" s="233" t="s">
        <v>26</v>
      </c>
      <c r="W4" s="234" t="s">
        <v>27</v>
      </c>
      <c r="X4" s="234" t="s">
        <v>28</v>
      </c>
      <c r="Y4" s="234" t="s">
        <v>29</v>
      </c>
      <c r="Z4" s="235" t="s">
        <v>26</v>
      </c>
      <c r="AA4" s="236" t="s">
        <v>27</v>
      </c>
      <c r="AB4" s="236" t="s">
        <v>28</v>
      </c>
      <c r="AC4" s="236" t="s">
        <v>29</v>
      </c>
      <c r="AD4" s="235" t="s">
        <v>26</v>
      </c>
      <c r="AE4" s="236" t="s">
        <v>27</v>
      </c>
      <c r="AF4" s="236" t="s">
        <v>28</v>
      </c>
      <c r="AG4" s="236" t="s">
        <v>29</v>
      </c>
      <c r="AH4" s="235" t="s">
        <v>26</v>
      </c>
      <c r="AI4" s="236" t="s">
        <v>27</v>
      </c>
      <c r="AJ4" s="236" t="s">
        <v>28</v>
      </c>
      <c r="AK4" s="236" t="s">
        <v>29</v>
      </c>
      <c r="AL4" s="235" t="s">
        <v>26</v>
      </c>
      <c r="AM4" s="236" t="s">
        <v>27</v>
      </c>
      <c r="AN4" s="236" t="s">
        <v>28</v>
      </c>
      <c r="AO4" s="236" t="s">
        <v>29</v>
      </c>
      <c r="AP4" s="237" t="s">
        <v>26</v>
      </c>
      <c r="AQ4" s="238" t="s">
        <v>27</v>
      </c>
      <c r="AR4" s="238" t="s">
        <v>28</v>
      </c>
      <c r="AS4" s="238" t="s">
        <v>29</v>
      </c>
      <c r="AT4" s="237" t="s">
        <v>26</v>
      </c>
      <c r="AU4" s="238" t="s">
        <v>27</v>
      </c>
      <c r="AV4" s="238" t="s">
        <v>28</v>
      </c>
      <c r="AW4" s="238" t="s">
        <v>29</v>
      </c>
      <c r="AX4" s="237" t="s">
        <v>26</v>
      </c>
      <c r="AY4" s="238" t="s">
        <v>27</v>
      </c>
      <c r="AZ4" s="238" t="s">
        <v>28</v>
      </c>
      <c r="BA4" s="238" t="s">
        <v>29</v>
      </c>
      <c r="BB4" s="237" t="s">
        <v>26</v>
      </c>
      <c r="BC4" s="238" t="s">
        <v>27</v>
      </c>
      <c r="BD4" s="238" t="s">
        <v>28</v>
      </c>
      <c r="BE4" s="238" t="s">
        <v>29</v>
      </c>
      <c r="BF4" s="463"/>
      <c r="BG4" s="463"/>
      <c r="BH4" s="463"/>
      <c r="BI4" s="535"/>
      <c r="BJ4" s="228" t="s">
        <v>117</v>
      </c>
      <c r="BK4" s="228" t="s">
        <v>30</v>
      </c>
      <c r="BL4" s="228" t="s">
        <v>31</v>
      </c>
      <c r="BM4" s="228" t="s">
        <v>32</v>
      </c>
      <c r="BN4" s="229" t="s">
        <v>33</v>
      </c>
      <c r="BO4" s="229" t="s">
        <v>34</v>
      </c>
    </row>
    <row r="5" spans="1:67" ht="216.75" customHeight="1" x14ac:dyDescent="0.3">
      <c r="A5" s="204">
        <v>1</v>
      </c>
      <c r="B5" s="239" t="s">
        <v>469</v>
      </c>
      <c r="C5" s="240">
        <v>1</v>
      </c>
      <c r="D5" s="241" t="s">
        <v>129</v>
      </c>
      <c r="E5" s="241" t="s">
        <v>130</v>
      </c>
      <c r="F5" s="241" t="s">
        <v>131</v>
      </c>
      <c r="G5" s="241" t="s">
        <v>132</v>
      </c>
      <c r="H5" s="242">
        <v>45313</v>
      </c>
      <c r="I5" s="243">
        <v>45639</v>
      </c>
      <c r="J5" s="244"/>
      <c r="K5" s="244"/>
      <c r="L5" s="244"/>
      <c r="M5" s="245"/>
      <c r="N5" s="244"/>
      <c r="O5" s="244"/>
      <c r="P5" s="244"/>
      <c r="Q5" s="245"/>
      <c r="R5" s="244"/>
      <c r="S5" s="244"/>
      <c r="T5" s="244"/>
      <c r="U5" s="245"/>
      <c r="V5" s="244"/>
      <c r="W5" s="244"/>
      <c r="X5" s="244"/>
      <c r="Y5" s="245"/>
      <c r="Z5" s="244"/>
      <c r="AA5" s="244"/>
      <c r="AB5" s="244"/>
      <c r="AC5" s="245"/>
      <c r="AD5" s="244"/>
      <c r="AE5" s="244"/>
      <c r="AF5" s="244"/>
      <c r="AG5" s="245"/>
      <c r="AH5" s="244"/>
      <c r="AI5" s="244"/>
      <c r="AJ5" s="244"/>
      <c r="AK5" s="245"/>
      <c r="AL5" s="244"/>
      <c r="AM5" s="244"/>
      <c r="AN5" s="244"/>
      <c r="AO5" s="245"/>
      <c r="AP5" s="244"/>
      <c r="AQ5" s="244"/>
      <c r="AR5" s="244"/>
      <c r="AS5" s="245"/>
      <c r="AT5" s="244"/>
      <c r="AU5" s="244"/>
      <c r="AV5" s="244"/>
      <c r="AW5" s="245"/>
      <c r="AX5" s="244"/>
      <c r="AY5" s="244"/>
      <c r="AZ5" s="244"/>
      <c r="BA5" s="245"/>
      <c r="BB5" s="244"/>
      <c r="BC5" s="244"/>
      <c r="BD5" s="244"/>
      <c r="BE5" s="246"/>
      <c r="BF5" s="100">
        <v>1</v>
      </c>
      <c r="BG5" s="72" t="s">
        <v>496</v>
      </c>
      <c r="BH5" s="402" t="s">
        <v>461</v>
      </c>
      <c r="BI5" s="72" t="s">
        <v>503</v>
      </c>
      <c r="BJ5" s="74">
        <v>0.36</v>
      </c>
      <c r="BK5" s="74">
        <f t="shared" ref="BK5:BK28" si="0">+BF5</f>
        <v>1</v>
      </c>
      <c r="BL5" s="74">
        <v>1</v>
      </c>
      <c r="BM5" s="461">
        <f>AVERAGE(BL5:BL18)</f>
        <v>1</v>
      </c>
      <c r="BN5" s="57" t="s">
        <v>497</v>
      </c>
      <c r="BO5" s="94" t="s">
        <v>40</v>
      </c>
    </row>
    <row r="6" spans="1:67" ht="193.5" customHeight="1" x14ac:dyDescent="0.3">
      <c r="A6" s="205"/>
      <c r="B6" s="239" t="s">
        <v>469</v>
      </c>
      <c r="C6" s="240">
        <v>2</v>
      </c>
      <c r="D6" s="241" t="s">
        <v>133</v>
      </c>
      <c r="E6" s="241" t="s">
        <v>134</v>
      </c>
      <c r="F6" s="241" t="s">
        <v>135</v>
      </c>
      <c r="G6" s="241" t="s">
        <v>132</v>
      </c>
      <c r="H6" s="247">
        <v>45292</v>
      </c>
      <c r="I6" s="248">
        <v>45596</v>
      </c>
      <c r="J6" s="249"/>
      <c r="K6" s="249"/>
      <c r="L6" s="249"/>
      <c r="M6" s="249"/>
      <c r="N6" s="249"/>
      <c r="O6" s="249"/>
      <c r="P6" s="249"/>
      <c r="Q6" s="249"/>
      <c r="R6" s="249"/>
      <c r="S6" s="249"/>
      <c r="T6" s="249"/>
      <c r="U6" s="249"/>
      <c r="V6" s="250"/>
      <c r="W6" s="250"/>
      <c r="X6" s="250"/>
      <c r="Y6" s="251"/>
      <c r="Z6" s="249"/>
      <c r="AA6" s="249"/>
      <c r="AB6" s="249"/>
      <c r="AC6" s="249"/>
      <c r="AD6" s="249"/>
      <c r="AE6" s="249"/>
      <c r="AF6" s="249"/>
      <c r="AG6" s="249"/>
      <c r="AH6" s="249"/>
      <c r="AI6" s="249"/>
      <c r="AJ6" s="249"/>
      <c r="AK6" s="251"/>
      <c r="AL6" s="249"/>
      <c r="AM6" s="249"/>
      <c r="AN6" s="249"/>
      <c r="AO6" s="249"/>
      <c r="AP6" s="249"/>
      <c r="AQ6" s="249"/>
      <c r="AR6" s="249"/>
      <c r="AS6" s="249"/>
      <c r="AT6" s="249"/>
      <c r="AU6" s="249"/>
      <c r="AV6" s="249"/>
      <c r="AW6" s="251"/>
      <c r="AX6" s="249"/>
      <c r="AY6" s="249"/>
      <c r="AZ6" s="249"/>
      <c r="BA6" s="249"/>
      <c r="BB6" s="249"/>
      <c r="BC6" s="249"/>
      <c r="BD6" s="249"/>
      <c r="BE6" s="252"/>
      <c r="BF6" s="100">
        <v>1</v>
      </c>
      <c r="BG6" s="72" t="s">
        <v>498</v>
      </c>
      <c r="BH6" s="206" t="s">
        <v>462</v>
      </c>
      <c r="BI6" s="72" t="s">
        <v>504</v>
      </c>
      <c r="BJ6" s="74">
        <v>0.33</v>
      </c>
      <c r="BK6" s="74">
        <v>0.67</v>
      </c>
      <c r="BL6" s="74">
        <v>1</v>
      </c>
      <c r="BM6" s="462"/>
      <c r="BN6" s="113" t="s">
        <v>499</v>
      </c>
      <c r="BO6" s="94" t="s">
        <v>40</v>
      </c>
    </row>
    <row r="7" spans="1:67" ht="255.75" customHeight="1" x14ac:dyDescent="0.3">
      <c r="A7" s="205"/>
      <c r="B7" s="239" t="s">
        <v>469</v>
      </c>
      <c r="C7" s="240">
        <v>3</v>
      </c>
      <c r="D7" s="58" t="s">
        <v>136</v>
      </c>
      <c r="E7" s="58" t="s">
        <v>137</v>
      </c>
      <c r="F7" s="58" t="s">
        <v>138</v>
      </c>
      <c r="G7" s="58" t="s">
        <v>139</v>
      </c>
      <c r="H7" s="253">
        <v>45307</v>
      </c>
      <c r="I7" s="254">
        <v>45641</v>
      </c>
      <c r="J7" s="255"/>
      <c r="K7" s="256"/>
      <c r="L7" s="257"/>
      <c r="M7" s="257"/>
      <c r="N7" s="257"/>
      <c r="O7" s="257"/>
      <c r="P7" s="256"/>
      <c r="Q7" s="256"/>
      <c r="R7" s="256"/>
      <c r="S7" s="256"/>
      <c r="T7" s="256"/>
      <c r="U7" s="256"/>
      <c r="V7" s="256"/>
      <c r="W7" s="256"/>
      <c r="X7" s="257"/>
      <c r="Y7" s="257"/>
      <c r="Z7" s="257"/>
      <c r="AA7" s="257"/>
      <c r="AB7" s="256"/>
      <c r="AC7" s="256"/>
      <c r="AD7" s="256"/>
      <c r="AE7" s="256"/>
      <c r="AF7" s="256"/>
      <c r="AG7" s="256"/>
      <c r="AH7" s="256"/>
      <c r="AI7" s="256"/>
      <c r="AJ7" s="257"/>
      <c r="AK7" s="257"/>
      <c r="AL7" s="257"/>
      <c r="AM7" s="257"/>
      <c r="AN7" s="256"/>
      <c r="AO7" s="256"/>
      <c r="AP7" s="256"/>
      <c r="AQ7" s="256"/>
      <c r="AR7" s="256"/>
      <c r="AS7" s="256"/>
      <c r="AT7" s="256"/>
      <c r="AU7" s="256"/>
      <c r="AV7" s="257"/>
      <c r="AW7" s="257"/>
      <c r="AX7" s="257"/>
      <c r="AY7" s="257"/>
      <c r="AZ7" s="256"/>
      <c r="BA7" s="256"/>
      <c r="BB7" s="256"/>
      <c r="BC7" s="256"/>
      <c r="BD7" s="256"/>
      <c r="BE7" s="258"/>
      <c r="BF7" s="100">
        <v>1</v>
      </c>
      <c r="BG7" s="57" t="s">
        <v>500</v>
      </c>
      <c r="BH7" s="57" t="s">
        <v>501</v>
      </c>
      <c r="BI7" s="57" t="s">
        <v>642</v>
      </c>
      <c r="BJ7" s="74">
        <v>0.5</v>
      </c>
      <c r="BK7" s="74">
        <f t="shared" si="0"/>
        <v>1</v>
      </c>
      <c r="BL7" s="74">
        <v>1</v>
      </c>
      <c r="BM7" s="462"/>
      <c r="BN7" s="113" t="s">
        <v>502</v>
      </c>
      <c r="BO7" s="94" t="s">
        <v>40</v>
      </c>
    </row>
    <row r="8" spans="1:67" ht="82.5" x14ac:dyDescent="0.3">
      <c r="A8" s="205"/>
      <c r="B8" s="259" t="s">
        <v>469</v>
      </c>
      <c r="C8" s="69">
        <v>4</v>
      </c>
      <c r="D8" s="58" t="s">
        <v>140</v>
      </c>
      <c r="E8" s="58" t="s">
        <v>141</v>
      </c>
      <c r="F8" s="58" t="s">
        <v>142</v>
      </c>
      <c r="G8" s="256" t="s">
        <v>139</v>
      </c>
      <c r="H8" s="242">
        <v>45292</v>
      </c>
      <c r="I8" s="243">
        <v>45321</v>
      </c>
      <c r="J8" s="257"/>
      <c r="K8" s="257"/>
      <c r="L8" s="257"/>
      <c r="M8" s="257"/>
      <c r="N8" s="256"/>
      <c r="O8" s="256"/>
      <c r="P8" s="256"/>
      <c r="Q8" s="256"/>
      <c r="R8" s="256"/>
      <c r="S8" s="256"/>
      <c r="T8" s="256"/>
      <c r="U8" s="256"/>
      <c r="V8" s="256"/>
      <c r="W8" s="256"/>
      <c r="X8" s="256"/>
      <c r="Y8" s="256"/>
      <c r="Z8" s="256"/>
      <c r="AA8" s="256"/>
      <c r="AB8" s="256"/>
      <c r="AC8" s="256"/>
      <c r="AD8" s="256"/>
      <c r="AE8" s="256"/>
      <c r="AF8" s="256"/>
      <c r="AG8" s="256"/>
      <c r="AH8" s="256"/>
      <c r="AI8" s="256"/>
      <c r="AJ8" s="256"/>
      <c r="AK8" s="256"/>
      <c r="AL8" s="256"/>
      <c r="AM8" s="256"/>
      <c r="AN8" s="256"/>
      <c r="AO8" s="256"/>
      <c r="AP8" s="256"/>
      <c r="AQ8" s="256"/>
      <c r="AR8" s="256"/>
      <c r="AS8" s="256"/>
      <c r="AT8" s="256"/>
      <c r="AU8" s="256"/>
      <c r="AV8" s="256"/>
      <c r="AW8" s="256"/>
      <c r="AX8" s="256"/>
      <c r="AY8" s="256"/>
      <c r="AZ8" s="256"/>
      <c r="BA8" s="256"/>
      <c r="BB8" s="256"/>
      <c r="BC8" s="256"/>
      <c r="BD8" s="256"/>
      <c r="BE8" s="258"/>
      <c r="BF8" s="100">
        <v>1</v>
      </c>
      <c r="BG8" s="72" t="s">
        <v>52</v>
      </c>
      <c r="BH8" s="72" t="s">
        <v>53</v>
      </c>
      <c r="BI8" s="72" t="s">
        <v>53</v>
      </c>
      <c r="BJ8" s="74">
        <v>1</v>
      </c>
      <c r="BK8" s="74">
        <f t="shared" si="0"/>
        <v>1</v>
      </c>
      <c r="BL8" s="74">
        <v>1</v>
      </c>
      <c r="BM8" s="462"/>
      <c r="BN8" s="58" t="s">
        <v>52</v>
      </c>
      <c r="BO8" s="94" t="s">
        <v>40</v>
      </c>
    </row>
    <row r="9" spans="1:67" ht="94.5" customHeight="1" x14ac:dyDescent="0.3">
      <c r="A9" s="205"/>
      <c r="B9" s="239" t="s">
        <v>469</v>
      </c>
      <c r="C9" s="240">
        <v>5</v>
      </c>
      <c r="D9" s="58" t="s">
        <v>143</v>
      </c>
      <c r="E9" s="58" t="s">
        <v>144</v>
      </c>
      <c r="F9" s="58" t="s">
        <v>145</v>
      </c>
      <c r="G9" s="241" t="s">
        <v>139</v>
      </c>
      <c r="H9" s="242">
        <v>45292</v>
      </c>
      <c r="I9" s="243">
        <v>45321</v>
      </c>
      <c r="J9" s="257"/>
      <c r="K9" s="257"/>
      <c r="L9" s="257"/>
      <c r="M9" s="257"/>
      <c r="N9" s="256"/>
      <c r="O9" s="256"/>
      <c r="P9" s="256"/>
      <c r="Q9" s="256"/>
      <c r="R9" s="256"/>
      <c r="S9" s="256"/>
      <c r="T9" s="256"/>
      <c r="U9" s="256"/>
      <c r="V9" s="256"/>
      <c r="W9" s="256"/>
      <c r="X9" s="256"/>
      <c r="Y9" s="256"/>
      <c r="Z9" s="256"/>
      <c r="AA9" s="256"/>
      <c r="AB9" s="256"/>
      <c r="AC9" s="256"/>
      <c r="AD9" s="256"/>
      <c r="AE9" s="256"/>
      <c r="AF9" s="256"/>
      <c r="AG9" s="256"/>
      <c r="AH9" s="256"/>
      <c r="AI9" s="256"/>
      <c r="AJ9" s="256"/>
      <c r="AK9" s="256"/>
      <c r="AL9" s="256"/>
      <c r="AM9" s="256"/>
      <c r="AN9" s="256"/>
      <c r="AO9" s="256"/>
      <c r="AP9" s="256"/>
      <c r="AQ9" s="256"/>
      <c r="AR9" s="256"/>
      <c r="AS9" s="256"/>
      <c r="AT9" s="256"/>
      <c r="AU9" s="256"/>
      <c r="AV9" s="256"/>
      <c r="AW9" s="256"/>
      <c r="AX9" s="256"/>
      <c r="AY9" s="256"/>
      <c r="AZ9" s="256"/>
      <c r="BA9" s="256"/>
      <c r="BB9" s="256"/>
      <c r="BC9" s="256"/>
      <c r="BD9" s="256"/>
      <c r="BE9" s="258"/>
      <c r="BF9" s="100">
        <v>1</v>
      </c>
      <c r="BG9" s="72" t="s">
        <v>52</v>
      </c>
      <c r="BH9" s="72" t="s">
        <v>53</v>
      </c>
      <c r="BI9" s="72" t="s">
        <v>53</v>
      </c>
      <c r="BJ9" s="74">
        <v>1</v>
      </c>
      <c r="BK9" s="74">
        <f t="shared" si="0"/>
        <v>1</v>
      </c>
      <c r="BL9" s="74">
        <v>1</v>
      </c>
      <c r="BM9" s="462"/>
      <c r="BN9" s="58" t="s">
        <v>52</v>
      </c>
      <c r="BO9" s="94" t="s">
        <v>40</v>
      </c>
    </row>
    <row r="10" spans="1:67" ht="201" customHeight="1" x14ac:dyDescent="0.3">
      <c r="A10" s="205"/>
      <c r="B10" s="239" t="s">
        <v>469</v>
      </c>
      <c r="C10" s="240">
        <v>6</v>
      </c>
      <c r="D10" s="58" t="s">
        <v>146</v>
      </c>
      <c r="E10" s="58" t="s">
        <v>147</v>
      </c>
      <c r="F10" s="58" t="s">
        <v>148</v>
      </c>
      <c r="G10" s="241" t="s">
        <v>139</v>
      </c>
      <c r="H10" s="242">
        <v>45444</v>
      </c>
      <c r="I10" s="243">
        <v>45596</v>
      </c>
      <c r="J10" s="255"/>
      <c r="K10" s="256"/>
      <c r="L10" s="256"/>
      <c r="M10" s="256"/>
      <c r="N10" s="256"/>
      <c r="O10" s="256"/>
      <c r="P10" s="256"/>
      <c r="Q10" s="256"/>
      <c r="R10" s="256"/>
      <c r="S10" s="256"/>
      <c r="T10" s="256"/>
      <c r="U10" s="256"/>
      <c r="V10" s="256"/>
      <c r="W10" s="256"/>
      <c r="X10" s="256"/>
      <c r="Y10" s="256"/>
      <c r="Z10" s="256"/>
      <c r="AA10" s="256"/>
      <c r="AB10" s="256"/>
      <c r="AC10" s="256"/>
      <c r="AD10" s="257"/>
      <c r="AE10" s="257"/>
      <c r="AF10" s="257"/>
      <c r="AG10" s="257"/>
      <c r="AH10" s="257"/>
      <c r="AI10" s="257"/>
      <c r="AJ10" s="257"/>
      <c r="AK10" s="257"/>
      <c r="AL10" s="257"/>
      <c r="AM10" s="257"/>
      <c r="AN10" s="257"/>
      <c r="AO10" s="257"/>
      <c r="AP10" s="257"/>
      <c r="AQ10" s="257"/>
      <c r="AR10" s="257"/>
      <c r="AS10" s="257"/>
      <c r="AT10" s="257"/>
      <c r="AU10" s="257"/>
      <c r="AV10" s="257"/>
      <c r="AW10" s="257"/>
      <c r="AX10" s="256"/>
      <c r="AY10" s="256"/>
      <c r="AZ10" s="256"/>
      <c r="BA10" s="256"/>
      <c r="BB10" s="256"/>
      <c r="BC10" s="256"/>
      <c r="BD10" s="256"/>
      <c r="BE10" s="258"/>
      <c r="BF10" s="100">
        <v>1</v>
      </c>
      <c r="BG10" s="57" t="s">
        <v>505</v>
      </c>
      <c r="BH10" s="402" t="s">
        <v>506</v>
      </c>
      <c r="BI10" s="57" t="s">
        <v>643</v>
      </c>
      <c r="BJ10" s="74">
        <v>0</v>
      </c>
      <c r="BK10" s="74">
        <f t="shared" si="0"/>
        <v>1</v>
      </c>
      <c r="BL10" s="74">
        <v>1</v>
      </c>
      <c r="BM10" s="462"/>
      <c r="BN10" s="260" t="s">
        <v>644</v>
      </c>
      <c r="BO10" s="58" t="s">
        <v>40</v>
      </c>
    </row>
    <row r="11" spans="1:67" ht="82.5" x14ac:dyDescent="0.3">
      <c r="A11" s="205"/>
      <c r="B11" s="261" t="s">
        <v>469</v>
      </c>
      <c r="C11" s="262">
        <v>7</v>
      </c>
      <c r="D11" s="263" t="s">
        <v>149</v>
      </c>
      <c r="E11" s="263" t="s">
        <v>150</v>
      </c>
      <c r="F11" s="263" t="s">
        <v>151</v>
      </c>
      <c r="G11" s="264" t="s">
        <v>139</v>
      </c>
      <c r="H11" s="265">
        <v>45292</v>
      </c>
      <c r="I11" s="266">
        <v>45351</v>
      </c>
      <c r="J11" s="267"/>
      <c r="K11" s="267"/>
      <c r="L11" s="267"/>
      <c r="M11" s="267"/>
      <c r="N11" s="267"/>
      <c r="O11" s="267"/>
      <c r="P11" s="267"/>
      <c r="Q11" s="267"/>
      <c r="R11" s="268"/>
      <c r="S11" s="268"/>
      <c r="T11" s="268"/>
      <c r="U11" s="268"/>
      <c r="V11" s="268"/>
      <c r="W11" s="268"/>
      <c r="X11" s="268"/>
      <c r="Y11" s="268"/>
      <c r="Z11" s="268"/>
      <c r="AA11" s="268"/>
      <c r="AB11" s="268"/>
      <c r="AC11" s="268"/>
      <c r="AD11" s="268"/>
      <c r="AE11" s="268"/>
      <c r="AF11" s="268"/>
      <c r="AG11" s="268"/>
      <c r="AH11" s="268"/>
      <c r="AI11" s="268"/>
      <c r="AJ11" s="268"/>
      <c r="AK11" s="268"/>
      <c r="AL11" s="268"/>
      <c r="AM11" s="268"/>
      <c r="AN11" s="268"/>
      <c r="AO11" s="268"/>
      <c r="AP11" s="268"/>
      <c r="AQ11" s="268"/>
      <c r="AR11" s="268"/>
      <c r="AS11" s="268"/>
      <c r="AT11" s="268"/>
      <c r="AU11" s="268"/>
      <c r="AV11" s="268"/>
      <c r="AW11" s="268"/>
      <c r="AX11" s="268"/>
      <c r="AY11" s="268"/>
      <c r="AZ11" s="268"/>
      <c r="BA11" s="268"/>
      <c r="BB11" s="268"/>
      <c r="BC11" s="268"/>
      <c r="BD11" s="268"/>
      <c r="BE11" s="269"/>
      <c r="BF11" s="207">
        <v>1</v>
      </c>
      <c r="BG11" s="72" t="s">
        <v>52</v>
      </c>
      <c r="BH11" s="72" t="s">
        <v>53</v>
      </c>
      <c r="BI11" s="72" t="s">
        <v>53</v>
      </c>
      <c r="BJ11" s="74">
        <v>1</v>
      </c>
      <c r="BK11" s="74">
        <f t="shared" si="0"/>
        <v>1</v>
      </c>
      <c r="BL11" s="74">
        <v>1</v>
      </c>
      <c r="BM11" s="462"/>
      <c r="BN11" s="58" t="s">
        <v>52</v>
      </c>
      <c r="BO11" s="94" t="s">
        <v>40</v>
      </c>
    </row>
    <row r="12" spans="1:67" ht="82.5" x14ac:dyDescent="0.3">
      <c r="A12" s="205"/>
      <c r="B12" s="259" t="s">
        <v>469</v>
      </c>
      <c r="C12" s="69">
        <v>8</v>
      </c>
      <c r="D12" s="58" t="s">
        <v>152</v>
      </c>
      <c r="E12" s="58" t="s">
        <v>153</v>
      </c>
      <c r="F12" s="58" t="s">
        <v>154</v>
      </c>
      <c r="G12" s="241" t="s">
        <v>139</v>
      </c>
      <c r="H12" s="242">
        <v>45292</v>
      </c>
      <c r="I12" s="270">
        <v>45351</v>
      </c>
      <c r="J12" s="257"/>
      <c r="K12" s="257"/>
      <c r="L12" s="257"/>
      <c r="M12" s="257"/>
      <c r="N12" s="257"/>
      <c r="O12" s="257"/>
      <c r="P12" s="257"/>
      <c r="Q12" s="257"/>
      <c r="R12" s="256"/>
      <c r="S12" s="256"/>
      <c r="T12" s="256"/>
      <c r="U12" s="256"/>
      <c r="V12" s="256"/>
      <c r="W12" s="256"/>
      <c r="X12" s="256"/>
      <c r="Y12" s="256"/>
      <c r="Z12" s="256"/>
      <c r="AA12" s="256"/>
      <c r="AB12" s="256"/>
      <c r="AC12" s="256"/>
      <c r="AD12" s="256"/>
      <c r="AE12" s="256"/>
      <c r="AF12" s="256"/>
      <c r="AG12" s="256"/>
      <c r="AH12" s="256"/>
      <c r="AI12" s="256"/>
      <c r="AJ12" s="256"/>
      <c r="AK12" s="256"/>
      <c r="AL12" s="256"/>
      <c r="AM12" s="256"/>
      <c r="AN12" s="256"/>
      <c r="AO12" s="256"/>
      <c r="AP12" s="256"/>
      <c r="AQ12" s="256"/>
      <c r="AR12" s="256"/>
      <c r="AS12" s="256"/>
      <c r="AT12" s="256"/>
      <c r="AU12" s="256"/>
      <c r="AV12" s="256"/>
      <c r="AW12" s="256"/>
      <c r="AX12" s="256"/>
      <c r="AY12" s="256"/>
      <c r="AZ12" s="256"/>
      <c r="BA12" s="256"/>
      <c r="BB12" s="256"/>
      <c r="BC12" s="256"/>
      <c r="BD12" s="256"/>
      <c r="BE12" s="256"/>
      <c r="BF12" s="208">
        <v>1</v>
      </c>
      <c r="BG12" s="72" t="s">
        <v>52</v>
      </c>
      <c r="BH12" s="72" t="s">
        <v>53</v>
      </c>
      <c r="BI12" s="72" t="s">
        <v>53</v>
      </c>
      <c r="BJ12" s="74">
        <v>1</v>
      </c>
      <c r="BK12" s="74">
        <f t="shared" si="0"/>
        <v>1</v>
      </c>
      <c r="BL12" s="74">
        <v>1</v>
      </c>
      <c r="BM12" s="462"/>
      <c r="BN12" s="58" t="s">
        <v>52</v>
      </c>
      <c r="BO12" s="94" t="s">
        <v>40</v>
      </c>
    </row>
    <row r="13" spans="1:67" ht="82.5" x14ac:dyDescent="0.3">
      <c r="A13" s="205"/>
      <c r="B13" s="271" t="s">
        <v>469</v>
      </c>
      <c r="C13" s="272">
        <v>9</v>
      </c>
      <c r="D13" s="273" t="s">
        <v>155</v>
      </c>
      <c r="E13" s="273" t="s">
        <v>156</v>
      </c>
      <c r="F13" s="273" t="s">
        <v>157</v>
      </c>
      <c r="G13" s="274" t="s">
        <v>158</v>
      </c>
      <c r="H13" s="275">
        <v>45292</v>
      </c>
      <c r="I13" s="276">
        <v>45322</v>
      </c>
      <c r="J13" s="277"/>
      <c r="K13" s="277"/>
      <c r="L13" s="277"/>
      <c r="M13" s="277"/>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8"/>
      <c r="AL13" s="278"/>
      <c r="AM13" s="278"/>
      <c r="AN13" s="278"/>
      <c r="AO13" s="278"/>
      <c r="AP13" s="278"/>
      <c r="AQ13" s="278"/>
      <c r="AR13" s="278"/>
      <c r="AS13" s="278"/>
      <c r="AT13" s="278"/>
      <c r="AU13" s="278"/>
      <c r="AV13" s="278"/>
      <c r="AW13" s="278"/>
      <c r="AX13" s="278"/>
      <c r="AY13" s="278"/>
      <c r="AZ13" s="278"/>
      <c r="BA13" s="278"/>
      <c r="BB13" s="278"/>
      <c r="BC13" s="278"/>
      <c r="BD13" s="278"/>
      <c r="BE13" s="279"/>
      <c r="BF13" s="115">
        <v>1</v>
      </c>
      <c r="BG13" s="72" t="s">
        <v>52</v>
      </c>
      <c r="BH13" s="72" t="s">
        <v>53</v>
      </c>
      <c r="BI13" s="72" t="s">
        <v>53</v>
      </c>
      <c r="BJ13" s="74">
        <v>1</v>
      </c>
      <c r="BK13" s="74">
        <f t="shared" si="0"/>
        <v>1</v>
      </c>
      <c r="BL13" s="74">
        <v>1</v>
      </c>
      <c r="BM13" s="462"/>
      <c r="BN13" s="58" t="s">
        <v>52</v>
      </c>
      <c r="BO13" s="94" t="s">
        <v>40</v>
      </c>
    </row>
    <row r="14" spans="1:67" ht="272.25" customHeight="1" x14ac:dyDescent="0.3">
      <c r="A14" s="205"/>
      <c r="B14" s="239" t="s">
        <v>469</v>
      </c>
      <c r="C14" s="240">
        <v>10</v>
      </c>
      <c r="D14" s="58" t="s">
        <v>159</v>
      </c>
      <c r="E14" s="58" t="s">
        <v>160</v>
      </c>
      <c r="F14" s="58" t="s">
        <v>161</v>
      </c>
      <c r="G14" s="241" t="s">
        <v>139</v>
      </c>
      <c r="H14" s="242">
        <v>45355</v>
      </c>
      <c r="I14" s="243">
        <v>45412</v>
      </c>
      <c r="J14" s="255"/>
      <c r="K14" s="256"/>
      <c r="L14" s="256"/>
      <c r="M14" s="256"/>
      <c r="N14" s="256"/>
      <c r="O14" s="256"/>
      <c r="P14" s="256"/>
      <c r="Q14" s="256"/>
      <c r="R14" s="257"/>
      <c r="S14" s="257"/>
      <c r="T14" s="257"/>
      <c r="U14" s="257"/>
      <c r="V14" s="257"/>
      <c r="W14" s="257"/>
      <c r="X14" s="257"/>
      <c r="Y14" s="257"/>
      <c r="Z14" s="256"/>
      <c r="AA14" s="256"/>
      <c r="AB14" s="256"/>
      <c r="AC14" s="256"/>
      <c r="AD14" s="256"/>
      <c r="AE14" s="256"/>
      <c r="AF14" s="256"/>
      <c r="AG14" s="256"/>
      <c r="AH14" s="256"/>
      <c r="AI14" s="256"/>
      <c r="AJ14" s="256"/>
      <c r="AK14" s="256"/>
      <c r="AL14" s="256"/>
      <c r="AM14" s="256"/>
      <c r="AN14" s="256"/>
      <c r="AO14" s="256"/>
      <c r="AP14" s="256"/>
      <c r="AQ14" s="256"/>
      <c r="AR14" s="256"/>
      <c r="AS14" s="256"/>
      <c r="AT14" s="256"/>
      <c r="AU14" s="256"/>
      <c r="AV14" s="256"/>
      <c r="AW14" s="256"/>
      <c r="AX14" s="256"/>
      <c r="AY14" s="256"/>
      <c r="AZ14" s="256"/>
      <c r="BA14" s="256"/>
      <c r="BB14" s="256"/>
      <c r="BC14" s="256"/>
      <c r="BD14" s="256"/>
      <c r="BE14" s="258"/>
      <c r="BF14" s="208">
        <v>1</v>
      </c>
      <c r="BG14" s="72" t="s">
        <v>481</v>
      </c>
      <c r="BH14" s="72" t="s">
        <v>53</v>
      </c>
      <c r="BI14" s="72" t="s">
        <v>53</v>
      </c>
      <c r="BJ14" s="74">
        <v>0.4</v>
      </c>
      <c r="BK14" s="74">
        <f t="shared" si="0"/>
        <v>1</v>
      </c>
      <c r="BL14" s="74">
        <v>1</v>
      </c>
      <c r="BM14" s="462"/>
      <c r="BN14" s="57" t="s">
        <v>481</v>
      </c>
      <c r="BO14" s="81" t="s">
        <v>40</v>
      </c>
    </row>
    <row r="15" spans="1:67" ht="125.25" customHeight="1" x14ac:dyDescent="0.3">
      <c r="A15" s="205"/>
      <c r="B15" s="239" t="s">
        <v>469</v>
      </c>
      <c r="C15" s="240">
        <v>11</v>
      </c>
      <c r="D15" s="58" t="s">
        <v>162</v>
      </c>
      <c r="E15" s="241" t="s">
        <v>163</v>
      </c>
      <c r="F15" s="58" t="s">
        <v>164</v>
      </c>
      <c r="G15" s="241" t="s">
        <v>165</v>
      </c>
      <c r="H15" s="242">
        <v>45292</v>
      </c>
      <c r="I15" s="243">
        <v>45657</v>
      </c>
      <c r="J15" s="256"/>
      <c r="K15" s="256"/>
      <c r="L15" s="256"/>
      <c r="M15" s="256"/>
      <c r="N15" s="257"/>
      <c r="O15" s="256"/>
      <c r="P15" s="256"/>
      <c r="Q15" s="256"/>
      <c r="R15" s="257"/>
      <c r="S15" s="256"/>
      <c r="T15" s="256"/>
      <c r="U15" s="256"/>
      <c r="V15" s="257"/>
      <c r="W15" s="256"/>
      <c r="X15" s="256"/>
      <c r="Y15" s="256"/>
      <c r="Z15" s="257"/>
      <c r="AA15" s="256"/>
      <c r="AB15" s="256"/>
      <c r="AC15" s="256"/>
      <c r="AD15" s="257"/>
      <c r="AE15" s="256"/>
      <c r="AF15" s="256"/>
      <c r="AG15" s="256"/>
      <c r="AH15" s="257"/>
      <c r="AI15" s="256"/>
      <c r="AJ15" s="256"/>
      <c r="AK15" s="256"/>
      <c r="AL15" s="257"/>
      <c r="AM15" s="256"/>
      <c r="AN15" s="256"/>
      <c r="AO15" s="256"/>
      <c r="AP15" s="257"/>
      <c r="AQ15" s="256"/>
      <c r="AR15" s="256"/>
      <c r="AS15" s="256"/>
      <c r="AT15" s="257"/>
      <c r="AU15" s="256"/>
      <c r="AV15" s="256"/>
      <c r="AW15" s="256"/>
      <c r="AX15" s="257"/>
      <c r="AY15" s="256"/>
      <c r="AZ15" s="256"/>
      <c r="BA15" s="256"/>
      <c r="BB15" s="257"/>
      <c r="BC15" s="256"/>
      <c r="BD15" s="256"/>
      <c r="BE15" s="258"/>
      <c r="BF15" s="100">
        <v>1</v>
      </c>
      <c r="BG15" s="57" t="s">
        <v>507</v>
      </c>
      <c r="BH15" s="57" t="s">
        <v>463</v>
      </c>
      <c r="BI15" s="57" t="s">
        <v>508</v>
      </c>
      <c r="BJ15" s="74">
        <v>0.27</v>
      </c>
      <c r="BK15" s="74">
        <v>0.63</v>
      </c>
      <c r="BL15" s="74">
        <v>1</v>
      </c>
      <c r="BM15" s="462"/>
      <c r="BN15" s="57" t="s">
        <v>509</v>
      </c>
      <c r="BO15" s="94" t="s">
        <v>40</v>
      </c>
    </row>
    <row r="16" spans="1:67" ht="129" customHeight="1" x14ac:dyDescent="0.3">
      <c r="A16" s="205"/>
      <c r="B16" s="239" t="s">
        <v>469</v>
      </c>
      <c r="C16" s="240">
        <v>12</v>
      </c>
      <c r="D16" s="58" t="s">
        <v>166</v>
      </c>
      <c r="E16" s="58" t="s">
        <v>167</v>
      </c>
      <c r="F16" s="58" t="s">
        <v>168</v>
      </c>
      <c r="G16" s="69" t="s">
        <v>139</v>
      </c>
      <c r="H16" s="242">
        <v>45292</v>
      </c>
      <c r="I16" s="243">
        <v>45322</v>
      </c>
      <c r="J16" s="257"/>
      <c r="K16" s="257"/>
      <c r="L16" s="257"/>
      <c r="M16" s="257"/>
      <c r="N16" s="256"/>
      <c r="O16" s="256"/>
      <c r="P16" s="256"/>
      <c r="Q16" s="256"/>
      <c r="R16" s="256"/>
      <c r="S16" s="256"/>
      <c r="T16" s="256"/>
      <c r="U16" s="256"/>
      <c r="V16" s="256"/>
      <c r="W16" s="256"/>
      <c r="X16" s="256"/>
      <c r="Y16" s="256"/>
      <c r="Z16" s="256"/>
      <c r="AA16" s="256"/>
      <c r="AB16" s="256"/>
      <c r="AC16" s="256"/>
      <c r="AD16" s="256"/>
      <c r="AE16" s="256"/>
      <c r="AF16" s="256"/>
      <c r="AG16" s="256"/>
      <c r="AH16" s="256"/>
      <c r="AI16" s="256"/>
      <c r="AJ16" s="256"/>
      <c r="AK16" s="256"/>
      <c r="AL16" s="256"/>
      <c r="AM16" s="256"/>
      <c r="AN16" s="256"/>
      <c r="AO16" s="256"/>
      <c r="AP16" s="256"/>
      <c r="AQ16" s="256"/>
      <c r="AR16" s="256"/>
      <c r="AS16" s="256"/>
      <c r="AT16" s="256"/>
      <c r="AU16" s="256"/>
      <c r="AV16" s="256"/>
      <c r="AW16" s="256"/>
      <c r="AX16" s="256"/>
      <c r="AY16" s="256"/>
      <c r="AZ16" s="256"/>
      <c r="BA16" s="256"/>
      <c r="BB16" s="256"/>
      <c r="BC16" s="256"/>
      <c r="BD16" s="256"/>
      <c r="BE16" s="258"/>
      <c r="BF16" s="100">
        <v>1</v>
      </c>
      <c r="BG16" s="72" t="s">
        <v>52</v>
      </c>
      <c r="BH16" s="72" t="s">
        <v>53</v>
      </c>
      <c r="BI16" s="72" t="s">
        <v>53</v>
      </c>
      <c r="BJ16" s="74">
        <v>1</v>
      </c>
      <c r="BK16" s="74">
        <f t="shared" si="0"/>
        <v>1</v>
      </c>
      <c r="BL16" s="74">
        <v>1</v>
      </c>
      <c r="BM16" s="462"/>
      <c r="BN16" s="57" t="s">
        <v>52</v>
      </c>
      <c r="BO16" s="94" t="s">
        <v>40</v>
      </c>
    </row>
    <row r="17" spans="1:67" ht="121.5" customHeight="1" x14ac:dyDescent="0.3">
      <c r="A17" s="205"/>
      <c r="B17" s="239" t="s">
        <v>469</v>
      </c>
      <c r="C17" s="240">
        <v>13</v>
      </c>
      <c r="D17" s="58" t="s">
        <v>169</v>
      </c>
      <c r="E17" s="58" t="s">
        <v>170</v>
      </c>
      <c r="F17" s="58" t="s">
        <v>171</v>
      </c>
      <c r="G17" s="69" t="s">
        <v>139</v>
      </c>
      <c r="H17" s="242">
        <v>45414</v>
      </c>
      <c r="I17" s="243">
        <v>45596</v>
      </c>
      <c r="J17" s="255"/>
      <c r="K17" s="256"/>
      <c r="L17" s="256"/>
      <c r="M17" s="256"/>
      <c r="N17" s="280"/>
      <c r="O17" s="256"/>
      <c r="P17" s="256"/>
      <c r="Q17" s="256"/>
      <c r="R17" s="256"/>
      <c r="S17" s="256"/>
      <c r="T17" s="256"/>
      <c r="U17" s="256"/>
      <c r="V17" s="256"/>
      <c r="W17" s="256"/>
      <c r="X17" s="256"/>
      <c r="Y17" s="256"/>
      <c r="Z17" s="257"/>
      <c r="AA17" s="256"/>
      <c r="AB17" s="256"/>
      <c r="AC17" s="256"/>
      <c r="AD17" s="256"/>
      <c r="AE17" s="256"/>
      <c r="AF17" s="256"/>
      <c r="AG17" s="256"/>
      <c r="AH17" s="256"/>
      <c r="AI17" s="256"/>
      <c r="AJ17" s="256"/>
      <c r="AK17" s="256"/>
      <c r="AL17" s="256"/>
      <c r="AM17" s="256"/>
      <c r="AN17" s="256"/>
      <c r="AO17" s="256"/>
      <c r="AP17" s="256"/>
      <c r="AQ17" s="256"/>
      <c r="AR17" s="256"/>
      <c r="AS17" s="256"/>
      <c r="AT17" s="256"/>
      <c r="AU17" s="256"/>
      <c r="AV17" s="256"/>
      <c r="AW17" s="257"/>
      <c r="AX17" s="256"/>
      <c r="AY17" s="256"/>
      <c r="AZ17" s="256"/>
      <c r="BA17" s="256"/>
      <c r="BB17" s="256"/>
      <c r="BC17" s="256"/>
      <c r="BD17" s="256"/>
      <c r="BE17" s="258"/>
      <c r="BF17" s="100">
        <v>1</v>
      </c>
      <c r="BG17" s="72" t="s">
        <v>510</v>
      </c>
      <c r="BH17" s="403" t="s">
        <v>511</v>
      </c>
      <c r="BI17" s="72" t="s">
        <v>512</v>
      </c>
      <c r="BJ17" s="74">
        <v>0</v>
      </c>
      <c r="BK17" s="74">
        <f t="shared" si="0"/>
        <v>1</v>
      </c>
      <c r="BL17" s="74">
        <v>1</v>
      </c>
      <c r="BM17" s="462"/>
      <c r="BN17" s="260" t="s">
        <v>513</v>
      </c>
      <c r="BO17" s="58" t="s">
        <v>40</v>
      </c>
    </row>
    <row r="18" spans="1:67" ht="121.5" customHeight="1" x14ac:dyDescent="0.3">
      <c r="A18" s="209"/>
      <c r="B18" s="239" t="s">
        <v>469</v>
      </c>
      <c r="C18" s="240">
        <v>14</v>
      </c>
      <c r="D18" s="58" t="s">
        <v>172</v>
      </c>
      <c r="E18" s="58" t="s">
        <v>173</v>
      </c>
      <c r="F18" s="58" t="s">
        <v>174</v>
      </c>
      <c r="G18" s="69" t="s">
        <v>82</v>
      </c>
      <c r="H18" s="242">
        <v>45383</v>
      </c>
      <c r="I18" s="243">
        <v>45596</v>
      </c>
      <c r="J18" s="255"/>
      <c r="K18" s="256"/>
      <c r="L18" s="256"/>
      <c r="M18" s="256"/>
      <c r="N18" s="280"/>
      <c r="O18" s="256"/>
      <c r="P18" s="256"/>
      <c r="Q18" s="256"/>
      <c r="R18" s="256"/>
      <c r="S18" s="256"/>
      <c r="T18" s="256"/>
      <c r="U18" s="256"/>
      <c r="V18" s="257"/>
      <c r="W18" s="257"/>
      <c r="X18" s="257"/>
      <c r="Y18" s="257"/>
      <c r="Z18" s="256"/>
      <c r="AA18" s="256"/>
      <c r="AB18" s="256"/>
      <c r="AC18" s="256"/>
      <c r="AD18" s="256"/>
      <c r="AE18" s="256"/>
      <c r="AF18" s="256"/>
      <c r="AG18" s="256"/>
      <c r="AH18" s="256"/>
      <c r="AI18" s="256"/>
      <c r="AJ18" s="256"/>
      <c r="AK18" s="256"/>
      <c r="AL18" s="256"/>
      <c r="AM18" s="256"/>
      <c r="AN18" s="256"/>
      <c r="AO18" s="256"/>
      <c r="AP18" s="256"/>
      <c r="AQ18" s="256"/>
      <c r="AR18" s="256"/>
      <c r="AS18" s="256"/>
      <c r="AT18" s="257"/>
      <c r="AU18" s="257"/>
      <c r="AV18" s="257"/>
      <c r="AW18" s="257"/>
      <c r="AX18" s="256"/>
      <c r="AY18" s="256"/>
      <c r="AZ18" s="256"/>
      <c r="BA18" s="256"/>
      <c r="BB18" s="256"/>
      <c r="BC18" s="256"/>
      <c r="BD18" s="256"/>
      <c r="BE18" s="258"/>
      <c r="BF18" s="210">
        <v>1</v>
      </c>
      <c r="BG18" s="211" t="s">
        <v>629</v>
      </c>
      <c r="BH18" s="57" t="s">
        <v>514</v>
      </c>
      <c r="BI18" s="57" t="s">
        <v>515</v>
      </c>
      <c r="BJ18" s="74">
        <v>0</v>
      </c>
      <c r="BK18" s="74">
        <f t="shared" si="0"/>
        <v>1</v>
      </c>
      <c r="BL18" s="74">
        <v>1</v>
      </c>
      <c r="BM18" s="463"/>
      <c r="BN18" s="57" t="s">
        <v>630</v>
      </c>
      <c r="BO18" s="58" t="s">
        <v>40</v>
      </c>
    </row>
    <row r="19" spans="1:67" ht="201.75" customHeight="1" x14ac:dyDescent="0.3">
      <c r="A19" s="212">
        <v>2</v>
      </c>
      <c r="B19" s="281" t="s">
        <v>175</v>
      </c>
      <c r="C19" s="240">
        <v>1</v>
      </c>
      <c r="D19" s="58" t="s">
        <v>176</v>
      </c>
      <c r="E19" s="58" t="s">
        <v>177</v>
      </c>
      <c r="F19" s="241" t="s">
        <v>178</v>
      </c>
      <c r="G19" s="58" t="s">
        <v>179</v>
      </c>
      <c r="H19" s="282">
        <v>45324</v>
      </c>
      <c r="I19" s="248">
        <v>45656</v>
      </c>
      <c r="J19" s="283"/>
      <c r="K19" s="58"/>
      <c r="L19" s="58"/>
      <c r="M19" s="58"/>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c r="BE19" s="285"/>
      <c r="BF19" s="100">
        <v>1</v>
      </c>
      <c r="BG19" s="72" t="s">
        <v>631</v>
      </c>
      <c r="BH19" s="72" t="s">
        <v>632</v>
      </c>
      <c r="BI19" s="72" t="s">
        <v>633</v>
      </c>
      <c r="BJ19" s="74">
        <v>0.2</v>
      </c>
      <c r="BK19" s="74">
        <f t="shared" si="0"/>
        <v>1</v>
      </c>
      <c r="BL19" s="74">
        <v>1</v>
      </c>
      <c r="BM19" s="461">
        <f>AVERAGE(BL19:BL26)</f>
        <v>1</v>
      </c>
      <c r="BN19" s="57" t="s">
        <v>634</v>
      </c>
      <c r="BO19" s="94" t="s">
        <v>40</v>
      </c>
    </row>
    <row r="20" spans="1:67" ht="194.25" customHeight="1" x14ac:dyDescent="0.3">
      <c r="A20" s="213"/>
      <c r="B20" s="281" t="s">
        <v>175</v>
      </c>
      <c r="C20" s="240">
        <v>2</v>
      </c>
      <c r="D20" s="58" t="s">
        <v>180</v>
      </c>
      <c r="E20" s="58" t="s">
        <v>181</v>
      </c>
      <c r="F20" s="58" t="s">
        <v>182</v>
      </c>
      <c r="G20" s="58" t="s">
        <v>183</v>
      </c>
      <c r="H20" s="270">
        <v>45324</v>
      </c>
      <c r="I20" s="243">
        <v>45632</v>
      </c>
      <c r="J20" s="283"/>
      <c r="K20" s="58"/>
      <c r="L20" s="58"/>
      <c r="M20" s="58"/>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58"/>
      <c r="BD20" s="58"/>
      <c r="BE20" s="286"/>
      <c r="BF20" s="100">
        <v>1</v>
      </c>
      <c r="BG20" s="57" t="s">
        <v>516</v>
      </c>
      <c r="BH20" s="78" t="s">
        <v>184</v>
      </c>
      <c r="BI20" s="58" t="s">
        <v>635</v>
      </c>
      <c r="BJ20" s="74">
        <v>0.4</v>
      </c>
      <c r="BK20" s="74">
        <f t="shared" si="0"/>
        <v>1</v>
      </c>
      <c r="BL20" s="74">
        <v>1</v>
      </c>
      <c r="BM20" s="462"/>
      <c r="BN20" s="113" t="s">
        <v>517</v>
      </c>
      <c r="BO20" s="94" t="s">
        <v>40</v>
      </c>
    </row>
    <row r="21" spans="1:67" ht="99" x14ac:dyDescent="0.3">
      <c r="A21" s="213"/>
      <c r="B21" s="281" t="s">
        <v>175</v>
      </c>
      <c r="C21" s="240">
        <v>3</v>
      </c>
      <c r="D21" s="58" t="s">
        <v>185</v>
      </c>
      <c r="E21" s="58" t="s">
        <v>186</v>
      </c>
      <c r="F21" s="58" t="s">
        <v>187</v>
      </c>
      <c r="G21" s="58" t="s">
        <v>188</v>
      </c>
      <c r="H21" s="270">
        <v>45324</v>
      </c>
      <c r="I21" s="243">
        <v>45504</v>
      </c>
      <c r="J21" s="283"/>
      <c r="K21" s="58"/>
      <c r="L21" s="58"/>
      <c r="M21" s="58"/>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4"/>
      <c r="AK21" s="287"/>
      <c r="AL21" s="288"/>
      <c r="AM21" s="288"/>
      <c r="AN21" s="288"/>
      <c r="AO21" s="288"/>
      <c r="AP21" s="288"/>
      <c r="AQ21" s="288"/>
      <c r="AR21" s="288"/>
      <c r="AS21" s="288"/>
      <c r="AT21" s="288"/>
      <c r="AU21" s="288"/>
      <c r="AV21" s="288"/>
      <c r="AW21" s="288"/>
      <c r="AX21" s="288"/>
      <c r="AY21" s="288"/>
      <c r="AZ21" s="288"/>
      <c r="BA21" s="288"/>
      <c r="BB21" s="288"/>
      <c r="BC21" s="288"/>
      <c r="BD21" s="288"/>
      <c r="BE21" s="289"/>
      <c r="BF21" s="100">
        <v>1</v>
      </c>
      <c r="BG21" s="72" t="s">
        <v>481</v>
      </c>
      <c r="BH21" s="72" t="s">
        <v>53</v>
      </c>
      <c r="BI21" s="72" t="s">
        <v>53</v>
      </c>
      <c r="BJ21" s="74">
        <v>0.5</v>
      </c>
      <c r="BK21" s="74">
        <f t="shared" si="0"/>
        <v>1</v>
      </c>
      <c r="BL21" s="74">
        <v>1</v>
      </c>
      <c r="BM21" s="462"/>
      <c r="BN21" s="57" t="s">
        <v>481</v>
      </c>
      <c r="BO21" s="94" t="s">
        <v>40</v>
      </c>
    </row>
    <row r="22" spans="1:67" ht="275.25" customHeight="1" x14ac:dyDescent="0.3">
      <c r="A22" s="213"/>
      <c r="B22" s="281" t="s">
        <v>175</v>
      </c>
      <c r="C22" s="240">
        <v>4</v>
      </c>
      <c r="D22" s="58" t="s">
        <v>189</v>
      </c>
      <c r="E22" s="290" t="s">
        <v>460</v>
      </c>
      <c r="F22" s="58" t="s">
        <v>190</v>
      </c>
      <c r="G22" s="58" t="s">
        <v>191</v>
      </c>
      <c r="H22" s="270">
        <v>45475</v>
      </c>
      <c r="I22" s="243">
        <v>45534</v>
      </c>
      <c r="J22" s="283"/>
      <c r="K22" s="58"/>
      <c r="L22" s="58"/>
      <c r="M22" s="58"/>
      <c r="N22" s="58"/>
      <c r="O22" s="58"/>
      <c r="P22" s="58"/>
      <c r="Q22" s="58"/>
      <c r="R22" s="58"/>
      <c r="S22" s="58"/>
      <c r="T22" s="58"/>
      <c r="U22" s="58"/>
      <c r="V22" s="58"/>
      <c r="W22" s="58"/>
      <c r="X22" s="58"/>
      <c r="Y22" s="58"/>
      <c r="Z22" s="58"/>
      <c r="AA22" s="58"/>
      <c r="AB22" s="58"/>
      <c r="AC22" s="58"/>
      <c r="AD22" s="58"/>
      <c r="AE22" s="58"/>
      <c r="AF22" s="58"/>
      <c r="AG22" s="58"/>
      <c r="AH22" s="287"/>
      <c r="AI22" s="287"/>
      <c r="AJ22" s="287"/>
      <c r="AK22" s="287"/>
      <c r="AL22" s="287"/>
      <c r="AM22" s="287"/>
      <c r="AN22" s="287"/>
      <c r="AO22" s="287"/>
      <c r="AP22" s="58"/>
      <c r="AQ22" s="58"/>
      <c r="AR22" s="58"/>
      <c r="AS22" s="58"/>
      <c r="AT22" s="58"/>
      <c r="AU22" s="58"/>
      <c r="AV22" s="58"/>
      <c r="AW22" s="58"/>
      <c r="AX22" s="58"/>
      <c r="AY22" s="58"/>
      <c r="AZ22" s="58"/>
      <c r="BA22" s="58"/>
      <c r="BB22" s="58"/>
      <c r="BC22" s="58"/>
      <c r="BD22" s="58"/>
      <c r="BE22" s="286"/>
      <c r="BF22" s="100">
        <v>1</v>
      </c>
      <c r="BG22" s="72" t="s">
        <v>481</v>
      </c>
      <c r="BH22" s="72" t="s">
        <v>53</v>
      </c>
      <c r="BI22" s="72" t="s">
        <v>53</v>
      </c>
      <c r="BJ22" s="447">
        <v>0</v>
      </c>
      <c r="BK22" s="74">
        <f t="shared" si="0"/>
        <v>1</v>
      </c>
      <c r="BL22" s="74">
        <v>1</v>
      </c>
      <c r="BM22" s="462"/>
      <c r="BN22" s="57" t="s">
        <v>481</v>
      </c>
      <c r="BO22" s="58" t="s">
        <v>40</v>
      </c>
    </row>
    <row r="23" spans="1:67" ht="155.25" customHeight="1" x14ac:dyDescent="0.3">
      <c r="A23" s="213"/>
      <c r="B23" s="281" t="s">
        <v>175</v>
      </c>
      <c r="C23" s="240">
        <v>5</v>
      </c>
      <c r="D23" s="58" t="s">
        <v>192</v>
      </c>
      <c r="E23" s="58" t="s">
        <v>193</v>
      </c>
      <c r="F23" s="58" t="s">
        <v>194</v>
      </c>
      <c r="G23" s="58" t="s">
        <v>191</v>
      </c>
      <c r="H23" s="270">
        <v>45475</v>
      </c>
      <c r="I23" s="243">
        <v>45625</v>
      </c>
      <c r="J23" s="291"/>
      <c r="K23" s="263"/>
      <c r="L23" s="58"/>
      <c r="M23" s="58"/>
      <c r="N23" s="292"/>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287"/>
      <c r="AQ23" s="287"/>
      <c r="AR23" s="287"/>
      <c r="AS23" s="287"/>
      <c r="AT23" s="287"/>
      <c r="AU23" s="287"/>
      <c r="AV23" s="287"/>
      <c r="AW23" s="287"/>
      <c r="AX23" s="287"/>
      <c r="AY23" s="287"/>
      <c r="AZ23" s="287"/>
      <c r="BA23" s="287"/>
      <c r="BB23" s="58"/>
      <c r="BC23" s="58"/>
      <c r="BD23" s="58"/>
      <c r="BE23" s="58"/>
      <c r="BF23" s="100">
        <v>1</v>
      </c>
      <c r="BG23" s="72" t="s">
        <v>636</v>
      </c>
      <c r="BH23" s="72" t="s">
        <v>195</v>
      </c>
      <c r="BI23" s="404" t="s">
        <v>518</v>
      </c>
      <c r="BJ23" s="450" t="s">
        <v>53</v>
      </c>
      <c r="BK23" s="449">
        <v>0.33300000000000002</v>
      </c>
      <c r="BL23" s="101">
        <v>1</v>
      </c>
      <c r="BM23" s="462"/>
      <c r="BN23" s="451" t="s">
        <v>692</v>
      </c>
      <c r="BO23" s="58" t="s">
        <v>40</v>
      </c>
    </row>
    <row r="24" spans="1:67" ht="114" customHeight="1" x14ac:dyDescent="0.3">
      <c r="A24" s="213"/>
      <c r="B24" s="281" t="s">
        <v>175</v>
      </c>
      <c r="C24" s="240">
        <v>6</v>
      </c>
      <c r="D24" s="58" t="s">
        <v>196</v>
      </c>
      <c r="E24" s="58" t="s">
        <v>197</v>
      </c>
      <c r="F24" s="58" t="s">
        <v>198</v>
      </c>
      <c r="G24" s="58" t="s">
        <v>199</v>
      </c>
      <c r="H24" s="270">
        <v>45323</v>
      </c>
      <c r="I24" s="243">
        <v>45626</v>
      </c>
      <c r="J24" s="291"/>
      <c r="K24" s="263"/>
      <c r="L24" s="58"/>
      <c r="M24" s="58"/>
      <c r="N24" s="21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284"/>
      <c r="AM24" s="284"/>
      <c r="AN24" s="284"/>
      <c r="AO24" s="284"/>
      <c r="AP24" s="284"/>
      <c r="AQ24" s="284"/>
      <c r="AR24" s="284"/>
      <c r="AS24" s="284"/>
      <c r="AT24" s="284"/>
      <c r="AU24" s="284"/>
      <c r="AV24" s="284"/>
      <c r="AW24" s="284"/>
      <c r="AX24" s="284"/>
      <c r="AY24" s="284"/>
      <c r="AZ24" s="284"/>
      <c r="BA24" s="284"/>
      <c r="BB24" s="58"/>
      <c r="BC24" s="58"/>
      <c r="BD24" s="58"/>
      <c r="BE24" s="286"/>
      <c r="BF24" s="100">
        <v>1</v>
      </c>
      <c r="BG24" s="72" t="s">
        <v>637</v>
      </c>
      <c r="BH24" s="78" t="s">
        <v>519</v>
      </c>
      <c r="BI24" s="72" t="s">
        <v>520</v>
      </c>
      <c r="BJ24" s="448">
        <v>0.4</v>
      </c>
      <c r="BK24" s="74">
        <f t="shared" si="0"/>
        <v>1</v>
      </c>
      <c r="BL24" s="74">
        <v>1</v>
      </c>
      <c r="BM24" s="462"/>
      <c r="BN24" s="57" t="s">
        <v>521</v>
      </c>
      <c r="BO24" s="94" t="s">
        <v>40</v>
      </c>
    </row>
    <row r="25" spans="1:67" ht="130.5" customHeight="1" x14ac:dyDescent="0.3">
      <c r="A25" s="213"/>
      <c r="B25" s="281" t="s">
        <v>175</v>
      </c>
      <c r="C25" s="293">
        <v>7</v>
      </c>
      <c r="D25" s="58" t="s">
        <v>200</v>
      </c>
      <c r="E25" s="58" t="s">
        <v>201</v>
      </c>
      <c r="F25" s="58" t="s">
        <v>202</v>
      </c>
      <c r="G25" s="58" t="s">
        <v>203</v>
      </c>
      <c r="H25" s="282">
        <v>45323</v>
      </c>
      <c r="I25" s="248">
        <v>45625</v>
      </c>
      <c r="J25" s="283"/>
      <c r="K25" s="58"/>
      <c r="L25" s="283"/>
      <c r="M25" s="58"/>
      <c r="N25" s="287"/>
      <c r="O25" s="287"/>
      <c r="P25" s="287"/>
      <c r="Q25" s="287"/>
      <c r="R25" s="287"/>
      <c r="S25" s="287"/>
      <c r="T25" s="287"/>
      <c r="U25" s="287"/>
      <c r="V25" s="287"/>
      <c r="W25" s="287"/>
      <c r="X25" s="287"/>
      <c r="Y25" s="287"/>
      <c r="Z25" s="287"/>
      <c r="AA25" s="287"/>
      <c r="AB25" s="287"/>
      <c r="AC25" s="287"/>
      <c r="AD25" s="287"/>
      <c r="AE25" s="287"/>
      <c r="AF25" s="287"/>
      <c r="AG25" s="287"/>
      <c r="AH25" s="287"/>
      <c r="AI25" s="287"/>
      <c r="AJ25" s="287"/>
      <c r="AK25" s="287"/>
      <c r="AL25" s="287"/>
      <c r="AM25" s="287"/>
      <c r="AN25" s="287"/>
      <c r="AO25" s="287"/>
      <c r="AP25" s="287"/>
      <c r="AQ25" s="287"/>
      <c r="AR25" s="287"/>
      <c r="AS25" s="287"/>
      <c r="AT25" s="287"/>
      <c r="AU25" s="287"/>
      <c r="AV25" s="287"/>
      <c r="AW25" s="287"/>
      <c r="AX25" s="287"/>
      <c r="AY25" s="287"/>
      <c r="AZ25" s="287"/>
      <c r="BA25" s="287"/>
      <c r="BB25" s="58"/>
      <c r="BC25" s="58"/>
      <c r="BD25" s="58"/>
      <c r="BE25" s="286"/>
      <c r="BF25" s="100">
        <v>1</v>
      </c>
      <c r="BG25" s="72" t="s">
        <v>522</v>
      </c>
      <c r="BH25" s="72" t="s">
        <v>523</v>
      </c>
      <c r="BI25" s="72" t="s">
        <v>524</v>
      </c>
      <c r="BJ25" s="74">
        <v>1</v>
      </c>
      <c r="BK25" s="74">
        <f t="shared" si="0"/>
        <v>1</v>
      </c>
      <c r="BL25" s="74">
        <v>1</v>
      </c>
      <c r="BM25" s="462"/>
      <c r="BN25" s="57" t="s">
        <v>525</v>
      </c>
      <c r="BO25" s="94" t="s">
        <v>40</v>
      </c>
    </row>
    <row r="26" spans="1:67" ht="94.5" customHeight="1" x14ac:dyDescent="0.3">
      <c r="A26" s="215"/>
      <c r="B26" s="281" t="s">
        <v>175</v>
      </c>
      <c r="C26" s="286">
        <v>8</v>
      </c>
      <c r="D26" s="58" t="s">
        <v>204</v>
      </c>
      <c r="E26" s="58" t="s">
        <v>205</v>
      </c>
      <c r="F26" s="58" t="s">
        <v>206</v>
      </c>
      <c r="G26" s="58" t="s">
        <v>207</v>
      </c>
      <c r="H26" s="282">
        <v>45475</v>
      </c>
      <c r="I26" s="248">
        <v>45534</v>
      </c>
      <c r="J26" s="294"/>
      <c r="K26" s="273"/>
      <c r="L26" s="283"/>
      <c r="M26" s="58"/>
      <c r="N26" s="295"/>
      <c r="O26" s="295"/>
      <c r="P26" s="295"/>
      <c r="Q26" s="295"/>
      <c r="R26" s="295"/>
      <c r="S26" s="295"/>
      <c r="T26" s="295"/>
      <c r="U26" s="295"/>
      <c r="V26" s="295"/>
      <c r="W26" s="295"/>
      <c r="X26" s="295"/>
      <c r="Y26" s="295"/>
      <c r="Z26" s="295"/>
      <c r="AA26" s="295"/>
      <c r="AB26" s="295"/>
      <c r="AC26" s="295"/>
      <c r="AD26" s="295"/>
      <c r="AE26" s="295"/>
      <c r="AF26" s="295"/>
      <c r="AG26" s="295"/>
      <c r="AH26" s="287"/>
      <c r="AI26" s="287"/>
      <c r="AJ26" s="287"/>
      <c r="AK26" s="287"/>
      <c r="AL26" s="287"/>
      <c r="AM26" s="287"/>
      <c r="AN26" s="287"/>
      <c r="AO26" s="287"/>
      <c r="AP26" s="295"/>
      <c r="AQ26" s="295"/>
      <c r="AR26" s="295"/>
      <c r="AS26" s="295"/>
      <c r="AT26" s="295"/>
      <c r="AU26" s="295"/>
      <c r="AV26" s="295"/>
      <c r="AW26" s="295"/>
      <c r="AX26" s="295"/>
      <c r="AY26" s="295"/>
      <c r="AZ26" s="295"/>
      <c r="BA26" s="295"/>
      <c r="BB26" s="58"/>
      <c r="BC26" s="58"/>
      <c r="BD26" s="58"/>
      <c r="BE26" s="286"/>
      <c r="BF26" s="100">
        <v>1</v>
      </c>
      <c r="BG26" s="113" t="s">
        <v>481</v>
      </c>
      <c r="BH26" s="72" t="s">
        <v>53</v>
      </c>
      <c r="BI26" s="72" t="s">
        <v>53</v>
      </c>
      <c r="BJ26" s="74">
        <v>0</v>
      </c>
      <c r="BK26" s="74">
        <f t="shared" si="0"/>
        <v>1</v>
      </c>
      <c r="BL26" s="74">
        <v>1</v>
      </c>
      <c r="BM26" s="463"/>
      <c r="BN26" s="113" t="s">
        <v>481</v>
      </c>
      <c r="BO26" s="58" t="s">
        <v>40</v>
      </c>
    </row>
    <row r="27" spans="1:67" ht="200.25" customHeight="1" x14ac:dyDescent="0.3">
      <c r="A27" s="216">
        <v>3</v>
      </c>
      <c r="B27" s="239" t="s">
        <v>470</v>
      </c>
      <c r="C27" s="240">
        <v>1</v>
      </c>
      <c r="D27" s="58" t="s">
        <v>208</v>
      </c>
      <c r="E27" s="58" t="s">
        <v>209</v>
      </c>
      <c r="F27" s="58" t="s">
        <v>210</v>
      </c>
      <c r="G27" s="58" t="s">
        <v>139</v>
      </c>
      <c r="H27" s="270">
        <v>45537</v>
      </c>
      <c r="I27" s="243">
        <v>45596</v>
      </c>
      <c r="J27" s="294"/>
      <c r="K27" s="273"/>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287"/>
      <c r="AQ27" s="287"/>
      <c r="AR27" s="287"/>
      <c r="AS27" s="287"/>
      <c r="AT27" s="287"/>
      <c r="AU27" s="287"/>
      <c r="AV27" s="287"/>
      <c r="AW27" s="287"/>
      <c r="AX27" s="58"/>
      <c r="AY27" s="58"/>
      <c r="AZ27" s="58"/>
      <c r="BA27" s="58"/>
      <c r="BB27" s="58"/>
      <c r="BC27" s="58"/>
      <c r="BD27" s="58"/>
      <c r="BE27" s="286"/>
      <c r="BF27" s="100">
        <v>1</v>
      </c>
      <c r="BG27" s="113" t="s">
        <v>481</v>
      </c>
      <c r="BH27" s="78" t="s">
        <v>211</v>
      </c>
      <c r="BI27" s="72" t="s">
        <v>53</v>
      </c>
      <c r="BJ27" s="74">
        <v>0</v>
      </c>
      <c r="BK27" s="74">
        <f t="shared" si="0"/>
        <v>1</v>
      </c>
      <c r="BL27" s="74">
        <v>1</v>
      </c>
      <c r="BM27" s="461">
        <f>AVERAGE(BL27:BL30)</f>
        <v>1</v>
      </c>
      <c r="BN27" s="113" t="s">
        <v>481</v>
      </c>
      <c r="BO27" s="58" t="s">
        <v>40</v>
      </c>
    </row>
    <row r="28" spans="1:67" ht="269.25" customHeight="1" x14ac:dyDescent="0.3">
      <c r="A28" s="217"/>
      <c r="B28" s="239" t="s">
        <v>470</v>
      </c>
      <c r="C28" s="296">
        <v>2</v>
      </c>
      <c r="D28" s="58" t="s">
        <v>212</v>
      </c>
      <c r="E28" s="58" t="s">
        <v>213</v>
      </c>
      <c r="F28" s="58" t="s">
        <v>214</v>
      </c>
      <c r="G28" s="58" t="s">
        <v>139</v>
      </c>
      <c r="H28" s="270">
        <v>45324</v>
      </c>
      <c r="I28" s="243">
        <v>45625</v>
      </c>
      <c r="J28" s="283"/>
      <c r="K28" s="58"/>
      <c r="L28" s="58"/>
      <c r="M28" s="58"/>
      <c r="N28" s="287"/>
      <c r="O28" s="287"/>
      <c r="P28" s="287"/>
      <c r="Q28" s="287"/>
      <c r="R28" s="287"/>
      <c r="S28" s="287"/>
      <c r="T28" s="287"/>
      <c r="U28" s="287"/>
      <c r="V28" s="287"/>
      <c r="W28" s="287"/>
      <c r="X28" s="287"/>
      <c r="Y28" s="287"/>
      <c r="Z28" s="287"/>
      <c r="AA28" s="287"/>
      <c r="AB28" s="287"/>
      <c r="AC28" s="287"/>
      <c r="AD28" s="287"/>
      <c r="AE28" s="287"/>
      <c r="AF28" s="287"/>
      <c r="AG28" s="287"/>
      <c r="AH28" s="287"/>
      <c r="AI28" s="287"/>
      <c r="AJ28" s="287"/>
      <c r="AK28" s="287"/>
      <c r="AL28" s="287"/>
      <c r="AM28" s="287"/>
      <c r="AN28" s="287"/>
      <c r="AO28" s="287"/>
      <c r="AP28" s="287"/>
      <c r="AQ28" s="287"/>
      <c r="AR28" s="287"/>
      <c r="AS28" s="287"/>
      <c r="AT28" s="287"/>
      <c r="AU28" s="287"/>
      <c r="AV28" s="287"/>
      <c r="AW28" s="287"/>
      <c r="AX28" s="287"/>
      <c r="AY28" s="287"/>
      <c r="AZ28" s="287"/>
      <c r="BA28" s="287"/>
      <c r="BB28" s="58"/>
      <c r="BC28" s="58"/>
      <c r="BD28" s="58"/>
      <c r="BE28" s="286"/>
      <c r="BF28" s="100">
        <v>1</v>
      </c>
      <c r="BG28" s="113" t="s">
        <v>481</v>
      </c>
      <c r="BH28" s="78" t="s">
        <v>211</v>
      </c>
      <c r="BI28" s="72" t="s">
        <v>53</v>
      </c>
      <c r="BJ28" s="74">
        <v>0</v>
      </c>
      <c r="BK28" s="74">
        <f t="shared" si="0"/>
        <v>1</v>
      </c>
      <c r="BL28" s="74">
        <v>1</v>
      </c>
      <c r="BM28" s="462"/>
      <c r="BN28" s="113" t="s">
        <v>481</v>
      </c>
      <c r="BO28" s="58" t="s">
        <v>40</v>
      </c>
    </row>
    <row r="29" spans="1:67" ht="116.25" thickBot="1" x14ac:dyDescent="0.35">
      <c r="A29" s="217"/>
      <c r="B29" s="239" t="s">
        <v>470</v>
      </c>
      <c r="C29" s="240">
        <v>3</v>
      </c>
      <c r="D29" s="58" t="s">
        <v>166</v>
      </c>
      <c r="E29" s="58" t="s">
        <v>215</v>
      </c>
      <c r="F29" s="58" t="s">
        <v>216</v>
      </c>
      <c r="G29" s="58" t="s">
        <v>139</v>
      </c>
      <c r="H29" s="282">
        <v>45616</v>
      </c>
      <c r="I29" s="248">
        <v>45641</v>
      </c>
      <c r="J29" s="283"/>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287"/>
      <c r="BA29" s="287"/>
      <c r="BB29" s="287"/>
      <c r="BC29" s="287"/>
      <c r="BD29" s="58"/>
      <c r="BE29" s="286"/>
      <c r="BF29" s="208">
        <v>1</v>
      </c>
      <c r="BG29" s="57" t="s">
        <v>638</v>
      </c>
      <c r="BH29" s="403" t="s">
        <v>526</v>
      </c>
      <c r="BI29" s="72" t="s">
        <v>527</v>
      </c>
      <c r="BJ29" s="74">
        <v>0</v>
      </c>
      <c r="BK29" s="74">
        <v>0</v>
      </c>
      <c r="BL29" s="74">
        <v>1</v>
      </c>
      <c r="BM29" s="462"/>
      <c r="BN29" s="405" t="s">
        <v>639</v>
      </c>
      <c r="BO29" s="58" t="s">
        <v>40</v>
      </c>
    </row>
    <row r="30" spans="1:67" ht="132.75" thickBot="1" x14ac:dyDescent="0.35">
      <c r="A30" s="218">
        <v>4</v>
      </c>
      <c r="B30" s="297" t="s">
        <v>217</v>
      </c>
      <c r="C30" s="298">
        <v>1</v>
      </c>
      <c r="D30" s="92" t="s">
        <v>218</v>
      </c>
      <c r="E30" s="92" t="s">
        <v>219</v>
      </c>
      <c r="F30" s="92" t="s">
        <v>220</v>
      </c>
      <c r="G30" s="92" t="s">
        <v>82</v>
      </c>
      <c r="H30" s="299">
        <v>45582</v>
      </c>
      <c r="I30" s="300">
        <v>45626</v>
      </c>
      <c r="J30" s="283"/>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284"/>
      <c r="AV30" s="301"/>
      <c r="AW30" s="301"/>
      <c r="AX30" s="301"/>
      <c r="AY30" s="301"/>
      <c r="AZ30" s="284"/>
      <c r="BA30" s="284"/>
      <c r="BB30" s="58"/>
      <c r="BC30" s="58"/>
      <c r="BD30" s="58"/>
      <c r="BE30" s="286"/>
      <c r="BF30" s="210">
        <v>1</v>
      </c>
      <c r="BG30" s="57" t="s">
        <v>528</v>
      </c>
      <c r="BH30" s="72" t="s">
        <v>640</v>
      </c>
      <c r="BI30" s="72" t="s">
        <v>529</v>
      </c>
      <c r="BJ30" s="74">
        <v>0</v>
      </c>
      <c r="BK30" s="74">
        <v>0</v>
      </c>
      <c r="BL30" s="74">
        <v>1</v>
      </c>
      <c r="BM30" s="463"/>
      <c r="BN30" s="405" t="s">
        <v>641</v>
      </c>
      <c r="BO30" s="58" t="s">
        <v>40</v>
      </c>
    </row>
    <row r="31" spans="1:67" ht="15.75" customHeight="1" x14ac:dyDescent="0.3">
      <c r="A31" s="525" t="s">
        <v>221</v>
      </c>
      <c r="B31" s="453"/>
      <c r="C31" s="453"/>
      <c r="D31" s="453"/>
      <c r="E31" s="453"/>
      <c r="F31" s="453"/>
      <c r="G31" s="453"/>
      <c r="H31" s="453"/>
      <c r="I31" s="453"/>
      <c r="J31" s="453"/>
      <c r="K31" s="453"/>
      <c r="L31" s="453"/>
      <c r="M31" s="453"/>
      <c r="N31" s="453"/>
      <c r="O31" s="453"/>
      <c r="P31" s="453"/>
      <c r="Q31" s="453"/>
      <c r="R31" s="453"/>
      <c r="S31" s="453"/>
      <c r="T31" s="453"/>
      <c r="U31" s="453"/>
      <c r="V31" s="453"/>
      <c r="W31" s="453"/>
      <c r="X31" s="453"/>
      <c r="Y31" s="453"/>
      <c r="Z31" s="453"/>
      <c r="AA31" s="453"/>
      <c r="AB31" s="453"/>
      <c r="AC31" s="453"/>
      <c r="AD31" s="453"/>
      <c r="AE31" s="453"/>
      <c r="AF31" s="453"/>
      <c r="AG31" s="453"/>
      <c r="AH31" s="453"/>
      <c r="AI31" s="453"/>
      <c r="AJ31" s="453"/>
      <c r="AK31" s="453"/>
      <c r="AL31" s="453"/>
      <c r="AM31" s="453"/>
      <c r="AN31" s="453"/>
      <c r="AO31" s="453"/>
      <c r="AP31" s="453"/>
      <c r="AQ31" s="453"/>
      <c r="AR31" s="453"/>
      <c r="AS31" s="453"/>
      <c r="AT31" s="453"/>
      <c r="AU31" s="453"/>
      <c r="AV31" s="453"/>
      <c r="AW31" s="453"/>
      <c r="AX31" s="453"/>
      <c r="AY31" s="453"/>
      <c r="AZ31" s="453"/>
      <c r="BA31" s="453"/>
      <c r="BB31" s="453"/>
      <c r="BC31" s="453"/>
      <c r="BD31" s="453"/>
      <c r="BE31" s="453"/>
      <c r="BF31" s="453"/>
      <c r="BG31" s="453"/>
      <c r="BH31" s="453"/>
      <c r="BI31" s="454"/>
      <c r="BJ31" s="454"/>
      <c r="BK31" s="453"/>
      <c r="BL31" s="455"/>
      <c r="BM31" s="526">
        <f>AVERAGE(BM5:BM30)</f>
        <v>1</v>
      </c>
      <c r="BN31" s="457"/>
    </row>
  </sheetData>
  <autoFilter ref="A4:BP31" xr:uid="{00000000-0009-0000-0000-000002000000}"/>
  <mergeCells count="31">
    <mergeCell ref="A3:B4"/>
    <mergeCell ref="A1:I1"/>
    <mergeCell ref="A2:I2"/>
    <mergeCell ref="J2:BE2"/>
    <mergeCell ref="H3:I3"/>
    <mergeCell ref="J3:M3"/>
    <mergeCell ref="N3:Q3"/>
    <mergeCell ref="R3:U3"/>
    <mergeCell ref="BB3:BE3"/>
    <mergeCell ref="V3:Y3"/>
    <mergeCell ref="Z3:AC3"/>
    <mergeCell ref="AD3:AG3"/>
    <mergeCell ref="AH3:AK3"/>
    <mergeCell ref="AL3:AO3"/>
    <mergeCell ref="C3:D4"/>
    <mergeCell ref="BM19:BM26"/>
    <mergeCell ref="BM27:BM30"/>
    <mergeCell ref="A31:BL31"/>
    <mergeCell ref="BM31:BN31"/>
    <mergeCell ref="AT3:AW3"/>
    <mergeCell ref="AX3:BA3"/>
    <mergeCell ref="BF3:BF4"/>
    <mergeCell ref="BG3:BG4"/>
    <mergeCell ref="BH3:BH4"/>
    <mergeCell ref="BM5:BM18"/>
    <mergeCell ref="AP3:AS3"/>
    <mergeCell ref="BJ3:BO3"/>
    <mergeCell ref="BI3:BI4"/>
    <mergeCell ref="E3:E4"/>
    <mergeCell ref="F3:F4"/>
    <mergeCell ref="G3:G4"/>
  </mergeCells>
  <dataValidations count="1">
    <dataValidation type="list" allowBlank="1" showErrorMessage="1" sqref="BO5:BO30" xr:uid="{00000000-0002-0000-0200-000000000000}">
      <formula1>"CUMPLIDA,EN EJECUCIÓN,SIN INICIO DE EJECUCIÓN,INICIO PROGRAMADO DESPUÉS DE LA FECHA DE CORTE,INCUMPLIDA"</formula1>
    </dataValidation>
  </dataValidations>
  <hyperlinks>
    <hyperlink ref="BH5" r:id="rId1" xr:uid="{00000000-0004-0000-0200-000000000000}"/>
    <hyperlink ref="BH6" r:id="rId2" xr:uid="{00000000-0004-0000-0200-000001000000}"/>
    <hyperlink ref="BH10" r:id="rId3" xr:uid="{00000000-0004-0000-0200-000002000000}"/>
    <hyperlink ref="BH17" r:id="rId4" location="search/bolet%C3%ADn+interno+31+de++/FMfcgzQXJsxmdWlZkVQMLZGRnbxWszFC " xr:uid="{00000000-0004-0000-0200-000003000000}"/>
    <hyperlink ref="BH29" r:id="rId5" xr:uid="{00000000-0004-0000-0200-000004000000}"/>
  </hyperlinks>
  <pageMargins left="0.7" right="0.7" top="0.75" bottom="0.75" header="0" footer="0"/>
  <pageSetup orientation="portrait"/>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FF"/>
  </sheetPr>
  <dimension ref="A1:BO12"/>
  <sheetViews>
    <sheetView zoomScale="70" zoomScaleNormal="70" workbookViewId="0">
      <selection activeCell="BH11" sqref="BH11"/>
    </sheetView>
  </sheetViews>
  <sheetFormatPr baseColWidth="10" defaultColWidth="12.625" defaultRowHeight="15" customHeight="1" x14ac:dyDescent="0.2"/>
  <cols>
    <col min="1" max="1" width="4.875" customWidth="1"/>
    <col min="2" max="2" width="28" customWidth="1"/>
    <col min="3" max="3" width="2.875" customWidth="1"/>
    <col min="4" max="4" width="34.5" customWidth="1"/>
    <col min="5" max="5" width="20.25" customWidth="1"/>
    <col min="6" max="6" width="18.25" customWidth="1"/>
    <col min="7" max="7" width="20.875" customWidth="1"/>
    <col min="8" max="9" width="10.875" customWidth="1"/>
    <col min="10" max="57" width="2.75" hidden="1" customWidth="1"/>
    <col min="58" max="58" width="21.75" customWidth="1"/>
    <col min="59" max="59" width="61" customWidth="1"/>
    <col min="60" max="61" width="31.25" customWidth="1"/>
    <col min="62" max="62" width="12" customWidth="1"/>
    <col min="65" max="65" width="17.75" customWidth="1"/>
    <col min="66" max="66" width="38.5" customWidth="1"/>
    <col min="67" max="67" width="19.5" customWidth="1"/>
  </cols>
  <sheetData>
    <row r="1" spans="1:67" ht="66" customHeight="1" x14ac:dyDescent="0.2">
      <c r="A1" s="1"/>
      <c r="B1" s="549" t="s">
        <v>0</v>
      </c>
      <c r="C1" s="550"/>
      <c r="D1" s="550"/>
      <c r="E1" s="550"/>
      <c r="F1" s="550"/>
      <c r="G1" s="550"/>
      <c r="H1" s="550"/>
      <c r="I1" s="550"/>
      <c r="J1" s="21"/>
      <c r="K1" s="21"/>
      <c r="L1" s="21"/>
      <c r="M1" s="21"/>
      <c r="N1" s="21"/>
      <c r="O1" s="21"/>
      <c r="P1" s="21"/>
      <c r="BN1" s="3"/>
    </row>
    <row r="2" spans="1:67" ht="51" customHeight="1" x14ac:dyDescent="0.2">
      <c r="A2" s="551" t="s">
        <v>222</v>
      </c>
      <c r="B2" s="552"/>
      <c r="C2" s="552"/>
      <c r="D2" s="552"/>
      <c r="E2" s="552"/>
      <c r="F2" s="552"/>
      <c r="G2" s="552"/>
      <c r="H2" s="552"/>
      <c r="I2" s="553"/>
      <c r="J2" s="554" t="s">
        <v>2</v>
      </c>
      <c r="K2" s="555"/>
      <c r="L2" s="555"/>
      <c r="M2" s="555"/>
      <c r="N2" s="555"/>
      <c r="O2" s="555"/>
      <c r="P2" s="555"/>
      <c r="Q2" s="555"/>
      <c r="R2" s="555"/>
      <c r="S2" s="555"/>
      <c r="T2" s="555"/>
      <c r="U2" s="555"/>
      <c r="V2" s="555"/>
      <c r="W2" s="555"/>
      <c r="X2" s="555"/>
      <c r="Y2" s="555"/>
      <c r="Z2" s="555"/>
      <c r="AA2" s="555"/>
      <c r="AB2" s="555"/>
      <c r="AC2" s="555"/>
      <c r="AD2" s="555"/>
      <c r="AE2" s="555"/>
      <c r="AF2" s="555"/>
      <c r="AG2" s="555"/>
      <c r="AH2" s="555"/>
      <c r="AI2" s="555"/>
      <c r="AJ2" s="555"/>
      <c r="AK2" s="555"/>
      <c r="AL2" s="555"/>
      <c r="AM2" s="555"/>
      <c r="AN2" s="555"/>
      <c r="AO2" s="555"/>
      <c r="AP2" s="555"/>
      <c r="AQ2" s="555"/>
      <c r="AR2" s="555"/>
      <c r="AS2" s="555"/>
      <c r="AT2" s="555"/>
      <c r="AU2" s="555"/>
      <c r="AV2" s="555"/>
      <c r="AW2" s="555"/>
      <c r="AX2" s="555"/>
      <c r="AY2" s="555"/>
      <c r="AZ2" s="555"/>
      <c r="BA2" s="555"/>
      <c r="BB2" s="555"/>
      <c r="BC2" s="555"/>
      <c r="BD2" s="555"/>
      <c r="BE2" s="556"/>
      <c r="BN2" s="3"/>
    </row>
    <row r="3" spans="1:67" ht="30.75" customHeight="1" x14ac:dyDescent="0.2">
      <c r="A3" s="557" t="s">
        <v>3</v>
      </c>
      <c r="B3" s="558"/>
      <c r="C3" s="561" t="s">
        <v>4</v>
      </c>
      <c r="D3" s="558"/>
      <c r="E3" s="563" t="s">
        <v>5</v>
      </c>
      <c r="F3" s="563" t="s">
        <v>6</v>
      </c>
      <c r="G3" s="563" t="s">
        <v>7</v>
      </c>
      <c r="H3" s="565" t="s">
        <v>8</v>
      </c>
      <c r="I3" s="566"/>
      <c r="J3" s="567" t="s">
        <v>9</v>
      </c>
      <c r="K3" s="555"/>
      <c r="L3" s="555"/>
      <c r="M3" s="556"/>
      <c r="N3" s="567" t="s">
        <v>10</v>
      </c>
      <c r="O3" s="555"/>
      <c r="P3" s="555"/>
      <c r="Q3" s="556"/>
      <c r="R3" s="567" t="s">
        <v>11</v>
      </c>
      <c r="S3" s="555"/>
      <c r="T3" s="555"/>
      <c r="U3" s="556"/>
      <c r="V3" s="567" t="s">
        <v>12</v>
      </c>
      <c r="W3" s="555"/>
      <c r="X3" s="555"/>
      <c r="Y3" s="556"/>
      <c r="Z3" s="568" t="s">
        <v>13</v>
      </c>
      <c r="AA3" s="555"/>
      <c r="AB3" s="555"/>
      <c r="AC3" s="556"/>
      <c r="AD3" s="568" t="s">
        <v>14</v>
      </c>
      <c r="AE3" s="555"/>
      <c r="AF3" s="555"/>
      <c r="AG3" s="556"/>
      <c r="AH3" s="568" t="s">
        <v>15</v>
      </c>
      <c r="AI3" s="555"/>
      <c r="AJ3" s="555"/>
      <c r="AK3" s="556"/>
      <c r="AL3" s="568" t="s">
        <v>16</v>
      </c>
      <c r="AM3" s="555"/>
      <c r="AN3" s="555"/>
      <c r="AO3" s="556"/>
      <c r="AP3" s="568" t="s">
        <v>17</v>
      </c>
      <c r="AQ3" s="555"/>
      <c r="AR3" s="555"/>
      <c r="AS3" s="556"/>
      <c r="AT3" s="568" t="s">
        <v>18</v>
      </c>
      <c r="AU3" s="555"/>
      <c r="AV3" s="555"/>
      <c r="AW3" s="556"/>
      <c r="AX3" s="568" t="s">
        <v>19</v>
      </c>
      <c r="AY3" s="555"/>
      <c r="AZ3" s="555"/>
      <c r="BA3" s="556"/>
      <c r="BB3" s="568" t="s">
        <v>20</v>
      </c>
      <c r="BC3" s="555"/>
      <c r="BD3" s="555"/>
      <c r="BE3" s="556"/>
      <c r="BF3" s="471" t="s">
        <v>480</v>
      </c>
      <c r="BG3" s="471" t="s">
        <v>21</v>
      </c>
      <c r="BH3" s="471" t="s">
        <v>22</v>
      </c>
      <c r="BI3" s="468" t="s">
        <v>483</v>
      </c>
      <c r="BJ3" s="472" t="s">
        <v>23</v>
      </c>
      <c r="BK3" s="473"/>
      <c r="BL3" s="473"/>
      <c r="BM3" s="473"/>
      <c r="BN3" s="473"/>
      <c r="BO3" s="474"/>
    </row>
    <row r="4" spans="1:67" ht="45.75" customHeight="1" x14ac:dyDescent="0.2">
      <c r="A4" s="559"/>
      <c r="B4" s="560"/>
      <c r="C4" s="562"/>
      <c r="D4" s="560"/>
      <c r="E4" s="564"/>
      <c r="F4" s="564"/>
      <c r="G4" s="564"/>
      <c r="H4" s="30" t="s">
        <v>24</v>
      </c>
      <c r="I4" s="31" t="s">
        <v>25</v>
      </c>
      <c r="J4" s="4" t="s">
        <v>26</v>
      </c>
      <c r="K4" s="5" t="s">
        <v>27</v>
      </c>
      <c r="L4" s="5" t="s">
        <v>28</v>
      </c>
      <c r="M4" s="5" t="s">
        <v>29</v>
      </c>
      <c r="N4" s="4" t="s">
        <v>26</v>
      </c>
      <c r="O4" s="5" t="s">
        <v>27</v>
      </c>
      <c r="P4" s="5" t="s">
        <v>28</v>
      </c>
      <c r="Q4" s="5" t="s">
        <v>29</v>
      </c>
      <c r="R4" s="4" t="s">
        <v>26</v>
      </c>
      <c r="S4" s="5" t="s">
        <v>27</v>
      </c>
      <c r="T4" s="5" t="s">
        <v>28</v>
      </c>
      <c r="U4" s="5" t="s">
        <v>29</v>
      </c>
      <c r="V4" s="4" t="s">
        <v>26</v>
      </c>
      <c r="W4" s="5" t="s">
        <v>27</v>
      </c>
      <c r="X4" s="5" t="s">
        <v>28</v>
      </c>
      <c r="Y4" s="5" t="s">
        <v>29</v>
      </c>
      <c r="Z4" s="32" t="s">
        <v>26</v>
      </c>
      <c r="AA4" s="33" t="s">
        <v>27</v>
      </c>
      <c r="AB4" s="33" t="s">
        <v>28</v>
      </c>
      <c r="AC4" s="33" t="s">
        <v>29</v>
      </c>
      <c r="AD4" s="32" t="s">
        <v>26</v>
      </c>
      <c r="AE4" s="33" t="s">
        <v>27</v>
      </c>
      <c r="AF4" s="33" t="s">
        <v>28</v>
      </c>
      <c r="AG4" s="33" t="s">
        <v>29</v>
      </c>
      <c r="AH4" s="32" t="s">
        <v>26</v>
      </c>
      <c r="AI4" s="33" t="s">
        <v>27</v>
      </c>
      <c r="AJ4" s="33" t="s">
        <v>28</v>
      </c>
      <c r="AK4" s="33" t="s">
        <v>29</v>
      </c>
      <c r="AL4" s="32" t="s">
        <v>26</v>
      </c>
      <c r="AM4" s="33" t="s">
        <v>27</v>
      </c>
      <c r="AN4" s="33" t="s">
        <v>28</v>
      </c>
      <c r="AO4" s="33" t="s">
        <v>29</v>
      </c>
      <c r="AP4" s="32" t="s">
        <v>26</v>
      </c>
      <c r="AQ4" s="33" t="s">
        <v>27</v>
      </c>
      <c r="AR4" s="33" t="s">
        <v>28</v>
      </c>
      <c r="AS4" s="33" t="s">
        <v>29</v>
      </c>
      <c r="AT4" s="32" t="s">
        <v>26</v>
      </c>
      <c r="AU4" s="33" t="s">
        <v>27</v>
      </c>
      <c r="AV4" s="33" t="s">
        <v>28</v>
      </c>
      <c r="AW4" s="33" t="s">
        <v>29</v>
      </c>
      <c r="AX4" s="32" t="s">
        <v>26</v>
      </c>
      <c r="AY4" s="33" t="s">
        <v>27</v>
      </c>
      <c r="AZ4" s="33" t="s">
        <v>28</v>
      </c>
      <c r="BA4" s="33" t="s">
        <v>29</v>
      </c>
      <c r="BB4" s="32" t="s">
        <v>26</v>
      </c>
      <c r="BC4" s="33" t="s">
        <v>27</v>
      </c>
      <c r="BD4" s="33" t="s">
        <v>28</v>
      </c>
      <c r="BE4" s="33" t="s">
        <v>29</v>
      </c>
      <c r="BF4" s="564"/>
      <c r="BG4" s="564"/>
      <c r="BH4" s="564"/>
      <c r="BI4" s="469"/>
      <c r="BJ4" s="6" t="s">
        <v>117</v>
      </c>
      <c r="BK4" s="6" t="s">
        <v>30</v>
      </c>
      <c r="BL4" s="6" t="s">
        <v>31</v>
      </c>
      <c r="BM4" s="6" t="s">
        <v>32</v>
      </c>
      <c r="BN4" s="7" t="s">
        <v>33</v>
      </c>
      <c r="BO4" s="7" t="s">
        <v>34</v>
      </c>
    </row>
    <row r="5" spans="1:67" ht="185.25" x14ac:dyDescent="0.2">
      <c r="A5" s="34">
        <v>1</v>
      </c>
      <c r="B5" s="35" t="s">
        <v>223</v>
      </c>
      <c r="C5" s="36">
        <v>1</v>
      </c>
      <c r="D5" s="37" t="s">
        <v>224</v>
      </c>
      <c r="E5" s="37" t="s">
        <v>225</v>
      </c>
      <c r="F5" s="37" t="s">
        <v>226</v>
      </c>
      <c r="G5" s="38" t="s">
        <v>132</v>
      </c>
      <c r="H5" s="39">
        <v>45383</v>
      </c>
      <c r="I5" s="40">
        <v>45596</v>
      </c>
      <c r="J5" s="41"/>
      <c r="K5" s="42"/>
      <c r="L5" s="42"/>
      <c r="M5" s="42"/>
      <c r="N5" s="42"/>
      <c r="O5" s="42"/>
      <c r="P5" s="42"/>
      <c r="Q5" s="42"/>
      <c r="R5" s="42"/>
      <c r="S5" s="42"/>
      <c r="T5" s="42"/>
      <c r="U5" s="42"/>
      <c r="V5" s="42"/>
      <c r="W5" s="42"/>
      <c r="X5" s="42"/>
      <c r="Y5" s="26"/>
      <c r="Z5" s="42"/>
      <c r="AA5" s="42"/>
      <c r="AB5" s="42"/>
      <c r="AC5" s="42"/>
      <c r="AD5" s="42"/>
      <c r="AE5" s="42"/>
      <c r="AF5" s="42"/>
      <c r="AG5" s="42"/>
      <c r="AH5" s="42"/>
      <c r="AI5" s="42"/>
      <c r="AJ5" s="42"/>
      <c r="AK5" s="26"/>
      <c r="AL5" s="42"/>
      <c r="AM5" s="42"/>
      <c r="AN5" s="42"/>
      <c r="AO5" s="42"/>
      <c r="AP5" s="42"/>
      <c r="AQ5" s="42"/>
      <c r="AR5" s="42"/>
      <c r="AS5" s="42"/>
      <c r="AT5" s="42"/>
      <c r="AU5" s="42"/>
      <c r="AV5" s="42"/>
      <c r="AW5" s="26"/>
      <c r="AX5" s="42"/>
      <c r="AY5" s="42"/>
      <c r="AZ5" s="42"/>
      <c r="BA5" s="42"/>
      <c r="BB5" s="42"/>
      <c r="BC5" s="42"/>
      <c r="BD5" s="42"/>
      <c r="BE5" s="43"/>
      <c r="BF5" s="9">
        <v>1</v>
      </c>
      <c r="BG5" s="10" t="s">
        <v>646</v>
      </c>
      <c r="BH5" s="10" t="s">
        <v>531</v>
      </c>
      <c r="BI5" s="10" t="s">
        <v>530</v>
      </c>
      <c r="BJ5" s="60">
        <v>0.33</v>
      </c>
      <c r="BK5" s="11">
        <v>0.66</v>
      </c>
      <c r="BL5" s="11">
        <v>1</v>
      </c>
      <c r="BM5" s="11">
        <f>AVERAGE(BL5)</f>
        <v>1</v>
      </c>
      <c r="BN5" s="55" t="s">
        <v>647</v>
      </c>
      <c r="BO5" s="13" t="s">
        <v>40</v>
      </c>
    </row>
    <row r="6" spans="1:67" ht="142.5" customHeight="1" x14ac:dyDescent="0.2">
      <c r="A6" s="34">
        <v>2</v>
      </c>
      <c r="B6" s="44" t="s">
        <v>227</v>
      </c>
      <c r="C6" s="36">
        <v>1</v>
      </c>
      <c r="D6" s="38" t="s">
        <v>228</v>
      </c>
      <c r="E6" s="42" t="s">
        <v>229</v>
      </c>
      <c r="F6" s="42" t="s">
        <v>230</v>
      </c>
      <c r="G6" s="37" t="s">
        <v>132</v>
      </c>
      <c r="H6" s="45">
        <v>45414</v>
      </c>
      <c r="I6" s="46">
        <v>45639</v>
      </c>
      <c r="J6" s="24"/>
      <c r="K6" s="22"/>
      <c r="L6" s="22"/>
      <c r="M6" s="22"/>
      <c r="N6" s="22"/>
      <c r="O6" s="22"/>
      <c r="P6" s="22"/>
      <c r="Q6" s="22"/>
      <c r="R6" s="22"/>
      <c r="S6" s="22"/>
      <c r="T6" s="22"/>
      <c r="U6" s="22"/>
      <c r="V6" s="22"/>
      <c r="W6" s="22"/>
      <c r="X6" s="22"/>
      <c r="Y6" s="22"/>
      <c r="Z6" s="26"/>
      <c r="AA6" s="22"/>
      <c r="AB6" s="22"/>
      <c r="AC6" s="22"/>
      <c r="AD6" s="22"/>
      <c r="AE6" s="22"/>
      <c r="AF6" s="22"/>
      <c r="AG6" s="22"/>
      <c r="AH6" s="22"/>
      <c r="AI6" s="22"/>
      <c r="AJ6" s="22"/>
      <c r="AK6" s="22"/>
      <c r="AL6" s="22"/>
      <c r="AM6" s="22"/>
      <c r="AN6" s="22"/>
      <c r="AO6" s="22"/>
      <c r="AP6" s="26"/>
      <c r="AQ6" s="22"/>
      <c r="AR6" s="22"/>
      <c r="AS6" s="22"/>
      <c r="AT6" s="22"/>
      <c r="AU6" s="22"/>
      <c r="AV6" s="22"/>
      <c r="AW6" s="22"/>
      <c r="AX6" s="22"/>
      <c r="AY6" s="22"/>
      <c r="AZ6" s="22"/>
      <c r="BA6" s="22"/>
      <c r="BB6" s="26"/>
      <c r="BC6" s="22"/>
      <c r="BD6" s="22"/>
      <c r="BE6" s="23"/>
      <c r="BF6" s="9">
        <v>1</v>
      </c>
      <c r="BG6" s="10" t="s">
        <v>532</v>
      </c>
      <c r="BH6" s="10" t="s">
        <v>533</v>
      </c>
      <c r="BI6" s="10" t="s">
        <v>534</v>
      </c>
      <c r="BJ6" s="60">
        <v>0</v>
      </c>
      <c r="BK6" s="11">
        <v>0.33</v>
      </c>
      <c r="BL6" s="11">
        <v>1</v>
      </c>
      <c r="BM6" s="11">
        <f>AVERAGE(BL6)</f>
        <v>1</v>
      </c>
      <c r="BN6" s="55" t="s">
        <v>648</v>
      </c>
      <c r="BO6" s="13" t="s">
        <v>40</v>
      </c>
    </row>
    <row r="7" spans="1:67" ht="84" x14ac:dyDescent="0.2">
      <c r="A7" s="569">
        <v>3</v>
      </c>
      <c r="B7" s="44" t="s">
        <v>231</v>
      </c>
      <c r="C7" s="36">
        <v>1</v>
      </c>
      <c r="D7" s="38" t="s">
        <v>232</v>
      </c>
      <c r="E7" s="42" t="s">
        <v>233</v>
      </c>
      <c r="F7" s="42" t="s">
        <v>234</v>
      </c>
      <c r="G7" s="37" t="s">
        <v>132</v>
      </c>
      <c r="H7" s="45">
        <v>45323</v>
      </c>
      <c r="I7" s="47">
        <v>45625</v>
      </c>
      <c r="J7" s="22"/>
      <c r="K7" s="22"/>
      <c r="L7" s="22"/>
      <c r="M7" s="22"/>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2"/>
      <c r="BC7" s="22"/>
      <c r="BD7" s="22"/>
      <c r="BE7" s="23"/>
      <c r="BF7" s="9">
        <v>1</v>
      </c>
      <c r="BG7" s="10" t="s">
        <v>481</v>
      </c>
      <c r="BH7" s="10" t="s">
        <v>53</v>
      </c>
      <c r="BI7" s="10" t="s">
        <v>53</v>
      </c>
      <c r="BJ7" s="60">
        <v>0.2</v>
      </c>
      <c r="BK7" s="11">
        <v>1</v>
      </c>
      <c r="BL7" s="48">
        <v>1</v>
      </c>
      <c r="BM7" s="571">
        <f>AVERAGE(BL7:BL8)</f>
        <v>1</v>
      </c>
      <c r="BN7" s="56" t="s">
        <v>481</v>
      </c>
      <c r="BO7" s="12" t="s">
        <v>40</v>
      </c>
    </row>
    <row r="8" spans="1:67" ht="60" x14ac:dyDescent="0.2">
      <c r="A8" s="570"/>
      <c r="B8" s="44" t="s">
        <v>231</v>
      </c>
      <c r="C8" s="49">
        <v>2</v>
      </c>
      <c r="D8" s="42" t="s">
        <v>235</v>
      </c>
      <c r="E8" s="42" t="s">
        <v>236</v>
      </c>
      <c r="F8" s="42" t="s">
        <v>237</v>
      </c>
      <c r="G8" s="37" t="s">
        <v>132</v>
      </c>
      <c r="H8" s="45">
        <v>45323</v>
      </c>
      <c r="I8" s="47">
        <v>45625</v>
      </c>
      <c r="J8" s="24"/>
      <c r="K8" s="24"/>
      <c r="L8" s="24"/>
      <c r="M8" s="24"/>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4"/>
      <c r="BC8" s="24"/>
      <c r="BD8" s="24"/>
      <c r="BE8" s="25"/>
      <c r="BF8" s="9">
        <v>1</v>
      </c>
      <c r="BG8" s="10" t="s">
        <v>481</v>
      </c>
      <c r="BH8" s="10" t="s">
        <v>53</v>
      </c>
      <c r="BI8" s="10" t="s">
        <v>53</v>
      </c>
      <c r="BJ8" s="60">
        <v>0.6</v>
      </c>
      <c r="BK8" s="11">
        <v>1</v>
      </c>
      <c r="BL8" s="48">
        <v>1</v>
      </c>
      <c r="BM8" s="564"/>
      <c r="BN8" s="56" t="s">
        <v>481</v>
      </c>
      <c r="BO8" s="12" t="s">
        <v>40</v>
      </c>
    </row>
    <row r="9" spans="1:67" ht="156.75" x14ac:dyDescent="0.2">
      <c r="A9" s="569">
        <v>4</v>
      </c>
      <c r="B9" s="44" t="s">
        <v>238</v>
      </c>
      <c r="C9" s="36">
        <v>1</v>
      </c>
      <c r="D9" s="16" t="s">
        <v>239</v>
      </c>
      <c r="E9" s="16" t="s">
        <v>240</v>
      </c>
      <c r="F9" s="16" t="s">
        <v>241</v>
      </c>
      <c r="G9" s="37" t="s">
        <v>132</v>
      </c>
      <c r="H9" s="45">
        <v>45323</v>
      </c>
      <c r="I9" s="47">
        <v>45611</v>
      </c>
      <c r="J9" s="8"/>
      <c r="K9" s="8"/>
      <c r="L9" s="8"/>
      <c r="M9" s="8"/>
      <c r="N9" s="8"/>
      <c r="O9" s="8"/>
      <c r="P9" s="8"/>
      <c r="Q9" s="8"/>
      <c r="R9" s="8"/>
      <c r="S9" s="8"/>
      <c r="T9" s="8"/>
      <c r="U9" s="8"/>
      <c r="V9" s="8"/>
      <c r="W9" s="8"/>
      <c r="X9" s="8"/>
      <c r="Y9" s="26"/>
      <c r="Z9" s="42"/>
      <c r="AA9" s="42"/>
      <c r="AB9" s="42"/>
      <c r="AC9" s="42"/>
      <c r="AD9" s="8"/>
      <c r="AE9" s="8"/>
      <c r="AF9" s="8"/>
      <c r="AG9" s="8"/>
      <c r="AH9" s="8"/>
      <c r="AI9" s="8"/>
      <c r="AJ9" s="8"/>
      <c r="AK9" s="8"/>
      <c r="AL9" s="8"/>
      <c r="AM9" s="8"/>
      <c r="AN9" s="8"/>
      <c r="AO9" s="8"/>
      <c r="AP9" s="8"/>
      <c r="AQ9" s="8"/>
      <c r="AR9" s="8"/>
      <c r="AS9" s="8"/>
      <c r="AT9" s="8"/>
      <c r="AU9" s="8"/>
      <c r="AV9" s="8"/>
      <c r="AW9" s="8"/>
      <c r="AX9" s="8"/>
      <c r="AY9" s="8"/>
      <c r="AZ9" s="26"/>
      <c r="BA9" s="8"/>
      <c r="BB9" s="8"/>
      <c r="BC9" s="8"/>
      <c r="BD9" s="8"/>
      <c r="BE9" s="19"/>
      <c r="BF9" s="9">
        <v>1</v>
      </c>
      <c r="BG9" s="10" t="s">
        <v>535</v>
      </c>
      <c r="BH9" s="10" t="s">
        <v>536</v>
      </c>
      <c r="BI9" s="10" t="s">
        <v>537</v>
      </c>
      <c r="BJ9" s="60">
        <v>0.5</v>
      </c>
      <c r="BK9" s="11">
        <v>0.5</v>
      </c>
      <c r="BL9" s="48">
        <v>1</v>
      </c>
      <c r="BM9" s="571">
        <f>AVERAGE(BL9:BL10)</f>
        <v>1</v>
      </c>
      <c r="BN9" s="56" t="s">
        <v>649</v>
      </c>
      <c r="BO9" s="12" t="s">
        <v>40</v>
      </c>
    </row>
    <row r="10" spans="1:67" ht="185.25" x14ac:dyDescent="0.2">
      <c r="A10" s="570"/>
      <c r="B10" s="44" t="s">
        <v>238</v>
      </c>
      <c r="C10" s="49">
        <v>2</v>
      </c>
      <c r="D10" s="17" t="s">
        <v>242</v>
      </c>
      <c r="E10" s="17" t="s">
        <v>243</v>
      </c>
      <c r="F10" s="17" t="s">
        <v>244</v>
      </c>
      <c r="G10" s="37" t="s">
        <v>132</v>
      </c>
      <c r="H10" s="45">
        <v>45323</v>
      </c>
      <c r="I10" s="47">
        <v>45596</v>
      </c>
      <c r="J10" s="42"/>
      <c r="K10" s="42"/>
      <c r="L10" s="42"/>
      <c r="M10" s="42"/>
      <c r="N10" s="42"/>
      <c r="O10" s="42"/>
      <c r="P10" s="42"/>
      <c r="Q10" s="42"/>
      <c r="R10" s="42"/>
      <c r="S10" s="42"/>
      <c r="T10" s="42"/>
      <c r="U10" s="26"/>
      <c r="V10" s="42"/>
      <c r="W10" s="42"/>
      <c r="X10" s="42"/>
      <c r="Y10" s="42"/>
      <c r="Z10" s="42"/>
      <c r="AA10" s="42"/>
      <c r="AB10" s="42"/>
      <c r="AC10" s="42"/>
      <c r="AD10" s="42"/>
      <c r="AE10" s="42"/>
      <c r="AF10" s="42"/>
      <c r="AG10" s="42"/>
      <c r="AH10" s="41"/>
      <c r="AI10" s="41"/>
      <c r="AJ10" s="41"/>
      <c r="AK10" s="41"/>
      <c r="AL10" s="41"/>
      <c r="AM10" s="41"/>
      <c r="AN10" s="41"/>
      <c r="AO10" s="41"/>
      <c r="AP10" s="41"/>
      <c r="AQ10" s="41"/>
      <c r="AR10" s="41"/>
      <c r="AS10" s="41"/>
      <c r="AT10" s="41"/>
      <c r="AU10" s="41"/>
      <c r="AV10" s="41"/>
      <c r="AW10" s="26"/>
      <c r="AX10" s="18"/>
      <c r="AY10" s="18"/>
      <c r="AZ10" s="18"/>
      <c r="BA10" s="18"/>
      <c r="BB10" s="18"/>
      <c r="BC10" s="42"/>
      <c r="BD10" s="42"/>
      <c r="BE10" s="43"/>
      <c r="BF10" s="9">
        <v>1</v>
      </c>
      <c r="BG10" s="10" t="s">
        <v>650</v>
      </c>
      <c r="BH10" s="10" t="s">
        <v>538</v>
      </c>
      <c r="BI10" s="10" t="s">
        <v>539</v>
      </c>
      <c r="BJ10" s="60">
        <v>0.5</v>
      </c>
      <c r="BK10" s="11">
        <v>0.5</v>
      </c>
      <c r="BL10" s="48">
        <v>1</v>
      </c>
      <c r="BM10" s="564"/>
      <c r="BN10" s="56" t="s">
        <v>651</v>
      </c>
      <c r="BO10" s="12" t="s">
        <v>40</v>
      </c>
    </row>
    <row r="11" spans="1:67" ht="114" x14ac:dyDescent="0.2">
      <c r="A11" s="50">
        <v>5</v>
      </c>
      <c r="B11" s="51" t="s">
        <v>245</v>
      </c>
      <c r="C11" s="52">
        <v>1</v>
      </c>
      <c r="D11" s="53" t="s">
        <v>246</v>
      </c>
      <c r="E11" s="20" t="s">
        <v>247</v>
      </c>
      <c r="F11" s="20" t="s">
        <v>248</v>
      </c>
      <c r="G11" s="54" t="s">
        <v>249</v>
      </c>
      <c r="H11" s="28">
        <v>45415</v>
      </c>
      <c r="I11" s="29">
        <v>45657</v>
      </c>
      <c r="J11" s="14"/>
      <c r="K11" s="14"/>
      <c r="L11" s="14"/>
      <c r="M11" s="14"/>
      <c r="N11" s="14"/>
      <c r="O11" s="14"/>
      <c r="P11" s="14"/>
      <c r="Q11" s="14"/>
      <c r="R11" s="14"/>
      <c r="S11" s="14"/>
      <c r="T11" s="14"/>
      <c r="U11" s="14"/>
      <c r="V11" s="14"/>
      <c r="W11" s="14"/>
      <c r="X11" s="14"/>
      <c r="Y11" s="14"/>
      <c r="Z11" s="26"/>
      <c r="AA11" s="26"/>
      <c r="AB11" s="26"/>
      <c r="AC11" s="26"/>
      <c r="AD11" s="14"/>
      <c r="AE11" s="14"/>
      <c r="AF11" s="14"/>
      <c r="AG11" s="14"/>
      <c r="AH11" s="14"/>
      <c r="AI11" s="14"/>
      <c r="AJ11" s="14"/>
      <c r="AK11" s="14"/>
      <c r="AL11" s="14"/>
      <c r="AM11" s="14"/>
      <c r="AN11" s="14"/>
      <c r="AO11" s="15"/>
      <c r="AP11" s="26"/>
      <c r="AQ11" s="26"/>
      <c r="AR11" s="26"/>
      <c r="AS11" s="26"/>
      <c r="AT11" s="14"/>
      <c r="AU11" s="14"/>
      <c r="AV11" s="14"/>
      <c r="AW11" s="14"/>
      <c r="AX11" s="14"/>
      <c r="AY11" s="14"/>
      <c r="AZ11" s="14"/>
      <c r="BA11" s="14"/>
      <c r="BB11" s="26"/>
      <c r="BC11" s="26"/>
      <c r="BD11" s="26"/>
      <c r="BE11" s="27"/>
      <c r="BF11" s="9">
        <v>1</v>
      </c>
      <c r="BG11" s="10" t="s">
        <v>652</v>
      </c>
      <c r="BH11" s="10" t="s">
        <v>653</v>
      </c>
      <c r="BI11" s="10" t="s">
        <v>540</v>
      </c>
      <c r="BJ11" s="60">
        <v>0</v>
      </c>
      <c r="BK11" s="11">
        <v>0.33</v>
      </c>
      <c r="BL11" s="48">
        <v>1</v>
      </c>
      <c r="BM11" s="11">
        <f>AVERAGE(BL11)</f>
        <v>1</v>
      </c>
      <c r="BN11" s="56" t="s">
        <v>645</v>
      </c>
      <c r="BO11" s="13" t="s">
        <v>40</v>
      </c>
    </row>
    <row r="12" spans="1:67" ht="15.75" customHeight="1" x14ac:dyDescent="0.2">
      <c r="A12" s="452" t="s">
        <v>250</v>
      </c>
      <c r="B12" s="544"/>
      <c r="C12" s="544"/>
      <c r="D12" s="544"/>
      <c r="E12" s="544"/>
      <c r="F12" s="544"/>
      <c r="G12" s="544"/>
      <c r="H12" s="544"/>
      <c r="I12" s="544"/>
      <c r="J12" s="544"/>
      <c r="K12" s="544"/>
      <c r="L12" s="544"/>
      <c r="M12" s="544"/>
      <c r="N12" s="544"/>
      <c r="O12" s="544"/>
      <c r="P12" s="544"/>
      <c r="Q12" s="544"/>
      <c r="R12" s="544"/>
      <c r="S12" s="544"/>
      <c r="T12" s="544"/>
      <c r="U12" s="544"/>
      <c r="V12" s="544"/>
      <c r="W12" s="544"/>
      <c r="X12" s="544"/>
      <c r="Y12" s="544"/>
      <c r="Z12" s="544"/>
      <c r="AA12" s="544"/>
      <c r="AB12" s="544"/>
      <c r="AC12" s="544"/>
      <c r="AD12" s="544"/>
      <c r="AE12" s="544"/>
      <c r="AF12" s="544"/>
      <c r="AG12" s="544"/>
      <c r="AH12" s="544"/>
      <c r="AI12" s="544"/>
      <c r="AJ12" s="544"/>
      <c r="AK12" s="544"/>
      <c r="AL12" s="544"/>
      <c r="AM12" s="544"/>
      <c r="AN12" s="544"/>
      <c r="AO12" s="544"/>
      <c r="AP12" s="544"/>
      <c r="AQ12" s="544"/>
      <c r="AR12" s="544"/>
      <c r="AS12" s="544"/>
      <c r="AT12" s="544"/>
      <c r="AU12" s="544"/>
      <c r="AV12" s="544"/>
      <c r="AW12" s="544"/>
      <c r="AX12" s="544"/>
      <c r="AY12" s="544"/>
      <c r="AZ12" s="544"/>
      <c r="BA12" s="544"/>
      <c r="BB12" s="544"/>
      <c r="BC12" s="544"/>
      <c r="BD12" s="544"/>
      <c r="BE12" s="544"/>
      <c r="BF12" s="544"/>
      <c r="BG12" s="544"/>
      <c r="BH12" s="544"/>
      <c r="BI12" s="545"/>
      <c r="BJ12" s="545"/>
      <c r="BK12" s="544"/>
      <c r="BL12" s="546"/>
      <c r="BM12" s="547">
        <f>AVERAGE(BM5:BM11)</f>
        <v>1</v>
      </c>
      <c r="BN12" s="548"/>
    </row>
  </sheetData>
  <autoFilter ref="A4:BO12" xr:uid="{00000000-0009-0000-0000-000003000000}">
    <filterColumn colId="0" showButton="0"/>
    <filterColumn colId="2" showButton="0"/>
  </autoFilter>
  <mergeCells count="32">
    <mergeCell ref="AX3:BA3"/>
    <mergeCell ref="BB3:BE3"/>
    <mergeCell ref="A7:A8"/>
    <mergeCell ref="BM7:BM8"/>
    <mergeCell ref="A9:A10"/>
    <mergeCell ref="BM9:BM10"/>
    <mergeCell ref="AD3:AG3"/>
    <mergeCell ref="AH3:AK3"/>
    <mergeCell ref="AL3:AO3"/>
    <mergeCell ref="AP3:AS3"/>
    <mergeCell ref="AT3:AW3"/>
    <mergeCell ref="BF3:BF4"/>
    <mergeCell ref="BG3:BG4"/>
    <mergeCell ref="BH3:BH4"/>
    <mergeCell ref="BJ3:BO3"/>
    <mergeCell ref="BI3:BI4"/>
    <mergeCell ref="A12:BL12"/>
    <mergeCell ref="BM12:BN12"/>
    <mergeCell ref="B1:I1"/>
    <mergeCell ref="A2:I2"/>
    <mergeCell ref="J2:BE2"/>
    <mergeCell ref="A3:B4"/>
    <mergeCell ref="C3:D4"/>
    <mergeCell ref="E3:E4"/>
    <mergeCell ref="F3:F4"/>
    <mergeCell ref="G3:G4"/>
    <mergeCell ref="H3:I3"/>
    <mergeCell ref="J3:M3"/>
    <mergeCell ref="N3:Q3"/>
    <mergeCell ref="R3:U3"/>
    <mergeCell ref="V3:Y3"/>
    <mergeCell ref="Z3:AC3"/>
  </mergeCells>
  <dataValidations count="1">
    <dataValidation type="list" allowBlank="1" showErrorMessage="1" sqref="BO5:BO11" xr:uid="{00000000-0002-0000-0300-000000000000}">
      <formula1>"CUMPLIDA,EN EJECUCIÓN,SIN INICIO DE EJECUCIÓN,INICIO PROGRAMADO DESPUÉS DE LA FECHA DE CORTE,INCUMPLIDA"</formula1>
    </dataValidation>
  </dataValidation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9FF99"/>
  </sheetPr>
  <dimension ref="A1:BO34"/>
  <sheetViews>
    <sheetView zoomScale="60" zoomScaleNormal="60" workbookViewId="0">
      <pane xSplit="1" ySplit="4" topLeftCell="BF21" activePane="bottomRight" state="frozen"/>
      <selection pane="topRight" activeCell="B1" sqref="B1"/>
      <selection pane="bottomLeft" activeCell="A5" sqref="A5"/>
      <selection pane="bottomRight" activeCell="BH21" sqref="BH21"/>
    </sheetView>
  </sheetViews>
  <sheetFormatPr baseColWidth="10" defaultColWidth="12.625" defaultRowHeight="15" customHeight="1" x14ac:dyDescent="0.3"/>
  <cols>
    <col min="1" max="1" width="4" style="61" customWidth="1"/>
    <col min="2" max="2" width="31.375" style="61" customWidth="1"/>
    <col min="3" max="3" width="2.875" style="61" customWidth="1"/>
    <col min="4" max="4" width="34.25" style="61" customWidth="1"/>
    <col min="5" max="5" width="25.5" style="61" customWidth="1"/>
    <col min="6" max="6" width="21.625" style="61" customWidth="1"/>
    <col min="7" max="7" width="22.25" style="61" customWidth="1"/>
    <col min="8" max="9" width="12.25" style="61" customWidth="1"/>
    <col min="10" max="57" width="2.75" style="61" hidden="1" customWidth="1"/>
    <col min="58" max="58" width="21.75" style="61" customWidth="1"/>
    <col min="59" max="59" width="61.25" style="61" customWidth="1"/>
    <col min="60" max="61" width="37.625" style="61" customWidth="1"/>
    <col min="62" max="62" width="14.75" style="61" customWidth="1"/>
    <col min="63" max="64" width="12.625" style="61"/>
    <col min="65" max="65" width="18" style="61" customWidth="1"/>
    <col min="66" max="66" width="50.375" style="61" customWidth="1"/>
    <col min="67" max="67" width="20.625" style="61" customWidth="1"/>
    <col min="68" max="16384" width="12.625" style="61"/>
  </cols>
  <sheetData>
    <row r="1" spans="1:67" ht="66" customHeight="1" x14ac:dyDescent="0.3">
      <c r="A1" s="521" t="s">
        <v>0</v>
      </c>
      <c r="B1" s="479"/>
      <c r="C1" s="479"/>
      <c r="D1" s="479"/>
      <c r="E1" s="479"/>
      <c r="F1" s="479"/>
      <c r="G1" s="479"/>
      <c r="H1" s="479"/>
      <c r="I1" s="479"/>
      <c r="J1" s="93"/>
    </row>
    <row r="2" spans="1:67" ht="51" customHeight="1" x14ac:dyDescent="0.3">
      <c r="A2" s="577" t="s">
        <v>251</v>
      </c>
      <c r="B2" s="481"/>
      <c r="C2" s="481"/>
      <c r="D2" s="481"/>
      <c r="E2" s="481"/>
      <c r="F2" s="481"/>
      <c r="G2" s="481"/>
      <c r="H2" s="481"/>
      <c r="I2" s="482"/>
      <c r="J2" s="578" t="s">
        <v>2</v>
      </c>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c r="AN2" s="479"/>
      <c r="AO2" s="479"/>
      <c r="AP2" s="479"/>
      <c r="AQ2" s="479"/>
      <c r="AR2" s="479"/>
      <c r="AS2" s="479"/>
      <c r="AT2" s="479"/>
      <c r="AU2" s="479"/>
      <c r="AV2" s="479"/>
      <c r="AW2" s="479"/>
      <c r="AX2" s="479"/>
      <c r="AY2" s="479"/>
      <c r="AZ2" s="479"/>
      <c r="BA2" s="479"/>
      <c r="BB2" s="479"/>
      <c r="BC2" s="479"/>
      <c r="BD2" s="479"/>
      <c r="BE2" s="479"/>
    </row>
    <row r="3" spans="1:67" ht="30.75" customHeight="1" x14ac:dyDescent="0.3">
      <c r="A3" s="579" t="s">
        <v>3</v>
      </c>
      <c r="B3" s="580"/>
      <c r="C3" s="581" t="s">
        <v>4</v>
      </c>
      <c r="D3" s="580"/>
      <c r="E3" s="582" t="s">
        <v>5</v>
      </c>
      <c r="F3" s="582" t="s">
        <v>6</v>
      </c>
      <c r="G3" s="582" t="s">
        <v>7</v>
      </c>
      <c r="H3" s="540" t="s">
        <v>8</v>
      </c>
      <c r="I3" s="541"/>
      <c r="J3" s="583" t="s">
        <v>9</v>
      </c>
      <c r="K3" s="466"/>
      <c r="L3" s="466"/>
      <c r="M3" s="457"/>
      <c r="N3" s="583" t="s">
        <v>10</v>
      </c>
      <c r="O3" s="466"/>
      <c r="P3" s="466"/>
      <c r="Q3" s="457"/>
      <c r="R3" s="583" t="s">
        <v>11</v>
      </c>
      <c r="S3" s="466"/>
      <c r="T3" s="466"/>
      <c r="U3" s="457"/>
      <c r="V3" s="583" t="s">
        <v>12</v>
      </c>
      <c r="W3" s="466"/>
      <c r="X3" s="466"/>
      <c r="Y3" s="457"/>
      <c r="Z3" s="572" t="s">
        <v>13</v>
      </c>
      <c r="AA3" s="466"/>
      <c r="AB3" s="466"/>
      <c r="AC3" s="457"/>
      <c r="AD3" s="572" t="s">
        <v>14</v>
      </c>
      <c r="AE3" s="466"/>
      <c r="AF3" s="466"/>
      <c r="AG3" s="457"/>
      <c r="AH3" s="572" t="s">
        <v>15</v>
      </c>
      <c r="AI3" s="466"/>
      <c r="AJ3" s="466"/>
      <c r="AK3" s="457"/>
      <c r="AL3" s="572" t="s">
        <v>16</v>
      </c>
      <c r="AM3" s="466"/>
      <c r="AN3" s="466"/>
      <c r="AO3" s="457"/>
      <c r="AP3" s="572" t="s">
        <v>17</v>
      </c>
      <c r="AQ3" s="466"/>
      <c r="AR3" s="466"/>
      <c r="AS3" s="457"/>
      <c r="AT3" s="572" t="s">
        <v>18</v>
      </c>
      <c r="AU3" s="466"/>
      <c r="AV3" s="466"/>
      <c r="AW3" s="457"/>
      <c r="AX3" s="572" t="s">
        <v>19</v>
      </c>
      <c r="AY3" s="466"/>
      <c r="AZ3" s="466"/>
      <c r="BA3" s="457"/>
      <c r="BB3" s="572" t="s">
        <v>20</v>
      </c>
      <c r="BC3" s="466"/>
      <c r="BD3" s="466"/>
      <c r="BE3" s="457"/>
      <c r="BF3" s="530" t="s">
        <v>480</v>
      </c>
      <c r="BG3" s="530" t="s">
        <v>21</v>
      </c>
      <c r="BH3" s="530" t="s">
        <v>22</v>
      </c>
      <c r="BI3" s="534" t="s">
        <v>483</v>
      </c>
      <c r="BJ3" s="531" t="s">
        <v>23</v>
      </c>
      <c r="BK3" s="532"/>
      <c r="BL3" s="532"/>
      <c r="BM3" s="532"/>
      <c r="BN3" s="532"/>
      <c r="BO3" s="533"/>
    </row>
    <row r="4" spans="1:67" ht="42.75" customHeight="1" x14ac:dyDescent="0.3">
      <c r="A4" s="486"/>
      <c r="B4" s="487"/>
      <c r="C4" s="489"/>
      <c r="D4" s="487"/>
      <c r="E4" s="463"/>
      <c r="F4" s="463"/>
      <c r="G4" s="463"/>
      <c r="H4" s="314" t="s">
        <v>24</v>
      </c>
      <c r="I4" s="315" t="s">
        <v>25</v>
      </c>
      <c r="J4" s="233" t="s">
        <v>26</v>
      </c>
      <c r="K4" s="234" t="s">
        <v>27</v>
      </c>
      <c r="L4" s="234" t="s">
        <v>28</v>
      </c>
      <c r="M4" s="234" t="s">
        <v>29</v>
      </c>
      <c r="N4" s="233" t="s">
        <v>26</v>
      </c>
      <c r="O4" s="234" t="s">
        <v>27</v>
      </c>
      <c r="P4" s="234" t="s">
        <v>28</v>
      </c>
      <c r="Q4" s="234" t="s">
        <v>29</v>
      </c>
      <c r="R4" s="233" t="s">
        <v>26</v>
      </c>
      <c r="S4" s="234" t="s">
        <v>27</v>
      </c>
      <c r="T4" s="234" t="s">
        <v>28</v>
      </c>
      <c r="U4" s="234" t="s">
        <v>29</v>
      </c>
      <c r="V4" s="233" t="s">
        <v>26</v>
      </c>
      <c r="W4" s="234" t="s">
        <v>27</v>
      </c>
      <c r="X4" s="234" t="s">
        <v>28</v>
      </c>
      <c r="Y4" s="234" t="s">
        <v>29</v>
      </c>
      <c r="Z4" s="237" t="s">
        <v>26</v>
      </c>
      <c r="AA4" s="238" t="s">
        <v>27</v>
      </c>
      <c r="AB4" s="238" t="s">
        <v>28</v>
      </c>
      <c r="AC4" s="238" t="s">
        <v>29</v>
      </c>
      <c r="AD4" s="237" t="s">
        <v>26</v>
      </c>
      <c r="AE4" s="238" t="s">
        <v>27</v>
      </c>
      <c r="AF4" s="238" t="s">
        <v>28</v>
      </c>
      <c r="AG4" s="238" t="s">
        <v>29</v>
      </c>
      <c r="AH4" s="237" t="s">
        <v>26</v>
      </c>
      <c r="AI4" s="238" t="s">
        <v>27</v>
      </c>
      <c r="AJ4" s="238" t="s">
        <v>28</v>
      </c>
      <c r="AK4" s="238" t="s">
        <v>29</v>
      </c>
      <c r="AL4" s="237" t="s">
        <v>26</v>
      </c>
      <c r="AM4" s="238" t="s">
        <v>27</v>
      </c>
      <c r="AN4" s="238" t="s">
        <v>28</v>
      </c>
      <c r="AO4" s="238" t="s">
        <v>29</v>
      </c>
      <c r="AP4" s="237" t="s">
        <v>26</v>
      </c>
      <c r="AQ4" s="238" t="s">
        <v>27</v>
      </c>
      <c r="AR4" s="238" t="s">
        <v>28</v>
      </c>
      <c r="AS4" s="238" t="s">
        <v>29</v>
      </c>
      <c r="AT4" s="237" t="s">
        <v>26</v>
      </c>
      <c r="AU4" s="238" t="s">
        <v>27</v>
      </c>
      <c r="AV4" s="238" t="s">
        <v>28</v>
      </c>
      <c r="AW4" s="238" t="s">
        <v>29</v>
      </c>
      <c r="AX4" s="237" t="s">
        <v>26</v>
      </c>
      <c r="AY4" s="238" t="s">
        <v>27</v>
      </c>
      <c r="AZ4" s="238" t="s">
        <v>28</v>
      </c>
      <c r="BA4" s="238" t="s">
        <v>29</v>
      </c>
      <c r="BB4" s="237" t="s">
        <v>26</v>
      </c>
      <c r="BC4" s="238" t="s">
        <v>27</v>
      </c>
      <c r="BD4" s="238" t="s">
        <v>28</v>
      </c>
      <c r="BE4" s="238" t="s">
        <v>29</v>
      </c>
      <c r="BF4" s="463"/>
      <c r="BG4" s="463"/>
      <c r="BH4" s="463"/>
      <c r="BI4" s="573"/>
      <c r="BJ4" s="228" t="s">
        <v>117</v>
      </c>
      <c r="BK4" s="228" t="s">
        <v>30</v>
      </c>
      <c r="BL4" s="228" t="s">
        <v>31</v>
      </c>
      <c r="BM4" s="228" t="s">
        <v>32</v>
      </c>
      <c r="BN4" s="229" t="s">
        <v>33</v>
      </c>
      <c r="BO4" s="229" t="s">
        <v>34</v>
      </c>
    </row>
    <row r="5" spans="1:67" ht="241.5" customHeight="1" x14ac:dyDescent="0.3">
      <c r="A5" s="575">
        <v>1</v>
      </c>
      <c r="B5" s="68" t="s">
        <v>252</v>
      </c>
      <c r="C5" s="69">
        <v>1</v>
      </c>
      <c r="D5" s="69" t="s">
        <v>253</v>
      </c>
      <c r="E5" s="337" t="s">
        <v>254</v>
      </c>
      <c r="F5" s="69" t="s">
        <v>255</v>
      </c>
      <c r="G5" s="241" t="s">
        <v>203</v>
      </c>
      <c r="H5" s="338">
        <v>45383</v>
      </c>
      <c r="I5" s="339">
        <v>45627</v>
      </c>
      <c r="J5" s="340"/>
      <c r="K5" s="340"/>
      <c r="L5" s="340"/>
      <c r="M5" s="340"/>
      <c r="N5" s="340"/>
      <c r="O5" s="340"/>
      <c r="P5" s="340"/>
      <c r="Q5" s="340"/>
      <c r="R5" s="340"/>
      <c r="S5" s="340"/>
      <c r="T5" s="340"/>
      <c r="U5" s="340"/>
      <c r="V5" s="341"/>
      <c r="W5" s="340"/>
      <c r="X5" s="340"/>
      <c r="Y5" s="340"/>
      <c r="Z5" s="340"/>
      <c r="AA5" s="340"/>
      <c r="AB5" s="340"/>
      <c r="AC5" s="340"/>
      <c r="AD5" s="340"/>
      <c r="AE5" s="340"/>
      <c r="AF5" s="340"/>
      <c r="AG5" s="340"/>
      <c r="AH5" s="321"/>
      <c r="AI5" s="340"/>
      <c r="AJ5" s="340"/>
      <c r="AK5" s="340"/>
      <c r="AL5" s="341"/>
      <c r="AM5" s="340"/>
      <c r="AN5" s="340"/>
      <c r="AO5" s="340"/>
      <c r="AP5" s="340"/>
      <c r="AQ5" s="340"/>
      <c r="AR5" s="340"/>
      <c r="AS5" s="340"/>
      <c r="AT5" s="340"/>
      <c r="AU5" s="340"/>
      <c r="AV5" s="340"/>
      <c r="AW5" s="340"/>
      <c r="AX5" s="340"/>
      <c r="AY5" s="340"/>
      <c r="AZ5" s="340"/>
      <c r="BA5" s="340"/>
      <c r="BB5" s="341"/>
      <c r="BC5" s="340"/>
      <c r="BD5" s="340"/>
      <c r="BE5" s="342"/>
      <c r="BF5" s="71">
        <v>1</v>
      </c>
      <c r="BG5" s="412" t="s">
        <v>541</v>
      </c>
      <c r="BH5" s="413" t="s">
        <v>542</v>
      </c>
      <c r="BI5" s="412" t="s">
        <v>576</v>
      </c>
      <c r="BJ5" s="73">
        <v>0.33329999999999999</v>
      </c>
      <c r="BK5" s="73">
        <v>0.83</v>
      </c>
      <c r="BL5" s="74">
        <v>1</v>
      </c>
      <c r="BM5" s="461">
        <f>AVERAGE(BL5:BL13)</f>
        <v>1</v>
      </c>
      <c r="BN5" s="343" t="s">
        <v>668</v>
      </c>
      <c r="BO5" s="344" t="s">
        <v>40</v>
      </c>
    </row>
    <row r="6" spans="1:67" ht="176.25" customHeight="1" x14ac:dyDescent="0.3">
      <c r="A6" s="459"/>
      <c r="B6" s="68" t="s">
        <v>252</v>
      </c>
      <c r="C6" s="69">
        <v>2</v>
      </c>
      <c r="D6" s="241" t="s">
        <v>256</v>
      </c>
      <c r="E6" s="69" t="s">
        <v>257</v>
      </c>
      <c r="F6" s="69" t="s">
        <v>258</v>
      </c>
      <c r="G6" s="241" t="s">
        <v>179</v>
      </c>
      <c r="H6" s="338">
        <v>45323</v>
      </c>
      <c r="I6" s="345">
        <v>45626</v>
      </c>
      <c r="J6" s="340"/>
      <c r="K6" s="346"/>
      <c r="L6" s="346"/>
      <c r="M6" s="346"/>
      <c r="N6" s="347"/>
      <c r="O6" s="347"/>
      <c r="P6" s="347"/>
      <c r="Q6" s="347"/>
      <c r="R6" s="347"/>
      <c r="S6" s="347"/>
      <c r="T6" s="347"/>
      <c r="U6" s="347"/>
      <c r="V6" s="347"/>
      <c r="W6" s="347"/>
      <c r="X6" s="347"/>
      <c r="Y6" s="347"/>
      <c r="Z6" s="347"/>
      <c r="AA6" s="347"/>
      <c r="AB6" s="347"/>
      <c r="AC6" s="347"/>
      <c r="AD6" s="347"/>
      <c r="AE6" s="347"/>
      <c r="AF6" s="347"/>
      <c r="AG6" s="347"/>
      <c r="AH6" s="347"/>
      <c r="AI6" s="347"/>
      <c r="AJ6" s="347"/>
      <c r="AK6" s="347"/>
      <c r="AL6" s="347"/>
      <c r="AM6" s="347"/>
      <c r="AN6" s="347"/>
      <c r="AO6" s="347"/>
      <c r="AP6" s="347"/>
      <c r="AQ6" s="347"/>
      <c r="AR6" s="347"/>
      <c r="AS6" s="347"/>
      <c r="AT6" s="347"/>
      <c r="AU6" s="347"/>
      <c r="AV6" s="347"/>
      <c r="AW6" s="347"/>
      <c r="AX6" s="347"/>
      <c r="AY6" s="347"/>
      <c r="AZ6" s="347"/>
      <c r="BA6" s="347"/>
      <c r="BB6" s="69"/>
      <c r="BC6" s="69"/>
      <c r="BD6" s="69"/>
      <c r="BE6" s="240" t="s">
        <v>259</v>
      </c>
      <c r="BF6" s="71">
        <v>1</v>
      </c>
      <c r="BG6" s="72" t="s">
        <v>669</v>
      </c>
      <c r="BH6" s="412" t="s">
        <v>577</v>
      </c>
      <c r="BI6" s="412" t="s">
        <v>543</v>
      </c>
      <c r="BJ6" s="73">
        <v>0.3962</v>
      </c>
      <c r="BK6" s="73">
        <v>0.7</v>
      </c>
      <c r="BL6" s="74">
        <v>1</v>
      </c>
      <c r="BM6" s="462"/>
      <c r="BN6" s="343" t="s">
        <v>654</v>
      </c>
      <c r="BO6" s="348" t="s">
        <v>40</v>
      </c>
    </row>
    <row r="7" spans="1:67" ht="66" x14ac:dyDescent="0.3">
      <c r="A7" s="459"/>
      <c r="B7" s="68" t="s">
        <v>252</v>
      </c>
      <c r="C7" s="69">
        <v>3</v>
      </c>
      <c r="D7" s="82" t="s">
        <v>260</v>
      </c>
      <c r="E7" s="316" t="s">
        <v>261</v>
      </c>
      <c r="F7" s="316" t="s">
        <v>262</v>
      </c>
      <c r="G7" s="241" t="s">
        <v>132</v>
      </c>
      <c r="H7" s="349">
        <v>45323</v>
      </c>
      <c r="I7" s="350">
        <v>45625</v>
      </c>
      <c r="J7" s="250"/>
      <c r="K7" s="250"/>
      <c r="L7" s="250"/>
      <c r="M7" s="250"/>
      <c r="N7" s="251"/>
      <c r="O7" s="251"/>
      <c r="P7" s="251"/>
      <c r="Q7" s="251"/>
      <c r="R7" s="250"/>
      <c r="S7" s="250"/>
      <c r="T7" s="250"/>
      <c r="U7" s="250"/>
      <c r="V7" s="250"/>
      <c r="W7" s="250"/>
      <c r="X7" s="250"/>
      <c r="Y7" s="250"/>
      <c r="Z7" s="250"/>
      <c r="AA7" s="250"/>
      <c r="AB7" s="250"/>
      <c r="AC7" s="250"/>
      <c r="AD7" s="251"/>
      <c r="AE7" s="251"/>
      <c r="AF7" s="251"/>
      <c r="AG7" s="251"/>
      <c r="AH7" s="250"/>
      <c r="AI7" s="250"/>
      <c r="AJ7" s="250"/>
      <c r="AK7" s="250"/>
      <c r="AL7" s="250"/>
      <c r="AM7" s="250"/>
      <c r="AN7" s="250"/>
      <c r="AO7" s="250"/>
      <c r="AP7" s="250"/>
      <c r="AQ7" s="250"/>
      <c r="AR7" s="250"/>
      <c r="AS7" s="250"/>
      <c r="AT7" s="250"/>
      <c r="AU7" s="250"/>
      <c r="AV7" s="250"/>
      <c r="AW7" s="250"/>
      <c r="AX7" s="251"/>
      <c r="AY7" s="251"/>
      <c r="AZ7" s="251"/>
      <c r="BA7" s="251"/>
      <c r="BB7" s="250"/>
      <c r="BC7" s="250"/>
      <c r="BD7" s="250"/>
      <c r="BE7" s="351"/>
      <c r="BF7" s="71">
        <v>1</v>
      </c>
      <c r="BG7" s="412" t="s">
        <v>544</v>
      </c>
      <c r="BH7" s="412" t="s">
        <v>545</v>
      </c>
      <c r="BI7" s="414" t="s">
        <v>546</v>
      </c>
      <c r="BJ7" s="73">
        <v>0.33329999999999999</v>
      </c>
      <c r="BK7" s="73">
        <v>0.66600000000000004</v>
      </c>
      <c r="BL7" s="74">
        <v>1</v>
      </c>
      <c r="BM7" s="462"/>
      <c r="BN7" s="343" t="s">
        <v>547</v>
      </c>
      <c r="BO7" s="348" t="s">
        <v>40</v>
      </c>
    </row>
    <row r="8" spans="1:67" ht="82.5" x14ac:dyDescent="0.3">
      <c r="A8" s="459"/>
      <c r="B8" s="68" t="s">
        <v>252</v>
      </c>
      <c r="C8" s="69">
        <v>4</v>
      </c>
      <c r="D8" s="337" t="s">
        <v>263</v>
      </c>
      <c r="E8" s="337" t="s">
        <v>264</v>
      </c>
      <c r="F8" s="337" t="s">
        <v>265</v>
      </c>
      <c r="G8" s="337" t="s">
        <v>266</v>
      </c>
      <c r="H8" s="352">
        <v>45505</v>
      </c>
      <c r="I8" s="353">
        <v>45535</v>
      </c>
      <c r="J8" s="346"/>
      <c r="K8" s="337"/>
      <c r="L8" s="337"/>
      <c r="M8" s="337"/>
      <c r="N8" s="69"/>
      <c r="O8" s="69"/>
      <c r="P8" s="69"/>
      <c r="Q8" s="69"/>
      <c r="R8" s="69"/>
      <c r="S8" s="69"/>
      <c r="T8" s="69"/>
      <c r="U8" s="69"/>
      <c r="V8" s="69"/>
      <c r="W8" s="69"/>
      <c r="X8" s="69"/>
      <c r="Y8" s="69"/>
      <c r="Z8" s="69"/>
      <c r="AA8" s="69"/>
      <c r="AB8" s="69"/>
      <c r="AC8" s="69"/>
      <c r="AD8" s="69"/>
      <c r="AE8" s="69"/>
      <c r="AF8" s="69"/>
      <c r="AG8" s="69"/>
      <c r="AH8" s="69"/>
      <c r="AI8" s="69"/>
      <c r="AJ8" s="69"/>
      <c r="AK8" s="69"/>
      <c r="AL8" s="284"/>
      <c r="AM8" s="284"/>
      <c r="AN8" s="284"/>
      <c r="AO8" s="284"/>
      <c r="AP8" s="69"/>
      <c r="AQ8" s="69"/>
      <c r="AR8" s="69"/>
      <c r="AS8" s="69"/>
      <c r="AT8" s="69"/>
      <c r="AU8" s="69"/>
      <c r="AV8" s="69"/>
      <c r="AW8" s="69"/>
      <c r="AX8" s="69"/>
      <c r="AY8" s="69"/>
      <c r="AZ8" s="69"/>
      <c r="BA8" s="69"/>
      <c r="BB8" s="69"/>
      <c r="BC8" s="69"/>
      <c r="BD8" s="69"/>
      <c r="BE8" s="240"/>
      <c r="BF8" s="71">
        <v>1</v>
      </c>
      <c r="BG8" s="415"/>
      <c r="BH8" s="416"/>
      <c r="BI8"/>
      <c r="BJ8" s="73">
        <v>0</v>
      </c>
      <c r="BK8" s="73">
        <v>1</v>
      </c>
      <c r="BL8" s="74">
        <v>1</v>
      </c>
      <c r="BM8" s="462"/>
      <c r="BN8" s="354" t="s">
        <v>481</v>
      </c>
      <c r="BO8" s="355" t="s">
        <v>40</v>
      </c>
    </row>
    <row r="9" spans="1:67" ht="99" customHeight="1" x14ac:dyDescent="0.3">
      <c r="A9" s="459"/>
      <c r="B9" s="68" t="s">
        <v>252</v>
      </c>
      <c r="C9" s="58">
        <v>5</v>
      </c>
      <c r="D9" s="396" t="s">
        <v>478</v>
      </c>
      <c r="E9" s="396" t="s">
        <v>479</v>
      </c>
      <c r="F9" s="337" t="s">
        <v>267</v>
      </c>
      <c r="G9" s="337" t="s">
        <v>44</v>
      </c>
      <c r="H9" s="352">
        <v>45320</v>
      </c>
      <c r="I9" s="353">
        <v>45541</v>
      </c>
      <c r="J9" s="191"/>
      <c r="K9" s="69"/>
      <c r="L9" s="69"/>
      <c r="M9" s="251"/>
      <c r="N9" s="251"/>
      <c r="O9" s="69"/>
      <c r="P9" s="69"/>
      <c r="Q9" s="69"/>
      <c r="R9" s="69"/>
      <c r="S9" s="69"/>
      <c r="T9" s="69"/>
      <c r="U9" s="69"/>
      <c r="V9" s="69"/>
      <c r="W9" s="69"/>
      <c r="X9" s="69"/>
      <c r="Y9" s="251"/>
      <c r="Z9" s="251"/>
      <c r="AA9" s="69"/>
      <c r="AB9" s="69"/>
      <c r="AC9" s="69"/>
      <c r="AD9" s="69"/>
      <c r="AE9" s="69"/>
      <c r="AF9" s="69"/>
      <c r="AG9" s="69"/>
      <c r="AH9" s="69"/>
      <c r="AI9" s="69"/>
      <c r="AJ9" s="69"/>
      <c r="AK9" s="69"/>
      <c r="AL9" s="69"/>
      <c r="AM9" s="69"/>
      <c r="AN9" s="69"/>
      <c r="AO9" s="251"/>
      <c r="AP9" s="251"/>
      <c r="AQ9" s="69"/>
      <c r="AR9" s="69"/>
      <c r="AS9" s="69"/>
      <c r="AT9" s="69"/>
      <c r="AU9" s="69"/>
      <c r="AV9" s="69"/>
      <c r="AW9" s="69"/>
      <c r="AX9" s="69"/>
      <c r="AY9" s="69"/>
      <c r="AZ9" s="69"/>
      <c r="BA9" s="69"/>
      <c r="BB9" s="69"/>
      <c r="BC9" s="69"/>
      <c r="BD9" s="69"/>
      <c r="BE9" s="240"/>
      <c r="BF9" s="71">
        <v>1</v>
      </c>
      <c r="BG9" s="72" t="s">
        <v>578</v>
      </c>
      <c r="BH9" s="417" t="s">
        <v>548</v>
      </c>
      <c r="BI9" s="72" t="s">
        <v>549</v>
      </c>
      <c r="BJ9" s="73">
        <v>0.33329999999999999</v>
      </c>
      <c r="BK9" s="73">
        <v>0.67</v>
      </c>
      <c r="BL9" s="74">
        <v>1</v>
      </c>
      <c r="BM9" s="462"/>
      <c r="BN9" s="343" t="s">
        <v>550</v>
      </c>
      <c r="BO9" s="348" t="s">
        <v>40</v>
      </c>
    </row>
    <row r="10" spans="1:67" ht="179.25" customHeight="1" x14ac:dyDescent="0.3">
      <c r="A10" s="459"/>
      <c r="B10" s="68" t="s">
        <v>252</v>
      </c>
      <c r="C10" s="58">
        <v>6</v>
      </c>
      <c r="D10" s="337" t="s">
        <v>268</v>
      </c>
      <c r="E10" s="256" t="s">
        <v>269</v>
      </c>
      <c r="F10" s="255" t="s">
        <v>270</v>
      </c>
      <c r="G10" s="256" t="s">
        <v>44</v>
      </c>
      <c r="H10" s="356">
        <v>45444</v>
      </c>
      <c r="I10" s="333">
        <v>45626</v>
      </c>
      <c r="J10" s="191"/>
      <c r="K10" s="69"/>
      <c r="L10" s="69"/>
      <c r="M10" s="69"/>
      <c r="N10" s="69"/>
      <c r="O10" s="69"/>
      <c r="P10" s="69"/>
      <c r="Q10" s="69"/>
      <c r="R10" s="69"/>
      <c r="S10" s="69"/>
      <c r="T10" s="69"/>
      <c r="U10" s="69"/>
      <c r="V10" s="69"/>
      <c r="W10" s="69"/>
      <c r="X10" s="69"/>
      <c r="Y10" s="69"/>
      <c r="Z10" s="69"/>
      <c r="AA10" s="69"/>
      <c r="AB10" s="69"/>
      <c r="AC10" s="69"/>
      <c r="AD10" s="357"/>
      <c r="AE10" s="357"/>
      <c r="AF10" s="357"/>
      <c r="AG10" s="357"/>
      <c r="AH10" s="69"/>
      <c r="AI10" s="69"/>
      <c r="AJ10" s="69"/>
      <c r="AK10" s="69"/>
      <c r="AL10" s="69"/>
      <c r="AM10" s="69"/>
      <c r="AN10" s="69"/>
      <c r="AO10" s="69"/>
      <c r="AP10" s="69"/>
      <c r="AQ10" s="69"/>
      <c r="AR10" s="69"/>
      <c r="AS10" s="69"/>
      <c r="AT10" s="69"/>
      <c r="AU10" s="69"/>
      <c r="AV10" s="69"/>
      <c r="AW10" s="69"/>
      <c r="AX10" s="284"/>
      <c r="AY10" s="284"/>
      <c r="AZ10" s="284"/>
      <c r="BA10" s="284"/>
      <c r="BB10" s="58"/>
      <c r="BC10" s="69"/>
      <c r="BD10" s="69"/>
      <c r="BE10" s="240"/>
      <c r="BF10" s="71">
        <v>1</v>
      </c>
      <c r="BG10" s="72" t="s">
        <v>655</v>
      </c>
      <c r="BH10" s="418" t="s">
        <v>579</v>
      </c>
      <c r="BI10" s="72" t="s">
        <v>551</v>
      </c>
      <c r="BJ10" s="73">
        <v>0</v>
      </c>
      <c r="BK10" s="73">
        <v>0.5</v>
      </c>
      <c r="BL10" s="74">
        <v>1</v>
      </c>
      <c r="BM10" s="462"/>
      <c r="BN10" s="354" t="s">
        <v>552</v>
      </c>
      <c r="BO10" s="355" t="s">
        <v>40</v>
      </c>
    </row>
    <row r="11" spans="1:67" ht="135" customHeight="1" x14ac:dyDescent="0.3">
      <c r="A11" s="459"/>
      <c r="B11" s="68" t="s">
        <v>252</v>
      </c>
      <c r="C11" s="81">
        <v>7</v>
      </c>
      <c r="D11" s="241" t="s">
        <v>271</v>
      </c>
      <c r="E11" s="82" t="s">
        <v>272</v>
      </c>
      <c r="F11" s="316" t="s">
        <v>273</v>
      </c>
      <c r="G11" s="316" t="s">
        <v>274</v>
      </c>
      <c r="H11" s="358">
        <v>45444</v>
      </c>
      <c r="I11" s="359">
        <v>45626</v>
      </c>
      <c r="J11" s="191"/>
      <c r="K11" s="69"/>
      <c r="L11" s="69"/>
      <c r="M11" s="69"/>
      <c r="N11" s="69"/>
      <c r="O11" s="69"/>
      <c r="P11" s="69"/>
      <c r="Q11" s="69"/>
      <c r="R11" s="69"/>
      <c r="S11" s="69"/>
      <c r="T11" s="69"/>
      <c r="U11" s="69"/>
      <c r="V11" s="69"/>
      <c r="W11" s="69"/>
      <c r="X11" s="69"/>
      <c r="Y11" s="69"/>
      <c r="Z11" s="69"/>
      <c r="AA11" s="69"/>
      <c r="AB11" s="69"/>
      <c r="AC11" s="69"/>
      <c r="AD11" s="284"/>
      <c r="AE11" s="284"/>
      <c r="AF11" s="284"/>
      <c r="AG11" s="284"/>
      <c r="AH11" s="284"/>
      <c r="AI11" s="284"/>
      <c r="AJ11" s="284"/>
      <c r="AK11" s="284"/>
      <c r="AL11" s="284"/>
      <c r="AM11" s="284"/>
      <c r="AN11" s="284"/>
      <c r="AO11" s="284"/>
      <c r="AP11" s="284"/>
      <c r="AQ11" s="284"/>
      <c r="AR11" s="284"/>
      <c r="AS11" s="284"/>
      <c r="AT11" s="284"/>
      <c r="AU11" s="284"/>
      <c r="AV11" s="284"/>
      <c r="AW11" s="284"/>
      <c r="AX11" s="284"/>
      <c r="AY11" s="284"/>
      <c r="AZ11" s="284"/>
      <c r="BA11" s="284"/>
      <c r="BB11" s="69"/>
      <c r="BC11" s="69"/>
      <c r="BD11" s="69"/>
      <c r="BE11" s="240"/>
      <c r="BF11" s="71">
        <v>1</v>
      </c>
      <c r="BG11" s="72" t="s">
        <v>275</v>
      </c>
      <c r="BH11" s="72" t="s">
        <v>553</v>
      </c>
      <c r="BI11" s="72" t="s">
        <v>554</v>
      </c>
      <c r="BJ11" s="73">
        <v>0</v>
      </c>
      <c r="BK11" s="73">
        <v>0.5</v>
      </c>
      <c r="BL11" s="74">
        <v>1</v>
      </c>
      <c r="BM11" s="462"/>
      <c r="BN11" s="343" t="s">
        <v>555</v>
      </c>
      <c r="BO11" s="355" t="s">
        <v>40</v>
      </c>
    </row>
    <row r="12" spans="1:67" ht="145.5" customHeight="1" x14ac:dyDescent="0.3">
      <c r="A12" s="459"/>
      <c r="B12" s="68" t="s">
        <v>252</v>
      </c>
      <c r="C12" s="81">
        <v>8</v>
      </c>
      <c r="D12" s="69" t="s">
        <v>276</v>
      </c>
      <c r="E12" s="69" t="s">
        <v>277</v>
      </c>
      <c r="F12" s="69" t="s">
        <v>278</v>
      </c>
      <c r="G12" s="69" t="s">
        <v>44</v>
      </c>
      <c r="H12" s="358">
        <v>45366</v>
      </c>
      <c r="I12" s="360">
        <v>45646</v>
      </c>
      <c r="J12" s="191"/>
      <c r="K12" s="69"/>
      <c r="L12" s="69"/>
      <c r="M12" s="69"/>
      <c r="N12" s="69"/>
      <c r="O12" s="69"/>
      <c r="P12" s="69"/>
      <c r="Q12" s="69"/>
      <c r="R12" s="69"/>
      <c r="S12" s="69"/>
      <c r="T12" s="69"/>
      <c r="U12" s="251"/>
      <c r="V12" s="251"/>
      <c r="W12" s="69"/>
      <c r="X12" s="69"/>
      <c r="Y12" s="69"/>
      <c r="Z12" s="69"/>
      <c r="AA12" s="69"/>
      <c r="AB12" s="69"/>
      <c r="AC12" s="69"/>
      <c r="AD12" s="69"/>
      <c r="AE12" s="69"/>
      <c r="AF12" s="69"/>
      <c r="AG12" s="251"/>
      <c r="AH12" s="251"/>
      <c r="AI12" s="69"/>
      <c r="AJ12" s="69"/>
      <c r="AK12" s="69"/>
      <c r="AL12" s="69"/>
      <c r="AM12" s="69"/>
      <c r="AN12" s="69"/>
      <c r="AO12" s="69"/>
      <c r="AP12" s="69"/>
      <c r="AQ12" s="69"/>
      <c r="AR12" s="69"/>
      <c r="AS12" s="251"/>
      <c r="AT12" s="251"/>
      <c r="AU12" s="69"/>
      <c r="AV12" s="69"/>
      <c r="AW12" s="69"/>
      <c r="AX12" s="69"/>
      <c r="AY12" s="69"/>
      <c r="AZ12" s="69"/>
      <c r="BA12" s="69"/>
      <c r="BB12" s="69"/>
      <c r="BC12" s="69"/>
      <c r="BD12" s="69"/>
      <c r="BE12" s="285"/>
      <c r="BF12" s="71">
        <v>1</v>
      </c>
      <c r="BG12" s="72" t="s">
        <v>556</v>
      </c>
      <c r="BH12" s="72" t="s">
        <v>557</v>
      </c>
      <c r="BI12" s="72" t="s">
        <v>558</v>
      </c>
      <c r="BJ12" s="73">
        <v>0.25</v>
      </c>
      <c r="BK12" s="73">
        <v>0.5</v>
      </c>
      <c r="BL12" s="74">
        <v>1</v>
      </c>
      <c r="BM12" s="462"/>
      <c r="BN12" s="343" t="s">
        <v>559</v>
      </c>
      <c r="BO12" s="348" t="s">
        <v>40</v>
      </c>
    </row>
    <row r="13" spans="1:67" ht="99" x14ac:dyDescent="0.3">
      <c r="A13" s="460"/>
      <c r="B13" s="68" t="s">
        <v>252</v>
      </c>
      <c r="C13" s="82">
        <v>9</v>
      </c>
      <c r="D13" s="82" t="s">
        <v>279</v>
      </c>
      <c r="E13" s="316" t="s">
        <v>280</v>
      </c>
      <c r="F13" s="316" t="s">
        <v>281</v>
      </c>
      <c r="G13" s="69" t="s">
        <v>282</v>
      </c>
      <c r="H13" s="358">
        <v>45383</v>
      </c>
      <c r="I13" s="360">
        <v>45646</v>
      </c>
      <c r="J13" s="321"/>
      <c r="K13" s="321"/>
      <c r="L13" s="321"/>
      <c r="M13" s="321"/>
      <c r="N13" s="358"/>
      <c r="O13" s="358"/>
      <c r="P13" s="358"/>
      <c r="Q13" s="358"/>
      <c r="R13" s="358"/>
      <c r="S13" s="358"/>
      <c r="T13" s="358"/>
      <c r="U13" s="358"/>
      <c r="V13" s="251"/>
      <c r="W13" s="251"/>
      <c r="X13" s="251"/>
      <c r="Y13" s="251"/>
      <c r="Z13" s="251"/>
      <c r="AA13" s="251"/>
      <c r="AB13" s="251"/>
      <c r="AC13" s="251"/>
      <c r="AD13" s="251"/>
      <c r="AE13" s="251"/>
      <c r="AF13" s="251"/>
      <c r="AG13" s="251"/>
      <c r="AH13" s="251"/>
      <c r="AI13" s="251"/>
      <c r="AJ13" s="251"/>
      <c r="AK13" s="251"/>
      <c r="AL13" s="251"/>
      <c r="AM13" s="251"/>
      <c r="AN13" s="251"/>
      <c r="AO13" s="251"/>
      <c r="AP13" s="251"/>
      <c r="AQ13" s="251"/>
      <c r="AR13" s="251"/>
      <c r="AS13" s="251"/>
      <c r="AT13" s="251"/>
      <c r="AU13" s="251"/>
      <c r="AV13" s="251"/>
      <c r="AW13" s="251"/>
      <c r="AX13" s="251"/>
      <c r="AY13" s="251"/>
      <c r="AZ13" s="251"/>
      <c r="BA13" s="251"/>
      <c r="BB13" s="321"/>
      <c r="BC13" s="321"/>
      <c r="BD13" s="321"/>
      <c r="BE13" s="361"/>
      <c r="BF13" s="71">
        <v>1</v>
      </c>
      <c r="BG13" s="72" t="s">
        <v>560</v>
      </c>
      <c r="BH13" s="406" t="s">
        <v>561</v>
      </c>
      <c r="BI13" s="72" t="s">
        <v>656</v>
      </c>
      <c r="BJ13" s="73">
        <v>0</v>
      </c>
      <c r="BK13" s="73">
        <v>0.5</v>
      </c>
      <c r="BL13" s="74">
        <v>1</v>
      </c>
      <c r="BM13" s="463"/>
      <c r="BN13" s="354" t="s">
        <v>562</v>
      </c>
      <c r="BO13" s="355" t="s">
        <v>40</v>
      </c>
    </row>
    <row r="14" spans="1:67" ht="107.25" customHeight="1" x14ac:dyDescent="0.3">
      <c r="A14" s="575">
        <v>2</v>
      </c>
      <c r="B14" s="68" t="s">
        <v>283</v>
      </c>
      <c r="C14" s="82">
        <v>1</v>
      </c>
      <c r="D14" s="82" t="s">
        <v>284</v>
      </c>
      <c r="E14" s="316" t="s">
        <v>285</v>
      </c>
      <c r="F14" s="316" t="s">
        <v>286</v>
      </c>
      <c r="G14" s="316" t="s">
        <v>132</v>
      </c>
      <c r="H14" s="349">
        <v>45323</v>
      </c>
      <c r="I14" s="350">
        <v>45604</v>
      </c>
      <c r="J14" s="321"/>
      <c r="K14" s="321"/>
      <c r="L14" s="321"/>
      <c r="M14" s="321"/>
      <c r="N14" s="251"/>
      <c r="O14" s="321"/>
      <c r="P14" s="321"/>
      <c r="Q14" s="321"/>
      <c r="R14" s="251"/>
      <c r="S14" s="321"/>
      <c r="T14" s="321"/>
      <c r="U14" s="321"/>
      <c r="V14" s="251"/>
      <c r="W14" s="321"/>
      <c r="X14" s="321"/>
      <c r="Y14" s="321"/>
      <c r="Z14" s="251"/>
      <c r="AA14" s="321"/>
      <c r="AB14" s="321"/>
      <c r="AC14" s="321"/>
      <c r="AD14" s="251"/>
      <c r="AE14" s="321"/>
      <c r="AF14" s="321"/>
      <c r="AG14" s="321"/>
      <c r="AH14" s="251"/>
      <c r="AI14" s="321"/>
      <c r="AJ14" s="321"/>
      <c r="AK14" s="321"/>
      <c r="AL14" s="251"/>
      <c r="AM14" s="321"/>
      <c r="AN14" s="321"/>
      <c r="AO14" s="321"/>
      <c r="AP14" s="251"/>
      <c r="AQ14" s="321"/>
      <c r="AR14" s="321"/>
      <c r="AS14" s="321"/>
      <c r="AT14" s="251"/>
      <c r="AU14" s="321"/>
      <c r="AV14" s="321"/>
      <c r="AW14" s="321"/>
      <c r="AX14" s="251"/>
      <c r="AY14" s="321"/>
      <c r="AZ14" s="321"/>
      <c r="BA14" s="321"/>
      <c r="BB14" s="321"/>
      <c r="BC14" s="321"/>
      <c r="BD14" s="321"/>
      <c r="BE14" s="361"/>
      <c r="BF14" s="71">
        <v>1</v>
      </c>
      <c r="BG14" s="72" t="s">
        <v>657</v>
      </c>
      <c r="BH14" s="406" t="s">
        <v>563</v>
      </c>
      <c r="BI14" s="72" t="s">
        <v>564</v>
      </c>
      <c r="BJ14" s="73">
        <v>0.4</v>
      </c>
      <c r="BK14" s="73">
        <v>0.7</v>
      </c>
      <c r="BL14" s="74">
        <v>1</v>
      </c>
      <c r="BM14" s="461">
        <f>AVERAGE(BL14:BL15)</f>
        <v>1</v>
      </c>
      <c r="BN14" s="343" t="s">
        <v>565</v>
      </c>
      <c r="BO14" s="348" t="s">
        <v>40</v>
      </c>
    </row>
    <row r="15" spans="1:67" ht="99.75" customHeight="1" x14ac:dyDescent="0.3">
      <c r="A15" s="460"/>
      <c r="B15" s="68" t="s">
        <v>283</v>
      </c>
      <c r="C15" s="82">
        <v>2</v>
      </c>
      <c r="D15" s="362" t="s">
        <v>287</v>
      </c>
      <c r="E15" s="321" t="s">
        <v>288</v>
      </c>
      <c r="F15" s="321" t="s">
        <v>135</v>
      </c>
      <c r="G15" s="316" t="s">
        <v>132</v>
      </c>
      <c r="H15" s="363">
        <v>45383</v>
      </c>
      <c r="I15" s="364">
        <v>45573</v>
      </c>
      <c r="J15" s="321"/>
      <c r="K15" s="321"/>
      <c r="L15" s="321"/>
      <c r="M15" s="321"/>
      <c r="N15" s="321"/>
      <c r="O15" s="321"/>
      <c r="P15" s="321"/>
      <c r="Q15" s="321"/>
      <c r="R15" s="321"/>
      <c r="S15" s="321"/>
      <c r="T15" s="321"/>
      <c r="U15" s="321"/>
      <c r="V15" s="251"/>
      <c r="W15" s="321"/>
      <c r="X15" s="321"/>
      <c r="Y15" s="321"/>
      <c r="Z15" s="321"/>
      <c r="AA15" s="321"/>
      <c r="AB15" s="321"/>
      <c r="AC15" s="321"/>
      <c r="AD15" s="321"/>
      <c r="AE15" s="321"/>
      <c r="AF15" s="321"/>
      <c r="AG15" s="321"/>
      <c r="AH15" s="251"/>
      <c r="AI15" s="321"/>
      <c r="AJ15" s="321"/>
      <c r="AK15" s="321"/>
      <c r="AL15" s="321"/>
      <c r="AM15" s="321"/>
      <c r="AN15" s="321"/>
      <c r="AO15" s="321"/>
      <c r="AP15" s="321"/>
      <c r="AQ15" s="321"/>
      <c r="AR15" s="321"/>
      <c r="AS15" s="321"/>
      <c r="AT15" s="251"/>
      <c r="AU15" s="321"/>
      <c r="AV15" s="321"/>
      <c r="AW15" s="321"/>
      <c r="AX15" s="321"/>
      <c r="AY15" s="321"/>
      <c r="AZ15" s="321"/>
      <c r="BA15" s="321"/>
      <c r="BB15" s="321"/>
      <c r="BC15" s="321"/>
      <c r="BD15" s="321"/>
      <c r="BE15" s="361"/>
      <c r="BF15" s="71">
        <v>1</v>
      </c>
      <c r="BG15" s="72" t="s">
        <v>566</v>
      </c>
      <c r="BH15" s="419" t="s">
        <v>580</v>
      </c>
      <c r="BI15" s="72" t="s">
        <v>567</v>
      </c>
      <c r="BJ15" s="73">
        <v>0.33300000000000002</v>
      </c>
      <c r="BK15" s="83">
        <v>0.67</v>
      </c>
      <c r="BL15" s="74">
        <v>1</v>
      </c>
      <c r="BM15" s="463"/>
      <c r="BN15" s="365" t="s">
        <v>568</v>
      </c>
      <c r="BO15" s="348" t="s">
        <v>40</v>
      </c>
    </row>
    <row r="16" spans="1:67" ht="49.5" x14ac:dyDescent="0.3">
      <c r="A16" s="575">
        <v>3</v>
      </c>
      <c r="B16" s="68" t="s">
        <v>289</v>
      </c>
      <c r="C16" s="69">
        <v>1</v>
      </c>
      <c r="D16" s="69" t="s">
        <v>290</v>
      </c>
      <c r="E16" s="69" t="s">
        <v>291</v>
      </c>
      <c r="F16" s="69" t="s">
        <v>292</v>
      </c>
      <c r="G16" s="69" t="s">
        <v>82</v>
      </c>
      <c r="H16" s="366">
        <v>45475</v>
      </c>
      <c r="I16" s="339">
        <v>45527</v>
      </c>
      <c r="J16" s="191"/>
      <c r="K16" s="69"/>
      <c r="L16" s="69"/>
      <c r="M16" s="69"/>
      <c r="N16" s="69"/>
      <c r="O16" s="69"/>
      <c r="P16" s="69"/>
      <c r="Q16" s="69"/>
      <c r="R16" s="69"/>
      <c r="S16" s="69"/>
      <c r="T16" s="69"/>
      <c r="U16" s="69"/>
      <c r="V16" s="69"/>
      <c r="W16" s="69"/>
      <c r="X16" s="69"/>
      <c r="Y16" s="69"/>
      <c r="Z16" s="69"/>
      <c r="AA16" s="69"/>
      <c r="AB16" s="69"/>
      <c r="AC16" s="69"/>
      <c r="AD16" s="69"/>
      <c r="AE16" s="69"/>
      <c r="AF16" s="69"/>
      <c r="AG16" s="69"/>
      <c r="AH16" s="251"/>
      <c r="AI16" s="251"/>
      <c r="AJ16" s="251"/>
      <c r="AK16" s="251"/>
      <c r="AL16" s="251"/>
      <c r="AM16" s="251"/>
      <c r="AN16" s="251"/>
      <c r="AO16" s="69"/>
      <c r="AP16" s="69"/>
      <c r="AQ16" s="69"/>
      <c r="AR16" s="69"/>
      <c r="AS16" s="69"/>
      <c r="AT16" s="69"/>
      <c r="AU16" s="69"/>
      <c r="AV16" s="69"/>
      <c r="AW16" s="69"/>
      <c r="AX16" s="69"/>
      <c r="AY16" s="69"/>
      <c r="AZ16" s="69"/>
      <c r="BA16" s="69"/>
      <c r="BB16" s="69"/>
      <c r="BC16" s="69"/>
      <c r="BD16" s="69"/>
      <c r="BE16" s="240"/>
      <c r="BF16" s="71">
        <v>1</v>
      </c>
      <c r="BG16" s="72"/>
      <c r="BH16" s="420"/>
      <c r="BI16" s="415"/>
      <c r="BJ16" s="73">
        <v>0</v>
      </c>
      <c r="BK16" s="73">
        <v>1</v>
      </c>
      <c r="BL16" s="74">
        <v>1</v>
      </c>
      <c r="BM16" s="461">
        <f>AVERAGE(BL16:BL18)</f>
        <v>1</v>
      </c>
      <c r="BN16" s="367" t="s">
        <v>481</v>
      </c>
      <c r="BO16" s="355" t="s">
        <v>40</v>
      </c>
    </row>
    <row r="17" spans="1:67" ht="89.25" customHeight="1" x14ac:dyDescent="0.3">
      <c r="A17" s="459"/>
      <c r="B17" s="84" t="s">
        <v>289</v>
      </c>
      <c r="C17" s="58">
        <v>2</v>
      </c>
      <c r="D17" s="69" t="s">
        <v>293</v>
      </c>
      <c r="E17" s="69" t="s">
        <v>294</v>
      </c>
      <c r="F17" s="69" t="s">
        <v>295</v>
      </c>
      <c r="G17" s="69" t="s">
        <v>274</v>
      </c>
      <c r="H17" s="366">
        <v>45505</v>
      </c>
      <c r="I17" s="339">
        <v>45596</v>
      </c>
      <c r="J17" s="191"/>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251"/>
      <c r="AM17" s="251"/>
      <c r="AN17" s="251"/>
      <c r="AO17" s="251"/>
      <c r="AP17" s="251"/>
      <c r="AQ17" s="251"/>
      <c r="AR17" s="251"/>
      <c r="AS17" s="251"/>
      <c r="AT17" s="251"/>
      <c r="AU17" s="251"/>
      <c r="AV17" s="251"/>
      <c r="AW17" s="251"/>
      <c r="AX17" s="69"/>
      <c r="AY17" s="69"/>
      <c r="AZ17" s="69"/>
      <c r="BA17" s="69"/>
      <c r="BB17" s="69"/>
      <c r="BC17" s="69"/>
      <c r="BD17" s="69"/>
      <c r="BE17" s="240"/>
      <c r="BF17" s="71">
        <v>1</v>
      </c>
      <c r="BG17" s="421" t="s">
        <v>571</v>
      </c>
      <c r="BH17" s="422" t="s">
        <v>569</v>
      </c>
      <c r="BI17" s="72" t="s">
        <v>570</v>
      </c>
      <c r="BJ17" s="83">
        <v>0</v>
      </c>
      <c r="BK17" s="410">
        <v>0.6</v>
      </c>
      <c r="BL17" s="398">
        <v>1</v>
      </c>
      <c r="BM17" s="462"/>
      <c r="BN17" s="368" t="s">
        <v>658</v>
      </c>
      <c r="BO17" s="355" t="s">
        <v>40</v>
      </c>
    </row>
    <row r="18" spans="1:67" ht="216" customHeight="1" x14ac:dyDescent="0.3">
      <c r="A18" s="460"/>
      <c r="B18" s="84" t="s">
        <v>289</v>
      </c>
      <c r="C18" s="69">
        <v>3</v>
      </c>
      <c r="D18" s="58" t="s">
        <v>296</v>
      </c>
      <c r="E18" s="69" t="s">
        <v>297</v>
      </c>
      <c r="F18" s="69" t="s">
        <v>298</v>
      </c>
      <c r="G18" s="69" t="s">
        <v>299</v>
      </c>
      <c r="H18" s="366">
        <v>45352</v>
      </c>
      <c r="I18" s="339">
        <v>45565</v>
      </c>
      <c r="J18" s="346"/>
      <c r="K18" s="346"/>
      <c r="L18" s="346"/>
      <c r="M18" s="346"/>
      <c r="N18" s="346"/>
      <c r="O18" s="346"/>
      <c r="P18" s="346"/>
      <c r="Q18" s="346"/>
      <c r="R18" s="251"/>
      <c r="S18" s="251"/>
      <c r="T18" s="251"/>
      <c r="U18" s="251"/>
      <c r="V18" s="346"/>
      <c r="W18" s="346"/>
      <c r="X18" s="346"/>
      <c r="Y18" s="346"/>
      <c r="Z18" s="346"/>
      <c r="AA18" s="346"/>
      <c r="AB18" s="346"/>
      <c r="AC18" s="346"/>
      <c r="AD18" s="346"/>
      <c r="AE18" s="346"/>
      <c r="AF18" s="346"/>
      <c r="AG18" s="346"/>
      <c r="AH18" s="346"/>
      <c r="AI18" s="346"/>
      <c r="AJ18" s="346"/>
      <c r="AK18" s="346"/>
      <c r="AL18" s="346"/>
      <c r="AM18" s="346"/>
      <c r="AN18" s="346"/>
      <c r="AO18" s="346"/>
      <c r="AP18" s="251"/>
      <c r="AQ18" s="251"/>
      <c r="AR18" s="251"/>
      <c r="AS18" s="251"/>
      <c r="AT18" s="69"/>
      <c r="AU18" s="69"/>
      <c r="AV18" s="69"/>
      <c r="AW18" s="69"/>
      <c r="AX18" s="69"/>
      <c r="AY18" s="69"/>
      <c r="AZ18" s="69"/>
      <c r="BA18" s="69"/>
      <c r="BB18" s="69"/>
      <c r="BC18" s="69"/>
      <c r="BD18" s="69"/>
      <c r="BE18" s="240"/>
      <c r="BF18" s="71">
        <v>1</v>
      </c>
      <c r="BG18" s="408" t="s">
        <v>659</v>
      </c>
      <c r="BH18" s="408" t="s">
        <v>573</v>
      </c>
      <c r="BI18" s="408" t="s">
        <v>660</v>
      </c>
      <c r="BJ18" s="73">
        <v>0</v>
      </c>
      <c r="BK18" s="73">
        <v>0.5</v>
      </c>
      <c r="BL18" s="73">
        <v>1</v>
      </c>
      <c r="BM18" s="576"/>
      <c r="BN18" s="354" t="s">
        <v>572</v>
      </c>
      <c r="BO18" s="355" t="s">
        <v>40</v>
      </c>
    </row>
    <row r="19" spans="1:67" ht="103.5" customHeight="1" x14ac:dyDescent="0.3">
      <c r="A19" s="86">
        <v>4</v>
      </c>
      <c r="B19" s="68" t="s">
        <v>300</v>
      </c>
      <c r="C19" s="69">
        <v>1</v>
      </c>
      <c r="D19" s="58" t="s">
        <v>301</v>
      </c>
      <c r="E19" s="69" t="s">
        <v>302</v>
      </c>
      <c r="F19" s="69" t="s">
        <v>303</v>
      </c>
      <c r="G19" s="69" t="s">
        <v>304</v>
      </c>
      <c r="H19" s="366">
        <v>45352</v>
      </c>
      <c r="I19" s="339">
        <v>45596</v>
      </c>
      <c r="J19" s="191"/>
      <c r="K19" s="69"/>
      <c r="L19" s="69"/>
      <c r="M19" s="69"/>
      <c r="N19" s="69"/>
      <c r="O19" s="69"/>
      <c r="P19" s="69"/>
      <c r="Q19" s="69"/>
      <c r="R19" s="251"/>
      <c r="S19" s="251"/>
      <c r="T19" s="251"/>
      <c r="U19" s="251"/>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251"/>
      <c r="AU19" s="251"/>
      <c r="AV19" s="251"/>
      <c r="AW19" s="251"/>
      <c r="AX19" s="69"/>
      <c r="AY19" s="69"/>
      <c r="AZ19" s="69"/>
      <c r="BA19" s="69"/>
      <c r="BB19" s="69"/>
      <c r="BC19" s="69"/>
      <c r="BD19" s="69"/>
      <c r="BE19" s="240"/>
      <c r="BF19" s="71">
        <v>1</v>
      </c>
      <c r="BG19" s="408" t="s">
        <v>693</v>
      </c>
      <c r="BH19" s="408" t="s">
        <v>581</v>
      </c>
      <c r="BI19" s="408" t="s">
        <v>661</v>
      </c>
      <c r="BJ19" s="85">
        <v>0</v>
      </c>
      <c r="BK19" s="85">
        <v>0.5</v>
      </c>
      <c r="BL19" s="399">
        <v>1</v>
      </c>
      <c r="BM19" s="74">
        <v>1</v>
      </c>
      <c r="BN19" s="354" t="s">
        <v>662</v>
      </c>
      <c r="BO19" s="355" t="s">
        <v>40</v>
      </c>
    </row>
    <row r="20" spans="1:67" ht="295.5" customHeight="1" x14ac:dyDescent="0.3">
      <c r="A20" s="575">
        <v>5</v>
      </c>
      <c r="B20" s="84" t="s">
        <v>305</v>
      </c>
      <c r="C20" s="69">
        <v>1</v>
      </c>
      <c r="D20" s="69" t="s">
        <v>306</v>
      </c>
      <c r="E20" s="69" t="s">
        <v>307</v>
      </c>
      <c r="F20" s="69" t="s">
        <v>308</v>
      </c>
      <c r="G20" s="69" t="s">
        <v>299</v>
      </c>
      <c r="H20" s="366">
        <v>45446</v>
      </c>
      <c r="I20" s="339">
        <v>45565</v>
      </c>
      <c r="J20" s="346"/>
      <c r="K20" s="346"/>
      <c r="L20" s="346"/>
      <c r="M20" s="346"/>
      <c r="N20" s="346"/>
      <c r="O20" s="346"/>
      <c r="P20" s="346"/>
      <c r="Q20" s="346"/>
      <c r="R20" s="346"/>
      <c r="S20" s="346"/>
      <c r="T20" s="346"/>
      <c r="U20" s="346"/>
      <c r="V20" s="346"/>
      <c r="W20" s="346"/>
      <c r="X20" s="346"/>
      <c r="Y20" s="346"/>
      <c r="Z20" s="346"/>
      <c r="AA20" s="346"/>
      <c r="AB20" s="346"/>
      <c r="AC20" s="346"/>
      <c r="AD20" s="251"/>
      <c r="AE20" s="251"/>
      <c r="AF20" s="251"/>
      <c r="AG20" s="251"/>
      <c r="AH20" s="251"/>
      <c r="AI20" s="251"/>
      <c r="AJ20" s="251"/>
      <c r="AK20" s="251"/>
      <c r="AL20" s="251"/>
      <c r="AM20" s="251"/>
      <c r="AN20" s="251"/>
      <c r="AO20" s="251"/>
      <c r="AP20" s="251"/>
      <c r="AQ20" s="251"/>
      <c r="AR20" s="251"/>
      <c r="AS20" s="251"/>
      <c r="AT20" s="69"/>
      <c r="AU20" s="69"/>
      <c r="AV20" s="69"/>
      <c r="AW20" s="69"/>
      <c r="AX20" s="69"/>
      <c r="AY20" s="69"/>
      <c r="AZ20" s="69"/>
      <c r="BA20" s="69"/>
      <c r="BB20" s="69"/>
      <c r="BC20" s="69"/>
      <c r="BD20" s="69"/>
      <c r="BE20" s="240"/>
      <c r="BF20" s="71">
        <v>1</v>
      </c>
      <c r="BG20" s="408" t="s">
        <v>663</v>
      </c>
      <c r="BH20" s="408" t="s">
        <v>582</v>
      </c>
      <c r="BI20" s="408" t="s">
        <v>583</v>
      </c>
      <c r="BJ20" s="73">
        <v>0</v>
      </c>
      <c r="BK20" s="73">
        <f t="shared" ref="BK20:BK33" si="0">BF20</f>
        <v>1</v>
      </c>
      <c r="BL20" s="74">
        <v>1</v>
      </c>
      <c r="BM20" s="461">
        <v>1</v>
      </c>
      <c r="BN20" s="376" t="s">
        <v>664</v>
      </c>
      <c r="BO20" s="355" t="s">
        <v>40</v>
      </c>
    </row>
    <row r="21" spans="1:67" ht="99" x14ac:dyDescent="0.3">
      <c r="A21" s="459"/>
      <c r="B21" s="68" t="s">
        <v>305</v>
      </c>
      <c r="C21" s="69">
        <v>2</v>
      </c>
      <c r="D21" s="69" t="s">
        <v>309</v>
      </c>
      <c r="E21" s="69" t="s">
        <v>310</v>
      </c>
      <c r="F21" s="69" t="s">
        <v>311</v>
      </c>
      <c r="G21" s="69" t="s">
        <v>299</v>
      </c>
      <c r="H21" s="366">
        <v>45446</v>
      </c>
      <c r="I21" s="339">
        <v>45566</v>
      </c>
      <c r="J21" s="346"/>
      <c r="K21" s="346"/>
      <c r="L21" s="346"/>
      <c r="M21" s="346"/>
      <c r="N21" s="346"/>
      <c r="O21" s="346"/>
      <c r="P21" s="346"/>
      <c r="Q21" s="346"/>
      <c r="R21" s="346"/>
      <c r="S21" s="346"/>
      <c r="T21" s="346"/>
      <c r="U21" s="346"/>
      <c r="V21" s="346"/>
      <c r="W21" s="346"/>
      <c r="X21" s="346"/>
      <c r="Y21" s="346"/>
      <c r="Z21" s="346"/>
      <c r="AA21" s="346"/>
      <c r="AB21" s="346"/>
      <c r="AC21" s="346"/>
      <c r="AD21" s="251"/>
      <c r="AE21" s="251"/>
      <c r="AF21" s="251"/>
      <c r="AG21" s="251"/>
      <c r="AH21" s="251"/>
      <c r="AI21" s="251"/>
      <c r="AJ21" s="251"/>
      <c r="AK21" s="251"/>
      <c r="AL21" s="251"/>
      <c r="AM21" s="251"/>
      <c r="AN21" s="251"/>
      <c r="AO21" s="251"/>
      <c r="AP21" s="251"/>
      <c r="AQ21" s="251"/>
      <c r="AR21" s="251"/>
      <c r="AS21" s="251"/>
      <c r="AT21" s="251"/>
      <c r="AU21" s="251"/>
      <c r="AV21" s="251"/>
      <c r="AW21" s="251"/>
      <c r="AX21" s="69"/>
      <c r="AY21" s="69"/>
      <c r="AZ21" s="69"/>
      <c r="BA21" s="69"/>
      <c r="BB21" s="69"/>
      <c r="BC21" s="69"/>
      <c r="BD21" s="69"/>
      <c r="BE21" s="240"/>
      <c r="BF21" s="71">
        <v>1</v>
      </c>
      <c r="BG21" s="408" t="s">
        <v>584</v>
      </c>
      <c r="BH21" s="408" t="s">
        <v>585</v>
      </c>
      <c r="BI21" s="408" t="s">
        <v>665</v>
      </c>
      <c r="BJ21" s="73">
        <v>0</v>
      </c>
      <c r="BK21" s="73">
        <f t="shared" si="0"/>
        <v>1</v>
      </c>
      <c r="BL21" s="74">
        <v>1</v>
      </c>
      <c r="BM21" s="462"/>
      <c r="BN21" s="376" t="s">
        <v>664</v>
      </c>
      <c r="BO21" s="355" t="s">
        <v>40</v>
      </c>
    </row>
    <row r="22" spans="1:67" ht="156" customHeight="1" x14ac:dyDescent="0.3">
      <c r="A22" s="460"/>
      <c r="B22" s="68" t="s">
        <v>305</v>
      </c>
      <c r="C22" s="69">
        <v>3</v>
      </c>
      <c r="D22" s="69" t="s">
        <v>312</v>
      </c>
      <c r="E22" s="69" t="s">
        <v>313</v>
      </c>
      <c r="F22" s="58" t="s">
        <v>314</v>
      </c>
      <c r="G22" s="69" t="s">
        <v>299</v>
      </c>
      <c r="H22" s="366">
        <v>45505</v>
      </c>
      <c r="I22" s="339">
        <v>45625</v>
      </c>
      <c r="J22" s="346"/>
      <c r="K22" s="346"/>
      <c r="L22" s="346"/>
      <c r="M22" s="346"/>
      <c r="N22" s="346"/>
      <c r="O22" s="346"/>
      <c r="P22" s="346"/>
      <c r="Q22" s="346"/>
      <c r="R22" s="346"/>
      <c r="S22" s="346"/>
      <c r="T22" s="346"/>
      <c r="U22" s="346"/>
      <c r="V22" s="346"/>
      <c r="W22" s="346"/>
      <c r="X22" s="346"/>
      <c r="Y22" s="346"/>
      <c r="Z22" s="346"/>
      <c r="AA22" s="346"/>
      <c r="AB22" s="346"/>
      <c r="AC22" s="346"/>
      <c r="AD22" s="346"/>
      <c r="AE22" s="346"/>
      <c r="AF22" s="346"/>
      <c r="AG22" s="346"/>
      <c r="AH22" s="346"/>
      <c r="AI22" s="346"/>
      <c r="AJ22" s="346"/>
      <c r="AK22" s="346"/>
      <c r="AL22" s="251"/>
      <c r="AM22" s="251"/>
      <c r="AN22" s="251"/>
      <c r="AO22" s="251"/>
      <c r="AP22" s="251"/>
      <c r="AQ22" s="251"/>
      <c r="AR22" s="251"/>
      <c r="AS22" s="251"/>
      <c r="AT22" s="251"/>
      <c r="AU22" s="251"/>
      <c r="AV22" s="251"/>
      <c r="AW22" s="251"/>
      <c r="AX22" s="251"/>
      <c r="AY22" s="251"/>
      <c r="AZ22" s="251"/>
      <c r="BA22" s="251"/>
      <c r="BB22" s="191"/>
      <c r="BC22" s="191"/>
      <c r="BD22" s="191"/>
      <c r="BE22" s="369"/>
      <c r="BF22" s="71">
        <v>1</v>
      </c>
      <c r="BG22" s="408" t="s">
        <v>586</v>
      </c>
      <c r="BH22" s="408" t="s">
        <v>561</v>
      </c>
      <c r="BI22" s="408" t="s">
        <v>587</v>
      </c>
      <c r="BJ22" s="73">
        <v>0</v>
      </c>
      <c r="BK22" s="73">
        <f t="shared" si="0"/>
        <v>1</v>
      </c>
      <c r="BL22" s="74">
        <v>1</v>
      </c>
      <c r="BM22" s="463"/>
      <c r="BN22" s="354" t="s">
        <v>666</v>
      </c>
      <c r="BO22" s="355" t="s">
        <v>40</v>
      </c>
    </row>
    <row r="23" spans="1:67" ht="99" x14ac:dyDescent="0.3">
      <c r="A23" s="86">
        <v>6</v>
      </c>
      <c r="B23" s="68" t="s">
        <v>315</v>
      </c>
      <c r="C23" s="69">
        <v>1</v>
      </c>
      <c r="D23" s="241" t="s">
        <v>316</v>
      </c>
      <c r="E23" s="69" t="s">
        <v>317</v>
      </c>
      <c r="F23" s="69" t="s">
        <v>234</v>
      </c>
      <c r="G23" s="69" t="s">
        <v>132</v>
      </c>
      <c r="H23" s="349">
        <v>45323</v>
      </c>
      <c r="I23" s="350">
        <v>45596</v>
      </c>
      <c r="J23" s="370"/>
      <c r="K23" s="370"/>
      <c r="L23" s="370"/>
      <c r="M23" s="370"/>
      <c r="N23" s="251"/>
      <c r="O23" s="251"/>
      <c r="P23" s="251"/>
      <c r="Q23" s="251"/>
      <c r="R23" s="251"/>
      <c r="S23" s="251"/>
      <c r="T23" s="251"/>
      <c r="U23" s="251"/>
      <c r="V23" s="251"/>
      <c r="W23" s="251"/>
      <c r="X23" s="251"/>
      <c r="Y23" s="251"/>
      <c r="Z23" s="251"/>
      <c r="AA23" s="251"/>
      <c r="AB23" s="251"/>
      <c r="AC23" s="251"/>
      <c r="AD23" s="251"/>
      <c r="AE23" s="251"/>
      <c r="AF23" s="251"/>
      <c r="AG23" s="251"/>
      <c r="AH23" s="251"/>
      <c r="AI23" s="251"/>
      <c r="AJ23" s="251"/>
      <c r="AK23" s="251"/>
      <c r="AL23" s="251"/>
      <c r="AM23" s="251"/>
      <c r="AN23" s="251"/>
      <c r="AO23" s="251"/>
      <c r="AP23" s="251"/>
      <c r="AQ23" s="251"/>
      <c r="AR23" s="251"/>
      <c r="AS23" s="251"/>
      <c r="AT23" s="251"/>
      <c r="AU23" s="251"/>
      <c r="AV23" s="251"/>
      <c r="AW23" s="251"/>
      <c r="AX23" s="370"/>
      <c r="AY23" s="370"/>
      <c r="AZ23" s="370"/>
      <c r="BA23" s="370"/>
      <c r="BB23" s="370"/>
      <c r="BC23" s="370"/>
      <c r="BD23" s="370"/>
      <c r="BE23" s="371"/>
      <c r="BF23" s="71">
        <v>1</v>
      </c>
      <c r="BG23" s="423"/>
      <c r="BH23" s="424"/>
      <c r="BI23" s="425"/>
      <c r="BJ23" s="73">
        <v>1</v>
      </c>
      <c r="BK23" s="73">
        <f t="shared" si="0"/>
        <v>1</v>
      </c>
      <c r="BL23" s="74"/>
      <c r="BM23" s="74">
        <f>+BK23</f>
        <v>1</v>
      </c>
      <c r="BN23" s="343" t="s">
        <v>475</v>
      </c>
      <c r="BO23" s="348" t="s">
        <v>40</v>
      </c>
    </row>
    <row r="24" spans="1:67" ht="226.5" customHeight="1" x14ac:dyDescent="0.3">
      <c r="A24" s="575">
        <v>7</v>
      </c>
      <c r="B24" s="84" t="s">
        <v>319</v>
      </c>
      <c r="C24" s="58">
        <v>1</v>
      </c>
      <c r="D24" s="69" t="s">
        <v>320</v>
      </c>
      <c r="E24" s="69" t="s">
        <v>321</v>
      </c>
      <c r="F24" s="69" t="s">
        <v>322</v>
      </c>
      <c r="G24" s="69" t="s">
        <v>274</v>
      </c>
      <c r="H24" s="349">
        <v>45355</v>
      </c>
      <c r="I24" s="350">
        <v>45626</v>
      </c>
      <c r="J24" s="191"/>
      <c r="K24" s="69"/>
      <c r="L24" s="69"/>
      <c r="M24" s="69"/>
      <c r="N24" s="69"/>
      <c r="O24" s="69"/>
      <c r="P24" s="69"/>
      <c r="Q24" s="69"/>
      <c r="R24" s="69"/>
      <c r="S24" s="69"/>
      <c r="T24" s="251"/>
      <c r="U24" s="251"/>
      <c r="V24" s="69"/>
      <c r="W24" s="69"/>
      <c r="X24" s="69"/>
      <c r="Y24" s="69"/>
      <c r="Z24" s="69"/>
      <c r="AA24" s="69"/>
      <c r="AB24" s="69"/>
      <c r="AC24" s="69"/>
      <c r="AD24" s="69"/>
      <c r="AE24" s="69"/>
      <c r="AF24" s="69"/>
      <c r="AG24" s="69"/>
      <c r="AH24" s="69"/>
      <c r="AI24" s="251"/>
      <c r="AJ24" s="251"/>
      <c r="AK24" s="69"/>
      <c r="AL24" s="69"/>
      <c r="AM24" s="69"/>
      <c r="AN24" s="69"/>
      <c r="AO24" s="69"/>
      <c r="AP24" s="69"/>
      <c r="AQ24" s="69"/>
      <c r="AR24" s="69"/>
      <c r="AS24" s="69"/>
      <c r="AT24" s="69"/>
      <c r="AU24" s="69"/>
      <c r="AV24" s="69"/>
      <c r="AW24" s="69"/>
      <c r="AX24" s="69"/>
      <c r="AY24" s="251"/>
      <c r="AZ24" s="251"/>
      <c r="BA24" s="69"/>
      <c r="BB24" s="69"/>
      <c r="BC24" s="69"/>
      <c r="BD24" s="69"/>
      <c r="BE24" s="240"/>
      <c r="BF24" s="71">
        <v>1</v>
      </c>
      <c r="BG24" s="72" t="s">
        <v>588</v>
      </c>
      <c r="BH24" s="409" t="s">
        <v>589</v>
      </c>
      <c r="BI24" s="408" t="s">
        <v>590</v>
      </c>
      <c r="BJ24" s="73">
        <v>0.33329999999999999</v>
      </c>
      <c r="BK24" s="73">
        <f t="shared" si="0"/>
        <v>1</v>
      </c>
      <c r="BL24" s="74">
        <v>1</v>
      </c>
      <c r="BM24" s="461">
        <f>AVERAGE(BK24:BK25)</f>
        <v>1</v>
      </c>
      <c r="BN24" s="343" t="s">
        <v>594</v>
      </c>
      <c r="BO24" s="348" t="s">
        <v>40</v>
      </c>
    </row>
    <row r="25" spans="1:67" ht="82.5" x14ac:dyDescent="0.3">
      <c r="A25" s="460"/>
      <c r="B25" s="84" t="s">
        <v>319</v>
      </c>
      <c r="C25" s="58">
        <v>2</v>
      </c>
      <c r="D25" s="69" t="s">
        <v>323</v>
      </c>
      <c r="E25" s="69" t="s">
        <v>324</v>
      </c>
      <c r="F25" s="69" t="s">
        <v>325</v>
      </c>
      <c r="G25" s="69" t="s">
        <v>274</v>
      </c>
      <c r="H25" s="349">
        <v>45444</v>
      </c>
      <c r="I25" s="350">
        <v>45471</v>
      </c>
      <c r="J25" s="191"/>
      <c r="K25" s="69"/>
      <c r="L25" s="69"/>
      <c r="M25" s="69"/>
      <c r="N25" s="69"/>
      <c r="O25" s="69"/>
      <c r="P25" s="69"/>
      <c r="Q25" s="69"/>
      <c r="R25" s="69"/>
      <c r="S25" s="69"/>
      <c r="T25" s="69"/>
      <c r="U25" s="69"/>
      <c r="V25" s="69"/>
      <c r="W25" s="69"/>
      <c r="X25" s="69"/>
      <c r="Y25" s="69"/>
      <c r="Z25" s="69"/>
      <c r="AA25" s="69"/>
      <c r="AB25" s="69"/>
      <c r="AC25" s="69"/>
      <c r="AD25" s="251"/>
      <c r="AE25" s="251"/>
      <c r="AF25" s="251"/>
      <c r="AG25" s="251"/>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240"/>
      <c r="BF25" s="71">
        <v>1</v>
      </c>
      <c r="BG25" s="72"/>
      <c r="BH25" s="416"/>
      <c r="BI25" s="426"/>
      <c r="BJ25" s="73">
        <v>0</v>
      </c>
      <c r="BK25" s="73">
        <f t="shared" si="0"/>
        <v>1</v>
      </c>
      <c r="BL25" s="74">
        <v>1</v>
      </c>
      <c r="BM25" s="463"/>
      <c r="BN25" s="354" t="s">
        <v>476</v>
      </c>
      <c r="BO25" s="355" t="s">
        <v>40</v>
      </c>
    </row>
    <row r="26" spans="1:67" ht="66" x14ac:dyDescent="0.3">
      <c r="A26" s="86">
        <v>8</v>
      </c>
      <c r="B26" s="68" t="s">
        <v>326</v>
      </c>
      <c r="C26" s="58">
        <v>1</v>
      </c>
      <c r="D26" s="58" t="s">
        <v>327</v>
      </c>
      <c r="E26" s="69" t="s">
        <v>37</v>
      </c>
      <c r="F26" s="69" t="s">
        <v>328</v>
      </c>
      <c r="G26" s="69" t="s">
        <v>274</v>
      </c>
      <c r="H26" s="349">
        <v>45506</v>
      </c>
      <c r="I26" s="350">
        <v>45596</v>
      </c>
      <c r="J26" s="191"/>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251"/>
      <c r="AM26" s="251"/>
      <c r="AN26" s="251"/>
      <c r="AO26" s="251"/>
      <c r="AP26" s="251"/>
      <c r="AQ26" s="251"/>
      <c r="AR26" s="251"/>
      <c r="AS26" s="251"/>
      <c r="AT26" s="251"/>
      <c r="AU26" s="251"/>
      <c r="AV26" s="251"/>
      <c r="AW26" s="251"/>
      <c r="AX26" s="69"/>
      <c r="AY26" s="69"/>
      <c r="AZ26" s="69"/>
      <c r="BA26" s="69"/>
      <c r="BB26" s="69"/>
      <c r="BC26" s="69"/>
      <c r="BD26" s="69"/>
      <c r="BE26" s="240"/>
      <c r="BF26" s="71">
        <v>1</v>
      </c>
      <c r="BG26" s="72"/>
      <c r="BH26" s="427"/>
      <c r="BI26" s="428"/>
      <c r="BJ26" s="73">
        <v>0</v>
      </c>
      <c r="BK26" s="73">
        <f t="shared" si="0"/>
        <v>1</v>
      </c>
      <c r="BL26" s="74">
        <v>1</v>
      </c>
      <c r="BM26" s="74">
        <f>+BK26</f>
        <v>1</v>
      </c>
      <c r="BN26" s="354" t="s">
        <v>464</v>
      </c>
      <c r="BO26" s="355" t="s">
        <v>40</v>
      </c>
    </row>
    <row r="27" spans="1:67" ht="49.5" x14ac:dyDescent="0.3">
      <c r="A27" s="575">
        <v>9</v>
      </c>
      <c r="B27" s="68" t="s">
        <v>329</v>
      </c>
      <c r="C27" s="69">
        <v>1</v>
      </c>
      <c r="D27" s="69" t="s">
        <v>330</v>
      </c>
      <c r="E27" s="241" t="s">
        <v>331</v>
      </c>
      <c r="F27" s="372" t="s">
        <v>332</v>
      </c>
      <c r="G27" s="241" t="s">
        <v>179</v>
      </c>
      <c r="H27" s="373">
        <v>45324</v>
      </c>
      <c r="I27" s="374">
        <v>45626</v>
      </c>
      <c r="J27" s="191"/>
      <c r="K27" s="69"/>
      <c r="L27" s="69"/>
      <c r="M27" s="69"/>
      <c r="N27" s="251"/>
      <c r="O27" s="251"/>
      <c r="P27" s="251"/>
      <c r="Q27" s="251"/>
      <c r="R27" s="251"/>
      <c r="S27" s="251"/>
      <c r="T27" s="251"/>
      <c r="U27" s="251"/>
      <c r="V27" s="251"/>
      <c r="W27" s="251"/>
      <c r="X27" s="251"/>
      <c r="Y27" s="251"/>
      <c r="Z27" s="251"/>
      <c r="AA27" s="251"/>
      <c r="AB27" s="251"/>
      <c r="AC27" s="251"/>
      <c r="AD27" s="251"/>
      <c r="AE27" s="251"/>
      <c r="AF27" s="251"/>
      <c r="AG27" s="251"/>
      <c r="AH27" s="251"/>
      <c r="AI27" s="251"/>
      <c r="AJ27" s="251"/>
      <c r="AK27" s="251"/>
      <c r="AL27" s="251"/>
      <c r="AM27" s="251"/>
      <c r="AN27" s="251"/>
      <c r="AO27" s="251"/>
      <c r="AP27" s="251"/>
      <c r="AQ27" s="251"/>
      <c r="AR27" s="251"/>
      <c r="AS27" s="251"/>
      <c r="AT27" s="251"/>
      <c r="AU27" s="251"/>
      <c r="AV27" s="251"/>
      <c r="AW27" s="251"/>
      <c r="AX27" s="251"/>
      <c r="AY27" s="251"/>
      <c r="AZ27" s="251"/>
      <c r="BA27" s="251"/>
      <c r="BB27" s="69"/>
      <c r="BC27" s="69"/>
      <c r="BD27" s="69"/>
      <c r="BE27" s="240"/>
      <c r="BF27" s="71">
        <v>1</v>
      </c>
      <c r="BG27" s="72"/>
      <c r="BH27" s="416"/>
      <c r="BI27" s="426"/>
      <c r="BJ27" s="73">
        <v>1</v>
      </c>
      <c r="BK27" s="73">
        <f t="shared" si="0"/>
        <v>1</v>
      </c>
      <c r="BL27" s="74">
        <v>1</v>
      </c>
      <c r="BM27" s="461">
        <v>1</v>
      </c>
      <c r="BN27" s="354" t="s">
        <v>318</v>
      </c>
      <c r="BO27" s="348" t="s">
        <v>40</v>
      </c>
    </row>
    <row r="28" spans="1:67" ht="82.5" x14ac:dyDescent="0.3">
      <c r="A28" s="459"/>
      <c r="B28" s="68" t="s">
        <v>329</v>
      </c>
      <c r="C28" s="58">
        <v>2</v>
      </c>
      <c r="D28" s="69" t="s">
        <v>333</v>
      </c>
      <c r="E28" s="274" t="s">
        <v>334</v>
      </c>
      <c r="F28" s="294" t="s">
        <v>335</v>
      </c>
      <c r="G28" s="241" t="s">
        <v>179</v>
      </c>
      <c r="H28" s="373">
        <v>45324</v>
      </c>
      <c r="I28" s="375">
        <v>45626</v>
      </c>
      <c r="J28" s="191"/>
      <c r="K28" s="69"/>
      <c r="L28" s="69"/>
      <c r="M28" s="69"/>
      <c r="N28" s="251"/>
      <c r="O28" s="251"/>
      <c r="P28" s="251"/>
      <c r="Q28" s="251"/>
      <c r="R28" s="251"/>
      <c r="S28" s="251"/>
      <c r="T28" s="251"/>
      <c r="U28" s="251"/>
      <c r="V28" s="251"/>
      <c r="W28" s="251"/>
      <c r="X28" s="251"/>
      <c r="Y28" s="251"/>
      <c r="Z28" s="251"/>
      <c r="AA28" s="251"/>
      <c r="AB28" s="251"/>
      <c r="AC28" s="251"/>
      <c r="AD28" s="251"/>
      <c r="AE28" s="251"/>
      <c r="AF28" s="251"/>
      <c r="AG28" s="251"/>
      <c r="AH28" s="251"/>
      <c r="AI28" s="251"/>
      <c r="AJ28" s="251"/>
      <c r="AK28" s="251"/>
      <c r="AL28" s="251"/>
      <c r="AM28" s="251"/>
      <c r="AN28" s="251"/>
      <c r="AO28" s="251"/>
      <c r="AP28" s="251"/>
      <c r="AQ28" s="251"/>
      <c r="AR28" s="251"/>
      <c r="AS28" s="251"/>
      <c r="AT28" s="251"/>
      <c r="AU28" s="251"/>
      <c r="AV28" s="251"/>
      <c r="AW28" s="251"/>
      <c r="AX28" s="251"/>
      <c r="AY28" s="251"/>
      <c r="AZ28" s="251"/>
      <c r="BA28" s="251"/>
      <c r="BB28" s="69"/>
      <c r="BC28" s="69"/>
      <c r="BD28" s="69"/>
      <c r="BE28" s="240"/>
      <c r="BF28" s="71">
        <v>1</v>
      </c>
      <c r="BG28" s="72"/>
      <c r="BH28" s="429"/>
      <c r="BI28" s="430"/>
      <c r="BJ28" s="73">
        <v>0</v>
      </c>
      <c r="BK28" s="73">
        <f t="shared" si="0"/>
        <v>1</v>
      </c>
      <c r="BL28" s="74">
        <v>1</v>
      </c>
      <c r="BM28" s="462"/>
      <c r="BN28" s="376" t="s">
        <v>471</v>
      </c>
      <c r="BO28" s="355" t="s">
        <v>40</v>
      </c>
    </row>
    <row r="29" spans="1:67" ht="157.5" customHeight="1" x14ac:dyDescent="0.3">
      <c r="A29" s="459"/>
      <c r="B29" s="68" t="s">
        <v>329</v>
      </c>
      <c r="C29" s="58">
        <v>3</v>
      </c>
      <c r="D29" s="69" t="s">
        <v>336</v>
      </c>
      <c r="E29" s="82" t="s">
        <v>337</v>
      </c>
      <c r="F29" s="82" t="s">
        <v>338</v>
      </c>
      <c r="G29" s="337" t="s">
        <v>266</v>
      </c>
      <c r="H29" s="352">
        <v>45323</v>
      </c>
      <c r="I29" s="353">
        <v>45626</v>
      </c>
      <c r="J29" s="191"/>
      <c r="K29" s="69"/>
      <c r="L29" s="69"/>
      <c r="M29" s="69"/>
      <c r="N29" s="251"/>
      <c r="O29" s="251"/>
      <c r="P29" s="251"/>
      <c r="Q29" s="251"/>
      <c r="R29" s="251"/>
      <c r="S29" s="251"/>
      <c r="T29" s="251"/>
      <c r="U29" s="251"/>
      <c r="V29" s="251"/>
      <c r="W29" s="251"/>
      <c r="X29" s="251"/>
      <c r="Y29" s="251"/>
      <c r="Z29" s="251"/>
      <c r="AA29" s="251"/>
      <c r="AB29" s="251"/>
      <c r="AC29" s="251"/>
      <c r="AD29" s="251"/>
      <c r="AE29" s="251"/>
      <c r="AF29" s="251"/>
      <c r="AG29" s="251"/>
      <c r="AH29" s="251"/>
      <c r="AI29" s="251"/>
      <c r="AJ29" s="251"/>
      <c r="AK29" s="251"/>
      <c r="AL29" s="251"/>
      <c r="AM29" s="251"/>
      <c r="AN29" s="251"/>
      <c r="AO29" s="251"/>
      <c r="AP29" s="251"/>
      <c r="AQ29" s="251"/>
      <c r="AR29" s="251"/>
      <c r="AS29" s="251"/>
      <c r="AT29" s="251"/>
      <c r="AU29" s="251"/>
      <c r="AV29" s="251"/>
      <c r="AW29" s="251"/>
      <c r="AX29" s="251"/>
      <c r="AY29" s="251"/>
      <c r="AZ29" s="251"/>
      <c r="BA29" s="251"/>
      <c r="BB29" s="69"/>
      <c r="BC29" s="69"/>
      <c r="BD29" s="69"/>
      <c r="BE29" s="240"/>
      <c r="BF29" s="71">
        <v>1</v>
      </c>
      <c r="BG29" s="72" t="s">
        <v>591</v>
      </c>
      <c r="BH29" s="407" t="s">
        <v>592</v>
      </c>
      <c r="BI29" s="367" t="s">
        <v>593</v>
      </c>
      <c r="BJ29" s="73">
        <v>0.33329999999999999</v>
      </c>
      <c r="BK29" s="73">
        <v>0.67</v>
      </c>
      <c r="BL29" s="74">
        <v>1</v>
      </c>
      <c r="BM29" s="462"/>
      <c r="BN29" s="354" t="s">
        <v>667</v>
      </c>
      <c r="BO29" s="348" t="s">
        <v>40</v>
      </c>
    </row>
    <row r="30" spans="1:67" ht="66" x14ac:dyDescent="0.3">
      <c r="A30" s="459"/>
      <c r="B30" s="68" t="s">
        <v>329</v>
      </c>
      <c r="C30" s="69">
        <v>4</v>
      </c>
      <c r="D30" s="69" t="s">
        <v>339</v>
      </c>
      <c r="E30" s="362" t="s">
        <v>340</v>
      </c>
      <c r="F30" s="362" t="s">
        <v>338</v>
      </c>
      <c r="G30" s="69" t="s">
        <v>341</v>
      </c>
      <c r="H30" s="366">
        <v>45323</v>
      </c>
      <c r="I30" s="339">
        <v>45626</v>
      </c>
      <c r="J30" s="191"/>
      <c r="K30" s="69"/>
      <c r="L30" s="69"/>
      <c r="M30" s="69"/>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251"/>
      <c r="AM30" s="251"/>
      <c r="AN30" s="251"/>
      <c r="AO30" s="251"/>
      <c r="AP30" s="251"/>
      <c r="AQ30" s="251"/>
      <c r="AR30" s="251"/>
      <c r="AS30" s="251"/>
      <c r="AT30" s="251"/>
      <c r="AU30" s="251"/>
      <c r="AV30" s="251"/>
      <c r="AW30" s="251"/>
      <c r="AX30" s="251"/>
      <c r="AY30" s="251"/>
      <c r="AZ30" s="251"/>
      <c r="BA30" s="251"/>
      <c r="BB30" s="69"/>
      <c r="BC30" s="69"/>
      <c r="BD30" s="69"/>
      <c r="BE30" s="240"/>
      <c r="BF30" s="71">
        <v>1</v>
      </c>
      <c r="BG30" s="72"/>
      <c r="BH30" s="431"/>
      <c r="BI30" s="415"/>
      <c r="BJ30" s="73">
        <v>0.1</v>
      </c>
      <c r="BK30" s="73">
        <f t="shared" si="0"/>
        <v>1</v>
      </c>
      <c r="BL30" s="74">
        <v>1</v>
      </c>
      <c r="BM30" s="462"/>
      <c r="BN30" s="354" t="s">
        <v>472</v>
      </c>
      <c r="BO30" s="348" t="s">
        <v>40</v>
      </c>
    </row>
    <row r="31" spans="1:67" ht="66" x14ac:dyDescent="0.3">
      <c r="A31" s="460"/>
      <c r="B31" s="68" t="s">
        <v>329</v>
      </c>
      <c r="C31" s="69">
        <v>5</v>
      </c>
      <c r="D31" s="241" t="s">
        <v>342</v>
      </c>
      <c r="E31" s="241" t="s">
        <v>343</v>
      </c>
      <c r="F31" s="241" t="s">
        <v>344</v>
      </c>
      <c r="G31" s="241" t="s">
        <v>345</v>
      </c>
      <c r="H31" s="377">
        <v>45324</v>
      </c>
      <c r="I31" s="378">
        <v>45504</v>
      </c>
      <c r="J31" s="191"/>
      <c r="K31" s="69"/>
      <c r="L31" s="69"/>
      <c r="M31" s="69"/>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69"/>
      <c r="AM31" s="69"/>
      <c r="AN31" s="69"/>
      <c r="AO31" s="69"/>
      <c r="AP31" s="69"/>
      <c r="AQ31" s="69"/>
      <c r="AR31" s="69"/>
      <c r="AS31" s="69"/>
      <c r="AT31" s="69"/>
      <c r="AU31" s="69"/>
      <c r="AV31" s="69"/>
      <c r="AW31" s="69"/>
      <c r="AX31" s="69"/>
      <c r="AY31" s="69"/>
      <c r="AZ31" s="69"/>
      <c r="BA31" s="69"/>
      <c r="BB31" s="69"/>
      <c r="BC31" s="69"/>
      <c r="BD31" s="69"/>
      <c r="BE31" s="240"/>
      <c r="BF31" s="71">
        <v>1</v>
      </c>
      <c r="BG31" s="72"/>
      <c r="BH31" s="432"/>
      <c r="BI31" s="412"/>
      <c r="BJ31" s="73">
        <v>0.5</v>
      </c>
      <c r="BK31" s="73">
        <f t="shared" si="0"/>
        <v>1</v>
      </c>
      <c r="BL31" s="74">
        <v>1</v>
      </c>
      <c r="BM31" s="463"/>
      <c r="BN31" s="354" t="s">
        <v>473</v>
      </c>
      <c r="BO31" s="348" t="s">
        <v>40</v>
      </c>
    </row>
    <row r="32" spans="1:67" ht="99" x14ac:dyDescent="0.3">
      <c r="A32" s="575">
        <v>10</v>
      </c>
      <c r="B32" s="68" t="s">
        <v>346</v>
      </c>
      <c r="C32" s="69">
        <v>1</v>
      </c>
      <c r="D32" s="69" t="s">
        <v>465</v>
      </c>
      <c r="E32" s="69" t="s">
        <v>348</v>
      </c>
      <c r="F32" s="362" t="s">
        <v>338</v>
      </c>
      <c r="G32" s="69" t="s">
        <v>199</v>
      </c>
      <c r="H32" s="352">
        <v>45323</v>
      </c>
      <c r="I32" s="353">
        <v>45626</v>
      </c>
      <c r="J32" s="191"/>
      <c r="K32" s="69"/>
      <c r="L32" s="69"/>
      <c r="M32" s="69"/>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1"/>
      <c r="AV32" s="251"/>
      <c r="AW32" s="251"/>
      <c r="AX32" s="251"/>
      <c r="AY32" s="251"/>
      <c r="AZ32" s="251"/>
      <c r="BA32" s="251"/>
      <c r="BB32" s="69"/>
      <c r="BC32" s="69"/>
      <c r="BD32" s="69"/>
      <c r="BE32" s="240"/>
      <c r="BF32" s="71">
        <v>1</v>
      </c>
      <c r="BG32" s="72"/>
      <c r="BH32" s="416"/>
      <c r="BI32" s="426"/>
      <c r="BJ32" s="73">
        <v>1</v>
      </c>
      <c r="BK32" s="73">
        <f t="shared" si="0"/>
        <v>1</v>
      </c>
      <c r="BL32" s="74">
        <v>1</v>
      </c>
      <c r="BM32" s="74">
        <f>+BK32</f>
        <v>1</v>
      </c>
      <c r="BN32" s="354" t="s">
        <v>318</v>
      </c>
      <c r="BO32" s="348" t="s">
        <v>40</v>
      </c>
    </row>
    <row r="33" spans="1:67" ht="129.75" customHeight="1" x14ac:dyDescent="0.3">
      <c r="A33" s="464"/>
      <c r="B33" s="91" t="s">
        <v>349</v>
      </c>
      <c r="C33" s="92">
        <v>2</v>
      </c>
      <c r="D33" s="379" t="s">
        <v>466</v>
      </c>
      <c r="E33" s="379" t="s">
        <v>351</v>
      </c>
      <c r="F33" s="380" t="s">
        <v>338</v>
      </c>
      <c r="G33" s="379" t="s">
        <v>199</v>
      </c>
      <c r="H33" s="381">
        <v>45323</v>
      </c>
      <c r="I33" s="382">
        <v>45626</v>
      </c>
      <c r="J33" s="383"/>
      <c r="K33" s="383"/>
      <c r="L33" s="383"/>
      <c r="M33" s="383"/>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337"/>
      <c r="BC33" s="337"/>
      <c r="BD33" s="337"/>
      <c r="BE33" s="384"/>
      <c r="BF33" s="71">
        <v>1</v>
      </c>
      <c r="BG33" s="72"/>
      <c r="BH33" s="431"/>
      <c r="BI33" s="415"/>
      <c r="BJ33" s="73">
        <v>0.1</v>
      </c>
      <c r="BK33" s="73">
        <f t="shared" si="0"/>
        <v>1</v>
      </c>
      <c r="BL33" s="74">
        <v>1</v>
      </c>
      <c r="BM33" s="74">
        <f>+BK33</f>
        <v>1</v>
      </c>
      <c r="BN33" s="354" t="s">
        <v>474</v>
      </c>
      <c r="BO33" s="385" t="s">
        <v>40</v>
      </c>
    </row>
    <row r="34" spans="1:67" ht="18" customHeight="1" x14ac:dyDescent="0.3">
      <c r="A34" s="525" t="s">
        <v>352</v>
      </c>
      <c r="B34" s="453"/>
      <c r="C34" s="453"/>
      <c r="D34" s="453"/>
      <c r="E34" s="453"/>
      <c r="F34" s="453"/>
      <c r="G34" s="453"/>
      <c r="H34" s="453"/>
      <c r="I34" s="453"/>
      <c r="J34" s="453"/>
      <c r="K34" s="453"/>
      <c r="L34" s="453"/>
      <c r="M34" s="453"/>
      <c r="N34" s="453"/>
      <c r="O34" s="453"/>
      <c r="P34" s="453"/>
      <c r="Q34" s="453"/>
      <c r="R34" s="453"/>
      <c r="S34" s="453"/>
      <c r="T34" s="453"/>
      <c r="U34" s="453"/>
      <c r="V34" s="453"/>
      <c r="W34" s="453"/>
      <c r="X34" s="453"/>
      <c r="Y34" s="453"/>
      <c r="Z34" s="453"/>
      <c r="AA34" s="453"/>
      <c r="AB34" s="453"/>
      <c r="AC34" s="453"/>
      <c r="AD34" s="453"/>
      <c r="AE34" s="453"/>
      <c r="AF34" s="453"/>
      <c r="AG34" s="453"/>
      <c r="AH34" s="453"/>
      <c r="AI34" s="453"/>
      <c r="AJ34" s="453"/>
      <c r="AK34" s="453"/>
      <c r="AL34" s="453"/>
      <c r="AM34" s="453"/>
      <c r="AN34" s="453"/>
      <c r="AO34" s="453"/>
      <c r="AP34" s="453"/>
      <c r="AQ34" s="453"/>
      <c r="AR34" s="453"/>
      <c r="AS34" s="453"/>
      <c r="AT34" s="453"/>
      <c r="AU34" s="453"/>
      <c r="AV34" s="453"/>
      <c r="AW34" s="453"/>
      <c r="AX34" s="453"/>
      <c r="AY34" s="453"/>
      <c r="AZ34" s="453"/>
      <c r="BA34" s="453"/>
      <c r="BB34" s="453"/>
      <c r="BC34" s="453"/>
      <c r="BD34" s="453"/>
      <c r="BE34" s="453"/>
      <c r="BF34" s="453"/>
      <c r="BG34" s="453"/>
      <c r="BH34" s="453"/>
      <c r="BI34" s="454"/>
      <c r="BJ34" s="454"/>
      <c r="BK34" s="453"/>
      <c r="BL34" s="455"/>
      <c r="BM34" s="574">
        <f>AVERAGE(BM5:BM33)</f>
        <v>1</v>
      </c>
      <c r="BN34" s="529"/>
    </row>
  </sheetData>
  <autoFilter ref="A4:BO34" xr:uid="{00000000-0009-0000-0000-000004000000}">
    <filterColumn colId="0" showButton="0"/>
    <filterColumn colId="2" showButton="0"/>
  </autoFilter>
  <mergeCells count="41">
    <mergeCell ref="A1:I1"/>
    <mergeCell ref="A2:I2"/>
    <mergeCell ref="J2:BE2"/>
    <mergeCell ref="A3:B4"/>
    <mergeCell ref="C3:D4"/>
    <mergeCell ref="E3:E4"/>
    <mergeCell ref="F3:F4"/>
    <mergeCell ref="G3:G4"/>
    <mergeCell ref="H3:I3"/>
    <mergeCell ref="J3:M3"/>
    <mergeCell ref="N3:Q3"/>
    <mergeCell ref="R3:U3"/>
    <mergeCell ref="V3:Y3"/>
    <mergeCell ref="Z3:AC3"/>
    <mergeCell ref="A34:BL34"/>
    <mergeCell ref="BM34:BN34"/>
    <mergeCell ref="A5:A13"/>
    <mergeCell ref="BM5:BM13"/>
    <mergeCell ref="A14:A15"/>
    <mergeCell ref="BM14:BM15"/>
    <mergeCell ref="A16:A18"/>
    <mergeCell ref="BM16:BM18"/>
    <mergeCell ref="BM20:BM22"/>
    <mergeCell ref="A20:A22"/>
    <mergeCell ref="A24:A25"/>
    <mergeCell ref="A27:A31"/>
    <mergeCell ref="A32:A33"/>
    <mergeCell ref="BM24:BM25"/>
    <mergeCell ref="BM27:BM31"/>
    <mergeCell ref="BJ3:BO3"/>
    <mergeCell ref="BF3:BF4"/>
    <mergeCell ref="BG3:BG4"/>
    <mergeCell ref="BH3:BH4"/>
    <mergeCell ref="AD3:AG3"/>
    <mergeCell ref="AH3:AK3"/>
    <mergeCell ref="AL3:AO3"/>
    <mergeCell ref="AP3:AS3"/>
    <mergeCell ref="AT3:AW3"/>
    <mergeCell ref="AX3:BA3"/>
    <mergeCell ref="BB3:BE3"/>
    <mergeCell ref="BI3:BI4"/>
  </mergeCells>
  <dataValidations count="1">
    <dataValidation type="list" allowBlank="1" showErrorMessage="1" sqref="BO5:BO33" xr:uid="{00000000-0002-0000-0400-000000000000}">
      <formula1>"CUMPLIDA,EN EJECUCIÓN,FUERA DE TERMINO,INCUMPLIDA,SIN INICIO DE EJECUCION,INICIO PROGRAMADO DESPUES DE LA FECHA DE CORTE"</formula1>
    </dataValidation>
  </dataValidations>
  <hyperlinks>
    <hyperlink ref="BH5" r:id="rId1" xr:uid="{00000000-0004-0000-0400-000000000000}"/>
    <hyperlink ref="BH10" r:id="rId2" xr:uid="{00000000-0004-0000-0400-000001000000}"/>
    <hyperlink ref="BH15" r:id="rId3" xr:uid="{00000000-0004-0000-0400-000002000000}"/>
    <hyperlink ref="BH9" r:id="rId4" location="search/bolet%C3%ADn+interno+26/FMfcgzQXJQMktghHQQntDmrXQqlsqsnF" xr:uid="{00000000-0004-0000-0400-000003000000}"/>
  </hyperlinks>
  <pageMargins left="0.7" right="0.7" top="0.75" bottom="0.75" header="0" footer="0"/>
  <pageSetup orientation="landscape"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9900"/>
  </sheetPr>
  <dimension ref="A1:BN12"/>
  <sheetViews>
    <sheetView topLeftCell="BI4" zoomScale="80" zoomScaleNormal="80" workbookViewId="0">
      <selection activeCell="F5" sqref="F5"/>
    </sheetView>
  </sheetViews>
  <sheetFormatPr baseColWidth="10" defaultColWidth="12.625" defaultRowHeight="15" customHeight="1" x14ac:dyDescent="0.3"/>
  <cols>
    <col min="1" max="1" width="4.75" style="61" customWidth="1"/>
    <col min="2" max="2" width="25.625" style="61" customWidth="1"/>
    <col min="3" max="3" width="3.125" style="61" customWidth="1"/>
    <col min="4" max="4" width="30.625" style="61" customWidth="1"/>
    <col min="5" max="5" width="18.625" style="61" customWidth="1"/>
    <col min="6" max="6" width="16.5" style="61" customWidth="1"/>
    <col min="7" max="7" width="15.875" style="61" customWidth="1"/>
    <col min="8" max="9" width="11.375" style="61" customWidth="1"/>
    <col min="10" max="57" width="2.75" style="61" hidden="1" customWidth="1"/>
    <col min="58" max="58" width="21.875" style="61" customWidth="1"/>
    <col min="59" max="59" width="60.875" style="61" customWidth="1"/>
    <col min="60" max="60" width="31.25" style="61" customWidth="1"/>
    <col min="61" max="61" width="12.75" style="61" customWidth="1"/>
    <col min="62" max="63" width="12.625" style="61"/>
    <col min="64" max="64" width="15.375" style="61" customWidth="1"/>
    <col min="65" max="65" width="34.25" style="61" customWidth="1"/>
    <col min="66" max="66" width="19.25" style="61" customWidth="1"/>
    <col min="67" max="16384" width="12.625" style="61"/>
  </cols>
  <sheetData>
    <row r="1" spans="1:66" ht="66" customHeight="1" x14ac:dyDescent="0.3">
      <c r="A1" s="521" t="s">
        <v>0</v>
      </c>
      <c r="B1" s="479"/>
      <c r="C1" s="479"/>
      <c r="D1" s="479"/>
      <c r="E1" s="479"/>
      <c r="F1" s="479"/>
      <c r="G1" s="479"/>
      <c r="H1" s="479"/>
      <c r="I1" s="479"/>
    </row>
    <row r="2" spans="1:66" ht="51" customHeight="1" x14ac:dyDescent="0.3">
      <c r="A2" s="584" t="s">
        <v>353</v>
      </c>
      <c r="B2" s="481"/>
      <c r="C2" s="481"/>
      <c r="D2" s="481"/>
      <c r="E2" s="481"/>
      <c r="F2" s="481"/>
      <c r="G2" s="481"/>
      <c r="H2" s="481"/>
      <c r="I2" s="482"/>
      <c r="J2" s="578" t="s">
        <v>2</v>
      </c>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c r="AN2" s="479"/>
      <c r="AO2" s="479"/>
      <c r="AP2" s="479"/>
      <c r="AQ2" s="479"/>
      <c r="AR2" s="479"/>
      <c r="AS2" s="479"/>
      <c r="AT2" s="479"/>
      <c r="AU2" s="479"/>
      <c r="AV2" s="479"/>
      <c r="AW2" s="479"/>
      <c r="AX2" s="479"/>
      <c r="AY2" s="479"/>
      <c r="AZ2" s="479"/>
      <c r="BA2" s="479"/>
      <c r="BB2" s="479"/>
      <c r="BC2" s="479"/>
      <c r="BD2" s="479"/>
      <c r="BE2" s="479"/>
    </row>
    <row r="3" spans="1:66" ht="30.75" customHeight="1" x14ac:dyDescent="0.3">
      <c r="A3" s="579" t="s">
        <v>3</v>
      </c>
      <c r="B3" s="580"/>
      <c r="C3" s="581" t="s">
        <v>4</v>
      </c>
      <c r="D3" s="580"/>
      <c r="E3" s="582" t="s">
        <v>5</v>
      </c>
      <c r="F3" s="582" t="s">
        <v>6</v>
      </c>
      <c r="G3" s="582" t="s">
        <v>7</v>
      </c>
      <c r="H3" s="540" t="s">
        <v>8</v>
      </c>
      <c r="I3" s="541"/>
      <c r="J3" s="583" t="s">
        <v>9</v>
      </c>
      <c r="K3" s="466"/>
      <c r="L3" s="466"/>
      <c r="M3" s="457"/>
      <c r="N3" s="583" t="s">
        <v>10</v>
      </c>
      <c r="O3" s="466"/>
      <c r="P3" s="466"/>
      <c r="Q3" s="457"/>
      <c r="R3" s="583" t="s">
        <v>11</v>
      </c>
      <c r="S3" s="466"/>
      <c r="T3" s="466"/>
      <c r="U3" s="457"/>
      <c r="V3" s="583" t="s">
        <v>12</v>
      </c>
      <c r="W3" s="466"/>
      <c r="X3" s="466"/>
      <c r="Y3" s="457"/>
      <c r="Z3" s="572" t="s">
        <v>13</v>
      </c>
      <c r="AA3" s="466"/>
      <c r="AB3" s="466"/>
      <c r="AC3" s="457"/>
      <c r="AD3" s="572" t="s">
        <v>14</v>
      </c>
      <c r="AE3" s="466"/>
      <c r="AF3" s="466"/>
      <c r="AG3" s="457"/>
      <c r="AH3" s="572" t="s">
        <v>15</v>
      </c>
      <c r="AI3" s="466"/>
      <c r="AJ3" s="466"/>
      <c r="AK3" s="457"/>
      <c r="AL3" s="572" t="s">
        <v>16</v>
      </c>
      <c r="AM3" s="466"/>
      <c r="AN3" s="466"/>
      <c r="AO3" s="457"/>
      <c r="AP3" s="572" t="s">
        <v>17</v>
      </c>
      <c r="AQ3" s="466"/>
      <c r="AR3" s="466"/>
      <c r="AS3" s="457"/>
      <c r="AT3" s="572" t="s">
        <v>18</v>
      </c>
      <c r="AU3" s="466"/>
      <c r="AV3" s="466"/>
      <c r="AW3" s="457"/>
      <c r="AX3" s="572" t="s">
        <v>19</v>
      </c>
      <c r="AY3" s="466"/>
      <c r="AZ3" s="466"/>
      <c r="BA3" s="457"/>
      <c r="BB3" s="572" t="s">
        <v>20</v>
      </c>
      <c r="BC3" s="466"/>
      <c r="BD3" s="466"/>
      <c r="BE3" s="457"/>
      <c r="BF3" s="530" t="s">
        <v>480</v>
      </c>
      <c r="BG3" s="530" t="s">
        <v>21</v>
      </c>
      <c r="BH3" s="530" t="s">
        <v>22</v>
      </c>
      <c r="BI3" s="531" t="s">
        <v>23</v>
      </c>
      <c r="BJ3" s="532"/>
      <c r="BK3" s="532"/>
      <c r="BL3" s="532"/>
      <c r="BM3" s="532"/>
      <c r="BN3" s="533"/>
    </row>
    <row r="4" spans="1:66" ht="64.5" customHeight="1" x14ac:dyDescent="0.3">
      <c r="A4" s="486"/>
      <c r="B4" s="487"/>
      <c r="C4" s="489"/>
      <c r="D4" s="487"/>
      <c r="E4" s="463"/>
      <c r="F4" s="463"/>
      <c r="G4" s="463"/>
      <c r="H4" s="314" t="s">
        <v>24</v>
      </c>
      <c r="I4" s="315" t="s">
        <v>25</v>
      </c>
      <c r="J4" s="233" t="s">
        <v>26</v>
      </c>
      <c r="K4" s="234" t="s">
        <v>27</v>
      </c>
      <c r="L4" s="234" t="s">
        <v>28</v>
      </c>
      <c r="M4" s="234" t="s">
        <v>29</v>
      </c>
      <c r="N4" s="233" t="s">
        <v>26</v>
      </c>
      <c r="O4" s="234" t="s">
        <v>27</v>
      </c>
      <c r="P4" s="234" t="s">
        <v>28</v>
      </c>
      <c r="Q4" s="234" t="s">
        <v>29</v>
      </c>
      <c r="R4" s="233" t="s">
        <v>26</v>
      </c>
      <c r="S4" s="234" t="s">
        <v>27</v>
      </c>
      <c r="T4" s="234" t="s">
        <v>28</v>
      </c>
      <c r="U4" s="234" t="s">
        <v>29</v>
      </c>
      <c r="V4" s="233" t="s">
        <v>26</v>
      </c>
      <c r="W4" s="234" t="s">
        <v>27</v>
      </c>
      <c r="X4" s="234" t="s">
        <v>28</v>
      </c>
      <c r="Y4" s="234" t="s">
        <v>29</v>
      </c>
      <c r="Z4" s="237" t="s">
        <v>26</v>
      </c>
      <c r="AA4" s="238" t="s">
        <v>27</v>
      </c>
      <c r="AB4" s="238" t="s">
        <v>28</v>
      </c>
      <c r="AC4" s="238" t="s">
        <v>29</v>
      </c>
      <c r="AD4" s="237" t="s">
        <v>26</v>
      </c>
      <c r="AE4" s="238" t="s">
        <v>27</v>
      </c>
      <c r="AF4" s="238" t="s">
        <v>28</v>
      </c>
      <c r="AG4" s="238" t="s">
        <v>29</v>
      </c>
      <c r="AH4" s="237" t="s">
        <v>26</v>
      </c>
      <c r="AI4" s="238" t="s">
        <v>27</v>
      </c>
      <c r="AJ4" s="238" t="s">
        <v>28</v>
      </c>
      <c r="AK4" s="238" t="s">
        <v>29</v>
      </c>
      <c r="AL4" s="237" t="s">
        <v>26</v>
      </c>
      <c r="AM4" s="238" t="s">
        <v>27</v>
      </c>
      <c r="AN4" s="238" t="s">
        <v>28</v>
      </c>
      <c r="AO4" s="238" t="s">
        <v>29</v>
      </c>
      <c r="AP4" s="237" t="s">
        <v>26</v>
      </c>
      <c r="AQ4" s="238" t="s">
        <v>27</v>
      </c>
      <c r="AR4" s="238" t="s">
        <v>28</v>
      </c>
      <c r="AS4" s="238" t="s">
        <v>29</v>
      </c>
      <c r="AT4" s="237" t="s">
        <v>26</v>
      </c>
      <c r="AU4" s="238" t="s">
        <v>27</v>
      </c>
      <c r="AV4" s="238" t="s">
        <v>28</v>
      </c>
      <c r="AW4" s="238" t="s">
        <v>29</v>
      </c>
      <c r="AX4" s="237" t="s">
        <v>26</v>
      </c>
      <c r="AY4" s="238" t="s">
        <v>27</v>
      </c>
      <c r="AZ4" s="238" t="s">
        <v>28</v>
      </c>
      <c r="BA4" s="238" t="s">
        <v>29</v>
      </c>
      <c r="BB4" s="237" t="s">
        <v>26</v>
      </c>
      <c r="BC4" s="238" t="s">
        <v>27</v>
      </c>
      <c r="BD4" s="238" t="s">
        <v>28</v>
      </c>
      <c r="BE4" s="238" t="s">
        <v>29</v>
      </c>
      <c r="BF4" s="463"/>
      <c r="BG4" s="463"/>
      <c r="BH4" s="463"/>
      <c r="BI4" s="228" t="s">
        <v>117</v>
      </c>
      <c r="BJ4" s="228" t="s">
        <v>30</v>
      </c>
      <c r="BK4" s="228" t="s">
        <v>31</v>
      </c>
      <c r="BL4" s="228" t="s">
        <v>32</v>
      </c>
      <c r="BM4" s="229" t="s">
        <v>33</v>
      </c>
      <c r="BN4" s="229" t="s">
        <v>34</v>
      </c>
    </row>
    <row r="5" spans="1:66" ht="99" x14ac:dyDescent="0.3">
      <c r="A5" s="302">
        <v>1</v>
      </c>
      <c r="B5" s="303" t="s">
        <v>354</v>
      </c>
      <c r="C5" s="255">
        <v>1</v>
      </c>
      <c r="D5" s="255" t="s">
        <v>355</v>
      </c>
      <c r="E5" s="255" t="s">
        <v>356</v>
      </c>
      <c r="F5" s="316" t="s">
        <v>357</v>
      </c>
      <c r="G5" s="255" t="s">
        <v>165</v>
      </c>
      <c r="H5" s="317">
        <v>45383</v>
      </c>
      <c r="I5" s="318">
        <v>45626</v>
      </c>
      <c r="J5" s="319"/>
      <c r="K5" s="319"/>
      <c r="L5" s="319"/>
      <c r="M5" s="319"/>
      <c r="N5" s="319"/>
      <c r="O5" s="319"/>
      <c r="P5" s="319"/>
      <c r="Q5" s="319"/>
      <c r="R5" s="319"/>
      <c r="S5" s="319"/>
      <c r="T5" s="319"/>
      <c r="U5" s="319"/>
      <c r="V5" s="251"/>
      <c r="W5" s="251"/>
      <c r="X5" s="251"/>
      <c r="Y5" s="251"/>
      <c r="Z5" s="251"/>
      <c r="AA5" s="251"/>
      <c r="AB5" s="251"/>
      <c r="AC5" s="251"/>
      <c r="AD5" s="251"/>
      <c r="AE5" s="251"/>
      <c r="AF5" s="251"/>
      <c r="AG5" s="251"/>
      <c r="AH5" s="251"/>
      <c r="AI5" s="251"/>
      <c r="AJ5" s="251"/>
      <c r="AK5" s="251"/>
      <c r="AL5" s="251"/>
      <c r="AM5" s="251"/>
      <c r="AN5" s="251"/>
      <c r="AO5" s="251"/>
      <c r="AP5" s="251"/>
      <c r="AQ5" s="251"/>
      <c r="AR5" s="251"/>
      <c r="AS5" s="251"/>
      <c r="AT5" s="251"/>
      <c r="AU5" s="251"/>
      <c r="AV5" s="251"/>
      <c r="AW5" s="251"/>
      <c r="AX5" s="251"/>
      <c r="AY5" s="251"/>
      <c r="AZ5" s="251"/>
      <c r="BA5" s="251"/>
      <c r="BB5" s="319"/>
      <c r="BC5" s="319"/>
      <c r="BD5" s="319"/>
      <c r="BE5" s="320"/>
      <c r="BF5" s="179">
        <v>1</v>
      </c>
      <c r="BG5" s="72" t="s">
        <v>678</v>
      </c>
      <c r="BH5" s="78" t="s">
        <v>595</v>
      </c>
      <c r="BI5" s="304">
        <v>0</v>
      </c>
      <c r="BJ5" s="74">
        <v>0</v>
      </c>
      <c r="BK5" s="305">
        <v>1</v>
      </c>
      <c r="BL5" s="74">
        <v>1</v>
      </c>
      <c r="BM5" s="306" t="s">
        <v>679</v>
      </c>
      <c r="BN5" s="58" t="s">
        <v>40</v>
      </c>
    </row>
    <row r="6" spans="1:66" ht="135.75" customHeight="1" x14ac:dyDescent="0.3">
      <c r="A6" s="302">
        <v>2</v>
      </c>
      <c r="B6" s="307" t="s">
        <v>358</v>
      </c>
      <c r="C6" s="308">
        <v>1</v>
      </c>
      <c r="D6" s="321" t="s">
        <v>359</v>
      </c>
      <c r="E6" s="321" t="s">
        <v>360</v>
      </c>
      <c r="F6" s="321" t="s">
        <v>361</v>
      </c>
      <c r="G6" s="308" t="s">
        <v>165</v>
      </c>
      <c r="H6" s="322">
        <v>45292</v>
      </c>
      <c r="I6" s="323">
        <v>45322</v>
      </c>
      <c r="J6" s="251"/>
      <c r="K6" s="251"/>
      <c r="L6" s="251"/>
      <c r="M6" s="251"/>
      <c r="N6" s="324"/>
      <c r="O6" s="324"/>
      <c r="P6" s="324"/>
      <c r="Q6" s="324"/>
      <c r="R6" s="324"/>
      <c r="S6" s="324"/>
      <c r="T6" s="324"/>
      <c r="U6" s="324"/>
      <c r="V6" s="324"/>
      <c r="W6" s="324"/>
      <c r="X6" s="324"/>
      <c r="Y6" s="324"/>
      <c r="Z6" s="324"/>
      <c r="AA6" s="324"/>
      <c r="AB6" s="324"/>
      <c r="AC6" s="324"/>
      <c r="AD6" s="324"/>
      <c r="AE6" s="324"/>
      <c r="AF6" s="324"/>
      <c r="AG6" s="324"/>
      <c r="AH6" s="324"/>
      <c r="AI6" s="324"/>
      <c r="AJ6" s="324"/>
      <c r="AK6" s="324"/>
      <c r="AL6" s="324"/>
      <c r="AM6" s="324"/>
      <c r="AN6" s="324"/>
      <c r="AO6" s="324"/>
      <c r="AP6" s="324"/>
      <c r="AQ6" s="324"/>
      <c r="AR6" s="324"/>
      <c r="AS6" s="324"/>
      <c r="AT6" s="324"/>
      <c r="AU6" s="324"/>
      <c r="AV6" s="324"/>
      <c r="AW6" s="324"/>
      <c r="AX6" s="324"/>
      <c r="AY6" s="324"/>
      <c r="AZ6" s="324"/>
      <c r="BA6" s="324"/>
      <c r="BB6" s="324"/>
      <c r="BC6" s="324"/>
      <c r="BD6" s="324"/>
      <c r="BE6" s="325"/>
      <c r="BF6" s="179">
        <v>1</v>
      </c>
      <c r="BG6" s="412"/>
      <c r="BH6" s="428"/>
      <c r="BI6" s="304">
        <v>1</v>
      </c>
      <c r="BJ6" s="74">
        <f t="shared" ref="BJ6" si="0">+BF6</f>
        <v>1</v>
      </c>
      <c r="BK6" s="305">
        <v>1</v>
      </c>
      <c r="BL6" s="74">
        <f t="shared" ref="BL6" si="1">+BJ6</f>
        <v>1</v>
      </c>
      <c r="BM6" s="306" t="s">
        <v>52</v>
      </c>
      <c r="BN6" s="94" t="s">
        <v>40</v>
      </c>
    </row>
    <row r="7" spans="1:66" ht="99" x14ac:dyDescent="0.3">
      <c r="A7" s="585">
        <v>3</v>
      </c>
      <c r="B7" s="309" t="s">
        <v>362</v>
      </c>
      <c r="C7" s="308">
        <v>1</v>
      </c>
      <c r="D7" s="308" t="s">
        <v>363</v>
      </c>
      <c r="E7" s="321" t="s">
        <v>364</v>
      </c>
      <c r="F7" s="321" t="s">
        <v>365</v>
      </c>
      <c r="G7" s="308" t="s">
        <v>165</v>
      </c>
      <c r="H7" s="322">
        <v>45323</v>
      </c>
      <c r="I7" s="326">
        <v>45626</v>
      </c>
      <c r="J7" s="324"/>
      <c r="K7" s="324"/>
      <c r="L7" s="324"/>
      <c r="M7" s="324"/>
      <c r="N7" s="324"/>
      <c r="O7" s="324"/>
      <c r="P7" s="324"/>
      <c r="Q7" s="251"/>
      <c r="R7" s="324"/>
      <c r="S7" s="324"/>
      <c r="T7" s="324"/>
      <c r="U7" s="251"/>
      <c r="V7" s="324"/>
      <c r="W7" s="324"/>
      <c r="X7" s="324"/>
      <c r="Y7" s="251"/>
      <c r="Z7" s="324"/>
      <c r="AA7" s="324"/>
      <c r="AB7" s="324"/>
      <c r="AC7" s="251"/>
      <c r="AD7" s="324"/>
      <c r="AE7" s="324"/>
      <c r="AF7" s="324"/>
      <c r="AG7" s="251"/>
      <c r="AH7" s="324"/>
      <c r="AI7" s="324"/>
      <c r="AJ7" s="324"/>
      <c r="AK7" s="251"/>
      <c r="AL7" s="324"/>
      <c r="AM7" s="324"/>
      <c r="AN7" s="324"/>
      <c r="AO7" s="251"/>
      <c r="AP7" s="324"/>
      <c r="AQ7" s="324"/>
      <c r="AR7" s="324"/>
      <c r="AS7" s="251"/>
      <c r="AT7" s="324"/>
      <c r="AU7" s="324"/>
      <c r="AV7" s="324"/>
      <c r="AW7" s="251"/>
      <c r="AX7" s="324"/>
      <c r="AY7" s="324"/>
      <c r="AZ7" s="324"/>
      <c r="BA7" s="251"/>
      <c r="BB7" s="324"/>
      <c r="BC7" s="324"/>
      <c r="BD7" s="324"/>
      <c r="BE7" s="325"/>
      <c r="BF7" s="179">
        <v>1</v>
      </c>
      <c r="BG7" s="72" t="s">
        <v>596</v>
      </c>
      <c r="BH7" s="57" t="s">
        <v>597</v>
      </c>
      <c r="BI7" s="101">
        <v>0.3</v>
      </c>
      <c r="BJ7" s="74">
        <v>0.6</v>
      </c>
      <c r="BK7" s="305">
        <v>1</v>
      </c>
      <c r="BL7" s="461">
        <v>1</v>
      </c>
      <c r="BM7" s="310" t="s">
        <v>670</v>
      </c>
      <c r="BN7" s="94" t="s">
        <v>40</v>
      </c>
    </row>
    <row r="8" spans="1:66" ht="207.75" customHeight="1" x14ac:dyDescent="0.3">
      <c r="A8" s="459"/>
      <c r="B8" s="309" t="s">
        <v>362</v>
      </c>
      <c r="C8" s="308">
        <v>2</v>
      </c>
      <c r="D8" s="321" t="s">
        <v>366</v>
      </c>
      <c r="E8" s="308" t="s">
        <v>367</v>
      </c>
      <c r="F8" s="308" t="s">
        <v>368</v>
      </c>
      <c r="G8" s="308" t="s">
        <v>165</v>
      </c>
      <c r="H8" s="322">
        <v>45323</v>
      </c>
      <c r="I8" s="326">
        <v>45626</v>
      </c>
      <c r="J8" s="324"/>
      <c r="K8" s="324"/>
      <c r="L8" s="324"/>
      <c r="M8" s="324"/>
      <c r="N8" s="324"/>
      <c r="O8" s="324"/>
      <c r="P8" s="324"/>
      <c r="Q8" s="324"/>
      <c r="R8" s="251"/>
      <c r="S8" s="251"/>
      <c r="T8" s="251"/>
      <c r="U8" s="251"/>
      <c r="V8" s="324"/>
      <c r="W8" s="324"/>
      <c r="X8" s="324"/>
      <c r="Y8" s="324"/>
      <c r="Z8" s="324"/>
      <c r="AA8" s="324"/>
      <c r="AB8" s="324"/>
      <c r="AC8" s="324"/>
      <c r="AD8" s="324"/>
      <c r="AE8" s="324"/>
      <c r="AF8" s="324"/>
      <c r="AG8" s="324"/>
      <c r="AH8" s="251"/>
      <c r="AI8" s="251"/>
      <c r="AJ8" s="251"/>
      <c r="AK8" s="251"/>
      <c r="AL8" s="324"/>
      <c r="AM8" s="324"/>
      <c r="AN8" s="324"/>
      <c r="AO8" s="324"/>
      <c r="AP8" s="324"/>
      <c r="AQ8" s="324"/>
      <c r="AR8" s="324"/>
      <c r="AS8" s="324"/>
      <c r="AT8" s="324"/>
      <c r="AU8" s="324"/>
      <c r="AV8" s="324"/>
      <c r="AW8" s="324"/>
      <c r="AX8" s="251"/>
      <c r="AY8" s="251"/>
      <c r="AZ8" s="251"/>
      <c r="BA8" s="251"/>
      <c r="BB8" s="324"/>
      <c r="BC8" s="324"/>
      <c r="BD8" s="324"/>
      <c r="BE8" s="325"/>
      <c r="BF8" s="179">
        <v>1.0033000000000001</v>
      </c>
      <c r="BG8" s="57" t="s">
        <v>671</v>
      </c>
      <c r="BH8" s="57" t="s">
        <v>672</v>
      </c>
      <c r="BI8" s="101">
        <v>0.33329999999999999</v>
      </c>
      <c r="BJ8" s="74">
        <v>0.66</v>
      </c>
      <c r="BK8" s="305">
        <v>1</v>
      </c>
      <c r="BL8" s="462"/>
      <c r="BM8" s="306" t="s">
        <v>673</v>
      </c>
      <c r="BN8" s="94" t="s">
        <v>40</v>
      </c>
    </row>
    <row r="9" spans="1:66" ht="210" customHeight="1" x14ac:dyDescent="0.3">
      <c r="A9" s="460"/>
      <c r="B9" s="303" t="s">
        <v>362</v>
      </c>
      <c r="C9" s="311">
        <v>3</v>
      </c>
      <c r="D9" s="327" t="s">
        <v>369</v>
      </c>
      <c r="E9" s="311" t="s">
        <v>370</v>
      </c>
      <c r="F9" s="311" t="s">
        <v>371</v>
      </c>
      <c r="G9" s="311" t="s">
        <v>165</v>
      </c>
      <c r="H9" s="328">
        <v>45292</v>
      </c>
      <c r="I9" s="329">
        <v>45626</v>
      </c>
      <c r="J9" s="330"/>
      <c r="K9" s="330"/>
      <c r="L9" s="330"/>
      <c r="M9" s="330"/>
      <c r="N9" s="330"/>
      <c r="O9" s="251"/>
      <c r="P9" s="330"/>
      <c r="Q9" s="330"/>
      <c r="R9" s="330"/>
      <c r="S9" s="330"/>
      <c r="T9" s="330"/>
      <c r="U9" s="324"/>
      <c r="V9" s="330"/>
      <c r="W9" s="330"/>
      <c r="X9" s="330"/>
      <c r="Y9" s="330"/>
      <c r="Z9" s="330"/>
      <c r="AA9" s="251"/>
      <c r="AB9" s="330"/>
      <c r="AC9" s="330"/>
      <c r="AD9" s="330"/>
      <c r="AE9" s="330"/>
      <c r="AF9" s="330"/>
      <c r="AG9" s="324"/>
      <c r="AH9" s="330"/>
      <c r="AI9" s="330"/>
      <c r="AJ9" s="330"/>
      <c r="AK9" s="330"/>
      <c r="AL9" s="330"/>
      <c r="AM9" s="251"/>
      <c r="AN9" s="330"/>
      <c r="AO9" s="330"/>
      <c r="AP9" s="330"/>
      <c r="AQ9" s="330"/>
      <c r="AR9" s="330"/>
      <c r="AS9" s="324"/>
      <c r="AT9" s="330"/>
      <c r="AU9" s="330"/>
      <c r="AV9" s="330"/>
      <c r="AW9" s="330"/>
      <c r="AX9" s="330"/>
      <c r="AY9" s="251"/>
      <c r="AZ9" s="251"/>
      <c r="BA9" s="251"/>
      <c r="BB9" s="251"/>
      <c r="BC9" s="330"/>
      <c r="BD9" s="330"/>
      <c r="BE9" s="331"/>
      <c r="BF9" s="179">
        <v>1</v>
      </c>
      <c r="BG9" s="219" t="s">
        <v>674</v>
      </c>
      <c r="BH9" s="57" t="s">
        <v>598</v>
      </c>
      <c r="BI9" s="101">
        <v>0.25</v>
      </c>
      <c r="BJ9" s="74">
        <v>0.5</v>
      </c>
      <c r="BK9" s="305">
        <v>1</v>
      </c>
      <c r="BL9" s="463"/>
      <c r="BM9" s="306" t="s">
        <v>675</v>
      </c>
      <c r="BN9" s="94" t="s">
        <v>40</v>
      </c>
    </row>
    <row r="10" spans="1:66" ht="99" x14ac:dyDescent="0.3">
      <c r="A10" s="585">
        <v>4</v>
      </c>
      <c r="B10" s="312" t="s">
        <v>372</v>
      </c>
      <c r="C10" s="255">
        <v>1</v>
      </c>
      <c r="D10" s="316" t="s">
        <v>373</v>
      </c>
      <c r="E10" s="316" t="s">
        <v>374</v>
      </c>
      <c r="F10" s="316" t="s">
        <v>375</v>
      </c>
      <c r="G10" s="255" t="s">
        <v>165</v>
      </c>
      <c r="H10" s="332">
        <v>45597</v>
      </c>
      <c r="I10" s="333">
        <v>45636</v>
      </c>
      <c r="J10" s="319"/>
      <c r="K10" s="319"/>
      <c r="L10" s="319"/>
      <c r="M10" s="319"/>
      <c r="N10" s="319"/>
      <c r="O10" s="319"/>
      <c r="P10" s="319"/>
      <c r="Q10" s="319"/>
      <c r="R10" s="319"/>
      <c r="S10" s="319"/>
      <c r="T10" s="319"/>
      <c r="U10" s="324"/>
      <c r="V10" s="319"/>
      <c r="W10" s="319"/>
      <c r="X10" s="319"/>
      <c r="Y10" s="319"/>
      <c r="Z10" s="319"/>
      <c r="AA10" s="319"/>
      <c r="AB10" s="319"/>
      <c r="AC10" s="319"/>
      <c r="AD10" s="319"/>
      <c r="AE10" s="319"/>
      <c r="AF10" s="319"/>
      <c r="AG10" s="324"/>
      <c r="AH10" s="319"/>
      <c r="AI10" s="319"/>
      <c r="AJ10" s="319"/>
      <c r="AK10" s="319"/>
      <c r="AL10" s="319"/>
      <c r="AM10" s="319"/>
      <c r="AN10" s="319"/>
      <c r="AO10" s="319"/>
      <c r="AP10" s="319"/>
      <c r="AQ10" s="319"/>
      <c r="AR10" s="319"/>
      <c r="AS10" s="324"/>
      <c r="AT10" s="319"/>
      <c r="AU10" s="319"/>
      <c r="AV10" s="319"/>
      <c r="AW10" s="319"/>
      <c r="AX10" s="251"/>
      <c r="AY10" s="251"/>
      <c r="AZ10" s="251"/>
      <c r="BA10" s="251"/>
      <c r="BB10" s="251"/>
      <c r="BC10" s="251"/>
      <c r="BD10" s="319"/>
      <c r="BE10" s="320"/>
      <c r="BF10" s="179">
        <v>1</v>
      </c>
      <c r="BG10" s="72" t="s">
        <v>599</v>
      </c>
      <c r="BH10" s="72" t="s">
        <v>600</v>
      </c>
      <c r="BI10" s="304">
        <v>0</v>
      </c>
      <c r="BJ10" s="74">
        <v>0</v>
      </c>
      <c r="BK10" s="305">
        <v>1</v>
      </c>
      <c r="BL10" s="461">
        <v>1</v>
      </c>
      <c r="BM10" s="310" t="s">
        <v>602</v>
      </c>
      <c r="BN10" s="58" t="s">
        <v>40</v>
      </c>
    </row>
    <row r="11" spans="1:66" ht="87.75" customHeight="1" x14ac:dyDescent="0.3">
      <c r="A11" s="464"/>
      <c r="B11" s="312" t="s">
        <v>372</v>
      </c>
      <c r="C11" s="313">
        <v>2</v>
      </c>
      <c r="D11" s="334" t="s">
        <v>376</v>
      </c>
      <c r="E11" s="334" t="s">
        <v>377</v>
      </c>
      <c r="F11" s="334" t="s">
        <v>378</v>
      </c>
      <c r="G11" s="334" t="s">
        <v>165</v>
      </c>
      <c r="H11" s="335">
        <v>45597</v>
      </c>
      <c r="I11" s="336">
        <v>45641</v>
      </c>
      <c r="J11" s="324"/>
      <c r="K11" s="324"/>
      <c r="L11" s="324"/>
      <c r="M11" s="324"/>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4"/>
      <c r="AK11" s="324"/>
      <c r="AL11" s="324"/>
      <c r="AM11" s="324"/>
      <c r="AN11" s="324"/>
      <c r="AO11" s="324"/>
      <c r="AP11" s="324"/>
      <c r="AQ11" s="324"/>
      <c r="AR11" s="324"/>
      <c r="AS11" s="324"/>
      <c r="AT11" s="324"/>
      <c r="AU11" s="324"/>
      <c r="AV11" s="324"/>
      <c r="AW11" s="324"/>
      <c r="AX11" s="251"/>
      <c r="AY11" s="251"/>
      <c r="AZ11" s="251"/>
      <c r="BA11" s="251"/>
      <c r="BB11" s="251"/>
      <c r="BC11" s="251"/>
      <c r="BD11" s="324"/>
      <c r="BE11" s="325"/>
      <c r="BF11" s="179">
        <v>1</v>
      </c>
      <c r="BG11" s="72" t="s">
        <v>676</v>
      </c>
      <c r="BH11" s="78" t="s">
        <v>601</v>
      </c>
      <c r="BI11" s="304">
        <v>0</v>
      </c>
      <c r="BJ11" s="74">
        <v>0</v>
      </c>
      <c r="BK11" s="305">
        <v>1</v>
      </c>
      <c r="BL11" s="463"/>
      <c r="BM11" s="310" t="s">
        <v>677</v>
      </c>
      <c r="BN11" s="58" t="s">
        <v>40</v>
      </c>
    </row>
    <row r="12" spans="1:66" ht="15.75" customHeight="1" x14ac:dyDescent="0.3">
      <c r="A12" s="525" t="s">
        <v>379</v>
      </c>
      <c r="B12" s="453"/>
      <c r="C12" s="453"/>
      <c r="D12" s="453"/>
      <c r="E12" s="453"/>
      <c r="F12" s="453"/>
      <c r="G12" s="453"/>
      <c r="H12" s="453"/>
      <c r="I12" s="453"/>
      <c r="J12" s="453"/>
      <c r="K12" s="453"/>
      <c r="L12" s="453"/>
      <c r="M12" s="453"/>
      <c r="N12" s="453"/>
      <c r="O12" s="453"/>
      <c r="P12" s="453"/>
      <c r="Q12" s="453"/>
      <c r="R12" s="453"/>
      <c r="S12" s="453"/>
      <c r="T12" s="453"/>
      <c r="U12" s="453"/>
      <c r="V12" s="453"/>
      <c r="W12" s="453"/>
      <c r="X12" s="453"/>
      <c r="Y12" s="453"/>
      <c r="Z12" s="453"/>
      <c r="AA12" s="453"/>
      <c r="AB12" s="453"/>
      <c r="AC12" s="453"/>
      <c r="AD12" s="453"/>
      <c r="AE12" s="453"/>
      <c r="AF12" s="453"/>
      <c r="AG12" s="453"/>
      <c r="AH12" s="453"/>
      <c r="AI12" s="453"/>
      <c r="AJ12" s="453"/>
      <c r="AK12" s="453"/>
      <c r="AL12" s="453"/>
      <c r="AM12" s="453"/>
      <c r="AN12" s="453"/>
      <c r="AO12" s="453"/>
      <c r="AP12" s="453"/>
      <c r="AQ12" s="453"/>
      <c r="AR12" s="453"/>
      <c r="AS12" s="453"/>
      <c r="AT12" s="453"/>
      <c r="AU12" s="453"/>
      <c r="AV12" s="453"/>
      <c r="AW12" s="453"/>
      <c r="AX12" s="453"/>
      <c r="AY12" s="453"/>
      <c r="AZ12" s="453"/>
      <c r="BA12" s="453"/>
      <c r="BB12" s="453"/>
      <c r="BC12" s="453"/>
      <c r="BD12" s="453"/>
      <c r="BE12" s="453"/>
      <c r="BF12" s="453"/>
      <c r="BG12" s="453"/>
      <c r="BH12" s="453"/>
      <c r="BI12" s="454"/>
      <c r="BJ12" s="453"/>
      <c r="BK12" s="455"/>
      <c r="BL12" s="574">
        <f>AVERAGE(BL5:BL11)</f>
        <v>1</v>
      </c>
      <c r="BM12" s="529"/>
    </row>
  </sheetData>
  <autoFilter ref="A4:BN12" xr:uid="{00000000-0009-0000-0000-000005000000}">
    <filterColumn colId="0" showButton="0"/>
    <filterColumn colId="2" showButton="0"/>
  </autoFilter>
  <mergeCells count="31">
    <mergeCell ref="AX3:BA3"/>
    <mergeCell ref="BB3:BE3"/>
    <mergeCell ref="A7:A9"/>
    <mergeCell ref="BL7:BL9"/>
    <mergeCell ref="A10:A11"/>
    <mergeCell ref="BL10:BL11"/>
    <mergeCell ref="AD3:AG3"/>
    <mergeCell ref="AH3:AK3"/>
    <mergeCell ref="AL3:AO3"/>
    <mergeCell ref="AP3:AS3"/>
    <mergeCell ref="AT3:AW3"/>
    <mergeCell ref="BF3:BF4"/>
    <mergeCell ref="BG3:BG4"/>
    <mergeCell ref="BH3:BH4"/>
    <mergeCell ref="BI3:BN3"/>
    <mergeCell ref="A12:BK12"/>
    <mergeCell ref="BL12:BM12"/>
    <mergeCell ref="A1:I1"/>
    <mergeCell ref="A2:I2"/>
    <mergeCell ref="J2:BE2"/>
    <mergeCell ref="A3:B4"/>
    <mergeCell ref="C3:D4"/>
    <mergeCell ref="E3:E4"/>
    <mergeCell ref="F3:F4"/>
    <mergeCell ref="G3:G4"/>
    <mergeCell ref="H3:I3"/>
    <mergeCell ref="J3:M3"/>
    <mergeCell ref="N3:Q3"/>
    <mergeCell ref="R3:U3"/>
    <mergeCell ref="V3:Y3"/>
    <mergeCell ref="Z3:AC3"/>
  </mergeCells>
  <dataValidations count="1">
    <dataValidation type="list" allowBlank="1" showErrorMessage="1" sqref="BN5:BN11" xr:uid="{00000000-0002-0000-0500-000000000000}">
      <formula1>"CUMPLIDA,EN EJECUCIÓN,SIN INICIO DE EJECUCIÓN,INICIO PROGRAMADO DESPUÉS DE LA FECHA DE CORTE,INCUMPLIDA"</formula1>
    </dataValidation>
  </dataValidations>
  <pageMargins left="0.7" right="0.7" top="0.75" bottom="0.75"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FF"/>
  </sheetPr>
  <dimension ref="A1:BN13"/>
  <sheetViews>
    <sheetView zoomScale="80" zoomScaleNormal="80" workbookViewId="0">
      <selection activeCell="BH10" sqref="BH10"/>
    </sheetView>
  </sheetViews>
  <sheetFormatPr baseColWidth="10" defaultColWidth="12.625" defaultRowHeight="15" customHeight="1" x14ac:dyDescent="0.3"/>
  <cols>
    <col min="1" max="1" width="4.375" style="61" customWidth="1"/>
    <col min="2" max="2" width="25.625" style="61" customWidth="1"/>
    <col min="3" max="3" width="3.125" style="61" customWidth="1"/>
    <col min="4" max="4" width="34.875" style="61" customWidth="1"/>
    <col min="5" max="5" width="24.5" style="61" customWidth="1"/>
    <col min="6" max="6" width="19.125" style="61" customWidth="1"/>
    <col min="7" max="7" width="15.5" style="61" customWidth="1"/>
    <col min="8" max="8" width="9.125" style="61" customWidth="1"/>
    <col min="9" max="9" width="10.625" style="61" customWidth="1"/>
    <col min="10" max="57" width="2.75" style="61" hidden="1" customWidth="1"/>
    <col min="58" max="58" width="21.875" style="61" customWidth="1"/>
    <col min="59" max="59" width="60.875" style="61" customWidth="1"/>
    <col min="60" max="60" width="31.25" style="61" customWidth="1"/>
    <col min="61" max="61" width="15.125" style="61" customWidth="1"/>
    <col min="62" max="63" width="12.625" style="61"/>
    <col min="64" max="64" width="14.75" style="61" customWidth="1"/>
    <col min="65" max="65" width="35" style="61" customWidth="1"/>
    <col min="66" max="66" width="15.625" style="61" customWidth="1"/>
    <col min="67" max="16384" width="12.625" style="61"/>
  </cols>
  <sheetData>
    <row r="1" spans="1:66" ht="66" customHeight="1" x14ac:dyDescent="0.3">
      <c r="A1" s="588" t="s">
        <v>0</v>
      </c>
      <c r="B1" s="589"/>
      <c r="C1" s="589"/>
      <c r="D1" s="589"/>
      <c r="E1" s="589"/>
      <c r="F1" s="589"/>
      <c r="G1" s="589"/>
      <c r="H1" s="589"/>
      <c r="I1" s="589"/>
    </row>
    <row r="2" spans="1:66" ht="51" customHeight="1" x14ac:dyDescent="0.3">
      <c r="A2" s="590" t="s">
        <v>380</v>
      </c>
      <c r="B2" s="591"/>
      <c r="C2" s="591"/>
      <c r="D2" s="591"/>
      <c r="E2" s="591"/>
      <c r="F2" s="591"/>
      <c r="G2" s="591"/>
      <c r="H2" s="591"/>
      <c r="I2" s="592"/>
      <c r="J2" s="578" t="s">
        <v>2</v>
      </c>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c r="AN2" s="479"/>
      <c r="AO2" s="479"/>
      <c r="AP2" s="479"/>
      <c r="AQ2" s="479"/>
      <c r="AR2" s="479"/>
      <c r="AS2" s="479"/>
      <c r="AT2" s="479"/>
      <c r="AU2" s="479"/>
      <c r="AV2" s="479"/>
      <c r="AW2" s="479"/>
      <c r="AX2" s="479"/>
      <c r="AY2" s="479"/>
      <c r="AZ2" s="479"/>
      <c r="BA2" s="479"/>
      <c r="BB2" s="479"/>
      <c r="BC2" s="479"/>
      <c r="BD2" s="479"/>
      <c r="BE2" s="479"/>
    </row>
    <row r="3" spans="1:66" ht="30.75" customHeight="1" x14ac:dyDescent="0.3">
      <c r="A3" s="593" t="s">
        <v>3</v>
      </c>
      <c r="B3" s="594"/>
      <c r="C3" s="593" t="s">
        <v>4</v>
      </c>
      <c r="D3" s="594"/>
      <c r="E3" s="595" t="s">
        <v>5</v>
      </c>
      <c r="F3" s="595" t="s">
        <v>6</v>
      </c>
      <c r="G3" s="595" t="s">
        <v>7</v>
      </c>
      <c r="H3" s="596" t="s">
        <v>8</v>
      </c>
      <c r="I3" s="457"/>
      <c r="J3" s="583" t="s">
        <v>9</v>
      </c>
      <c r="K3" s="466"/>
      <c r="L3" s="466"/>
      <c r="M3" s="457"/>
      <c r="N3" s="583" t="s">
        <v>10</v>
      </c>
      <c r="O3" s="466"/>
      <c r="P3" s="466"/>
      <c r="Q3" s="457"/>
      <c r="R3" s="583" t="s">
        <v>11</v>
      </c>
      <c r="S3" s="466"/>
      <c r="T3" s="466"/>
      <c r="U3" s="457"/>
      <c r="V3" s="583" t="s">
        <v>12</v>
      </c>
      <c r="W3" s="466"/>
      <c r="X3" s="466"/>
      <c r="Y3" s="457"/>
      <c r="Z3" s="572" t="s">
        <v>13</v>
      </c>
      <c r="AA3" s="466"/>
      <c r="AB3" s="466"/>
      <c r="AC3" s="457"/>
      <c r="AD3" s="572" t="s">
        <v>14</v>
      </c>
      <c r="AE3" s="466"/>
      <c r="AF3" s="466"/>
      <c r="AG3" s="457"/>
      <c r="AH3" s="572" t="s">
        <v>15</v>
      </c>
      <c r="AI3" s="466"/>
      <c r="AJ3" s="466"/>
      <c r="AK3" s="457"/>
      <c r="AL3" s="572" t="s">
        <v>16</v>
      </c>
      <c r="AM3" s="466"/>
      <c r="AN3" s="466"/>
      <c r="AO3" s="457"/>
      <c r="AP3" s="572" t="s">
        <v>17</v>
      </c>
      <c r="AQ3" s="466"/>
      <c r="AR3" s="466"/>
      <c r="AS3" s="457"/>
      <c r="AT3" s="572" t="s">
        <v>18</v>
      </c>
      <c r="AU3" s="466"/>
      <c r="AV3" s="466"/>
      <c r="AW3" s="457"/>
      <c r="AX3" s="572" t="s">
        <v>19</v>
      </c>
      <c r="AY3" s="466"/>
      <c r="AZ3" s="466"/>
      <c r="BA3" s="457"/>
      <c r="BB3" s="572" t="s">
        <v>20</v>
      </c>
      <c r="BC3" s="466"/>
      <c r="BD3" s="466"/>
      <c r="BE3" s="457"/>
      <c r="BF3" s="530" t="s">
        <v>480</v>
      </c>
      <c r="BG3" s="530" t="s">
        <v>21</v>
      </c>
      <c r="BH3" s="530" t="s">
        <v>22</v>
      </c>
      <c r="BI3" s="502" t="s">
        <v>23</v>
      </c>
      <c r="BJ3" s="466"/>
      <c r="BK3" s="466"/>
      <c r="BL3" s="466"/>
      <c r="BM3" s="466"/>
      <c r="BN3" s="457"/>
    </row>
    <row r="4" spans="1:66" ht="40.5" customHeight="1" x14ac:dyDescent="0.3">
      <c r="A4" s="489"/>
      <c r="B4" s="487"/>
      <c r="C4" s="489"/>
      <c r="D4" s="487"/>
      <c r="E4" s="463"/>
      <c r="F4" s="463"/>
      <c r="G4" s="463"/>
      <c r="H4" s="314" t="s">
        <v>24</v>
      </c>
      <c r="I4" s="314" t="s">
        <v>25</v>
      </c>
      <c r="J4" s="233" t="s">
        <v>26</v>
      </c>
      <c r="K4" s="234" t="s">
        <v>27</v>
      </c>
      <c r="L4" s="234" t="s">
        <v>28</v>
      </c>
      <c r="M4" s="234" t="s">
        <v>29</v>
      </c>
      <c r="N4" s="233" t="s">
        <v>26</v>
      </c>
      <c r="O4" s="234" t="s">
        <v>27</v>
      </c>
      <c r="P4" s="234" t="s">
        <v>28</v>
      </c>
      <c r="Q4" s="234" t="s">
        <v>29</v>
      </c>
      <c r="R4" s="233" t="s">
        <v>26</v>
      </c>
      <c r="S4" s="234" t="s">
        <v>27</v>
      </c>
      <c r="T4" s="234" t="s">
        <v>28</v>
      </c>
      <c r="U4" s="234" t="s">
        <v>29</v>
      </c>
      <c r="V4" s="233" t="s">
        <v>26</v>
      </c>
      <c r="W4" s="234" t="s">
        <v>27</v>
      </c>
      <c r="X4" s="234" t="s">
        <v>28</v>
      </c>
      <c r="Y4" s="234" t="s">
        <v>29</v>
      </c>
      <c r="Z4" s="237" t="s">
        <v>26</v>
      </c>
      <c r="AA4" s="238" t="s">
        <v>27</v>
      </c>
      <c r="AB4" s="238" t="s">
        <v>28</v>
      </c>
      <c r="AC4" s="238" t="s">
        <v>29</v>
      </c>
      <c r="AD4" s="237" t="s">
        <v>26</v>
      </c>
      <c r="AE4" s="238" t="s">
        <v>27</v>
      </c>
      <c r="AF4" s="238" t="s">
        <v>28</v>
      </c>
      <c r="AG4" s="238" t="s">
        <v>29</v>
      </c>
      <c r="AH4" s="237" t="s">
        <v>26</v>
      </c>
      <c r="AI4" s="238" t="s">
        <v>27</v>
      </c>
      <c r="AJ4" s="238" t="s">
        <v>28</v>
      </c>
      <c r="AK4" s="238" t="s">
        <v>29</v>
      </c>
      <c r="AL4" s="237" t="s">
        <v>26</v>
      </c>
      <c r="AM4" s="238" t="s">
        <v>27</v>
      </c>
      <c r="AN4" s="238" t="s">
        <v>28</v>
      </c>
      <c r="AO4" s="238" t="s">
        <v>29</v>
      </c>
      <c r="AP4" s="237" t="s">
        <v>26</v>
      </c>
      <c r="AQ4" s="238" t="s">
        <v>27</v>
      </c>
      <c r="AR4" s="238" t="s">
        <v>28</v>
      </c>
      <c r="AS4" s="238" t="s">
        <v>29</v>
      </c>
      <c r="AT4" s="237" t="s">
        <v>26</v>
      </c>
      <c r="AU4" s="238" t="s">
        <v>27</v>
      </c>
      <c r="AV4" s="238" t="s">
        <v>28</v>
      </c>
      <c r="AW4" s="238" t="s">
        <v>29</v>
      </c>
      <c r="AX4" s="237" t="s">
        <v>26</v>
      </c>
      <c r="AY4" s="238" t="s">
        <v>27</v>
      </c>
      <c r="AZ4" s="238" t="s">
        <v>28</v>
      </c>
      <c r="BA4" s="238" t="s">
        <v>29</v>
      </c>
      <c r="BB4" s="237" t="s">
        <v>26</v>
      </c>
      <c r="BC4" s="238" t="s">
        <v>27</v>
      </c>
      <c r="BD4" s="238" t="s">
        <v>28</v>
      </c>
      <c r="BE4" s="238" t="s">
        <v>29</v>
      </c>
      <c r="BF4" s="463"/>
      <c r="BG4" s="463"/>
      <c r="BH4" s="463"/>
      <c r="BI4" s="228" t="s">
        <v>117</v>
      </c>
      <c r="BJ4" s="228" t="s">
        <v>30</v>
      </c>
      <c r="BK4" s="228" t="s">
        <v>31</v>
      </c>
      <c r="BL4" s="228" t="s">
        <v>32</v>
      </c>
      <c r="BM4" s="229" t="s">
        <v>33</v>
      </c>
      <c r="BN4" s="229" t="s">
        <v>34</v>
      </c>
    </row>
    <row r="5" spans="1:66" ht="49.5" x14ac:dyDescent="0.3">
      <c r="A5" s="586">
        <v>1</v>
      </c>
      <c r="B5" s="386" t="s">
        <v>381</v>
      </c>
      <c r="C5" s="256">
        <v>1</v>
      </c>
      <c r="D5" s="390" t="s">
        <v>382</v>
      </c>
      <c r="E5" s="390" t="s">
        <v>383</v>
      </c>
      <c r="F5" s="390" t="s">
        <v>384</v>
      </c>
      <c r="G5" s="390" t="s">
        <v>165</v>
      </c>
      <c r="H5" s="391">
        <v>45293</v>
      </c>
      <c r="I5" s="391">
        <v>45322</v>
      </c>
      <c r="J5" s="251"/>
      <c r="K5" s="251"/>
      <c r="L5" s="251"/>
      <c r="M5" s="251"/>
      <c r="N5" s="244"/>
      <c r="O5" s="244"/>
      <c r="P5" s="244"/>
      <c r="Q5" s="244"/>
      <c r="R5" s="244"/>
      <c r="S5" s="244"/>
      <c r="T5" s="244"/>
      <c r="U5" s="244"/>
      <c r="V5" s="244"/>
      <c r="W5" s="244"/>
      <c r="X5" s="244"/>
      <c r="Y5" s="244"/>
      <c r="Z5" s="244"/>
      <c r="AA5" s="244"/>
      <c r="AB5" s="244"/>
      <c r="AC5" s="244"/>
      <c r="AD5" s="244"/>
      <c r="AE5" s="244"/>
      <c r="AF5" s="244"/>
      <c r="AG5" s="244"/>
      <c r="AH5" s="244"/>
      <c r="AI5" s="244"/>
      <c r="AJ5" s="244"/>
      <c r="AK5" s="244"/>
      <c r="AL5" s="244"/>
      <c r="AM5" s="244"/>
      <c r="AN5" s="244"/>
      <c r="AO5" s="244"/>
      <c r="AP5" s="244"/>
      <c r="AQ5" s="244"/>
      <c r="AR5" s="244"/>
      <c r="AS5" s="244"/>
      <c r="AT5" s="244"/>
      <c r="AU5" s="244"/>
      <c r="AV5" s="244"/>
      <c r="AW5" s="244"/>
      <c r="AX5" s="244"/>
      <c r="AY5" s="244"/>
      <c r="AZ5" s="244"/>
      <c r="BA5" s="244"/>
      <c r="BB5" s="244"/>
      <c r="BC5" s="244"/>
      <c r="BD5" s="244"/>
      <c r="BE5" s="246"/>
      <c r="BF5" s="71">
        <v>1</v>
      </c>
      <c r="BG5" s="433"/>
      <c r="BH5" s="415"/>
      <c r="BI5" s="74">
        <v>0</v>
      </c>
      <c r="BJ5" s="74">
        <v>1</v>
      </c>
      <c r="BK5" s="74"/>
      <c r="BL5" s="461">
        <f>+AVERAGE(BJ5:BJ6)</f>
        <v>1</v>
      </c>
      <c r="BM5" s="113" t="s">
        <v>605</v>
      </c>
      <c r="BN5" s="94" t="s">
        <v>40</v>
      </c>
    </row>
    <row r="6" spans="1:66" ht="73.5" customHeight="1" x14ac:dyDescent="0.3">
      <c r="A6" s="463"/>
      <c r="B6" s="386" t="s">
        <v>381</v>
      </c>
      <c r="C6" s="256">
        <v>2</v>
      </c>
      <c r="D6" s="392" t="s">
        <v>385</v>
      </c>
      <c r="E6" s="393" t="s">
        <v>386</v>
      </c>
      <c r="F6" s="393" t="s">
        <v>387</v>
      </c>
      <c r="G6" s="393" t="s">
        <v>165</v>
      </c>
      <c r="H6" s="394">
        <v>45292</v>
      </c>
      <c r="I6" s="394">
        <v>45321</v>
      </c>
      <c r="J6" s="251"/>
      <c r="K6" s="251"/>
      <c r="L6" s="251"/>
      <c r="M6" s="251"/>
      <c r="N6" s="249"/>
      <c r="O6" s="249"/>
      <c r="P6" s="249"/>
      <c r="Q6" s="249"/>
      <c r="R6" s="249"/>
      <c r="S6" s="249"/>
      <c r="T6" s="249"/>
      <c r="U6" s="249"/>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52"/>
      <c r="BF6" s="71">
        <v>1</v>
      </c>
      <c r="BG6" s="434"/>
      <c r="BH6" s="428"/>
      <c r="BI6" s="74">
        <v>1</v>
      </c>
      <c r="BJ6" s="74">
        <v>1</v>
      </c>
      <c r="BK6" s="74"/>
      <c r="BL6" s="463"/>
      <c r="BM6" s="58" t="s">
        <v>52</v>
      </c>
      <c r="BN6" s="94" t="s">
        <v>40</v>
      </c>
    </row>
    <row r="7" spans="1:66" ht="264" x14ac:dyDescent="0.3">
      <c r="A7" s="586">
        <v>2</v>
      </c>
      <c r="B7" s="386" t="s">
        <v>388</v>
      </c>
      <c r="C7" s="256">
        <v>1</v>
      </c>
      <c r="D7" s="392" t="s">
        <v>389</v>
      </c>
      <c r="E7" s="392" t="s">
        <v>390</v>
      </c>
      <c r="F7" s="392" t="s">
        <v>391</v>
      </c>
      <c r="G7" s="393" t="s">
        <v>165</v>
      </c>
      <c r="H7" s="395">
        <v>45292</v>
      </c>
      <c r="I7" s="395">
        <v>45626</v>
      </c>
      <c r="J7" s="249"/>
      <c r="K7" s="249"/>
      <c r="L7" s="249"/>
      <c r="M7" s="251"/>
      <c r="N7" s="251"/>
      <c r="O7" s="251"/>
      <c r="P7" s="251"/>
      <c r="Q7" s="251"/>
      <c r="R7" s="251"/>
      <c r="S7" s="251"/>
      <c r="T7" s="251"/>
      <c r="U7" s="251"/>
      <c r="V7" s="251"/>
      <c r="W7" s="251"/>
      <c r="X7" s="251"/>
      <c r="Y7" s="251"/>
      <c r="Z7" s="251"/>
      <c r="AA7" s="251"/>
      <c r="AB7" s="251"/>
      <c r="AC7" s="251"/>
      <c r="AD7" s="251"/>
      <c r="AE7" s="251"/>
      <c r="AF7" s="251"/>
      <c r="AG7" s="251"/>
      <c r="AH7" s="251"/>
      <c r="AI7" s="251"/>
      <c r="AJ7" s="251"/>
      <c r="AK7" s="251"/>
      <c r="AL7" s="251"/>
      <c r="AM7" s="251"/>
      <c r="AN7" s="251"/>
      <c r="AO7" s="251"/>
      <c r="AP7" s="251"/>
      <c r="AQ7" s="251"/>
      <c r="AR7" s="251"/>
      <c r="AS7" s="251"/>
      <c r="AT7" s="251"/>
      <c r="AU7" s="251"/>
      <c r="AV7" s="251"/>
      <c r="AW7" s="251"/>
      <c r="AX7" s="251"/>
      <c r="AY7" s="251"/>
      <c r="AZ7" s="251"/>
      <c r="BA7" s="251"/>
      <c r="BB7" s="249"/>
      <c r="BC7" s="249"/>
      <c r="BD7" s="249"/>
      <c r="BE7" s="252"/>
      <c r="BF7" s="71">
        <v>1</v>
      </c>
      <c r="BG7" s="435" t="s">
        <v>680</v>
      </c>
      <c r="BH7" s="72" t="s">
        <v>603</v>
      </c>
      <c r="BI7" s="74">
        <v>0.5</v>
      </c>
      <c r="BJ7" s="74">
        <v>0.5</v>
      </c>
      <c r="BK7" s="74">
        <v>1</v>
      </c>
      <c r="BL7" s="461">
        <v>1</v>
      </c>
      <c r="BM7" s="58" t="s">
        <v>681</v>
      </c>
      <c r="BN7" s="94" t="s">
        <v>40</v>
      </c>
    </row>
    <row r="8" spans="1:66" ht="66" x14ac:dyDescent="0.3">
      <c r="A8" s="463"/>
      <c r="B8" s="386" t="s">
        <v>388</v>
      </c>
      <c r="C8" s="256">
        <v>2</v>
      </c>
      <c r="D8" s="393" t="s">
        <v>392</v>
      </c>
      <c r="E8" s="393" t="s">
        <v>393</v>
      </c>
      <c r="F8" s="392" t="s">
        <v>365</v>
      </c>
      <c r="G8" s="393" t="s">
        <v>165</v>
      </c>
      <c r="H8" s="394">
        <v>45323</v>
      </c>
      <c r="I8" s="394">
        <v>45473</v>
      </c>
      <c r="J8" s="249"/>
      <c r="K8" s="249"/>
      <c r="L8" s="249"/>
      <c r="M8" s="249"/>
      <c r="N8" s="251"/>
      <c r="O8" s="249"/>
      <c r="P8" s="249"/>
      <c r="Q8" s="249"/>
      <c r="R8" s="249"/>
      <c r="S8" s="251"/>
      <c r="T8" s="249"/>
      <c r="U8" s="249"/>
      <c r="V8" s="249"/>
      <c r="W8" s="251"/>
      <c r="X8" s="249"/>
      <c r="Y8" s="249"/>
      <c r="Z8" s="249"/>
      <c r="AA8" s="251"/>
      <c r="AB8" s="249"/>
      <c r="AC8" s="249"/>
      <c r="AD8" s="249"/>
      <c r="AE8" s="249"/>
      <c r="AF8" s="249"/>
      <c r="AG8" s="251"/>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52"/>
      <c r="BF8" s="71">
        <v>1</v>
      </c>
      <c r="BG8" s="434"/>
      <c r="BH8" s="412"/>
      <c r="BI8" s="74">
        <v>0.6</v>
      </c>
      <c r="BJ8" s="74">
        <v>1</v>
      </c>
      <c r="BK8" s="74">
        <v>1</v>
      </c>
      <c r="BL8" s="463"/>
      <c r="BM8" s="387" t="s">
        <v>605</v>
      </c>
      <c r="BN8" s="94" t="s">
        <v>40</v>
      </c>
    </row>
    <row r="9" spans="1:66" ht="99" x14ac:dyDescent="0.3">
      <c r="A9" s="586">
        <v>3</v>
      </c>
      <c r="B9" s="386" t="s">
        <v>394</v>
      </c>
      <c r="C9" s="256">
        <v>1</v>
      </c>
      <c r="D9" s="393" t="s">
        <v>395</v>
      </c>
      <c r="E9" s="393" t="s">
        <v>396</v>
      </c>
      <c r="F9" s="393" t="s">
        <v>397</v>
      </c>
      <c r="G9" s="393" t="s">
        <v>165</v>
      </c>
      <c r="H9" s="394">
        <v>45323</v>
      </c>
      <c r="I9" s="377">
        <v>45626</v>
      </c>
      <c r="J9" s="249"/>
      <c r="K9" s="249"/>
      <c r="L9" s="249"/>
      <c r="M9" s="249"/>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251"/>
      <c r="AP9" s="251"/>
      <c r="AQ9" s="251"/>
      <c r="AR9" s="251"/>
      <c r="AS9" s="251"/>
      <c r="AT9" s="251"/>
      <c r="AU9" s="251"/>
      <c r="AV9" s="251"/>
      <c r="AW9" s="251"/>
      <c r="AX9" s="251"/>
      <c r="AY9" s="251"/>
      <c r="AZ9" s="251"/>
      <c r="BA9" s="251"/>
      <c r="BB9" s="249"/>
      <c r="BC9" s="249"/>
      <c r="BD9" s="249"/>
      <c r="BE9" s="252"/>
      <c r="BF9" s="71">
        <v>1</v>
      </c>
      <c r="BG9" s="434"/>
      <c r="BH9" s="428"/>
      <c r="BI9" s="74">
        <v>1</v>
      </c>
      <c r="BJ9" s="74">
        <v>1</v>
      </c>
      <c r="BK9" s="74">
        <v>1</v>
      </c>
      <c r="BL9" s="461">
        <v>1</v>
      </c>
      <c r="BM9" s="58" t="s">
        <v>52</v>
      </c>
      <c r="BN9" s="94" t="s">
        <v>40</v>
      </c>
    </row>
    <row r="10" spans="1:66" ht="99" x14ac:dyDescent="0.3">
      <c r="A10" s="463"/>
      <c r="B10" s="386" t="s">
        <v>394</v>
      </c>
      <c r="C10" s="256">
        <v>2</v>
      </c>
      <c r="D10" s="393" t="s">
        <v>398</v>
      </c>
      <c r="E10" s="392" t="s">
        <v>399</v>
      </c>
      <c r="F10" s="393" t="s">
        <v>400</v>
      </c>
      <c r="G10" s="393" t="s">
        <v>165</v>
      </c>
      <c r="H10" s="394">
        <v>45323</v>
      </c>
      <c r="I10" s="377">
        <v>45626</v>
      </c>
      <c r="J10" s="249"/>
      <c r="K10" s="249"/>
      <c r="L10" s="249"/>
      <c r="M10" s="249"/>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251"/>
      <c r="AK10" s="251"/>
      <c r="AL10" s="251"/>
      <c r="AM10" s="251"/>
      <c r="AN10" s="251"/>
      <c r="AO10" s="251"/>
      <c r="AP10" s="251"/>
      <c r="AQ10" s="251"/>
      <c r="AR10" s="251"/>
      <c r="AS10" s="251"/>
      <c r="AT10" s="251"/>
      <c r="AU10" s="251"/>
      <c r="AV10" s="251"/>
      <c r="AW10" s="251"/>
      <c r="AX10" s="251"/>
      <c r="AY10" s="251"/>
      <c r="AZ10" s="251"/>
      <c r="BA10" s="251"/>
      <c r="BB10" s="249"/>
      <c r="BC10" s="249"/>
      <c r="BD10" s="249"/>
      <c r="BE10" s="252"/>
      <c r="BF10" s="71">
        <v>1</v>
      </c>
      <c r="BG10" s="435" t="s">
        <v>604</v>
      </c>
      <c r="BH10" s="72" t="s">
        <v>682</v>
      </c>
      <c r="BI10" s="74">
        <v>0</v>
      </c>
      <c r="BJ10" s="74">
        <v>0</v>
      </c>
      <c r="BK10" s="74">
        <v>1</v>
      </c>
      <c r="BL10" s="463"/>
      <c r="BM10" s="388" t="s">
        <v>606</v>
      </c>
      <c r="BN10" s="58" t="s">
        <v>40</v>
      </c>
    </row>
    <row r="11" spans="1:66" ht="115.5" x14ac:dyDescent="0.3">
      <c r="A11" s="586">
        <v>4</v>
      </c>
      <c r="B11" s="386" t="s">
        <v>401</v>
      </c>
      <c r="C11" s="256">
        <v>1</v>
      </c>
      <c r="D11" s="392" t="s">
        <v>402</v>
      </c>
      <c r="E11" s="392" t="s">
        <v>403</v>
      </c>
      <c r="F11" s="392" t="s">
        <v>404</v>
      </c>
      <c r="G11" s="393" t="s">
        <v>165</v>
      </c>
      <c r="H11" s="394">
        <v>45444</v>
      </c>
      <c r="I11" s="394">
        <v>45504</v>
      </c>
      <c r="J11" s="249"/>
      <c r="K11" s="249"/>
      <c r="L11" s="249"/>
      <c r="M11" s="249"/>
      <c r="N11" s="249"/>
      <c r="O11" s="249"/>
      <c r="P11" s="249"/>
      <c r="Q11" s="249"/>
      <c r="R11" s="249"/>
      <c r="S11" s="249"/>
      <c r="T11" s="249"/>
      <c r="U11" s="249"/>
      <c r="V11" s="249"/>
      <c r="W11" s="249"/>
      <c r="X11" s="249"/>
      <c r="Y11" s="249"/>
      <c r="Z11" s="249"/>
      <c r="AA11" s="249"/>
      <c r="AB11" s="249"/>
      <c r="AC11" s="249"/>
      <c r="AD11" s="251"/>
      <c r="AE11" s="251"/>
      <c r="AF11" s="251"/>
      <c r="AG11" s="251"/>
      <c r="AH11" s="251"/>
      <c r="AI11" s="251"/>
      <c r="AJ11" s="251"/>
      <c r="AK11" s="251"/>
      <c r="AL11" s="249"/>
      <c r="AM11" s="249"/>
      <c r="AN11" s="249"/>
      <c r="AO11" s="249"/>
      <c r="AP11" s="249"/>
      <c r="AQ11" s="249"/>
      <c r="AR11" s="249"/>
      <c r="AS11" s="249"/>
      <c r="AT11" s="249"/>
      <c r="AU11" s="249"/>
      <c r="AV11" s="249"/>
      <c r="AW11" s="249"/>
      <c r="AX11" s="249"/>
      <c r="AY11" s="249"/>
      <c r="AZ11" s="249"/>
      <c r="BA11" s="249"/>
      <c r="BB11" s="249"/>
      <c r="BC11" s="249"/>
      <c r="BD11" s="249"/>
      <c r="BE11" s="252"/>
      <c r="BF11" s="71">
        <v>1</v>
      </c>
      <c r="BG11" s="433"/>
      <c r="BH11" s="415"/>
      <c r="BI11" s="74">
        <v>0</v>
      </c>
      <c r="BJ11" s="74">
        <v>1</v>
      </c>
      <c r="BK11" s="74">
        <v>1</v>
      </c>
      <c r="BL11" s="461">
        <f>+AVERAGE(BJ11:BJ12)</f>
        <v>1</v>
      </c>
      <c r="BM11" s="387" t="s">
        <v>605</v>
      </c>
      <c r="BN11" s="58" t="s">
        <v>40</v>
      </c>
    </row>
    <row r="12" spans="1:66" ht="49.5" x14ac:dyDescent="0.3">
      <c r="A12" s="463"/>
      <c r="B12" s="389" t="s">
        <v>372</v>
      </c>
      <c r="C12" s="58">
        <v>2</v>
      </c>
      <c r="D12" s="393" t="s">
        <v>405</v>
      </c>
      <c r="E12" s="393" t="s">
        <v>291</v>
      </c>
      <c r="F12" s="393" t="s">
        <v>78</v>
      </c>
      <c r="G12" s="393" t="s">
        <v>82</v>
      </c>
      <c r="H12" s="394">
        <v>45505</v>
      </c>
      <c r="I12" s="394">
        <v>45534</v>
      </c>
      <c r="J12" s="249"/>
      <c r="K12" s="249"/>
      <c r="L12" s="249"/>
      <c r="M12" s="249"/>
      <c r="N12" s="249"/>
      <c r="O12" s="249"/>
      <c r="P12" s="249"/>
      <c r="Q12" s="249"/>
      <c r="R12" s="249"/>
      <c r="S12" s="249"/>
      <c r="T12" s="249"/>
      <c r="U12" s="249"/>
      <c r="V12" s="249"/>
      <c r="W12" s="249"/>
      <c r="X12" s="249"/>
      <c r="Y12" s="249"/>
      <c r="Z12" s="249"/>
      <c r="AA12" s="249"/>
      <c r="AB12" s="249"/>
      <c r="AC12" s="249"/>
      <c r="AD12" s="249"/>
      <c r="AE12" s="249"/>
      <c r="AF12" s="249"/>
      <c r="AG12" s="249"/>
      <c r="AH12" s="249"/>
      <c r="AI12" s="249"/>
      <c r="AJ12" s="249"/>
      <c r="AK12" s="249"/>
      <c r="AL12" s="251"/>
      <c r="AM12" s="251"/>
      <c r="AN12" s="251"/>
      <c r="AO12" s="251"/>
      <c r="AP12" s="249"/>
      <c r="AQ12" s="249"/>
      <c r="AR12" s="249"/>
      <c r="AS12" s="249"/>
      <c r="AT12" s="249"/>
      <c r="AU12" s="249"/>
      <c r="AV12" s="249"/>
      <c r="AW12" s="249"/>
      <c r="AX12" s="249"/>
      <c r="AY12" s="249"/>
      <c r="AZ12" s="249"/>
      <c r="BA12" s="249"/>
      <c r="BB12" s="249"/>
      <c r="BC12" s="249"/>
      <c r="BD12" s="249"/>
      <c r="BE12" s="252"/>
      <c r="BF12" s="71">
        <v>1</v>
      </c>
      <c r="BG12" s="433"/>
      <c r="BH12" s="415"/>
      <c r="BI12" s="74">
        <v>0</v>
      </c>
      <c r="BJ12" s="74">
        <v>1</v>
      </c>
      <c r="BK12" s="74">
        <v>1</v>
      </c>
      <c r="BL12" s="463"/>
      <c r="BM12" s="387" t="s">
        <v>605</v>
      </c>
      <c r="BN12" s="58" t="s">
        <v>40</v>
      </c>
    </row>
    <row r="13" spans="1:66" ht="15.75" customHeight="1" x14ac:dyDescent="0.3">
      <c r="A13" s="525"/>
      <c r="B13" s="453"/>
      <c r="C13" s="453"/>
      <c r="D13" s="453"/>
      <c r="E13" s="453"/>
      <c r="F13" s="453"/>
      <c r="G13" s="453"/>
      <c r="H13" s="453"/>
      <c r="I13" s="453"/>
      <c r="J13" s="453"/>
      <c r="K13" s="453"/>
      <c r="L13" s="453"/>
      <c r="M13" s="453"/>
      <c r="N13" s="453"/>
      <c r="O13" s="453"/>
      <c r="P13" s="453"/>
      <c r="Q13" s="453"/>
      <c r="R13" s="453"/>
      <c r="S13" s="453"/>
      <c r="T13" s="453"/>
      <c r="U13" s="453"/>
      <c r="V13" s="453"/>
      <c r="W13" s="453"/>
      <c r="X13" s="453"/>
      <c r="Y13" s="453"/>
      <c r="Z13" s="453"/>
      <c r="AA13" s="453"/>
      <c r="AB13" s="453"/>
      <c r="AC13" s="453"/>
      <c r="AD13" s="453"/>
      <c r="AE13" s="453"/>
      <c r="AF13" s="453"/>
      <c r="AG13" s="453"/>
      <c r="AH13" s="453"/>
      <c r="AI13" s="453"/>
      <c r="AJ13" s="453"/>
      <c r="AK13" s="453"/>
      <c r="AL13" s="453"/>
      <c r="AM13" s="453"/>
      <c r="AN13" s="453"/>
      <c r="AO13" s="453"/>
      <c r="AP13" s="453"/>
      <c r="AQ13" s="453"/>
      <c r="AR13" s="453"/>
      <c r="AS13" s="453"/>
      <c r="AT13" s="453"/>
      <c r="AU13" s="453"/>
      <c r="AV13" s="453"/>
      <c r="AW13" s="453"/>
      <c r="AX13" s="453"/>
      <c r="AY13" s="453"/>
      <c r="AZ13" s="453"/>
      <c r="BA13" s="453"/>
      <c r="BB13" s="453"/>
      <c r="BC13" s="453"/>
      <c r="BD13" s="453"/>
      <c r="BE13" s="453"/>
      <c r="BF13" s="453"/>
      <c r="BG13" s="453"/>
      <c r="BH13" s="453"/>
      <c r="BI13" s="453"/>
      <c r="BJ13" s="453"/>
      <c r="BK13" s="455"/>
      <c r="BL13" s="587">
        <f>AVERAGE(BL5:BL12)</f>
        <v>1</v>
      </c>
      <c r="BM13" s="457"/>
    </row>
  </sheetData>
  <autoFilter ref="A4:BN13" xr:uid="{00000000-0009-0000-0000-000006000000}">
    <filterColumn colId="0" showButton="0"/>
    <filterColumn colId="2" showButton="0"/>
  </autoFilter>
  <mergeCells count="35">
    <mergeCell ref="A1:I1"/>
    <mergeCell ref="A2:I2"/>
    <mergeCell ref="J2:BE2"/>
    <mergeCell ref="A3:B4"/>
    <mergeCell ref="C3:D4"/>
    <mergeCell ref="E3:E4"/>
    <mergeCell ref="F3:F4"/>
    <mergeCell ref="G3:G4"/>
    <mergeCell ref="H3:I3"/>
    <mergeCell ref="J3:M3"/>
    <mergeCell ref="N3:Q3"/>
    <mergeCell ref="R3:U3"/>
    <mergeCell ref="V3:Y3"/>
    <mergeCell ref="Z3:AC3"/>
    <mergeCell ref="A11:A12"/>
    <mergeCell ref="A13:BK13"/>
    <mergeCell ref="BL13:BM13"/>
    <mergeCell ref="A5:A6"/>
    <mergeCell ref="BL5:BL6"/>
    <mergeCell ref="A7:A8"/>
    <mergeCell ref="BL7:BL8"/>
    <mergeCell ref="A9:A10"/>
    <mergeCell ref="BL9:BL10"/>
    <mergeCell ref="BL11:BL12"/>
    <mergeCell ref="BF3:BF4"/>
    <mergeCell ref="BG3:BG4"/>
    <mergeCell ref="BH3:BH4"/>
    <mergeCell ref="BI3:BN3"/>
    <mergeCell ref="AD3:AG3"/>
    <mergeCell ref="AH3:AK3"/>
    <mergeCell ref="AL3:AO3"/>
    <mergeCell ref="AP3:AS3"/>
    <mergeCell ref="AT3:AW3"/>
    <mergeCell ref="AX3:BA3"/>
    <mergeCell ref="BB3:BE3"/>
  </mergeCells>
  <dataValidations count="1">
    <dataValidation type="list" allowBlank="1" showErrorMessage="1" sqref="BN5:BN12" xr:uid="{00000000-0002-0000-0600-000000000000}">
      <formula1>"CUMPLIDA,EN EJECUCIÓN,SIN INICIO DE EJECUCIÓN,INICIO PROGRAMADO DESPUÉS DE LA FECHA DE CORTE,INCUMPLIDA"</formula1>
    </dataValidation>
  </dataValidations>
  <pageMargins left="0.7" right="0.7" top="0.75" bottom="0.75"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00"/>
  </sheetPr>
  <dimension ref="A1:BN9"/>
  <sheetViews>
    <sheetView topLeftCell="F6" zoomScale="80" zoomScaleNormal="80" workbookViewId="0">
      <selection activeCell="BG7" sqref="BG7"/>
    </sheetView>
  </sheetViews>
  <sheetFormatPr baseColWidth="10" defaultColWidth="12.625" defaultRowHeight="15" customHeight="1" x14ac:dyDescent="0.3"/>
  <cols>
    <col min="1" max="1" width="4.5" style="61" customWidth="1"/>
    <col min="2" max="2" width="25.625" style="61" customWidth="1"/>
    <col min="3" max="3" width="3.25" style="61" customWidth="1"/>
    <col min="4" max="4" width="42.25" style="61" customWidth="1"/>
    <col min="5" max="5" width="21.75" style="61" customWidth="1"/>
    <col min="6" max="6" width="25.375" style="61" customWidth="1"/>
    <col min="7" max="7" width="23.125" style="61" customWidth="1"/>
    <col min="8" max="9" width="10.25" style="61" customWidth="1"/>
    <col min="10" max="57" width="2.75" style="61" hidden="1" customWidth="1"/>
    <col min="58" max="58" width="21.75" style="61" customWidth="1"/>
    <col min="59" max="59" width="74.75" style="61" customWidth="1"/>
    <col min="60" max="60" width="31.25" style="61" customWidth="1"/>
    <col min="61" max="61" width="12.625" style="61" customWidth="1"/>
    <col min="62" max="63" width="12.625" style="61"/>
    <col min="64" max="64" width="15.625" style="61" customWidth="1"/>
    <col min="65" max="65" width="49.25" style="61" customWidth="1"/>
    <col min="66" max="66" width="17.125" style="61" customWidth="1"/>
    <col min="67" max="16384" width="12.625" style="61"/>
  </cols>
  <sheetData>
    <row r="1" spans="1:66" ht="66" customHeight="1" x14ac:dyDescent="0.3">
      <c r="A1" s="478" t="s">
        <v>0</v>
      </c>
      <c r="B1" s="479"/>
      <c r="C1" s="479"/>
      <c r="D1" s="479"/>
      <c r="E1" s="479"/>
      <c r="F1" s="479"/>
      <c r="G1" s="479"/>
      <c r="H1" s="479"/>
      <c r="I1" s="479"/>
      <c r="BM1" s="93"/>
    </row>
    <row r="2" spans="1:66" ht="51" customHeight="1" x14ac:dyDescent="0.3">
      <c r="A2" s="600" t="s">
        <v>406</v>
      </c>
      <c r="B2" s="481"/>
      <c r="C2" s="481"/>
      <c r="D2" s="481"/>
      <c r="E2" s="481"/>
      <c r="F2" s="481"/>
      <c r="G2" s="481"/>
      <c r="H2" s="481"/>
      <c r="I2" s="482"/>
      <c r="J2" s="601" t="s">
        <v>2</v>
      </c>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c r="AN2" s="479"/>
      <c r="AO2" s="479"/>
      <c r="AP2" s="479"/>
      <c r="AQ2" s="479"/>
      <c r="AR2" s="479"/>
      <c r="AS2" s="479"/>
      <c r="AT2" s="479"/>
      <c r="AU2" s="479"/>
      <c r="AV2" s="479"/>
      <c r="AW2" s="479"/>
      <c r="AX2" s="479"/>
      <c r="AY2" s="479"/>
      <c r="AZ2" s="479"/>
      <c r="BA2" s="479"/>
      <c r="BB2" s="479"/>
      <c r="BC2" s="479"/>
      <c r="BD2" s="479"/>
      <c r="BE2" s="479"/>
      <c r="BM2" s="93"/>
    </row>
    <row r="3" spans="1:66" ht="30.75" customHeight="1" x14ac:dyDescent="0.3">
      <c r="A3" s="602" t="s">
        <v>3</v>
      </c>
      <c r="B3" s="580"/>
      <c r="C3" s="603" t="s">
        <v>4</v>
      </c>
      <c r="D3" s="580"/>
      <c r="E3" s="604" t="s">
        <v>5</v>
      </c>
      <c r="F3" s="604" t="s">
        <v>6</v>
      </c>
      <c r="G3" s="604" t="s">
        <v>7</v>
      </c>
      <c r="H3" s="605" t="s">
        <v>8</v>
      </c>
      <c r="I3" s="541"/>
      <c r="J3" s="493" t="s">
        <v>9</v>
      </c>
      <c r="K3" s="466"/>
      <c r="L3" s="466"/>
      <c r="M3" s="457"/>
      <c r="N3" s="493" t="s">
        <v>10</v>
      </c>
      <c r="O3" s="466"/>
      <c r="P3" s="466"/>
      <c r="Q3" s="457"/>
      <c r="R3" s="493" t="s">
        <v>11</v>
      </c>
      <c r="S3" s="466"/>
      <c r="T3" s="466"/>
      <c r="U3" s="457"/>
      <c r="V3" s="493" t="s">
        <v>12</v>
      </c>
      <c r="W3" s="466"/>
      <c r="X3" s="466"/>
      <c r="Y3" s="457"/>
      <c r="Z3" s="465" t="s">
        <v>13</v>
      </c>
      <c r="AA3" s="466"/>
      <c r="AB3" s="466"/>
      <c r="AC3" s="457"/>
      <c r="AD3" s="465" t="s">
        <v>14</v>
      </c>
      <c r="AE3" s="466"/>
      <c r="AF3" s="466"/>
      <c r="AG3" s="457"/>
      <c r="AH3" s="465" t="s">
        <v>15</v>
      </c>
      <c r="AI3" s="466"/>
      <c r="AJ3" s="466"/>
      <c r="AK3" s="457"/>
      <c r="AL3" s="465" t="s">
        <v>16</v>
      </c>
      <c r="AM3" s="466"/>
      <c r="AN3" s="466"/>
      <c r="AO3" s="457"/>
      <c r="AP3" s="465" t="s">
        <v>17</v>
      </c>
      <c r="AQ3" s="466"/>
      <c r="AR3" s="466"/>
      <c r="AS3" s="457"/>
      <c r="AT3" s="465" t="s">
        <v>18</v>
      </c>
      <c r="AU3" s="466"/>
      <c r="AV3" s="466"/>
      <c r="AW3" s="457"/>
      <c r="AX3" s="465" t="s">
        <v>19</v>
      </c>
      <c r="AY3" s="466"/>
      <c r="AZ3" s="466"/>
      <c r="BA3" s="457"/>
      <c r="BB3" s="465" t="s">
        <v>20</v>
      </c>
      <c r="BC3" s="466"/>
      <c r="BD3" s="466"/>
      <c r="BE3" s="457"/>
      <c r="BF3" s="471" t="s">
        <v>480</v>
      </c>
      <c r="BG3" s="471" t="s">
        <v>21</v>
      </c>
      <c r="BH3" s="471" t="s">
        <v>22</v>
      </c>
      <c r="BI3" s="472" t="s">
        <v>23</v>
      </c>
      <c r="BJ3" s="473"/>
      <c r="BK3" s="473"/>
      <c r="BL3" s="473"/>
      <c r="BM3" s="473"/>
      <c r="BN3" s="474"/>
    </row>
    <row r="4" spans="1:66" ht="57.75" customHeight="1" x14ac:dyDescent="0.3">
      <c r="A4" s="486"/>
      <c r="B4" s="487"/>
      <c r="C4" s="489"/>
      <c r="D4" s="487"/>
      <c r="E4" s="463"/>
      <c r="F4" s="463"/>
      <c r="G4" s="463"/>
      <c r="H4" s="62" t="s">
        <v>24</v>
      </c>
      <c r="I4" s="63" t="s">
        <v>25</v>
      </c>
      <c r="J4" s="64" t="s">
        <v>26</v>
      </c>
      <c r="K4" s="65" t="s">
        <v>27</v>
      </c>
      <c r="L4" s="65" t="s">
        <v>28</v>
      </c>
      <c r="M4" s="65" t="s">
        <v>29</v>
      </c>
      <c r="N4" s="64" t="s">
        <v>26</v>
      </c>
      <c r="O4" s="65" t="s">
        <v>27</v>
      </c>
      <c r="P4" s="65" t="s">
        <v>28</v>
      </c>
      <c r="Q4" s="65" t="s">
        <v>29</v>
      </c>
      <c r="R4" s="64" t="s">
        <v>26</v>
      </c>
      <c r="S4" s="65" t="s">
        <v>27</v>
      </c>
      <c r="T4" s="65" t="s">
        <v>28</v>
      </c>
      <c r="U4" s="65" t="s">
        <v>29</v>
      </c>
      <c r="V4" s="64" t="s">
        <v>26</v>
      </c>
      <c r="W4" s="65" t="s">
        <v>27</v>
      </c>
      <c r="X4" s="65" t="s">
        <v>28</v>
      </c>
      <c r="Y4" s="65" t="s">
        <v>29</v>
      </c>
      <c r="Z4" s="66" t="s">
        <v>26</v>
      </c>
      <c r="AA4" s="67" t="s">
        <v>27</v>
      </c>
      <c r="AB4" s="67" t="s">
        <v>28</v>
      </c>
      <c r="AC4" s="67" t="s">
        <v>29</v>
      </c>
      <c r="AD4" s="66" t="s">
        <v>26</v>
      </c>
      <c r="AE4" s="67" t="s">
        <v>27</v>
      </c>
      <c r="AF4" s="67" t="s">
        <v>28</v>
      </c>
      <c r="AG4" s="67" t="s">
        <v>29</v>
      </c>
      <c r="AH4" s="66" t="s">
        <v>26</v>
      </c>
      <c r="AI4" s="67" t="s">
        <v>27</v>
      </c>
      <c r="AJ4" s="67" t="s">
        <v>28</v>
      </c>
      <c r="AK4" s="67" t="s">
        <v>29</v>
      </c>
      <c r="AL4" s="66" t="s">
        <v>26</v>
      </c>
      <c r="AM4" s="67" t="s">
        <v>27</v>
      </c>
      <c r="AN4" s="67" t="s">
        <v>28</v>
      </c>
      <c r="AO4" s="67" t="s">
        <v>29</v>
      </c>
      <c r="AP4" s="66" t="s">
        <v>26</v>
      </c>
      <c r="AQ4" s="67" t="s">
        <v>27</v>
      </c>
      <c r="AR4" s="67" t="s">
        <v>28</v>
      </c>
      <c r="AS4" s="67" t="s">
        <v>29</v>
      </c>
      <c r="AT4" s="66" t="s">
        <v>26</v>
      </c>
      <c r="AU4" s="67" t="s">
        <v>27</v>
      </c>
      <c r="AV4" s="67" t="s">
        <v>28</v>
      </c>
      <c r="AW4" s="67" t="s">
        <v>29</v>
      </c>
      <c r="AX4" s="66" t="s">
        <v>26</v>
      </c>
      <c r="AY4" s="67" t="s">
        <v>27</v>
      </c>
      <c r="AZ4" s="67" t="s">
        <v>28</v>
      </c>
      <c r="BA4" s="67" t="s">
        <v>29</v>
      </c>
      <c r="BB4" s="66" t="s">
        <v>26</v>
      </c>
      <c r="BC4" s="67" t="s">
        <v>27</v>
      </c>
      <c r="BD4" s="67" t="s">
        <v>28</v>
      </c>
      <c r="BE4" s="67" t="s">
        <v>29</v>
      </c>
      <c r="BF4" s="463"/>
      <c r="BG4" s="463"/>
      <c r="BH4" s="463"/>
      <c r="BI4" s="6" t="s">
        <v>117</v>
      </c>
      <c r="BJ4" s="6" t="s">
        <v>30</v>
      </c>
      <c r="BK4" s="6" t="s">
        <v>31</v>
      </c>
      <c r="BL4" s="6" t="s">
        <v>32</v>
      </c>
      <c r="BM4" s="7" t="s">
        <v>33</v>
      </c>
      <c r="BN4" s="7" t="s">
        <v>34</v>
      </c>
    </row>
    <row r="5" spans="1:66" ht="322.5" customHeight="1" x14ac:dyDescent="0.3">
      <c r="A5" s="606">
        <v>1</v>
      </c>
      <c r="B5" s="607" t="s">
        <v>407</v>
      </c>
      <c r="C5" s="94">
        <v>1</v>
      </c>
      <c r="D5" s="70" t="s">
        <v>408</v>
      </c>
      <c r="E5" s="95" t="s">
        <v>409</v>
      </c>
      <c r="F5" s="95" t="s">
        <v>410</v>
      </c>
      <c r="G5" s="59" t="s">
        <v>274</v>
      </c>
      <c r="H5" s="96">
        <v>45323</v>
      </c>
      <c r="I5" s="97">
        <v>45639</v>
      </c>
      <c r="J5" s="98"/>
      <c r="K5" s="98"/>
      <c r="L5" s="98"/>
      <c r="M5" s="98"/>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98"/>
      <c r="BE5" s="99"/>
      <c r="BF5" s="100">
        <v>1</v>
      </c>
      <c r="BG5" s="436" t="s">
        <v>607</v>
      </c>
      <c r="BH5" s="437" t="s">
        <v>608</v>
      </c>
      <c r="BI5" s="101">
        <v>0.34</v>
      </c>
      <c r="BJ5" s="74">
        <v>0.34</v>
      </c>
      <c r="BK5" s="74">
        <v>0.67</v>
      </c>
      <c r="BL5" s="461">
        <f>+AVERAGE(BK5:BK8)</f>
        <v>0.91749999999999998</v>
      </c>
      <c r="BM5" s="58" t="s">
        <v>685</v>
      </c>
      <c r="BN5" s="94" t="s">
        <v>611</v>
      </c>
    </row>
    <row r="6" spans="1:66" ht="150.75" customHeight="1" x14ac:dyDescent="0.3">
      <c r="A6" s="459"/>
      <c r="B6" s="462"/>
      <c r="C6" s="94">
        <v>2</v>
      </c>
      <c r="D6" s="102" t="s">
        <v>411</v>
      </c>
      <c r="E6" s="90" t="s">
        <v>412</v>
      </c>
      <c r="F6" s="90" t="s">
        <v>413</v>
      </c>
      <c r="G6" s="59" t="s">
        <v>274</v>
      </c>
      <c r="H6" s="96">
        <v>45323</v>
      </c>
      <c r="I6" s="97">
        <v>45639</v>
      </c>
      <c r="J6" s="98"/>
      <c r="K6" s="98"/>
      <c r="L6" s="98"/>
      <c r="M6" s="98"/>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98"/>
      <c r="BE6" s="99"/>
      <c r="BF6" s="100">
        <v>1</v>
      </c>
      <c r="BG6" s="436" t="s">
        <v>609</v>
      </c>
      <c r="BH6" s="402" t="s">
        <v>610</v>
      </c>
      <c r="BI6" s="101">
        <v>0.34</v>
      </c>
      <c r="BJ6" s="74">
        <v>0.34</v>
      </c>
      <c r="BK6" s="74">
        <v>1</v>
      </c>
      <c r="BL6" s="462"/>
      <c r="BM6" s="58" t="s">
        <v>686</v>
      </c>
      <c r="BN6" s="94" t="s">
        <v>40</v>
      </c>
    </row>
    <row r="7" spans="1:66" ht="134.25" customHeight="1" x14ac:dyDescent="0.3">
      <c r="A7" s="460"/>
      <c r="B7" s="463"/>
      <c r="C7" s="94">
        <v>3</v>
      </c>
      <c r="D7" s="59" t="s">
        <v>414</v>
      </c>
      <c r="E7" s="95" t="s">
        <v>415</v>
      </c>
      <c r="F7" s="95" t="s">
        <v>416</v>
      </c>
      <c r="G7" s="59" t="s">
        <v>179</v>
      </c>
      <c r="H7" s="96">
        <v>45323</v>
      </c>
      <c r="I7" s="103">
        <v>45657</v>
      </c>
      <c r="J7" s="98"/>
      <c r="K7" s="98"/>
      <c r="L7" s="98"/>
      <c r="M7" s="98"/>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104"/>
      <c r="BF7" s="100">
        <v>1</v>
      </c>
      <c r="BG7" s="436" t="s">
        <v>683</v>
      </c>
      <c r="BH7" s="436" t="s">
        <v>589</v>
      </c>
      <c r="BI7" s="101">
        <v>0</v>
      </c>
      <c r="BJ7" s="74">
        <v>0.5</v>
      </c>
      <c r="BK7" s="74">
        <v>1</v>
      </c>
      <c r="BL7" s="463"/>
      <c r="BM7" s="72" t="s">
        <v>684</v>
      </c>
      <c r="BN7" s="58" t="s">
        <v>40</v>
      </c>
    </row>
    <row r="8" spans="1:66" ht="40.5" x14ac:dyDescent="0.3">
      <c r="A8" s="105">
        <v>2</v>
      </c>
      <c r="B8" s="106" t="s">
        <v>417</v>
      </c>
      <c r="C8" s="107">
        <v>1</v>
      </c>
      <c r="D8" s="108" t="s">
        <v>418</v>
      </c>
      <c r="E8" s="109" t="s">
        <v>419</v>
      </c>
      <c r="F8" s="109" t="s">
        <v>420</v>
      </c>
      <c r="G8" s="110" t="s">
        <v>274</v>
      </c>
      <c r="H8" s="111">
        <v>45323</v>
      </c>
      <c r="I8" s="112">
        <v>45639</v>
      </c>
      <c r="J8" s="98"/>
      <c r="K8" s="98"/>
      <c r="L8" s="98"/>
      <c r="M8" s="98"/>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98"/>
      <c r="BE8" s="99"/>
      <c r="BF8" s="100">
        <v>1</v>
      </c>
      <c r="BG8" s="415"/>
      <c r="BH8" s="415"/>
      <c r="BI8" s="101">
        <v>0.34</v>
      </c>
      <c r="BJ8" s="74">
        <v>1</v>
      </c>
      <c r="BK8" s="74">
        <v>1</v>
      </c>
      <c r="BL8" s="74">
        <f>+BJ8</f>
        <v>1</v>
      </c>
      <c r="BM8" s="113" t="s">
        <v>605</v>
      </c>
      <c r="BN8" s="94" t="s">
        <v>40</v>
      </c>
    </row>
    <row r="9" spans="1:66" ht="15" customHeight="1" x14ac:dyDescent="0.3">
      <c r="A9" s="597" t="s">
        <v>421</v>
      </c>
      <c r="B9" s="528"/>
      <c r="C9" s="528"/>
      <c r="D9" s="528"/>
      <c r="E9" s="528"/>
      <c r="F9" s="528"/>
      <c r="G9" s="528"/>
      <c r="H9" s="528"/>
      <c r="I9" s="528"/>
      <c r="J9" s="528"/>
      <c r="K9" s="528"/>
      <c r="L9" s="528"/>
      <c r="M9" s="528"/>
      <c r="N9" s="528"/>
      <c r="O9" s="528"/>
      <c r="P9" s="528"/>
      <c r="Q9" s="528"/>
      <c r="R9" s="528"/>
      <c r="S9" s="528"/>
      <c r="T9" s="528"/>
      <c r="U9" s="528"/>
      <c r="V9" s="528"/>
      <c r="W9" s="528"/>
      <c r="X9" s="528"/>
      <c r="Y9" s="528"/>
      <c r="Z9" s="528"/>
      <c r="AA9" s="528"/>
      <c r="AB9" s="528"/>
      <c r="AC9" s="528"/>
      <c r="AD9" s="528"/>
      <c r="AE9" s="528"/>
      <c r="AF9" s="528"/>
      <c r="AG9" s="528"/>
      <c r="AH9" s="528"/>
      <c r="AI9" s="528"/>
      <c r="AJ9" s="528"/>
      <c r="AK9" s="528"/>
      <c r="AL9" s="528"/>
      <c r="AM9" s="528"/>
      <c r="AN9" s="528"/>
      <c r="AO9" s="528"/>
      <c r="AP9" s="528"/>
      <c r="AQ9" s="528"/>
      <c r="AR9" s="528"/>
      <c r="AS9" s="528"/>
      <c r="AT9" s="528"/>
      <c r="AU9" s="528"/>
      <c r="AV9" s="528"/>
      <c r="AW9" s="528"/>
      <c r="AX9" s="528"/>
      <c r="AY9" s="528"/>
      <c r="AZ9" s="528"/>
      <c r="BA9" s="528"/>
      <c r="BB9" s="528"/>
      <c r="BC9" s="528"/>
      <c r="BD9" s="528"/>
      <c r="BE9" s="528"/>
      <c r="BF9" s="528"/>
      <c r="BG9" s="528"/>
      <c r="BH9" s="528"/>
      <c r="BI9" s="598"/>
      <c r="BJ9" s="528"/>
      <c r="BK9" s="529"/>
      <c r="BL9" s="599">
        <f>+AVERAGE(BL5:BL8)</f>
        <v>0.95874999999999999</v>
      </c>
      <c r="BM9" s="457"/>
    </row>
  </sheetData>
  <mergeCells count="30">
    <mergeCell ref="AX3:BA3"/>
    <mergeCell ref="BB3:BE3"/>
    <mergeCell ref="BL5:BL7"/>
    <mergeCell ref="A5:A7"/>
    <mergeCell ref="B5:B7"/>
    <mergeCell ref="AD3:AG3"/>
    <mergeCell ref="AH3:AK3"/>
    <mergeCell ref="AL3:AO3"/>
    <mergeCell ref="AP3:AS3"/>
    <mergeCell ref="AT3:AW3"/>
    <mergeCell ref="BF3:BF4"/>
    <mergeCell ref="BG3:BG4"/>
    <mergeCell ref="BH3:BH4"/>
    <mergeCell ref="BI3:BN3"/>
    <mergeCell ref="A9:BK9"/>
    <mergeCell ref="BL9:BM9"/>
    <mergeCell ref="A1:I1"/>
    <mergeCell ref="A2:I2"/>
    <mergeCell ref="J2:BE2"/>
    <mergeCell ref="A3:B4"/>
    <mergeCell ref="C3:D4"/>
    <mergeCell ref="E3:E4"/>
    <mergeCell ref="F3:F4"/>
    <mergeCell ref="G3:G4"/>
    <mergeCell ref="H3:I3"/>
    <mergeCell ref="J3:M3"/>
    <mergeCell ref="N3:Q3"/>
    <mergeCell ref="R3:U3"/>
    <mergeCell ref="V3:Y3"/>
    <mergeCell ref="Z3:AC3"/>
  </mergeCells>
  <dataValidations count="1">
    <dataValidation type="list" allowBlank="1" showErrorMessage="1" sqref="BN5:BN8" xr:uid="{00000000-0002-0000-0700-000000000000}">
      <formula1>"CUMPLIDA,EN EJECUCIÓN,SIN INICIO DE EJECUCIÓN,INICIO PROGRAMADO DESPUÉS DE LA FECHA DE CORTE,INCUMPLIDA"</formula1>
    </dataValidation>
  </dataValidations>
  <hyperlinks>
    <hyperlink ref="BH6" r:id="rId1" xr:uid="{00000000-0004-0000-0700-000000000000}"/>
  </hyperlinks>
  <pageMargins left="0.7" right="0.7" top="0.75" bottom="0.75" header="0" footer="0"/>
  <pageSetup orientation="portrait"/>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CCFF"/>
  </sheetPr>
  <dimension ref="A1:BN16"/>
  <sheetViews>
    <sheetView topLeftCell="BH7" zoomScale="70" zoomScaleNormal="70" workbookViewId="0">
      <selection activeCell="BM11" sqref="BM11"/>
    </sheetView>
  </sheetViews>
  <sheetFormatPr baseColWidth="10" defaultColWidth="12.625" defaultRowHeight="15" customHeight="1" x14ac:dyDescent="0.25"/>
  <cols>
    <col min="1" max="1" width="4.875" style="116" customWidth="1"/>
    <col min="2" max="2" width="25.625" style="116" customWidth="1"/>
    <col min="3" max="3" width="2.875" style="116" customWidth="1"/>
    <col min="4" max="4" width="37" style="116" customWidth="1"/>
    <col min="5" max="5" width="20.625" style="116" customWidth="1"/>
    <col min="6" max="6" width="20.25" style="116" customWidth="1"/>
    <col min="7" max="7" width="20.75" style="116" customWidth="1"/>
    <col min="8" max="8" width="11" style="116" customWidth="1"/>
    <col min="9" max="9" width="16.5" style="116" bestFit="1" customWidth="1"/>
    <col min="10" max="57" width="2.75" style="116" hidden="1" customWidth="1"/>
    <col min="58" max="58" width="21.625" style="116" customWidth="1"/>
    <col min="59" max="59" width="60.875" style="116" customWidth="1"/>
    <col min="60" max="60" width="35.75" style="116" customWidth="1"/>
    <col min="61" max="61" width="16" style="116" customWidth="1"/>
    <col min="62" max="63" width="12.625" style="116"/>
    <col min="64" max="64" width="15.875" style="116" customWidth="1"/>
    <col min="65" max="65" width="42.625" style="116" customWidth="1"/>
    <col min="66" max="66" width="27.875" style="116" customWidth="1"/>
    <col min="67" max="16384" width="12.625" style="116"/>
  </cols>
  <sheetData>
    <row r="1" spans="1:66" ht="72" customHeight="1" x14ac:dyDescent="0.25">
      <c r="A1" s="615" t="s">
        <v>459</v>
      </c>
      <c r="B1" s="616"/>
      <c r="C1" s="616"/>
      <c r="D1" s="616"/>
      <c r="E1" s="616"/>
      <c r="F1" s="616"/>
      <c r="G1" s="616"/>
      <c r="H1" s="616"/>
      <c r="I1" s="616"/>
      <c r="J1" s="117"/>
      <c r="K1" s="117"/>
      <c r="BM1" s="118"/>
      <c r="BN1" s="118"/>
    </row>
    <row r="2" spans="1:66" ht="37.5" customHeight="1" x14ac:dyDescent="0.25">
      <c r="A2" s="617" t="s">
        <v>422</v>
      </c>
      <c r="B2" s="619" t="s">
        <v>3</v>
      </c>
      <c r="C2" s="621" t="s">
        <v>4</v>
      </c>
      <c r="D2" s="622"/>
      <c r="E2" s="625" t="s">
        <v>5</v>
      </c>
      <c r="F2" s="625" t="s">
        <v>6</v>
      </c>
      <c r="G2" s="625" t="s">
        <v>7</v>
      </c>
      <c r="H2" s="629" t="s">
        <v>8</v>
      </c>
      <c r="I2" s="628"/>
      <c r="J2" s="630" t="s">
        <v>9</v>
      </c>
      <c r="K2" s="627"/>
      <c r="L2" s="627"/>
      <c r="M2" s="628"/>
      <c r="N2" s="631" t="s">
        <v>10</v>
      </c>
      <c r="O2" s="627"/>
      <c r="P2" s="627"/>
      <c r="Q2" s="628"/>
      <c r="R2" s="631" t="s">
        <v>11</v>
      </c>
      <c r="S2" s="627"/>
      <c r="T2" s="627"/>
      <c r="U2" s="628"/>
      <c r="V2" s="631" t="s">
        <v>12</v>
      </c>
      <c r="W2" s="627"/>
      <c r="X2" s="627"/>
      <c r="Y2" s="628"/>
      <c r="Z2" s="626" t="s">
        <v>13</v>
      </c>
      <c r="AA2" s="627"/>
      <c r="AB2" s="627"/>
      <c r="AC2" s="628"/>
      <c r="AD2" s="626" t="s">
        <v>14</v>
      </c>
      <c r="AE2" s="627"/>
      <c r="AF2" s="627"/>
      <c r="AG2" s="628"/>
      <c r="AH2" s="626" t="s">
        <v>15</v>
      </c>
      <c r="AI2" s="627"/>
      <c r="AJ2" s="627"/>
      <c r="AK2" s="628"/>
      <c r="AL2" s="626" t="s">
        <v>16</v>
      </c>
      <c r="AM2" s="627"/>
      <c r="AN2" s="627"/>
      <c r="AO2" s="628"/>
      <c r="AP2" s="626" t="s">
        <v>17</v>
      </c>
      <c r="AQ2" s="627"/>
      <c r="AR2" s="627"/>
      <c r="AS2" s="628"/>
      <c r="AT2" s="626" t="s">
        <v>18</v>
      </c>
      <c r="AU2" s="627"/>
      <c r="AV2" s="627"/>
      <c r="AW2" s="628"/>
      <c r="AX2" s="626" t="s">
        <v>19</v>
      </c>
      <c r="AY2" s="627"/>
      <c r="AZ2" s="627"/>
      <c r="BA2" s="628"/>
      <c r="BB2" s="626" t="s">
        <v>20</v>
      </c>
      <c r="BC2" s="627"/>
      <c r="BD2" s="627"/>
      <c r="BE2" s="635"/>
      <c r="BF2" s="636" t="s">
        <v>480</v>
      </c>
      <c r="BG2" s="636" t="s">
        <v>21</v>
      </c>
      <c r="BH2" s="636" t="s">
        <v>22</v>
      </c>
      <c r="BI2" s="637" t="s">
        <v>23</v>
      </c>
      <c r="BJ2" s="638"/>
      <c r="BK2" s="638"/>
      <c r="BL2" s="638"/>
      <c r="BM2" s="638"/>
      <c r="BN2" s="639"/>
    </row>
    <row r="3" spans="1:66" ht="55.5" customHeight="1" x14ac:dyDescent="0.25">
      <c r="A3" s="618"/>
      <c r="B3" s="620"/>
      <c r="C3" s="623"/>
      <c r="D3" s="624"/>
      <c r="E3" s="620"/>
      <c r="F3" s="620"/>
      <c r="G3" s="620"/>
      <c r="H3" s="119" t="s">
        <v>24</v>
      </c>
      <c r="I3" s="119" t="s">
        <v>25</v>
      </c>
      <c r="J3" s="120" t="s">
        <v>26</v>
      </c>
      <c r="K3" s="121" t="s">
        <v>27</v>
      </c>
      <c r="L3" s="121" t="s">
        <v>28</v>
      </c>
      <c r="M3" s="121" t="s">
        <v>29</v>
      </c>
      <c r="N3" s="122" t="s">
        <v>26</v>
      </c>
      <c r="O3" s="121" t="s">
        <v>27</v>
      </c>
      <c r="P3" s="121" t="s">
        <v>28</v>
      </c>
      <c r="Q3" s="121" t="s">
        <v>29</v>
      </c>
      <c r="R3" s="122" t="s">
        <v>26</v>
      </c>
      <c r="S3" s="121" t="s">
        <v>27</v>
      </c>
      <c r="T3" s="121" t="s">
        <v>28</v>
      </c>
      <c r="U3" s="121" t="s">
        <v>29</v>
      </c>
      <c r="V3" s="122" t="s">
        <v>26</v>
      </c>
      <c r="W3" s="121" t="s">
        <v>27</v>
      </c>
      <c r="X3" s="121" t="s">
        <v>28</v>
      </c>
      <c r="Y3" s="121" t="s">
        <v>29</v>
      </c>
      <c r="Z3" s="123" t="s">
        <v>26</v>
      </c>
      <c r="AA3" s="124" t="s">
        <v>27</v>
      </c>
      <c r="AB3" s="124" t="s">
        <v>28</v>
      </c>
      <c r="AC3" s="124" t="s">
        <v>29</v>
      </c>
      <c r="AD3" s="123" t="s">
        <v>26</v>
      </c>
      <c r="AE3" s="124" t="s">
        <v>27</v>
      </c>
      <c r="AF3" s="124" t="s">
        <v>28</v>
      </c>
      <c r="AG3" s="124" t="s">
        <v>29</v>
      </c>
      <c r="AH3" s="123" t="s">
        <v>26</v>
      </c>
      <c r="AI3" s="124" t="s">
        <v>27</v>
      </c>
      <c r="AJ3" s="124" t="s">
        <v>28</v>
      </c>
      <c r="AK3" s="124" t="s">
        <v>29</v>
      </c>
      <c r="AL3" s="123" t="s">
        <v>26</v>
      </c>
      <c r="AM3" s="124" t="s">
        <v>27</v>
      </c>
      <c r="AN3" s="124" t="s">
        <v>28</v>
      </c>
      <c r="AO3" s="124" t="s">
        <v>29</v>
      </c>
      <c r="AP3" s="123" t="s">
        <v>26</v>
      </c>
      <c r="AQ3" s="124" t="s">
        <v>27</v>
      </c>
      <c r="AR3" s="124" t="s">
        <v>28</v>
      </c>
      <c r="AS3" s="124" t="s">
        <v>29</v>
      </c>
      <c r="AT3" s="123" t="s">
        <v>26</v>
      </c>
      <c r="AU3" s="124" t="s">
        <v>27</v>
      </c>
      <c r="AV3" s="124" t="s">
        <v>28</v>
      </c>
      <c r="AW3" s="124" t="s">
        <v>29</v>
      </c>
      <c r="AX3" s="123" t="s">
        <v>26</v>
      </c>
      <c r="AY3" s="124" t="s">
        <v>27</v>
      </c>
      <c r="AZ3" s="124" t="s">
        <v>28</v>
      </c>
      <c r="BA3" s="124" t="s">
        <v>29</v>
      </c>
      <c r="BB3" s="123" t="s">
        <v>26</v>
      </c>
      <c r="BC3" s="124" t="s">
        <v>27</v>
      </c>
      <c r="BD3" s="124" t="s">
        <v>28</v>
      </c>
      <c r="BE3" s="125" t="s">
        <v>29</v>
      </c>
      <c r="BF3" s="620"/>
      <c r="BG3" s="620"/>
      <c r="BH3" s="620"/>
      <c r="BI3" s="126" t="s">
        <v>117</v>
      </c>
      <c r="BJ3" s="126" t="s">
        <v>30</v>
      </c>
      <c r="BK3" s="126" t="s">
        <v>31</v>
      </c>
      <c r="BL3" s="126" t="s">
        <v>32</v>
      </c>
      <c r="BM3" s="127" t="s">
        <v>33</v>
      </c>
      <c r="BN3" s="127" t="s">
        <v>34</v>
      </c>
    </row>
    <row r="4" spans="1:66" ht="78.75" x14ac:dyDescent="0.25">
      <c r="A4" s="128">
        <v>1</v>
      </c>
      <c r="B4" s="129" t="s">
        <v>423</v>
      </c>
      <c r="C4" s="130">
        <v>1</v>
      </c>
      <c r="D4" s="131" t="s">
        <v>424</v>
      </c>
      <c r="E4" s="130" t="s">
        <v>425</v>
      </c>
      <c r="F4" s="130" t="s">
        <v>426</v>
      </c>
      <c r="G4" s="130" t="s">
        <v>427</v>
      </c>
      <c r="H4" s="132">
        <v>45352</v>
      </c>
      <c r="I4" s="132">
        <v>45626</v>
      </c>
      <c r="J4" s="133"/>
      <c r="K4" s="134"/>
      <c r="L4" s="134"/>
      <c r="M4" s="134"/>
      <c r="N4" s="134"/>
      <c r="O4" s="134"/>
      <c r="P4" s="134"/>
      <c r="Q4" s="134"/>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4"/>
      <c r="BC4" s="134"/>
      <c r="BD4" s="134"/>
      <c r="BE4" s="136"/>
      <c r="BF4" s="137">
        <v>1</v>
      </c>
      <c r="BG4" s="438" t="s">
        <v>612</v>
      </c>
      <c r="BH4" s="138" t="s">
        <v>613</v>
      </c>
      <c r="BI4" s="139">
        <v>0</v>
      </c>
      <c r="BJ4" s="140">
        <v>0.5</v>
      </c>
      <c r="BK4" s="137">
        <v>1</v>
      </c>
      <c r="BL4" s="141">
        <v>1</v>
      </c>
      <c r="BM4" s="171" t="s">
        <v>625</v>
      </c>
      <c r="BN4" s="130" t="s">
        <v>40</v>
      </c>
    </row>
    <row r="5" spans="1:66" ht="206.25" customHeight="1" x14ac:dyDescent="0.25">
      <c r="A5" s="128">
        <v>2</v>
      </c>
      <c r="B5" s="143" t="s">
        <v>428</v>
      </c>
      <c r="C5" s="144">
        <v>1</v>
      </c>
      <c r="D5" s="144" t="s">
        <v>429</v>
      </c>
      <c r="E5" s="144" t="s">
        <v>425</v>
      </c>
      <c r="F5" s="144" t="s">
        <v>430</v>
      </c>
      <c r="G5" s="144" t="s">
        <v>431</v>
      </c>
      <c r="H5" s="145">
        <v>45323</v>
      </c>
      <c r="I5" s="145">
        <v>45473</v>
      </c>
      <c r="J5" s="134"/>
      <c r="K5" s="134"/>
      <c r="L5" s="134"/>
      <c r="M5" s="134"/>
      <c r="N5" s="135"/>
      <c r="O5" s="135"/>
      <c r="P5" s="135"/>
      <c r="Q5" s="135"/>
      <c r="R5" s="135"/>
      <c r="S5" s="135"/>
      <c r="T5" s="135"/>
      <c r="U5" s="135"/>
      <c r="V5" s="135"/>
      <c r="W5" s="135"/>
      <c r="X5" s="135"/>
      <c r="Y5" s="135"/>
      <c r="Z5" s="135"/>
      <c r="AA5" s="135"/>
      <c r="AB5" s="135"/>
      <c r="AC5" s="135"/>
      <c r="AD5" s="135"/>
      <c r="AE5" s="135"/>
      <c r="AF5" s="135"/>
      <c r="AG5" s="135"/>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41">
        <v>1</v>
      </c>
      <c r="BG5" s="439"/>
      <c r="BH5" s="439"/>
      <c r="BI5" s="146">
        <v>1</v>
      </c>
      <c r="BJ5" s="140">
        <f t="shared" ref="BJ5:BJ13" si="0">BF5</f>
        <v>1</v>
      </c>
      <c r="BK5" s="141">
        <v>1</v>
      </c>
      <c r="BL5" s="141">
        <f t="shared" ref="BL5:BL7" si="1">+BJ5</f>
        <v>1</v>
      </c>
      <c r="BM5" s="147" t="s">
        <v>467</v>
      </c>
      <c r="BN5" s="148" t="s">
        <v>40</v>
      </c>
    </row>
    <row r="6" spans="1:66" ht="261.75" customHeight="1" x14ac:dyDescent="0.25">
      <c r="A6" s="128">
        <v>3</v>
      </c>
      <c r="B6" s="129" t="s">
        <v>432</v>
      </c>
      <c r="C6" s="130">
        <v>1</v>
      </c>
      <c r="D6" s="130" t="s">
        <v>433</v>
      </c>
      <c r="E6" s="130" t="s">
        <v>434</v>
      </c>
      <c r="F6" s="130" t="s">
        <v>435</v>
      </c>
      <c r="G6" s="130" t="s">
        <v>428</v>
      </c>
      <c r="H6" s="132">
        <v>45323</v>
      </c>
      <c r="I6" s="132">
        <v>45641</v>
      </c>
      <c r="J6" s="133"/>
      <c r="K6" s="134"/>
      <c r="L6" s="134"/>
      <c r="M6" s="134"/>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4"/>
      <c r="BE6" s="136"/>
      <c r="BF6" s="137">
        <v>1</v>
      </c>
      <c r="BG6" s="138" t="s">
        <v>614</v>
      </c>
      <c r="BH6" s="138" t="s">
        <v>615</v>
      </c>
      <c r="BI6" s="139">
        <v>0</v>
      </c>
      <c r="BJ6" s="140">
        <v>0</v>
      </c>
      <c r="BK6" s="137">
        <v>1</v>
      </c>
      <c r="BL6" s="137">
        <v>1</v>
      </c>
      <c r="BM6" s="171" t="s">
        <v>626</v>
      </c>
      <c r="BN6" s="149" t="s">
        <v>40</v>
      </c>
    </row>
    <row r="7" spans="1:66" ht="48" thickBot="1" x14ac:dyDescent="0.3">
      <c r="A7" s="128">
        <v>4</v>
      </c>
      <c r="B7" s="129" t="s">
        <v>436</v>
      </c>
      <c r="C7" s="130">
        <v>1</v>
      </c>
      <c r="D7" s="130" t="s">
        <v>437</v>
      </c>
      <c r="E7" s="130" t="s">
        <v>438</v>
      </c>
      <c r="F7" s="130" t="s">
        <v>69</v>
      </c>
      <c r="G7" s="130" t="s">
        <v>428</v>
      </c>
      <c r="H7" s="150">
        <v>45536</v>
      </c>
      <c r="I7" s="150">
        <v>45641</v>
      </c>
      <c r="J7" s="151"/>
      <c r="K7" s="152"/>
      <c r="L7" s="152"/>
      <c r="M7" s="152"/>
      <c r="N7" s="152"/>
      <c r="O7" s="152"/>
      <c r="P7" s="152"/>
      <c r="Q7" s="152"/>
      <c r="R7" s="152"/>
      <c r="S7" s="152"/>
      <c r="T7" s="134"/>
      <c r="U7" s="134"/>
      <c r="V7" s="134"/>
      <c r="W7" s="134"/>
      <c r="X7" s="134"/>
      <c r="Y7" s="134"/>
      <c r="Z7" s="134"/>
      <c r="AA7" s="134"/>
      <c r="AB7" s="134"/>
      <c r="AC7" s="134"/>
      <c r="AD7" s="134"/>
      <c r="AE7" s="134"/>
      <c r="AF7" s="134"/>
      <c r="AG7" s="134"/>
      <c r="AH7" s="134"/>
      <c r="AI7" s="134"/>
      <c r="AJ7" s="134"/>
      <c r="AK7" s="134"/>
      <c r="AL7" s="134"/>
      <c r="AM7" s="134"/>
      <c r="AN7" s="134"/>
      <c r="AO7" s="134"/>
      <c r="AP7" s="135"/>
      <c r="AQ7" s="135"/>
      <c r="AR7" s="135"/>
      <c r="AS7" s="135"/>
      <c r="AT7" s="135"/>
      <c r="AU7" s="135"/>
      <c r="AV7" s="135"/>
      <c r="AW7" s="135"/>
      <c r="AX7" s="135"/>
      <c r="AY7" s="135"/>
      <c r="AZ7" s="135"/>
      <c r="BA7" s="135"/>
      <c r="BB7" s="135"/>
      <c r="BC7" s="135"/>
      <c r="BD7" s="134"/>
      <c r="BE7" s="136"/>
      <c r="BF7" s="137">
        <v>1</v>
      </c>
      <c r="BG7" s="138" t="s">
        <v>616</v>
      </c>
      <c r="BH7" s="138" t="s">
        <v>617</v>
      </c>
      <c r="BI7" s="139">
        <v>0</v>
      </c>
      <c r="BJ7" s="140">
        <f t="shared" si="0"/>
        <v>1</v>
      </c>
      <c r="BK7" s="137">
        <v>1</v>
      </c>
      <c r="BL7" s="137">
        <f t="shared" si="1"/>
        <v>1</v>
      </c>
      <c r="BM7" s="142" t="s">
        <v>627</v>
      </c>
      <c r="BN7" s="130" t="s">
        <v>40</v>
      </c>
    </row>
    <row r="8" spans="1:66" ht="63.75" thickBot="1" x14ac:dyDescent="0.3">
      <c r="A8" s="128">
        <v>5</v>
      </c>
      <c r="B8" s="129" t="s">
        <v>439</v>
      </c>
      <c r="C8" s="130">
        <v>1</v>
      </c>
      <c r="D8" s="130" t="s">
        <v>440</v>
      </c>
      <c r="E8" s="130" t="s">
        <v>441</v>
      </c>
      <c r="F8" s="130" t="s">
        <v>442</v>
      </c>
      <c r="G8" s="130" t="s">
        <v>428</v>
      </c>
      <c r="H8" s="150">
        <v>45413</v>
      </c>
      <c r="I8" s="150">
        <v>45656</v>
      </c>
      <c r="J8" s="133"/>
      <c r="K8" s="134"/>
      <c r="L8" s="134"/>
      <c r="M8" s="134"/>
      <c r="N8" s="134"/>
      <c r="O8" s="134"/>
      <c r="P8" s="134"/>
      <c r="Q8" s="134"/>
      <c r="R8" s="134"/>
      <c r="S8" s="134"/>
      <c r="T8" s="134"/>
      <c r="U8" s="134"/>
      <c r="V8" s="134"/>
      <c r="W8" s="134"/>
      <c r="X8" s="134"/>
      <c r="Y8" s="134"/>
      <c r="Z8" s="135"/>
      <c r="AA8" s="134"/>
      <c r="AB8" s="134"/>
      <c r="AC8" s="134"/>
      <c r="AD8" s="134"/>
      <c r="AE8" s="134"/>
      <c r="AF8" s="134"/>
      <c r="AG8" s="134"/>
      <c r="AH8" s="134"/>
      <c r="AI8" s="134"/>
      <c r="AJ8" s="134"/>
      <c r="AK8" s="134"/>
      <c r="AL8" s="134"/>
      <c r="AM8" s="134"/>
      <c r="AN8" s="134"/>
      <c r="AO8" s="135"/>
      <c r="AP8" s="134"/>
      <c r="AQ8" s="134"/>
      <c r="AR8" s="134"/>
      <c r="AS8" s="134"/>
      <c r="AT8" s="134"/>
      <c r="AU8" s="134"/>
      <c r="AV8" s="134"/>
      <c r="AW8" s="134"/>
      <c r="AX8" s="134"/>
      <c r="AY8" s="134"/>
      <c r="AZ8" s="134"/>
      <c r="BA8" s="134"/>
      <c r="BB8" s="134"/>
      <c r="BC8" s="134"/>
      <c r="BD8" s="134"/>
      <c r="BE8" s="153"/>
      <c r="BF8" s="137">
        <v>1</v>
      </c>
      <c r="BG8" s="440" t="s">
        <v>618</v>
      </c>
      <c r="BH8" s="138" t="s">
        <v>619</v>
      </c>
      <c r="BI8" s="139">
        <v>0</v>
      </c>
      <c r="BJ8" s="140">
        <v>0.67</v>
      </c>
      <c r="BK8" s="137">
        <v>1</v>
      </c>
      <c r="BL8" s="632">
        <v>1</v>
      </c>
      <c r="BM8" s="446" t="s">
        <v>618</v>
      </c>
      <c r="BN8" s="130" t="s">
        <v>40</v>
      </c>
    </row>
    <row r="9" spans="1:66" ht="110.25" x14ac:dyDescent="0.25">
      <c r="A9" s="128"/>
      <c r="B9" s="129" t="s">
        <v>439</v>
      </c>
      <c r="C9" s="130">
        <v>2</v>
      </c>
      <c r="D9" s="130" t="s">
        <v>443</v>
      </c>
      <c r="E9" s="130" t="s">
        <v>444</v>
      </c>
      <c r="F9" s="130" t="s">
        <v>445</v>
      </c>
      <c r="G9" s="130" t="s">
        <v>199</v>
      </c>
      <c r="H9" s="150">
        <v>45413</v>
      </c>
      <c r="I9" s="150">
        <v>45626</v>
      </c>
      <c r="J9" s="154"/>
      <c r="K9" s="155"/>
      <c r="L9" s="155"/>
      <c r="M9" s="155"/>
      <c r="N9" s="155"/>
      <c r="O9" s="155"/>
      <c r="P9" s="155"/>
      <c r="Q9" s="155"/>
      <c r="R9" s="155"/>
      <c r="S9" s="155"/>
      <c r="T9" s="155"/>
      <c r="U9" s="155"/>
      <c r="V9" s="155"/>
      <c r="W9" s="155"/>
      <c r="X9" s="155"/>
      <c r="Y9" s="155"/>
      <c r="Z9" s="156"/>
      <c r="AA9" s="156"/>
      <c r="AB9" s="156"/>
      <c r="AC9" s="156"/>
      <c r="AD9" s="155"/>
      <c r="AE9" s="155"/>
      <c r="AF9" s="155"/>
      <c r="AG9" s="155"/>
      <c r="AH9" s="155"/>
      <c r="AI9" s="155"/>
      <c r="AJ9" s="155"/>
      <c r="AK9" s="155"/>
      <c r="AL9" s="155"/>
      <c r="AM9" s="155"/>
      <c r="AN9" s="155"/>
      <c r="AO9" s="155"/>
      <c r="AP9" s="155"/>
      <c r="AQ9" s="155"/>
      <c r="AR9" s="155"/>
      <c r="AS9" s="155"/>
      <c r="AT9" s="156"/>
      <c r="AU9" s="156"/>
      <c r="AV9" s="156"/>
      <c r="AW9" s="156"/>
      <c r="AX9" s="155"/>
      <c r="AY9" s="155"/>
      <c r="AZ9" s="155"/>
      <c r="BA9" s="155"/>
      <c r="BB9" s="155"/>
      <c r="BC9" s="155"/>
      <c r="BD9" s="155"/>
      <c r="BE9" s="157"/>
      <c r="BF9" s="137">
        <v>1</v>
      </c>
      <c r="BG9" s="138" t="s">
        <v>620</v>
      </c>
      <c r="BH9" s="138" t="s">
        <v>621</v>
      </c>
      <c r="BI9" s="139">
        <v>0</v>
      </c>
      <c r="BJ9" s="140">
        <v>0.5</v>
      </c>
      <c r="BK9" s="137">
        <v>1</v>
      </c>
      <c r="BL9" s="620"/>
      <c r="BM9" s="142" t="s">
        <v>689</v>
      </c>
      <c r="BN9" s="149" t="s">
        <v>40</v>
      </c>
    </row>
    <row r="10" spans="1:66" ht="94.5" x14ac:dyDescent="0.25">
      <c r="A10" s="608">
        <v>6</v>
      </c>
      <c r="B10" s="158" t="s">
        <v>446</v>
      </c>
      <c r="C10" s="144">
        <v>1</v>
      </c>
      <c r="D10" s="159" t="s">
        <v>347</v>
      </c>
      <c r="E10" s="144" t="s">
        <v>348</v>
      </c>
      <c r="F10" s="144" t="s">
        <v>447</v>
      </c>
      <c r="G10" s="144" t="s">
        <v>341</v>
      </c>
      <c r="H10" s="160">
        <v>45324</v>
      </c>
      <c r="I10" s="160">
        <v>45626</v>
      </c>
      <c r="J10" s="130"/>
      <c r="K10" s="130"/>
      <c r="L10" s="130"/>
      <c r="M10" s="130"/>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0"/>
      <c r="BC10" s="130"/>
      <c r="BD10" s="130"/>
      <c r="BE10" s="130"/>
      <c r="BF10" s="161">
        <v>1</v>
      </c>
      <c r="BG10" s="439"/>
      <c r="BH10" s="441"/>
      <c r="BI10" s="146">
        <v>1</v>
      </c>
      <c r="BJ10" s="140">
        <f t="shared" si="0"/>
        <v>1</v>
      </c>
      <c r="BK10" s="141">
        <v>1</v>
      </c>
      <c r="BL10" s="633">
        <v>1</v>
      </c>
      <c r="BM10" s="168" t="s">
        <v>468</v>
      </c>
      <c r="BN10" s="148" t="s">
        <v>40</v>
      </c>
    </row>
    <row r="11" spans="1:66" ht="157.5" x14ac:dyDescent="0.25">
      <c r="A11" s="609"/>
      <c r="B11" s="158" t="s">
        <v>446</v>
      </c>
      <c r="C11" s="130">
        <v>2</v>
      </c>
      <c r="D11" s="131" t="s">
        <v>350</v>
      </c>
      <c r="E11" s="130" t="s">
        <v>351</v>
      </c>
      <c r="F11" s="130" t="s">
        <v>447</v>
      </c>
      <c r="G11" s="130" t="s">
        <v>199</v>
      </c>
      <c r="H11" s="162">
        <v>45324</v>
      </c>
      <c r="I11" s="162">
        <v>45626</v>
      </c>
      <c r="J11" s="133"/>
      <c r="K11" s="134"/>
      <c r="L11" s="134"/>
      <c r="M11" s="134"/>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4"/>
      <c r="BC11" s="134"/>
      <c r="BD11" s="134"/>
      <c r="BE11" s="136"/>
      <c r="BF11" s="140">
        <v>1</v>
      </c>
      <c r="BG11" s="438"/>
      <c r="BH11" s="442"/>
      <c r="BI11" s="139">
        <v>0</v>
      </c>
      <c r="BJ11" s="140">
        <f t="shared" si="0"/>
        <v>1</v>
      </c>
      <c r="BK11" s="137">
        <v>1</v>
      </c>
      <c r="BL11" s="609"/>
      <c r="BM11" s="147" t="s">
        <v>477</v>
      </c>
      <c r="BN11" s="149" t="s">
        <v>40</v>
      </c>
    </row>
    <row r="12" spans="1:66" ht="47.25" x14ac:dyDescent="0.25">
      <c r="A12" s="609"/>
      <c r="B12" s="158" t="s">
        <v>446</v>
      </c>
      <c r="C12" s="163">
        <v>3</v>
      </c>
      <c r="D12" s="159" t="s">
        <v>448</v>
      </c>
      <c r="E12" s="144" t="s">
        <v>449</v>
      </c>
      <c r="F12" s="144" t="s">
        <v>450</v>
      </c>
      <c r="G12" s="164" t="s">
        <v>139</v>
      </c>
      <c r="H12" s="165">
        <v>45323</v>
      </c>
      <c r="I12" s="166">
        <v>45412</v>
      </c>
      <c r="J12" s="134"/>
      <c r="K12" s="134"/>
      <c r="L12" s="134"/>
      <c r="M12" s="134"/>
      <c r="N12" s="135"/>
      <c r="O12" s="135"/>
      <c r="P12" s="135"/>
      <c r="Q12" s="135"/>
      <c r="R12" s="135"/>
      <c r="S12" s="135"/>
      <c r="T12" s="135"/>
      <c r="U12" s="135"/>
      <c r="V12" s="135"/>
      <c r="W12" s="135"/>
      <c r="X12" s="135"/>
      <c r="Y12" s="135"/>
      <c r="Z12" s="134"/>
      <c r="AA12" s="134"/>
      <c r="AB12" s="134"/>
      <c r="AC12" s="134"/>
      <c r="AD12" s="134"/>
      <c r="AE12" s="134"/>
      <c r="AF12" s="134"/>
      <c r="AG12" s="134"/>
      <c r="AH12" s="134"/>
      <c r="AI12" s="134"/>
      <c r="AJ12" s="134"/>
      <c r="AK12" s="134"/>
      <c r="AL12" s="134"/>
      <c r="AM12" s="134"/>
      <c r="AN12" s="134"/>
      <c r="AO12" s="134"/>
      <c r="AP12" s="134"/>
      <c r="AQ12" s="134"/>
      <c r="AR12" s="134"/>
      <c r="AS12" s="134"/>
      <c r="AT12" s="134"/>
      <c r="AU12" s="134"/>
      <c r="AV12" s="134"/>
      <c r="AW12" s="134"/>
      <c r="AX12" s="134"/>
      <c r="AY12" s="134"/>
      <c r="AZ12" s="134"/>
      <c r="BA12" s="134"/>
      <c r="BB12" s="134"/>
      <c r="BC12" s="134"/>
      <c r="BD12" s="134"/>
      <c r="BE12" s="134"/>
      <c r="BF12" s="141">
        <v>1</v>
      </c>
      <c r="BG12" s="443"/>
      <c r="BH12" s="444"/>
      <c r="BI12" s="167">
        <v>1</v>
      </c>
      <c r="BJ12" s="140">
        <f t="shared" si="0"/>
        <v>1</v>
      </c>
      <c r="BK12" s="141">
        <v>1</v>
      </c>
      <c r="BL12" s="609"/>
      <c r="BM12" s="168" t="s">
        <v>468</v>
      </c>
      <c r="BN12" s="148" t="s">
        <v>40</v>
      </c>
    </row>
    <row r="13" spans="1:66" ht="63" x14ac:dyDescent="0.25">
      <c r="A13" s="609"/>
      <c r="B13" s="158" t="s">
        <v>446</v>
      </c>
      <c r="C13" s="163">
        <v>4</v>
      </c>
      <c r="D13" s="144" t="s">
        <v>451</v>
      </c>
      <c r="E13" s="144" t="s">
        <v>452</v>
      </c>
      <c r="F13" s="144" t="s">
        <v>453</v>
      </c>
      <c r="G13" s="159" t="s">
        <v>139</v>
      </c>
      <c r="H13" s="160">
        <v>45324</v>
      </c>
      <c r="I13" s="160">
        <v>45351</v>
      </c>
      <c r="J13" s="134"/>
      <c r="K13" s="134"/>
      <c r="L13" s="134"/>
      <c r="M13" s="134"/>
      <c r="N13" s="135"/>
      <c r="O13" s="135"/>
      <c r="P13" s="135"/>
      <c r="Q13" s="135"/>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c r="AX13" s="134"/>
      <c r="AY13" s="134"/>
      <c r="AZ13" s="134"/>
      <c r="BA13" s="134"/>
      <c r="BB13" s="134"/>
      <c r="BC13" s="134"/>
      <c r="BD13" s="134"/>
      <c r="BE13" s="134"/>
      <c r="BF13" s="141">
        <v>1</v>
      </c>
      <c r="BG13" s="439"/>
      <c r="BH13" s="444"/>
      <c r="BI13" s="167">
        <v>1</v>
      </c>
      <c r="BJ13" s="140">
        <f t="shared" si="0"/>
        <v>1</v>
      </c>
      <c r="BK13" s="141">
        <v>1</v>
      </c>
      <c r="BL13" s="609"/>
      <c r="BM13" s="168" t="s">
        <v>468</v>
      </c>
      <c r="BN13" s="148" t="s">
        <v>40</v>
      </c>
    </row>
    <row r="14" spans="1:66" ht="78.75" x14ac:dyDescent="0.25">
      <c r="A14" s="609"/>
      <c r="B14" s="158" t="s">
        <v>446</v>
      </c>
      <c r="C14" s="169">
        <v>5</v>
      </c>
      <c r="D14" s="130" t="s">
        <v>454</v>
      </c>
      <c r="E14" s="130" t="s">
        <v>434</v>
      </c>
      <c r="F14" s="130" t="s">
        <v>435</v>
      </c>
      <c r="G14" s="130" t="s">
        <v>274</v>
      </c>
      <c r="H14" s="162">
        <v>45355</v>
      </c>
      <c r="I14" s="162">
        <v>45656</v>
      </c>
      <c r="J14" s="133"/>
      <c r="K14" s="134"/>
      <c r="L14" s="134"/>
      <c r="M14" s="134"/>
      <c r="N14" s="134"/>
      <c r="O14" s="134"/>
      <c r="P14" s="134"/>
      <c r="Q14" s="134"/>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53"/>
      <c r="BF14" s="137">
        <v>1</v>
      </c>
      <c r="BG14" s="138" t="s">
        <v>622</v>
      </c>
      <c r="BH14" s="138" t="s">
        <v>623</v>
      </c>
      <c r="BI14" s="139">
        <v>0</v>
      </c>
      <c r="BJ14" s="140">
        <v>0.53</v>
      </c>
      <c r="BK14" s="137">
        <v>1</v>
      </c>
      <c r="BL14" s="609"/>
      <c r="BM14" s="397" t="s">
        <v>628</v>
      </c>
      <c r="BN14" s="130" t="s">
        <v>40</v>
      </c>
    </row>
    <row r="15" spans="1:66" ht="362.25" customHeight="1" x14ac:dyDescent="0.25">
      <c r="A15" s="610"/>
      <c r="B15" s="158" t="s">
        <v>446</v>
      </c>
      <c r="C15" s="163">
        <v>6</v>
      </c>
      <c r="D15" s="144" t="s">
        <v>455</v>
      </c>
      <c r="E15" s="144" t="s">
        <v>456</v>
      </c>
      <c r="F15" s="144" t="s">
        <v>457</v>
      </c>
      <c r="G15" s="144" t="s">
        <v>458</v>
      </c>
      <c r="H15" s="160">
        <v>45355</v>
      </c>
      <c r="I15" s="160">
        <v>45626</v>
      </c>
      <c r="J15" s="134"/>
      <c r="K15" s="134"/>
      <c r="L15" s="170"/>
      <c r="M15" s="170"/>
      <c r="N15" s="170"/>
      <c r="O15" s="170"/>
      <c r="P15" s="170"/>
      <c r="Q15" s="170"/>
      <c r="R15" s="170"/>
      <c r="S15" s="135"/>
      <c r="T15" s="170"/>
      <c r="U15" s="170"/>
      <c r="V15" s="170"/>
      <c r="W15" s="170"/>
      <c r="X15" s="170"/>
      <c r="Y15" s="170"/>
      <c r="Z15" s="170"/>
      <c r="AA15" s="170"/>
      <c r="AB15" s="170"/>
      <c r="AC15" s="170"/>
      <c r="AD15" s="170"/>
      <c r="AE15" s="170"/>
      <c r="AF15" s="170"/>
      <c r="AG15" s="135"/>
      <c r="AH15" s="170"/>
      <c r="AI15" s="170"/>
      <c r="AJ15" s="170"/>
      <c r="AK15" s="170"/>
      <c r="AL15" s="170"/>
      <c r="AM15" s="170"/>
      <c r="AN15" s="170"/>
      <c r="AO15" s="170"/>
      <c r="AP15" s="135"/>
      <c r="AQ15" s="170"/>
      <c r="AR15" s="170"/>
      <c r="AS15" s="170"/>
      <c r="AT15" s="170"/>
      <c r="AU15" s="170"/>
      <c r="AV15" s="170"/>
      <c r="AW15" s="170"/>
      <c r="AX15" s="170"/>
      <c r="AY15" s="170"/>
      <c r="AZ15" s="170"/>
      <c r="BA15" s="135"/>
      <c r="BB15" s="170"/>
      <c r="BC15" s="170"/>
      <c r="BD15" s="170"/>
      <c r="BE15" s="170"/>
      <c r="BF15" s="141">
        <v>1</v>
      </c>
      <c r="BG15" s="168" t="s">
        <v>687</v>
      </c>
      <c r="BH15" s="445" t="s">
        <v>624</v>
      </c>
      <c r="BI15" s="167">
        <v>0.25</v>
      </c>
      <c r="BJ15" s="140">
        <v>0.25</v>
      </c>
      <c r="BK15" s="141">
        <v>1</v>
      </c>
      <c r="BL15" s="620"/>
      <c r="BM15" s="397" t="s">
        <v>688</v>
      </c>
      <c r="BN15" s="148" t="s">
        <v>40</v>
      </c>
    </row>
    <row r="16" spans="1:66" ht="14.25" customHeight="1" x14ac:dyDescent="0.25">
      <c r="A16" s="611">
        <v>0</v>
      </c>
      <c r="B16" s="612"/>
      <c r="C16" s="612"/>
      <c r="D16" s="612"/>
      <c r="E16" s="612"/>
      <c r="F16" s="612"/>
      <c r="G16" s="612"/>
      <c r="H16" s="612"/>
      <c r="I16" s="612"/>
      <c r="J16" s="612"/>
      <c r="K16" s="612"/>
      <c r="L16" s="612"/>
      <c r="M16" s="612"/>
      <c r="N16" s="612"/>
      <c r="O16" s="612"/>
      <c r="P16" s="612"/>
      <c r="Q16" s="612"/>
      <c r="R16" s="612"/>
      <c r="S16" s="612"/>
      <c r="T16" s="612"/>
      <c r="U16" s="612"/>
      <c r="V16" s="612"/>
      <c r="W16" s="612"/>
      <c r="X16" s="612"/>
      <c r="Y16" s="612"/>
      <c r="Z16" s="612"/>
      <c r="AA16" s="612"/>
      <c r="AB16" s="612"/>
      <c r="AC16" s="612"/>
      <c r="AD16" s="612"/>
      <c r="AE16" s="612"/>
      <c r="AF16" s="612"/>
      <c r="AG16" s="612"/>
      <c r="AH16" s="612"/>
      <c r="AI16" s="612"/>
      <c r="AJ16" s="612"/>
      <c r="AK16" s="612"/>
      <c r="AL16" s="612"/>
      <c r="AM16" s="612"/>
      <c r="AN16" s="612"/>
      <c r="AO16" s="612"/>
      <c r="AP16" s="612"/>
      <c r="AQ16" s="612"/>
      <c r="AR16" s="612"/>
      <c r="AS16" s="612"/>
      <c r="AT16" s="612"/>
      <c r="AU16" s="612"/>
      <c r="AV16" s="612"/>
      <c r="AW16" s="612"/>
      <c r="AX16" s="612"/>
      <c r="AY16" s="612"/>
      <c r="AZ16" s="612"/>
      <c r="BA16" s="612"/>
      <c r="BB16" s="612"/>
      <c r="BC16" s="612"/>
      <c r="BD16" s="612"/>
      <c r="BE16" s="612"/>
      <c r="BF16" s="612"/>
      <c r="BG16" s="612"/>
      <c r="BH16" s="612"/>
      <c r="BI16" s="613"/>
      <c r="BJ16" s="612"/>
      <c r="BK16" s="614"/>
      <c r="BL16" s="634">
        <f>+AVERAGE(BL4:BL15)</f>
        <v>1</v>
      </c>
      <c r="BM16" s="628"/>
      <c r="BN16" s="152"/>
    </row>
  </sheetData>
  <autoFilter ref="A3:BO16" xr:uid="{00000000-0009-0000-0000-000008000000}">
    <filterColumn colId="2" showButton="0"/>
  </autoFilter>
  <mergeCells count="29">
    <mergeCell ref="BL8:BL9"/>
    <mergeCell ref="BL10:BL15"/>
    <mergeCell ref="BL16:BM16"/>
    <mergeCell ref="AH2:AK2"/>
    <mergeCell ref="AL2:AO2"/>
    <mergeCell ref="AP2:AS2"/>
    <mergeCell ref="AT2:AW2"/>
    <mergeCell ref="AX2:BA2"/>
    <mergeCell ref="BB2:BE2"/>
    <mergeCell ref="BF2:BF3"/>
    <mergeCell ref="BG2:BG3"/>
    <mergeCell ref="BH2:BH3"/>
    <mergeCell ref="BI2:BN2"/>
    <mergeCell ref="A10:A15"/>
    <mergeCell ref="A16:BK16"/>
    <mergeCell ref="A1:I1"/>
    <mergeCell ref="A2:A3"/>
    <mergeCell ref="B2:B3"/>
    <mergeCell ref="C2:D3"/>
    <mergeCell ref="E2:E3"/>
    <mergeCell ref="F2:F3"/>
    <mergeCell ref="G2:G3"/>
    <mergeCell ref="Z2:AC2"/>
    <mergeCell ref="AD2:AG2"/>
    <mergeCell ref="H2:I2"/>
    <mergeCell ref="J2:M2"/>
    <mergeCell ref="N2:Q2"/>
    <mergeCell ref="R2:U2"/>
    <mergeCell ref="V2:Y2"/>
  </mergeCells>
  <dataValidations count="1">
    <dataValidation type="list" allowBlank="1" showErrorMessage="1" sqref="BN4:BN15" xr:uid="{00000000-0002-0000-0800-000000000000}">
      <formula1>"CUMPLIDA,EN EJECUCIÓN,SIN INICIO DE EJECUCIÓN,INICIO PROGRAMADO DESPUÉS DE LA FECHA DE CORTE,INCUMPLIDA"</formula1>
    </dataValidation>
  </dataValidation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1. Gestión del Riesgo</vt:lpstr>
      <vt:lpstr>2. Racionalización de Trámites</vt:lpstr>
      <vt:lpstr>3. Rendición de Cuentas</vt:lpstr>
      <vt:lpstr>4. Atención al Ciudadano</vt:lpstr>
      <vt:lpstr>5. Transparencia</vt:lpstr>
      <vt:lpstr>6. Integridad</vt:lpstr>
      <vt:lpstr>7. Conflicto de Interés</vt:lpstr>
      <vt:lpstr>8. Participación e innovación</vt:lpstr>
      <vt:lpstr>9. Cumplimiento Normativo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 Ortega</dc:creator>
  <cp:lastModifiedBy>Olga Milena Corzo Estepa</cp:lastModifiedBy>
  <dcterms:created xsi:type="dcterms:W3CDTF">2021-09-29T17:44:14Z</dcterms:created>
  <dcterms:modified xsi:type="dcterms:W3CDTF">2025-01-14T20:44:36Z</dcterms:modified>
</cp:coreProperties>
</file>